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11企画部\50財政課\100予算担当\●調査もの(予算担当)●\【市町村課】からの調査もの\01 財政担当から\R08年度\20260821_0918〆_令和６年度財政状況資料集の作成について（2回目・地方公会計関係）\20_県へ回答（2回目）\02_回答（1回目ファイルを結合）\"/>
    </mc:Choice>
  </mc:AlternateContent>
  <xr:revisionPtr revIDLastSave="0" documentId="13_ncr:1_{F19ACB7E-A26D-44F2-9FEC-853120C492B6}"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R102" i="12" l="1"/>
  <c r="AU88" i="12"/>
  <c r="AP88" i="12"/>
  <c r="AF88" i="12"/>
  <c r="AU63" i="12"/>
  <c r="AP63" i="12"/>
  <c r="AP23" i="12"/>
  <c r="AA23" i="12"/>
  <c r="V23" i="12"/>
  <c r="Q23" i="12"/>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BW35" i="10"/>
  <c r="BW36" i="10" s="1"/>
  <c r="BW37" i="10" s="1"/>
  <c r="BW38" i="10" s="1"/>
  <c r="BW39" i="10" s="1"/>
  <c r="BW40" i="10" s="1"/>
  <c r="BW41" i="10" s="1"/>
  <c r="BW42" i="10" s="1"/>
  <c r="BE35" i="10"/>
  <c r="CO34" i="10"/>
  <c r="CO35" i="10" s="1"/>
  <c r="BW34" i="10"/>
  <c r="BE34" i="10"/>
  <c r="C34" i="10"/>
  <c r="C35" i="10" s="1"/>
  <c r="C36" i="10" s="1"/>
  <c r="U34" i="10" l="1"/>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<sst xmlns="http://schemas.openxmlformats.org/spreadsheetml/2006/main" count="1098" uniqueCount="581">
  <si>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</si>
  <si>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</si>
  <si>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</si>
  <si>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</si>
  <si>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</si>
  <si>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</si>
  <si>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</si>
  <si>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</si>
  <si>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</si>
  <si>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</si>
  <si>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</si>
  <si>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</si>
  <si>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</si>
  <si>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</si>
  <si>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</si>
  <si>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</si>
  <si>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</si>
  <si>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</si>
  <si>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</si>
  <si>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</si>
  <si>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</si>
  <si>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</si>
  <si>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</si>
  <si>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</si>
  <si>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</si>
  <si>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</si>
  <si>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</si>
  <si>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</si>
  <si>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</si>
  <si>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</si>
  <si>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</si>
  <si>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</si>
  <si>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</si>
  <si>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</si>
  <si>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</si>
  <si>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</si>
  <si>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</si>
  <si>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</si>
  <si>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</si>
  <si>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</si>
  <si>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</si>
  <si>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</si>
  <si>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</si>
  <si>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</si>
  <si>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</si>
  <si>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</si>
  <si>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</si>
  <si>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</si>
  <si>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</si>
  <si>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</si>
  <si>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</si>
  <si>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</si>
  <si>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</si>
  <si>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</si>
  <si>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</si>
  <si>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</si>
  <si>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</si>
  <si>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</si>
  <si>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</si>
  <si>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</si>
  <si>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</si>
  <si>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</si>
  <si>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</si>
  <si>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</si>
  <si>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</si>
  <si>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</si>
  <si>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</si>
  <si>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</si>
  <si>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</si>
  <si>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</si>
  <si>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</si>
  <si>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</si>
  <si>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</si>
  <si>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</si>
  <si>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</si>
  <si>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</si>
  <si>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</si>
  <si>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</si>
  <si>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</si>
  <si>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</si>
  <si>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</si>
  <si>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</si>
  <si>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</si>
  <si>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</si>
  <si>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</si>
  <si>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</si>
  <si>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</si>
  <si>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</si>
  <si>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</si>
  <si>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</si>
  <si>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</si>
  <si>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</si>
  <si>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</si>
  <si>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</si>
  <si>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入間市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</si>
  <si>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</si>
  <si>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</si>
  <si>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</si>
  <si>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</si>
  <si>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</si>
  <si>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</si>
  <si>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</si>
  <si>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</si>
  <si>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</si>
  <si>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</si>
  <si>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</si>
  <si>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</si>
  <si>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</si>
  <si>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</si>
  <si>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</si>
  <si>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</si>
  <si>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</si>
  <si>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</si>
  <si>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</si>
  <si>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</si>
  <si>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</si>
  <si>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</si>
  <si>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</si>
  <si>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</si>
  <si>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</si>
  <si>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</si>
  <si>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</si>
  <si>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</si>
  <si>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</si>
  <si>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</si>
  <si>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</si>
  <si>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</si>
  <si>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</si>
  <si>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</si>
  <si>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</si>
  <si>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</si>
  <si>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</si>
  <si>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</si>
  <si>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</si>
  <si>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</si>
  <si>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</si>
  <si>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</si>
  <si>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</si>
  <si>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</si>
  <si>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</si>
  <si>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</si>
  <si>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</si>
  <si>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</si>
  <si>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</si>
  <si>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</si>
  <si>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</si>
  <si>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</si>
  <si>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</si>
  <si>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</si>
  <si>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</si>
  <si>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</si>
  <si>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</si>
  <si>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</si>
  <si>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</si>
  <si>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</si>
  <si>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</si>
  <si>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</si>
  <si>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</si>
  <si>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</si>
  <si>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</si>
  <si>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</si>
  <si>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</si>
  <si>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</si>
  <si>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</si>
  <si>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</si>
  <si>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</si>
  <si>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</si>
  <si>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</si>
  <si>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</si>
  <si>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</si>
  <si>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</si>
  <si>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</si>
  <si>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</si>
  <si>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</si>
  <si>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</si>
  <si>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</si>
  <si>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</si>
  <si>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</si>
  <si>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</si>
  <si>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</si>
  <si>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</si>
  <si>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</si>
  <si>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</si>
  <si>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</si>
  <si>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</si>
  <si>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</si>
  <si>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</si>
  <si>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</si>
  <si>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</si>
  <si>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</si>
  <si>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</si>
  <si>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</si>
  <si>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</si>
  <si>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</si>
  <si>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</si>
  <si>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</si>
  <si>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</si>
  <si>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</si>
  <si>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</si>
  <si>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</si>
  <si>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</si>
  <si>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</si>
  <si>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</si>
  <si>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埼玉県入間市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</si>
  <si>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</si>
  <si>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</si>
  <si>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</si>
  <si>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</si>
  <si>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</si>
  <si>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</si>
  <si>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</si>
  <si>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</si>
  <si>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</si>
  <si>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</si>
  <si>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</si>
  <si>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</si>
  <si>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</si>
  <si>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</si>
  <si>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</si>
  <si>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</si>
  <si>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</si>
  <si>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</si>
  <si>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</si>
  <si>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</si>
  <si>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</si>
  <si>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</si>
  <si>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</si>
  <si>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</si>
  <si>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</si>
  <si>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</si>
  <si>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</si>
  <si>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</si>
  <si>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</si>
  <si>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</si>
  <si>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</si>
  <si>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</si>
  <si>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</si>
  <si>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</si>
  <si>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</si>
  <si>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</si>
  <si>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</si>
  <si>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</si>
  <si>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</si>
  <si>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</si>
  <si>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</si>
  <si>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</si>
  <si>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</si>
  <si>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</si>
  <si>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</si>
  <si>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</si>
  <si>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</si>
  <si>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</si>
  <si>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</si>
  <si>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</si>
  <si>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</si>
  <si>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</si>
  <si>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</si>
  <si>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</si>
  <si>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</si>
  <si>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</si>
  <si>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</si>
  <si>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</si>
  <si>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</si>
  <si>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</si>
  <si>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</si>
  <si>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</si>
  <si>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</si>
  <si>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</si>
  <si>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</si>
  <si>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</si>
  <si>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</si>
  <si>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</si>
  <si>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</si>
  <si>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</si>
  <si>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</si>
  <si>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</si>
  <si>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</si>
  <si>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</si>
  <si>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</si>
  <si>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</si>
  <si>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</si>
  <si>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</si>
  <si>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</si>
  <si>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</si>
  <si>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</si>
  <si>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</si>
  <si>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</si>
  <si>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</si>
  <si>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</si>
  <si>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</si>
  <si>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</si>
  <si>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</si>
  <si>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</si>
  <si>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</si>
  <si>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</si>
  <si>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</si>
  <si>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</si>
  <si>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</si>
  <si>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</si>
  <si>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</si>
  <si>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</si>
  <si>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</si>
  <si>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</si>
  <si>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</si>
  <si>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</si>
  <si>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</si>
  <si>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</si>
  <si>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</si>
  <si>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</si>
  <si>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</si>
  <si>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</si>
  <si>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</si>
  <si>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</si>
  <si>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</si>
  <si>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</si>
  <si>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</si>
  <si>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</si>
  <si>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</si>
  <si>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</si>
  <si>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宅地造成</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</si>
  <si>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</si>
  <si>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</si>
  <si>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</si>
  <si>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</si>
  <si>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</si>
  <si>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</si>
  <si>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</si>
  <si>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</si>
  <si>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</si>
  <si>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</si>
  <si>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</si>
  <si>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</si>
  <si>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</si>
  <si>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</si>
  <si>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</si>
  <si>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</si>
  <si>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</si>
  <si>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</si>
  <si>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</si>
  <si>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</si>
  <si>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</si>
  <si>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</si>
  <si>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</si>
  <si>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</si>
  <si>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</si>
  <si>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</si>
  <si>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</si>
  <si>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</si>
  <si>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</si>
  <si>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</si>
  <si>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</si>
  <si>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</si>
  <si>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</si>
  <si>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</si>
  <si>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埼玉県入間市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</si>
  <si>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</si>
  <si>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</si>
  <si>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</si>
  <si>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</si>
  <si>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</si>
  <si>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</si>
  <si>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</si>
  <si>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</si>
  <si>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</si>
  <si>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</si>
  <si>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</si>
  <si>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</si>
  <si>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</si>
  <si>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</si>
  <si>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</si>
  <si>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</si>
  <si>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</si>
  <si>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</si>
  <si>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</si>
  <si>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</si>
  <si>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入間市駅北口土地区画整理事業特別会計</t>
    <phoneticPr fontId="5"/>
  </si>
  <si>
    <t>扇台土地区画整理事業特別会計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</si>
  <si>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</si>
  <si>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</si>
  <si>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</si>
  <si>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</si>
  <si>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</si>
  <si>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</si>
  <si>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</si>
  <si>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</si>
  <si>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</si>
  <si>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</si>
  <si>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</si>
  <si>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</si>
  <si>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</si>
  <si>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</si>
  <si>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</si>
  <si>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</si>
  <si>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</si>
  <si>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</si>
  <si>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</si>
  <si>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</si>
  <si>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</si>
  <si>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</si>
  <si>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</si>
  <si>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</si>
  <si>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</si>
  <si>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</si>
  <si>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</si>
  <si>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</si>
  <si>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</si>
  <si>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</si>
  <si>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</si>
  <si>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</si>
  <si>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</si>
  <si>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</si>
  <si>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</si>
  <si>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</si>
  <si>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</si>
  <si>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</si>
  <si>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</si>
  <si>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</si>
  <si>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</si>
  <si>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</si>
  <si>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</si>
  <si>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</si>
  <si>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</si>
  <si>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</si>
  <si>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</si>
  <si>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</si>
  <si>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</si>
  <si>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</si>
  <si>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</si>
  <si>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</si>
  <si>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</si>
  <si>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</si>
  <si>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</si>
  <si>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</si>
  <si>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</si>
  <si>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</si>
  <si>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</si>
  <si>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</si>
  <si>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</si>
  <si>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</si>
  <si>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</si>
  <si>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</si>
  <si>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</si>
  <si>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</si>
  <si>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</si>
  <si>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</si>
  <si>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</si>
  <si>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</si>
  <si>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</si>
  <si>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</si>
  <si>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</si>
  <si>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</si>
  <si>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</si>
  <si>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</si>
  <si>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</si>
  <si>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</si>
  <si>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</si>
  <si>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</si>
  <si>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</si>
  <si>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</si>
  <si>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</si>
  <si>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</si>
  <si>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</si>
  <si>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</si>
  <si>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</si>
  <si>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</si>
  <si>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</si>
  <si>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</si>
  <si>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</si>
  <si>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</si>
  <si>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</si>
  <si>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</si>
  <si>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</si>
  <si>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</si>
  <si>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</si>
  <si>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</si>
  <si>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</si>
  <si>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</si>
  <si>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</si>
  <si>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</si>
  <si>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</si>
  <si>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</si>
  <si>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</si>
  <si>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</si>
  <si>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</si>
  <si>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</si>
  <si>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</si>
  <si>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</si>
  <si>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</si>
  <si>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</si>
  <si>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</si>
  <si>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</si>
  <si>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</si>
  <si>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</si>
  <si>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</si>
  <si>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</si>
  <si>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</si>
  <si>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</si>
  <si>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</si>
  <si>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</si>
  <si>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</si>
  <si>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</si>
  <si>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</si>
  <si>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</si>
  <si>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</si>
  <si>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</si>
  <si>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</si>
  <si>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</si>
  <si>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</si>
  <si>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</si>
  <si>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</si>
  <si>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</si>
  <si>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</si>
  <si>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</si>
  <si>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</si>
  <si>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</si>
  <si>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</si>
  <si>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</si>
  <si>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</si>
  <si>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</si>
  <si>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</si>
  <si>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</si>
  <si>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</si>
  <si>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</si>
  <si>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</si>
  <si>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</si>
  <si>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</si>
  <si>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</si>
  <si>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</si>
  <si>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</si>
  <si>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</si>
  <si>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</si>
  <si>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0.87</t>
  </si>
  <si>
    <t>▲ 2.77</t>
  </si>
  <si>
    <t>▲ 0.71</t>
  </si>
  <si>
    <t>水道事業会計</t>
  </si>
  <si>
    <t>下水道事業会計</t>
  </si>
  <si>
    <t>一般会計</t>
  </si>
  <si>
    <t>介護保険特別会計</t>
  </si>
  <si>
    <t>入間市駅北口土地区画整理事業特別会計</t>
  </si>
  <si>
    <t>国民健康保険特別会計</t>
  </si>
  <si>
    <t>後期高齢者医療特別会計</t>
  </si>
  <si>
    <t>扇台土地区画整理事業特別会計</t>
  </si>
  <si>
    <t>その他会計（赤字）</t>
  </si>
  <si>
    <t>その他会計（黒字）</t>
  </si>
  <si>
    <t>R02</t>
    <phoneticPr fontId="5"/>
  </si>
  <si>
    <t>R03</t>
    <phoneticPr fontId="5"/>
  </si>
  <si>
    <t>R04</t>
    <phoneticPr fontId="5"/>
  </si>
  <si>
    <t>R05</t>
    <phoneticPr fontId="5"/>
  </si>
  <si>
    <t>R06</t>
    <phoneticPr fontId="5"/>
  </si>
  <si>
    <t>公共施設整備基金</t>
    <rPh sb="0" eb="8">
      <t>コウキョウシセツセイビキキン</t>
    </rPh>
    <phoneticPr fontId="5"/>
  </si>
  <si>
    <t>ふるさと寄附金基金</t>
    <rPh sb="4" eb="7">
      <t>キフキン</t>
    </rPh>
    <rPh sb="7" eb="9">
      <t>キキン</t>
    </rPh>
    <phoneticPr fontId="38"/>
  </si>
  <si>
    <t>森林環境基金</t>
    <rPh sb="0" eb="2">
      <t>シンリン</t>
    </rPh>
    <rPh sb="2" eb="4">
      <t>カンキョウ</t>
    </rPh>
    <rPh sb="4" eb="6">
      <t>キキン</t>
    </rPh>
    <phoneticPr fontId="38"/>
  </si>
  <si>
    <t>地域福祉基金</t>
    <rPh sb="0" eb="2">
      <t>チイキ</t>
    </rPh>
    <rPh sb="2" eb="4">
      <t>フクシ</t>
    </rPh>
    <rPh sb="4" eb="6">
      <t>キキン</t>
    </rPh>
    <phoneticPr fontId="2"/>
  </si>
  <si>
    <t>緑の基金</t>
    <rPh sb="0" eb="1">
      <t>ミドリ</t>
    </rPh>
    <rPh sb="2" eb="4">
      <t>キキン</t>
    </rPh>
    <phoneticPr fontId="2"/>
  </si>
  <si>
    <t>入間西部衛生組合</t>
    <rPh sb="0" eb="2">
      <t>イルマ</t>
    </rPh>
    <rPh sb="2" eb="4">
      <t>セイブ</t>
    </rPh>
    <rPh sb="4" eb="6">
      <t>エイセイ</t>
    </rPh>
    <rPh sb="6" eb="8">
      <t>クミアイ</t>
    </rPh>
    <phoneticPr fontId="10"/>
  </si>
  <si>
    <t>埼玉西部消防組合</t>
    <rPh sb="0" eb="2">
      <t>サイタマ</t>
    </rPh>
    <rPh sb="2" eb="4">
      <t>セイブ</t>
    </rPh>
    <rPh sb="4" eb="6">
      <t>ショウボウ</t>
    </rPh>
    <rPh sb="6" eb="8">
      <t>クミアイ</t>
    </rPh>
    <phoneticPr fontId="10"/>
  </si>
  <si>
    <t>埼玉県後期高齢者医療広域連合</t>
    <rPh sb="0" eb="2">
      <t>サイタマ</t>
    </rPh>
    <rPh sb="2" eb="3">
      <t>ケン</t>
    </rPh>
    <rPh sb="3" eb="5">
      <t>コウキ</t>
    </rPh>
    <rPh sb="5" eb="8">
      <t>コウレイシャ</t>
    </rPh>
    <rPh sb="8" eb="10">
      <t>イリョウ</t>
    </rPh>
    <rPh sb="10" eb="12">
      <t>コウイキ</t>
    </rPh>
    <rPh sb="12" eb="14">
      <t>レンゴウ</t>
    </rPh>
    <phoneticPr fontId="10"/>
  </si>
  <si>
    <t>埼玉県後期高齢者医療広域連合</t>
  </si>
  <si>
    <t>埼玉県市町村総合事務組合</t>
    <rPh sb="0" eb="2">
      <t>サイタマ</t>
    </rPh>
    <rPh sb="2" eb="3">
      <t>ケン</t>
    </rPh>
    <rPh sb="3" eb="6">
      <t>シチョウソン</t>
    </rPh>
    <rPh sb="6" eb="8">
      <t>ソウゴウ</t>
    </rPh>
    <rPh sb="8" eb="10">
      <t>ジム</t>
    </rPh>
    <rPh sb="10" eb="12">
      <t>クミアイ</t>
    </rPh>
    <phoneticPr fontId="10"/>
  </si>
  <si>
    <t>埼玉県市町村総合事務組合</t>
  </si>
  <si>
    <t>彩の国さいたま人づくり広域連合</t>
    <rPh sb="0" eb="1">
      <t>サイ</t>
    </rPh>
    <rPh sb="2" eb="3">
      <t>クニ</t>
    </rPh>
    <rPh sb="7" eb="8">
      <t>ヒト</t>
    </rPh>
    <rPh sb="11" eb="13">
      <t>コウイキ</t>
    </rPh>
    <rPh sb="13" eb="15">
      <t>レンゴウ</t>
    </rPh>
    <phoneticPr fontId="10"/>
  </si>
  <si>
    <t>埼玉県都市ボートレース企業団</t>
    <rPh sb="0" eb="2">
      <t>サイタマ</t>
    </rPh>
    <rPh sb="2" eb="3">
      <t>ケン</t>
    </rPh>
    <rPh sb="3" eb="5">
      <t>トシ</t>
    </rPh>
    <rPh sb="11" eb="14">
      <t>キギョウダン</t>
    </rPh>
    <phoneticPr fontId="10"/>
  </si>
  <si>
    <t>瑞穂斎場組合</t>
    <rPh sb="0" eb="2">
      <t>ミズホ</t>
    </rPh>
    <rPh sb="2" eb="4">
      <t>サイジョウ</t>
    </rPh>
    <rPh sb="4" eb="6">
      <t>クミアイ</t>
    </rPh>
    <phoneticPr fontId="10"/>
  </si>
  <si>
    <t>入間都市開発株式会社</t>
  </si>
  <si>
    <t>入間市土地開発公社</t>
  </si>
  <si>
    <t>-</t>
    <phoneticPr fontId="2"/>
  </si>
  <si>
    <t>一般会計</t>
    <rPh sb="0" eb="2">
      <t>イッパン</t>
    </rPh>
    <rPh sb="2" eb="4">
      <t>カイケイ</t>
    </rPh>
    <phoneticPr fontId="8"/>
  </si>
  <si>
    <t>特別会計</t>
    <rPh sb="0" eb="4">
      <t>トクベツカイケイ</t>
    </rPh>
    <phoneticPr fontId="8"/>
  </si>
  <si>
    <t>交通災害特別会計</t>
    <rPh sb="0" eb="2">
      <t>コウツウ</t>
    </rPh>
    <rPh sb="2" eb="4">
      <t>サイガイ</t>
    </rPh>
    <rPh sb="4" eb="6">
      <t>トクベツ</t>
    </rPh>
    <rPh sb="6" eb="8">
      <t>カイケイ</t>
    </rPh>
    <phoneticPr fontId="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</si>
  <si>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</si>
  <si>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</si>
  <si>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</si>
  <si>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標準財政規模の額が増加し、将来負担額が大きく減少したことで、将来負担比率は令和４年度から５年度にかけて２．０ポイント減少した。これは、地方債の現在高が大きく減少したことが影響している。今後は、市役所整備をはじめとする公共施設マネジメント計画に基づく大規模な事業が数多く予定されていることから、比率は上昇傾向で推移していくことが見込まれる。一方、有形固定資産減価償却率については各公共施設の老朽化に伴い比較的高い数値となっており、今後も上昇を続けていくことが見込まれる。施設の統廃合や再整備などについて計画的かつ効率的に実施していく必要があり、公共施設等総合管理計画に基づき適切に進めていく。</t>
    <rPh sb="38" eb="40">
      <t>レイワ</t>
    </rPh>
    <rPh sb="41" eb="43">
      <t>ネンド</t>
    </rPh>
    <rPh sb="46" eb="48">
      <t>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</si>
  <si>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</si>
  <si>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</si>
  <si>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</si>
  <si>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</si>
  <si>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</si>
  <si>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</si>
  <si>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４年度までの元利償還金の額が増加傾向で推移し続けていることから、３ヵ年平均の実質公債費比率は、昨年度と比較して０．１ポイント上昇した。今後も公共施設マネジメント計画に基づく事業の増加などにより、地方債の新規発行額は増加傾向となる見込みであることから、将来負担比率及び実質公債費比率は上昇傾向で推移していくことが見込まれる。このことから地方債発行の適正管理や公共施設整備基金への計画的な積み立て等に努めていく。</t>
    <rPh sb="9" eb="11">
      <t>ガンリ</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</si>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</sst>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8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F2B80DB-BAD8-4C43-A217-A2032D5DB8C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A78B-47B8-921D-C2B2AC34588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23993</c:v>
                </c:pt>
                <c:pt idx="1">
                  <c:v>20543</c:v>
                </c:pt>
                <c:pt idx="2">
                  <c:v>18610</c:v>
                </c:pt>
                <c:pt idx="3">
                  <c:v>26540</c:v>
                </c:pt>
                <c:pt idx="4">
                  <c:v>36078</c:v>
                </c:pt>
              </c:numCache>
            </c:numRef>
          </c:val>
          <c:smooth val="0"/>
          <c:extLst>
            <c:ext xmlns:c16="http://schemas.microsoft.com/office/drawing/2014/chart" uri="{C3380CC4-5D6E-409C-BE32-E72D297353CC}">
              <c16:uniqueId val="{00000001-A78B-47B8-921D-C2B2AC34588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4.4800000000000004</c:v>
                </c:pt>
                <c:pt idx="1">
                  <c:v>7.2</c:v>
                </c:pt>
                <c:pt idx="2">
                  <c:v>5.72</c:v>
                </c:pt>
                <c:pt idx="3">
                  <c:v>3.58</c:v>
                </c:pt>
                <c:pt idx="4">
                  <c:v>4.1500000000000004</c:v>
                </c:pt>
              </c:numCache>
            </c:numRef>
          </c:val>
          <c:extLst>
            <c:ext xmlns:c16="http://schemas.microsoft.com/office/drawing/2014/chart" uri="{C3380CC4-5D6E-409C-BE32-E72D297353CC}">
              <c16:uniqueId val="{00000000-7074-4C05-97DF-FCE86B9FC3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8.2200000000000006</c:v>
                </c:pt>
                <c:pt idx="1">
                  <c:v>13.92</c:v>
                </c:pt>
                <c:pt idx="2">
                  <c:v>15.01</c:v>
                </c:pt>
                <c:pt idx="3">
                  <c:v>14.02</c:v>
                </c:pt>
                <c:pt idx="4">
                  <c:v>12.31</c:v>
                </c:pt>
              </c:numCache>
            </c:numRef>
          </c:val>
          <c:extLst>
            <c:ext xmlns:c16="http://schemas.microsoft.com/office/drawing/2014/chart" uri="{C3380CC4-5D6E-409C-BE32-E72D297353CC}">
              <c16:uniqueId val="{00000001-7074-4C05-97DF-FCE86B9FC33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1.32</c:v>
                </c:pt>
                <c:pt idx="1">
                  <c:v>8.99</c:v>
                </c:pt>
                <c:pt idx="2">
                  <c:v>-0.87</c:v>
                </c:pt>
                <c:pt idx="3">
                  <c:v>-2.77</c:v>
                </c:pt>
                <c:pt idx="4">
                  <c:v>-0.71</c:v>
                </c:pt>
              </c:numCache>
            </c:numRef>
          </c:val>
          <c:smooth val="0"/>
          <c:extLst>
            <c:ext xmlns:c16="http://schemas.microsoft.com/office/drawing/2014/chart" uri="{C3380CC4-5D6E-409C-BE32-E72D297353CC}">
              <c16:uniqueId val="{00000002-7074-4C05-97DF-FCE86B9FC33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FD0-405F-9BCD-4D81A35FD8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FD0-405F-9BCD-4D81A35FD840}"/>
            </c:ext>
          </c:extLst>
        </c:ser>
        <c:ser>
          <c:idx val="2"/>
          <c:order val="2"/>
          <c:tx>
            <c:strRef>
              <c:f>データシート!$A$29</c:f>
              <c:strCache>
                <c:ptCount val="1"/>
                <c:pt idx="0">
                  <c:v>扇台土地区画整理事業特別会計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0.28000000000000003</c:v>
                </c:pt>
                <c:pt idx="2">
                  <c:v>#N/A</c:v>
                </c:pt>
                <c:pt idx="3">
                  <c:v>0.3</c:v>
                </c:pt>
                <c:pt idx="4">
                  <c:v>#N/A</c:v>
                </c:pt>
                <c:pt idx="5">
                  <c:v>0.17</c:v>
                </c:pt>
                <c:pt idx="6">
                  <c:v>#N/A</c:v>
                </c:pt>
                <c:pt idx="7">
                  <c:v>0.18</c:v>
                </c:pt>
                <c:pt idx="8">
                  <c:v>#N/A</c:v>
                </c:pt>
                <c:pt idx="9">
                  <c:v>0.05</c:v>
                </c:pt>
              </c:numCache>
            </c:numRef>
          </c:val>
          <c:extLst>
            <c:ext xmlns:c16="http://schemas.microsoft.com/office/drawing/2014/chart" uri="{C3380CC4-5D6E-409C-BE32-E72D297353CC}">
              <c16:uniqueId val="{00000002-AFD0-405F-9BCD-4D81A35FD84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0.03</c:v>
                </c:pt>
                <c:pt idx="4">
                  <c:v>#N/A</c:v>
                </c:pt>
                <c:pt idx="5">
                  <c:v>0.08</c:v>
                </c:pt>
                <c:pt idx="6">
                  <c:v>#N/A</c:v>
                </c:pt>
                <c:pt idx="7">
                  <c:v>0.08</c:v>
                </c:pt>
                <c:pt idx="8">
                  <c:v>#N/A</c:v>
                </c:pt>
                <c:pt idx="9">
                  <c:v>7.0000000000000007E-2</c:v>
                </c:pt>
              </c:numCache>
            </c:numRef>
          </c:val>
          <c:extLst>
            <c:ext xmlns:c16="http://schemas.microsoft.com/office/drawing/2014/chart" uri="{C3380CC4-5D6E-409C-BE32-E72D297353CC}">
              <c16:uniqueId val="{00000003-AFD0-405F-9BCD-4D81A35FD840}"/>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0.75</c:v>
                </c:pt>
                <c:pt idx="2">
                  <c:v>#N/A</c:v>
                </c:pt>
                <c:pt idx="3">
                  <c:v>0.6</c:v>
                </c:pt>
                <c:pt idx="4">
                  <c:v>#N/A</c:v>
                </c:pt>
                <c:pt idx="5">
                  <c:v>0.28000000000000003</c:v>
                </c:pt>
                <c:pt idx="6">
                  <c:v>#N/A</c:v>
                </c:pt>
                <c:pt idx="7">
                  <c:v>0.21</c:v>
                </c:pt>
                <c:pt idx="8">
                  <c:v>#N/A</c:v>
                </c:pt>
                <c:pt idx="9">
                  <c:v>0.32</c:v>
                </c:pt>
              </c:numCache>
            </c:numRef>
          </c:val>
          <c:extLst>
            <c:ext xmlns:c16="http://schemas.microsoft.com/office/drawing/2014/chart" uri="{C3380CC4-5D6E-409C-BE32-E72D297353CC}">
              <c16:uniqueId val="{00000004-AFD0-405F-9BCD-4D81A35FD840}"/>
            </c:ext>
          </c:extLst>
        </c:ser>
        <c:ser>
          <c:idx val="5"/>
          <c:order val="5"/>
          <c:tx>
            <c:strRef>
              <c:f>データシート!$A$32</c:f>
              <c:strCache>
                <c:ptCount val="1"/>
                <c:pt idx="0">
                  <c:v>入間市駅北口土地区画整理事業特別会計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0.38</c:v>
                </c:pt>
                <c:pt idx="2">
                  <c:v>#N/A</c:v>
                </c:pt>
                <c:pt idx="3">
                  <c:v>0.21</c:v>
                </c:pt>
                <c:pt idx="4">
                  <c:v>#N/A</c:v>
                </c:pt>
                <c:pt idx="5">
                  <c:v>0.28999999999999998</c:v>
                </c:pt>
                <c:pt idx="6">
                  <c:v>#N/A</c:v>
                </c:pt>
                <c:pt idx="7">
                  <c:v>0.42</c:v>
                </c:pt>
                <c:pt idx="8">
                  <c:v>#N/A</c:v>
                </c:pt>
                <c:pt idx="9">
                  <c:v>0.54</c:v>
                </c:pt>
              </c:numCache>
            </c:numRef>
          </c:val>
          <c:extLst>
            <c:ext xmlns:c16="http://schemas.microsoft.com/office/drawing/2014/chart" uri="{C3380CC4-5D6E-409C-BE32-E72D297353CC}">
              <c16:uniqueId val="{00000005-AFD0-405F-9BCD-4D81A35FD84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3.28</c:v>
                </c:pt>
                <c:pt idx="2">
                  <c:v>#N/A</c:v>
                </c:pt>
                <c:pt idx="3">
                  <c:v>2.2999999999999998</c:v>
                </c:pt>
                <c:pt idx="4">
                  <c:v>#N/A</c:v>
                </c:pt>
                <c:pt idx="5">
                  <c:v>2.23</c:v>
                </c:pt>
                <c:pt idx="6">
                  <c:v>#N/A</c:v>
                </c:pt>
                <c:pt idx="7">
                  <c:v>2.13</c:v>
                </c:pt>
                <c:pt idx="8">
                  <c:v>#N/A</c:v>
                </c:pt>
                <c:pt idx="9">
                  <c:v>2.39</c:v>
                </c:pt>
              </c:numCache>
            </c:numRef>
          </c:val>
          <c:extLst>
            <c:ext xmlns:c16="http://schemas.microsoft.com/office/drawing/2014/chart" uri="{C3380CC4-5D6E-409C-BE32-E72D297353CC}">
              <c16:uniqueId val="{00000006-AFD0-405F-9BCD-4D81A35FD84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4.4800000000000004</c:v>
                </c:pt>
                <c:pt idx="2">
                  <c:v>#N/A</c:v>
                </c:pt>
                <c:pt idx="3">
                  <c:v>7.2</c:v>
                </c:pt>
                <c:pt idx="4">
                  <c:v>#N/A</c:v>
                </c:pt>
                <c:pt idx="5">
                  <c:v>5.71</c:v>
                </c:pt>
                <c:pt idx="6">
                  <c:v>#N/A</c:v>
                </c:pt>
                <c:pt idx="7">
                  <c:v>3.58</c:v>
                </c:pt>
                <c:pt idx="8">
                  <c:v>#N/A</c:v>
                </c:pt>
                <c:pt idx="9">
                  <c:v>4.1500000000000004</c:v>
                </c:pt>
              </c:numCache>
            </c:numRef>
          </c:val>
          <c:extLst>
            <c:ext xmlns:c16="http://schemas.microsoft.com/office/drawing/2014/chart" uri="{C3380CC4-5D6E-409C-BE32-E72D297353CC}">
              <c16:uniqueId val="{00000007-AFD0-405F-9BCD-4D81A35FD84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4.55</c:v>
                </c:pt>
                <c:pt idx="2">
                  <c:v>#N/A</c:v>
                </c:pt>
                <c:pt idx="3">
                  <c:v>5.49</c:v>
                </c:pt>
                <c:pt idx="4">
                  <c:v>#N/A</c:v>
                </c:pt>
                <c:pt idx="5">
                  <c:v>3.4</c:v>
                </c:pt>
                <c:pt idx="6">
                  <c:v>#N/A</c:v>
                </c:pt>
                <c:pt idx="7">
                  <c:v>3.71</c:v>
                </c:pt>
                <c:pt idx="8">
                  <c:v>#N/A</c:v>
                </c:pt>
                <c:pt idx="9">
                  <c:v>4.1500000000000004</c:v>
                </c:pt>
              </c:numCache>
            </c:numRef>
          </c:val>
          <c:extLst>
            <c:ext xmlns:c16="http://schemas.microsoft.com/office/drawing/2014/chart" uri="{C3380CC4-5D6E-409C-BE32-E72D297353CC}">
              <c16:uniqueId val="{00000008-AFD0-405F-9BCD-4D81A35FD84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12.04</c:v>
                </c:pt>
                <c:pt idx="2">
                  <c:v>#N/A</c:v>
                </c:pt>
                <c:pt idx="3">
                  <c:v>12.95</c:v>
                </c:pt>
                <c:pt idx="4">
                  <c:v>#N/A</c:v>
                </c:pt>
                <c:pt idx="5">
                  <c:v>10.029999999999999</c:v>
                </c:pt>
                <c:pt idx="6">
                  <c:v>#N/A</c:v>
                </c:pt>
                <c:pt idx="7">
                  <c:v>6.58</c:v>
                </c:pt>
                <c:pt idx="8">
                  <c:v>#N/A</c:v>
                </c:pt>
                <c:pt idx="9">
                  <c:v>6.7</c:v>
                </c:pt>
              </c:numCache>
            </c:numRef>
          </c:val>
          <c:extLst>
            <c:ext xmlns:c16="http://schemas.microsoft.com/office/drawing/2014/chart" uri="{C3380CC4-5D6E-409C-BE32-E72D297353CC}">
              <c16:uniqueId val="{00000009-AFD0-405F-9BCD-4D81A35FD8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3287</c:v>
                </c:pt>
                <c:pt idx="5">
                  <c:v>3341</c:v>
                </c:pt>
                <c:pt idx="8">
                  <c:v>3273</c:v>
                </c:pt>
                <c:pt idx="11">
                  <c:v>3083</c:v>
                </c:pt>
                <c:pt idx="14">
                  <c:v>2919</c:v>
                </c:pt>
              </c:numCache>
            </c:numRef>
          </c:val>
          <c:extLst>
            <c:ext xmlns:c16="http://schemas.microsoft.com/office/drawing/2014/chart" uri="{C3380CC4-5D6E-409C-BE32-E72D297353CC}">
              <c16:uniqueId val="{00000000-5752-4594-BFE6-F3AFE4A26C8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752-4594-BFE6-F3AFE4A26C8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752-4594-BFE6-F3AFE4A26C8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145</c:v>
                </c:pt>
                <c:pt idx="3">
                  <c:v>187</c:v>
                </c:pt>
                <c:pt idx="6">
                  <c:v>260</c:v>
                </c:pt>
                <c:pt idx="9">
                  <c:v>206</c:v>
                </c:pt>
                <c:pt idx="12">
                  <c:v>182</c:v>
                </c:pt>
              </c:numCache>
            </c:numRef>
          </c:val>
          <c:extLst>
            <c:ext xmlns:c16="http://schemas.microsoft.com/office/drawing/2014/chart" uri="{C3380CC4-5D6E-409C-BE32-E72D297353CC}">
              <c16:uniqueId val="{00000003-5752-4594-BFE6-F3AFE4A26C8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330</c:v>
                </c:pt>
                <c:pt idx="3">
                  <c:v>286</c:v>
                </c:pt>
                <c:pt idx="6">
                  <c:v>279</c:v>
                </c:pt>
                <c:pt idx="9">
                  <c:v>252</c:v>
                </c:pt>
                <c:pt idx="12">
                  <c:v>224</c:v>
                </c:pt>
              </c:numCache>
            </c:numRef>
          </c:val>
          <c:extLst>
            <c:ext xmlns:c16="http://schemas.microsoft.com/office/drawing/2014/chart" uri="{C3380CC4-5D6E-409C-BE32-E72D297353CC}">
              <c16:uniqueId val="{00000004-5752-4594-BFE6-F3AFE4A26C8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52-4594-BFE6-F3AFE4A26C8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752-4594-BFE6-F3AFE4A26C8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3654</c:v>
                </c:pt>
                <c:pt idx="3">
                  <c:v>3819</c:v>
                </c:pt>
                <c:pt idx="6">
                  <c:v>3892</c:v>
                </c:pt>
                <c:pt idx="9">
                  <c:v>3699</c:v>
                </c:pt>
                <c:pt idx="12">
                  <c:v>3556</c:v>
                </c:pt>
              </c:numCache>
            </c:numRef>
          </c:val>
          <c:extLst>
            <c:ext xmlns:c16="http://schemas.microsoft.com/office/drawing/2014/chart" uri="{C3380CC4-5D6E-409C-BE32-E72D297353CC}">
              <c16:uniqueId val="{00000007-5752-4594-BFE6-F3AFE4A26C8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842</c:v>
                </c:pt>
                <c:pt idx="2">
                  <c:v>#N/A</c:v>
                </c:pt>
                <c:pt idx="3">
                  <c:v>#N/A</c:v>
                </c:pt>
                <c:pt idx="4">
                  <c:v>951</c:v>
                </c:pt>
                <c:pt idx="5">
                  <c:v>#N/A</c:v>
                </c:pt>
                <c:pt idx="6">
                  <c:v>#N/A</c:v>
                </c:pt>
                <c:pt idx="7">
                  <c:v>1158</c:v>
                </c:pt>
                <c:pt idx="8">
                  <c:v>#N/A</c:v>
                </c:pt>
                <c:pt idx="9">
                  <c:v>#N/A</c:v>
                </c:pt>
                <c:pt idx="10">
                  <c:v>1074</c:v>
                </c:pt>
                <c:pt idx="11">
                  <c:v>#N/A</c:v>
                </c:pt>
                <c:pt idx="12">
                  <c:v>#N/A</c:v>
                </c:pt>
                <c:pt idx="13">
                  <c:v>1043</c:v>
                </c:pt>
                <c:pt idx="14">
                  <c:v>#N/A</c:v>
                </c:pt>
              </c:numCache>
            </c:numRef>
          </c:val>
          <c:smooth val="0"/>
          <c:extLst>
            <c:ext xmlns:c16="http://schemas.microsoft.com/office/drawing/2014/chart" uri="{C3380CC4-5D6E-409C-BE32-E72D297353CC}">
              <c16:uniqueId val="{00000008-5752-4594-BFE6-F3AFE4A26C8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26799</c:v>
                </c:pt>
                <c:pt idx="5">
                  <c:v>26600</c:v>
                </c:pt>
                <c:pt idx="8">
                  <c:v>25151</c:v>
                </c:pt>
                <c:pt idx="11">
                  <c:v>23954</c:v>
                </c:pt>
                <c:pt idx="14">
                  <c:v>22966</c:v>
                </c:pt>
              </c:numCache>
            </c:numRef>
          </c:val>
          <c:extLst>
            <c:ext xmlns:c16="http://schemas.microsoft.com/office/drawing/2014/chart" uri="{C3380CC4-5D6E-409C-BE32-E72D297353CC}">
              <c16:uniqueId val="{00000000-2844-4FE6-8C0F-18B5A533144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4674</c:v>
                </c:pt>
                <c:pt idx="5">
                  <c:v>4370</c:v>
                </c:pt>
                <c:pt idx="8">
                  <c:v>4236</c:v>
                </c:pt>
                <c:pt idx="11">
                  <c:v>4776</c:v>
                </c:pt>
                <c:pt idx="14">
                  <c:v>5350</c:v>
                </c:pt>
              </c:numCache>
            </c:numRef>
          </c:val>
          <c:extLst>
            <c:ext xmlns:c16="http://schemas.microsoft.com/office/drawing/2014/chart" uri="{C3380CC4-5D6E-409C-BE32-E72D297353CC}">
              <c16:uniqueId val="{00000001-2844-4FE6-8C0F-18B5A533144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4772</c:v>
                </c:pt>
                <c:pt idx="5">
                  <c:v>6775</c:v>
                </c:pt>
                <c:pt idx="8">
                  <c:v>7114</c:v>
                </c:pt>
                <c:pt idx="11">
                  <c:v>7117</c:v>
                </c:pt>
                <c:pt idx="14">
                  <c:v>6539</c:v>
                </c:pt>
              </c:numCache>
            </c:numRef>
          </c:val>
          <c:extLst>
            <c:ext xmlns:c16="http://schemas.microsoft.com/office/drawing/2014/chart" uri="{C3380CC4-5D6E-409C-BE32-E72D297353CC}">
              <c16:uniqueId val="{00000002-2844-4FE6-8C0F-18B5A533144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844-4FE6-8C0F-18B5A533144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844-4FE6-8C0F-18B5A533144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14</c:v>
                </c:pt>
                <c:pt idx="3">
                  <c:v>11</c:v>
                </c:pt>
                <c:pt idx="6">
                  <c:v>8</c:v>
                </c:pt>
                <c:pt idx="9">
                  <c:v>19</c:v>
                </c:pt>
                <c:pt idx="12">
                  <c:v>18</c:v>
                </c:pt>
              </c:numCache>
            </c:numRef>
          </c:val>
          <c:extLst>
            <c:ext xmlns:c16="http://schemas.microsoft.com/office/drawing/2014/chart" uri="{C3380CC4-5D6E-409C-BE32-E72D297353CC}">
              <c16:uniqueId val="{00000005-2844-4FE6-8C0F-18B5A533144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3458</c:v>
                </c:pt>
                <c:pt idx="3">
                  <c:v>3697</c:v>
                </c:pt>
                <c:pt idx="6">
                  <c:v>4044</c:v>
                </c:pt>
                <c:pt idx="9">
                  <c:v>4230</c:v>
                </c:pt>
                <c:pt idx="12">
                  <c:v>3626</c:v>
                </c:pt>
              </c:numCache>
            </c:numRef>
          </c:val>
          <c:extLst>
            <c:ext xmlns:c16="http://schemas.microsoft.com/office/drawing/2014/chart" uri="{C3380CC4-5D6E-409C-BE32-E72D297353CC}">
              <c16:uniqueId val="{00000006-2844-4FE6-8C0F-18B5A533144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1356</c:v>
                </c:pt>
                <c:pt idx="3">
                  <c:v>1221</c:v>
                </c:pt>
                <c:pt idx="6">
                  <c:v>1022</c:v>
                </c:pt>
                <c:pt idx="9">
                  <c:v>1098</c:v>
                </c:pt>
                <c:pt idx="12">
                  <c:v>970</c:v>
                </c:pt>
              </c:numCache>
            </c:numRef>
          </c:val>
          <c:extLst>
            <c:ext xmlns:c16="http://schemas.microsoft.com/office/drawing/2014/chart" uri="{C3380CC4-5D6E-409C-BE32-E72D297353CC}">
              <c16:uniqueId val="{00000007-2844-4FE6-8C0F-18B5A533144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2285</c:v>
                </c:pt>
                <c:pt idx="3">
                  <c:v>2106</c:v>
                </c:pt>
                <c:pt idx="6">
                  <c:v>1912</c:v>
                </c:pt>
                <c:pt idx="9">
                  <c:v>1706</c:v>
                </c:pt>
                <c:pt idx="12">
                  <c:v>1549</c:v>
                </c:pt>
              </c:numCache>
            </c:numRef>
          </c:val>
          <c:extLst>
            <c:ext xmlns:c16="http://schemas.microsoft.com/office/drawing/2014/chart" uri="{C3380CC4-5D6E-409C-BE32-E72D297353CC}">
              <c16:uniqueId val="{00000008-2844-4FE6-8C0F-18B5A533144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844-4FE6-8C0F-18B5A533144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31615</c:v>
                </c:pt>
                <c:pt idx="3">
                  <c:v>31836</c:v>
                </c:pt>
                <c:pt idx="6">
                  <c:v>30142</c:v>
                </c:pt>
                <c:pt idx="9">
                  <c:v>28923</c:v>
                </c:pt>
                <c:pt idx="12">
                  <c:v>28864</c:v>
                </c:pt>
              </c:numCache>
            </c:numRef>
          </c:val>
          <c:extLst>
            <c:ext xmlns:c16="http://schemas.microsoft.com/office/drawing/2014/chart" uri="{C3380CC4-5D6E-409C-BE32-E72D297353CC}">
              <c16:uniqueId val="{0000000A-2844-4FE6-8C0F-18B5A533144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2482</c:v>
                </c:pt>
                <c:pt idx="2">
                  <c:v>#N/A</c:v>
                </c:pt>
                <c:pt idx="3">
                  <c:v>#N/A</c:v>
                </c:pt>
                <c:pt idx="4">
                  <c:v>1125</c:v>
                </c:pt>
                <c:pt idx="5">
                  <c:v>#N/A</c:v>
                </c:pt>
                <c:pt idx="6">
                  <c:v>#N/A</c:v>
                </c:pt>
                <c:pt idx="7">
                  <c:v>627</c:v>
                </c:pt>
                <c:pt idx="8">
                  <c:v>#N/A</c:v>
                </c:pt>
                <c:pt idx="9">
                  <c:v>#N/A</c:v>
                </c:pt>
                <c:pt idx="10">
                  <c:v>129</c:v>
                </c:pt>
                <c:pt idx="11">
                  <c:v>#N/A</c:v>
                </c:pt>
                <c:pt idx="12">
                  <c:v>#N/A</c:v>
                </c:pt>
                <c:pt idx="13">
                  <c:v>172</c:v>
                </c:pt>
                <c:pt idx="14">
                  <c:v>#N/A</c:v>
                </c:pt>
              </c:numCache>
            </c:numRef>
          </c:val>
          <c:smooth val="0"/>
          <c:extLst>
            <c:ext xmlns:c16="http://schemas.microsoft.com/office/drawing/2014/chart" uri="{C3380CC4-5D6E-409C-BE32-E72D297353CC}">
              <c16:uniqueId val="{0000000B-2844-4FE6-8C0F-18B5A533144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4098</c:v>
                </c:pt>
                <c:pt idx="1">
                  <c:v>3894</c:v>
                </c:pt>
                <c:pt idx="2">
                  <c:v>3504</c:v>
                </c:pt>
              </c:numCache>
            </c:numRef>
          </c:val>
          <c:extLst>
            <c:ext xmlns:c16="http://schemas.microsoft.com/office/drawing/2014/chart" uri="{C3380CC4-5D6E-409C-BE32-E72D297353CC}">
              <c16:uniqueId val="{00000000-CDB9-42B8-8E11-A491E154B8B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CDB9-42B8-8E11-A491E154B8B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1698</c:v>
                </c:pt>
                <c:pt idx="1">
                  <c:v>1954</c:v>
                </c:pt>
                <c:pt idx="2">
                  <c:v>1681</c:v>
                </c:pt>
              </c:numCache>
            </c:numRef>
          </c:val>
          <c:extLst>
            <c:ext xmlns:c16="http://schemas.microsoft.com/office/drawing/2014/chart" uri="{C3380CC4-5D6E-409C-BE32-E72D297353CC}">
              <c16:uniqueId val="{00000002-CDB9-42B8-8E11-A491E154B8B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{8D5839B3-0471-4558-BA81-FAAAA5E17D3D}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0B6-4141-B0EA-98A50847D7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{4AB7B07E-8745-40FF-A1C5-F9AF870C3A13}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B6-4141-B0EA-98A50847D7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{AD675376-74A2-4335-B290-F2B7EEFEA2BC}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B6-4141-B0EA-98A50847D7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{49E5388F-F764-458C-BD8C-C7C62893311A}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B6-4141-B0EA-98A50847D7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{4964BA1D-CF53-4813-AB67-A5BBB24DCC19}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B6-4141-B0EA-98A50847D7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{11A13F2D-6F2A-428D-93EB-F05ACB81C4FC}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0B6-4141-B0EA-98A50847D7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{37003A68-306F-4CF8-B698-06EE86D6BF6D}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0B6-4141-B0EA-98A50847D7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{47F92BB7-7532-49FA-8D3F-7228FC3EE190}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0B6-4141-B0EA-98A50847D7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{892BAD7A-7DE4-4C3B-81DA-B7CE0B0AE9BF}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0B6-4141-B0EA-98A50847D7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67.7</c:v>
                </c:pt>
                <c:pt idx="8">
                  <c:v>69.3</c:v>
                </c:pt>
                <c:pt idx="16">
                  <c:v>71.099999999999994</c:v>
                </c:pt>
                <c:pt idx="24">
                  <c:v>72.900000000000006</c:v>
                </c:pt>
              </c:numCache>
            </c:numRef>
          </c:xVal>
          <c:yVal>
            <c:numRef>
              <c:f>公会計指標分析・財政指標組合せ分析表!$BP$51:$DC$51</c:f>
              <c:numCache>
                <c:formatCode>#,##0.0;"▲ "#,##0.0</c:formatCode>
                <c:ptCount val="40"/>
                <c:pt idx="0">
                  <c:v>10.199999999999999</c:v>
                </c:pt>
                <c:pt idx="8">
                  <c:v>4.4000000000000004</c:v>
                </c:pt>
                <c:pt idx="16">
                  <c:v>2.5</c:v>
                </c:pt>
                <c:pt idx="24">
                  <c:v>0.5</c:v>
                </c:pt>
              </c:numCache>
            </c:numRef>
          </c:yVal>
          <c:smooth val="0"/>
          <c:extLst>
            <c:ext xmlns:c16="http://schemas.microsoft.com/office/drawing/2014/chart" uri="{C3380CC4-5D6E-409C-BE32-E72D297353CC}">
              <c16:uniqueId val="{00000009-B0B6-4141-B0EA-98A50847D73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{704CE186-8886-4958-81F8-B7698EED81E0}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0B6-4141-B0EA-98A50847D73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{E98F12C3-2EBC-4D89-8A5F-C76943D9F619}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B6-4141-B0EA-98A50847D7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{EB7E0AF9-0147-4692-8144-6645ADF7FE29}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B6-4141-B0EA-98A50847D7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{7DBE6F0C-4050-4CE7-82A7-2055F3A2CA65}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B6-4141-B0EA-98A50847D7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{260D4BB2-E7E5-480D-8A2B-0C8E98785019}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B6-4141-B0EA-98A50847D7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{51D1171F-0928-4210-A291-39003196156F}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0B6-4141-B0EA-98A50847D7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{C486A14E-68A6-4180-BBF9-E080C100F5EA}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0B6-4141-B0EA-98A50847D7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{07F43596-EE76-4136-9021-04ECA5570763}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0B6-4141-B0EA-98A50847D7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{D7005F42-461C-4BEA-B4DD-72631E9E9870}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0B6-4141-B0EA-98A50847D7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numCache>
            </c:numRef>
          </c:xVal>
          <c:yVal>
            <c:numRef>
              <c:f>公会計指標分析・財政指標組合せ分析表!$BP$55:$DC$55</c:f>
              <c:numCache>
                <c:formatCode>#,##0.0;"▲ "#,##0.0</c:formatCode>
                <c:ptCount val="40"/>
                <c:pt idx="0">
                  <c:v>3.9</c:v>
                </c:pt>
                <c:pt idx="8">
                  <c:v>0</c:v>
                </c:pt>
                <c:pt idx="16">
                  <c:v>0</c:v>
                </c:pt>
                <c:pt idx="24">
                  <c:v>0</c:v>
                </c:pt>
              </c:numCache>
            </c:numRef>
          </c:yVal>
          <c:smooth val="0"/>
          <c:extLst>
            <c:ext xmlns:c16="http://schemas.microsoft.com/office/drawing/2014/chart" uri="{C3380CC4-5D6E-409C-BE32-E72D297353CC}">
              <c16:uniqueId val="{00000013-B0B6-4141-B0EA-98A50847D739}"/>
            </c:ext>
          </c:extLst>
        </c:ser>
        <c:dLbls>
          <c:showLegendKey val="0"/>
          <c:showVal val="1"/>
          <c:showCatName val="0"/>
          <c:showSerName val="0"/>
          <c:showPercent val="0"/>
          <c:showBubbleSize val="0"/>
        </c:dLbls>
        <c:axId val="46179840"/>
        <c:axId val="46181760"/>
      </c:scatterChart>
      <c:valAx>
        <c:axId val="46179840"/>
        <c:scaling>
          <c:orientation val="maxMin"/>
          <c:max val="74"/>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{3524E967-4382-495E-BDC3-F23DED7EB5E9}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06E-4DC5-95BB-C6476977B9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{10ECB415-3EEE-421B-9ADB-AC15A02C1B56}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6E-4DC5-95BB-C6476977B9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{B5E44C53-CE46-4ED2-BA4E-27B68FB5DA6B}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6E-4DC5-95BB-C6476977B9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{95204139-A7AB-479D-86FC-DD1B26C8BDED}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6E-4DC5-95BB-C6476977B9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{C718F8AD-90EB-4549-A170-68D2FC783D50}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6E-4DC5-95BB-C6476977B9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{BA18F5BD-CD3B-4D4E-A5BD-B0508B81E59C}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06E-4DC5-95BB-C6476977B9D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{5E1A74A8-39F0-4B15-9A71-752F3E99A798}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06E-4DC5-95BB-C6476977B9D9}"/>
                </c:ext>
              </c:extLst>
            </c:dLbl>
            <c:dLbl>
              <c:idx val="24"/>
              <c:layout>
                <c:manualLayout>
                  <c:x val="-4.4905057365901176E-2"/>
                  <c:y val="-8.003865999683541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{BBA5C1A9-1835-4945-AA1E-E00333A465A4}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06E-4DC5-95BB-C6476977B9D9}"/>
                </c:ext>
              </c:extLst>
            </c:dLbl>
            <c:dLbl>
              <c:idx val="32"/>
              <c:layout>
                <c:manualLayout>
                  <c:x val="-1.8235628084250059E-2"/>
                  <c:y val="-4.479429169118306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{746F345E-FB8D-49E3-9187-62E6A34ACAF3}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06E-4DC5-95BB-C6476977B9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3.1</c:v>
                </c:pt>
                <c:pt idx="16">
                  <c:v>3.9</c:v>
                </c:pt>
                <c:pt idx="24">
                  <c:v>4.2</c:v>
                </c:pt>
                <c:pt idx="32">
                  <c:v>4.2</c:v>
                </c:pt>
              </c:numCache>
            </c:numRef>
          </c:xVal>
          <c:yVal>
            <c:numRef>
              <c:f>公会計指標分析・財政指標組合せ分析表!$BP$73:$DC$73</c:f>
              <c:numCache>
                <c:formatCode>#,##0.0;"▲ "#,##0.0</c:formatCode>
                <c:ptCount val="40"/>
                <c:pt idx="0">
                  <c:v>10.199999999999999</c:v>
                </c:pt>
                <c:pt idx="8">
                  <c:v>4.4000000000000004</c:v>
                </c:pt>
                <c:pt idx="16">
                  <c:v>2.5</c:v>
                </c:pt>
                <c:pt idx="24">
                  <c:v>0.5</c:v>
                </c:pt>
                <c:pt idx="32">
                  <c:v>0.6</c:v>
                </c:pt>
              </c:numCache>
            </c:numRef>
          </c:yVal>
          <c:smooth val="0"/>
          <c:extLst>
            <c:ext xmlns:c16="http://schemas.microsoft.com/office/drawing/2014/chart" uri="{C3380CC4-5D6E-409C-BE32-E72D297353CC}">
              <c16:uniqueId val="{00000009-A06E-4DC5-95BB-C6476977B9D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{A99DE542-7D41-4744-8CD4-9F01760DF000}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06E-4DC5-95BB-C6476977B9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{AAEC2434-7941-41D2-BA1F-3CE29890792F}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6E-4DC5-95BB-C6476977B9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{CF83C845-C63F-4925-B5EE-B452279C5E71}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6E-4DC5-95BB-C6476977B9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{CEF85F5A-8F64-43F9-BE24-6560E4C3C567}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6E-4DC5-95BB-C6476977B9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{6A536FF5-4318-4778-A40A-5BE10FC1D0EF}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6E-4DC5-95BB-C6476977B9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{580F9CC6-DF53-467D-968A-4FC1C378643E}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06E-4DC5-95BB-C6476977B9D9}"/>
                </c:ext>
              </c:extLst>
            </c:dLbl>
            <c:dLbl>
              <c:idx val="16"/>
              <c:layout>
                <c:manualLayout>
                  <c:x val="-3.1570342725075584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{8790280D-299D-495C-B4FD-8CD29DF63FD6}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06E-4DC5-95BB-C6476977B9D9}"/>
                </c:ext>
              </c:extLst>
            </c:dLbl>
            <c:dLbl>
              <c:idx val="24"/>
              <c:layout>
                <c:manualLayout>
                  <c:x val="-4.490505736590114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{AD38C8CF-FA38-4643-AECB-0B0DB6E697D1}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06E-4DC5-95BB-C6476977B9D9}"/>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{7FB73A27-6825-4783-9D8F-0A322D0BC60A}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06E-4DC5-95BB-C6476977B9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A06E-4DC5-95BB-C6476977B9D9}"/>
            </c:ext>
          </c:extLst>
        </c:ser>
        <c:dLbls>
          <c:showLegendKey val="0"/>
          <c:showVal val="1"/>
          <c:showCatName val="0"/>
          <c:showSerName val="0"/>
          <c:showPercent val="0"/>
          <c:showBubbleSize val="0"/>
        </c:dLbls>
        <c:axId val="84219776"/>
        <c:axId val="84234240"/>
      </c:scatterChart>
      <c:valAx>
        <c:axId val="84219776"/>
        <c:scaling>
          <c:orientation val="maxMin"/>
          <c:max val="5"/>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埼玉県入間市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143,412
140,055
44.69
52,943,413
51,328,756
1,182,233
28,461,146
28,864,109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以降、基準財政収入額と基準財政需要額は増額で推移しているものの、ここ数年は国の補正予算の成立に伴う再算定において、基準財政需要額に臨時費目が追加されるなど、基準財政収入額の伸びよりも基準財政需要額の伸びの方が大きくなり、結果として財政力指数が微減傾向で推移している状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しかし、相対的に見れば、全国平均及び県内平均と比較して高い水準で推移しており、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類似団体内順位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昨年度と同位であ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latin typeface="ＭＳ Ｐゴシック" panose="020B0600070205080204" pitchFamily="50" charset="-128"/>
              <a:ea typeface="ＭＳ Ｐゴシック" panose="020B0600070205080204" pitchFamily="50" charset="-128"/>
            </a:rPr>
            <a:t>財政力指数はほぼ横ばいであると評価できる。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ただし、人口動態や社会構造は大きく変わらない中で、引き続き税収については増加要因となる材料が乏しい状況であることから、市税徴収の強化、企業誘致の促進による歳入の確保等に努め、人件費、扶助費、公債費の経常的経費の一層の削減に取り組み、更なる財政基盤の強化を図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7257</xdr:rowOff>
    </xdr:from>
    <xdr:to>
      <xdr:col>23</xdr:col>
      <xdr:colOff>133350</xdr:colOff>
      <xdr:row>41</xdr:row>
      <xdr:rowOff>24493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3670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144235</xdr:rowOff>
    </xdr:from>
    <xdr:to>
      <xdr:col>19</xdr:col>
      <xdr:colOff>133350</xdr:colOff>
      <xdr:row>41</xdr:row>
      <xdr:rowOff>7257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022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109765</xdr:rowOff>
    </xdr:from>
    <xdr:to>
      <xdr:col>15</xdr:col>
      <xdr:colOff>82550</xdr:colOff>
      <xdr:row>40</xdr:row>
      <xdr:rowOff>144235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677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75293</xdr:rowOff>
    </xdr:from>
    <xdr:to>
      <xdr:col>11</xdr:col>
      <xdr:colOff>31750</xdr:colOff>
      <xdr:row>40</xdr:row>
      <xdr:rowOff>109765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332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161670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127907</xdr:rowOff>
    </xdr:from>
    <xdr:to>
      <xdr:col>19</xdr:col>
      <xdr:colOff>184150</xdr:colOff>
      <xdr:row>41</xdr:row>
      <xdr:rowOff>58057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68234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5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93435</xdr:rowOff>
    </xdr:from>
    <xdr:to>
      <xdr:col>15</xdr:col>
      <xdr:colOff>133350</xdr:colOff>
      <xdr:row>41</xdr:row>
      <xdr:rowOff>23585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33762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58965</xdr:rowOff>
    </xdr:from>
    <xdr:to>
      <xdr:col>11</xdr:col>
      <xdr:colOff>82550</xdr:colOff>
      <xdr:row>40</xdr:row>
      <xdr:rowOff>160565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170742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24493</xdr:rowOff>
    </xdr:from>
    <xdr:to>
      <xdr:col>7</xdr:col>
      <xdr:colOff>31750</xdr:colOff>
      <xdr:row>40</xdr:row>
      <xdr:rowOff>126093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136270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5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臨時財政対策債の減があったものの、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地方消費税交付金や株式譲渡取得割交付金、地方交付税の増額等により、分母である経常一般財源収入は全体で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805,757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千円の増額となった。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また、分子である経常経費充当一般財源等は、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維持補修費や補助費等で大きく減額となったものもあったが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、人件費の増額とそれに伴う他会計に対する繰出金の増額が大きく影響し、全体としては差し引きで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148,482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千円の増額となっている。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これらの状況から、令和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年度決算における経常収支比率は、前年度比で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ポイントの改善が見られたものの、依然として全国平均値及び県内平均値よりも高い水準にあることから、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経常経費の抑制に努めるとともに、市税を中心とした自主財源の確保を図る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財政の硬直化の改善に向け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た取り組みを進める。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41910</xdr:rowOff>
    </xdr:from>
    <xdr:to>
      <xdr:col>23</xdr:col>
      <xdr:colOff>133350</xdr:colOff>
      <xdr:row>64</xdr:row>
      <xdr:rowOff>47413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843260"/>
          <a:ext cx="8382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47413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121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129963</xdr:rowOff>
    </xdr:from>
    <xdr:to>
      <xdr:col>15</xdr:col>
      <xdr:colOff>82550</xdr:colOff>
      <xdr:row>64</xdr:row>
      <xdr:rowOff>39370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416963"/>
          <a:ext cx="889000" cy="59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129963</xdr:rowOff>
    </xdr:from>
    <xdr:to>
      <xdr:col>11</xdr:col>
      <xdr:colOff>31750</xdr:colOff>
      <xdr:row>63</xdr:row>
      <xdr:rowOff>154517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416963"/>
          <a:ext cx="889000" cy="53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134637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6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168063</xdr:rowOff>
    </xdr:from>
    <xdr:to>
      <xdr:col>19</xdr:col>
      <xdr:colOff>184150</xdr:colOff>
      <xdr:row>64</xdr:row>
      <xdr:rowOff>98213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82990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5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160020</xdr:rowOff>
    </xdr:from>
    <xdr:to>
      <xdr:col>15</xdr:col>
      <xdr:colOff>133350</xdr:colOff>
      <xdr:row>64</xdr:row>
      <xdr:rowOff>90170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74947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79163</xdr:rowOff>
    </xdr:from>
    <xdr:to>
      <xdr:col>11</xdr:col>
      <xdr:colOff>82550</xdr:colOff>
      <xdr:row>61</xdr:row>
      <xdr:rowOff>9313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165540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103717</xdr:rowOff>
    </xdr:from>
    <xdr:to>
      <xdr:col>7</xdr:col>
      <xdr:colOff>31750</xdr:colOff>
      <xdr:row>64</xdr:row>
      <xdr:rowOff>33867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18644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[117,505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人件費・物件費等が類似団体平均と比較して低くなっている要因は、主に行政改革の取組によるものである。平成</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年度頃から平成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年度頃までの職員採用の抑制、組織・人事の見直しの他に、民間でも実施可能な事業の委託化を進めたことや、事務事業の見直し等により経費の削減を図ってきたことが要因と考えられる。</a:t>
          </a:r>
        </a:p>
        <a:p>
          <a:r>
            <a:rPr kumimoji="1" lang="ja-JP" altLang="en-US" sz="1100">
              <a:latin typeface="ＭＳ Ｐゴシック" panose="020B0600070205080204" pitchFamily="50" charset="-128"/>
              <a:ea typeface="ＭＳ Ｐゴシック" panose="020B0600070205080204" pitchFamily="50" charset="-128"/>
            </a:rPr>
            <a:t>今後も市民サービスの低下に直結しないよう配慮しつつ、人件費・物件費の適正化について取り組んでいく。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20374</xdr:rowOff>
    </xdr:from>
    <xdr:to>
      <xdr:col>23</xdr:col>
      <xdr:colOff>133350</xdr:colOff>
      <xdr:row>82</xdr:row>
      <xdr:rowOff>110486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79274"/>
          <a:ext cx="838200" cy="9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20374</xdr:rowOff>
    </xdr:from>
    <xdr:to>
      <xdr:col>19</xdr:col>
      <xdr:colOff>133350</xdr:colOff>
      <xdr:row>82</xdr:row>
      <xdr:rowOff>79894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79274"/>
          <a:ext cx="889000" cy="5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162105</xdr:rowOff>
    </xdr:from>
    <xdr:to>
      <xdr:col>15</xdr:col>
      <xdr:colOff>82550</xdr:colOff>
      <xdr:row>82</xdr:row>
      <xdr:rowOff>79894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49555"/>
          <a:ext cx="889000" cy="8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132330</xdr:rowOff>
    </xdr:from>
    <xdr:to>
      <xdr:col>11</xdr:col>
      <xdr:colOff>31750</xdr:colOff>
      <xdr:row>81</xdr:row>
      <xdr:rowOff>162105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19780"/>
          <a:ext cx="889000" cy="2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59686</xdr:rowOff>
    </xdr:from>
    <xdr:to>
      <xdr:col>23</xdr:col>
      <xdr:colOff>184150</xdr:colOff>
      <xdr:row>82</xdr:row>
      <xdr:rowOff>161286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1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76213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6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141024</xdr:rowOff>
    </xdr:from>
    <xdr:to>
      <xdr:col>19</xdr:col>
      <xdr:colOff>184150</xdr:colOff>
      <xdr:row>82</xdr:row>
      <xdr:rowOff>71174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2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81351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97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29094</xdr:rowOff>
    </xdr:from>
    <xdr:to>
      <xdr:col>15</xdr:col>
      <xdr:colOff>133350</xdr:colOff>
      <xdr:row>82</xdr:row>
      <xdr:rowOff>130694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8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140871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5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111305</xdr:rowOff>
    </xdr:from>
    <xdr:to>
      <xdr:col>11</xdr:col>
      <xdr:colOff>82550</xdr:colOff>
      <xdr:row>82</xdr:row>
      <xdr:rowOff>41455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9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51632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6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81530</xdr:rowOff>
    </xdr:from>
    <xdr:to>
      <xdr:col>7</xdr:col>
      <xdr:colOff>31750</xdr:colOff>
      <xdr:row>82</xdr:row>
      <xdr:rowOff>11680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21857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3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年度のラスパイレス指数は</a:t>
          </a:r>
          <a:r>
            <a:rPr kumimoji="1" lang="en-US" altLang="ja-JP" sz="1300">
              <a:latin typeface="ＭＳ Ｐゴシック" panose="020B0600070205080204" pitchFamily="50" charset="-128"/>
              <a:ea typeface="ＭＳ Ｐゴシック" panose="020B0600070205080204" pitchFamily="50" charset="-128"/>
            </a:rPr>
            <a:t>101.6</a:t>
          </a:r>
          <a:r>
            <a:rPr kumimoji="1" lang="ja-JP" altLang="en-US" sz="1300">
              <a:latin typeface="ＭＳ Ｐゴシック" panose="020B0600070205080204" pitchFamily="50" charset="-128"/>
              <a:ea typeface="ＭＳ Ｐゴシック" panose="020B0600070205080204" pitchFamily="50" charset="-128"/>
            </a:rPr>
            <a:t>であり、これは、類似団体平均</a:t>
          </a:r>
          <a:r>
            <a:rPr kumimoji="1" lang="en-US" altLang="ja-JP" sz="1300">
              <a:latin typeface="ＭＳ Ｐゴシック" panose="020B0600070205080204" pitchFamily="50" charset="-128"/>
              <a:ea typeface="ＭＳ Ｐゴシック" panose="020B0600070205080204" pitchFamily="50" charset="-128"/>
            </a:rPr>
            <a:t>98.7</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ポイント、全国市平均</a:t>
          </a:r>
          <a:r>
            <a:rPr kumimoji="1" lang="en-US" altLang="ja-JP" sz="1300">
              <a:latin typeface="ＭＳ Ｐゴシック" panose="020B0600070205080204" pitchFamily="50" charset="-128"/>
              <a:ea typeface="ＭＳ Ｐゴシック" panose="020B0600070205080204" pitchFamily="50" charset="-128"/>
            </a:rPr>
            <a:t>98.6</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a:t>
          </a:r>
        </a:p>
        <a:p>
          <a:r>
            <a:rPr kumimoji="1" lang="ja-JP" altLang="en-US" sz="1300">
              <a:latin typeface="ＭＳ Ｐゴシック" panose="020B0600070205080204" pitchFamily="50" charset="-128"/>
              <a:ea typeface="ＭＳ Ｐゴシック" panose="020B0600070205080204" pitchFamily="50" charset="-128"/>
            </a:rPr>
            <a:t>ラスパイレス指数が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超えている要因は、上位級の在職比率が高いこと、高齢層職員の昇給抑制を実施していないこと、人材確保のため初任給を国より高く設定していること等が考えられる。今後もラスパイレス指数を引き下げるための取組について研究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140759</xdr:rowOff>
    </xdr:from>
    <xdr:to>
      <xdr:col>81</xdr:col>
      <xdr:colOff>44450</xdr:colOff>
      <xdr:row>89</xdr:row>
      <xdr:rowOff>69850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228359"/>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100541</xdr:rowOff>
    </xdr:from>
    <xdr:to>
      <xdr:col>77</xdr:col>
      <xdr:colOff>44450</xdr:colOff>
      <xdr:row>88</xdr:row>
      <xdr:rowOff>140759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188141"/>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100541</xdr:rowOff>
    </xdr:from>
    <xdr:to>
      <xdr:col>72</xdr:col>
      <xdr:colOff>203200</xdr:colOff>
      <xdr:row>88</xdr:row>
      <xdr:rowOff>100541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1881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100541</xdr:rowOff>
    </xdr:from>
    <xdr:to>
      <xdr:col>68</xdr:col>
      <xdr:colOff>152400</xdr:colOff>
      <xdr:row>90</xdr:row>
      <xdr:rowOff>59266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188141"/>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19050</xdr:rowOff>
    </xdr:from>
    <xdr:to>
      <xdr:col>81</xdr:col>
      <xdr:colOff>95250</xdr:colOff>
      <xdr:row>89</xdr:row>
      <xdr:rowOff>120650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162577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2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89959</xdr:rowOff>
    </xdr:from>
    <xdr:to>
      <xdr:col>77</xdr:col>
      <xdr:colOff>95250</xdr:colOff>
      <xdr:row>89</xdr:row>
      <xdr:rowOff>20109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4886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263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49741</xdr:rowOff>
    </xdr:from>
    <xdr:to>
      <xdr:col>73</xdr:col>
      <xdr:colOff>44450</xdr:colOff>
      <xdr:row>88</xdr:row>
      <xdr:rowOff>151341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136118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49741</xdr:rowOff>
    </xdr:from>
    <xdr:to>
      <xdr:col>68</xdr:col>
      <xdr:colOff>203200</xdr:colOff>
      <xdr:row>88</xdr:row>
      <xdr:rowOff>151341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136118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90</xdr:row>
      <xdr:rowOff>8466</xdr:rowOff>
    </xdr:from>
    <xdr:to>
      <xdr:col>64</xdr:col>
      <xdr:colOff>152400</xdr:colOff>
      <xdr:row>90</xdr:row>
      <xdr:rowOff>110066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43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94843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52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年度にかけて、職員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割削減を目標とし、職員の削減に努めてきたが、同時に、新たな行政需要等に対応するために必要な職員の配置を行った結果、平成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年度以降は増加傾向となっている。それでも人口千人当たりの職員数は類似団体平均を下回っている。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今後の職員数については、毎年の定員管理において、働き方改革の推進を考慮しつつ、社会情勢を見据えながら、引き続き職員数の適正な管理を行っていく。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106786</xdr:rowOff>
    </xdr:from>
    <xdr:to>
      <xdr:col>81</xdr:col>
      <xdr:colOff>44450</xdr:colOff>
      <xdr:row>62</xdr:row>
      <xdr:rowOff>128905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36686"/>
          <a:ext cx="8382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98743</xdr:rowOff>
    </xdr:from>
    <xdr:to>
      <xdr:col>77</xdr:col>
      <xdr:colOff>44450</xdr:colOff>
      <xdr:row>62</xdr:row>
      <xdr:rowOff>106786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2864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80645</xdr:rowOff>
    </xdr:from>
    <xdr:to>
      <xdr:col>72</xdr:col>
      <xdr:colOff>203200</xdr:colOff>
      <xdr:row>62</xdr:row>
      <xdr:rowOff>98743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10545"/>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72602</xdr:rowOff>
    </xdr:from>
    <xdr:to>
      <xdr:col>68</xdr:col>
      <xdr:colOff>152400</xdr:colOff>
      <xdr:row>62</xdr:row>
      <xdr:rowOff>80645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0250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78105</xdr:rowOff>
    </xdr:from>
    <xdr:to>
      <xdr:col>81</xdr:col>
      <xdr:colOff>95250</xdr:colOff>
      <xdr:row>63</xdr:row>
      <xdr:rowOff>8255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94632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55986</xdr:rowOff>
    </xdr:from>
    <xdr:to>
      <xdr:col>77</xdr:col>
      <xdr:colOff>95250</xdr:colOff>
      <xdr:row>62</xdr:row>
      <xdr:rowOff>157586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8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167763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454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47943</xdr:rowOff>
    </xdr:from>
    <xdr:to>
      <xdr:col>73</xdr:col>
      <xdr:colOff>44450</xdr:colOff>
      <xdr:row>62</xdr:row>
      <xdr:rowOff>149543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159720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44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29845</xdr:rowOff>
    </xdr:from>
    <xdr:to>
      <xdr:col>68</xdr:col>
      <xdr:colOff>203200</xdr:colOff>
      <xdr:row>62</xdr:row>
      <xdr:rowOff>131445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141622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21802</xdr:rowOff>
    </xdr:from>
    <xdr:to>
      <xdr:col>64</xdr:col>
      <xdr:colOff>152400</xdr:colOff>
      <xdr:row>62</xdr:row>
      <xdr:rowOff>123402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133579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実質公債費比率は過去からの起債抑制政策により、類似団体平均を下回って推移している。平成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年度までは減少傾向で推移していたが、平成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年度以降は学校耐震化や大規模改修等による元利償還金が上昇傾向となっており、比率が悪化してきている状況である。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年度は単年度で見ると</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％となり、前年度比で</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ポイント改善したが、直近</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カ年平均ので見ると、前年度と同じ</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％という結果であった。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比率が改善した要因は、元利償還金の減少によるもので、主に過去借り入れた特例債や土木債の償還が完了したためである。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今後は市役所整備をはじめとする公共施設マネジメント事業計画に基づく普通建設事業が本格化を迎えるため、実施事業の精査や償還額の平準化等を図り、実質公債費比率の急激な上昇の抑制に努めていく。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92528</xdr:rowOff>
    </xdr:from>
    <xdr:to>
      <xdr:col>81</xdr:col>
      <xdr:colOff>44450</xdr:colOff>
      <xdr:row>40</xdr:row>
      <xdr:rowOff>92528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9505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58057</xdr:rowOff>
    </xdr:from>
    <xdr:to>
      <xdr:col>77</xdr:col>
      <xdr:colOff>44450</xdr:colOff>
      <xdr:row>40</xdr:row>
      <xdr:rowOff>92528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9160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40</xdr:row>
      <xdr:rowOff>58057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824133"/>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45659</xdr:rowOff>
    </xdr:from>
    <xdr:to>
      <xdr:col>68</xdr:col>
      <xdr:colOff>152400</xdr:colOff>
      <xdr:row>39</xdr:row>
      <xdr:rowOff>137583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32209"/>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58255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74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41728</xdr:rowOff>
    </xdr:from>
    <xdr:to>
      <xdr:col>77</xdr:col>
      <xdr:colOff>95250</xdr:colOff>
      <xdr:row>40</xdr:row>
      <xdr:rowOff>143328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153505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668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7257</xdr:rowOff>
    </xdr:from>
    <xdr:to>
      <xdr:col>73</xdr:col>
      <xdr:colOff>44450</xdr:colOff>
      <xdr:row>40</xdr:row>
      <xdr:rowOff>108857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119034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166309</xdr:rowOff>
    </xdr:from>
    <xdr:to>
      <xdr:col>64</xdr:col>
      <xdr:colOff>152400</xdr:colOff>
      <xdr:row>39</xdr:row>
      <xdr:rowOff>96459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106636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将来負担比率は類似団体内平均を上回って推移しているものの、令和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ポイント改善したことで、類似団体内平均と同水準まで改善している。令和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ポイント悪化したものの、引き続き類似団体内平均と同水準を維持している状況である。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なお、比率が悪化した要因としては、分母の一部である基準財政収入額と普通交付税で増額となったものの、分子においても、控除項目である充当可能特定歳入が減額となり、差し引きで将来負担額が増額となったことによるもの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は市役所整備をはじめとする公共施設マネジメントによる公共施設の改修等の影響により、地方債残高は増加傾向で推移し、基金残高は減少傾向で推移することが見込まれる。このため比率が上昇することが想定されることから、実施事業の適正化を図り、財政の健全化に努めていく。　</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92982</xdr:rowOff>
    </xdr:from>
    <xdr:to>
      <xdr:col>81</xdr:col>
      <xdr:colOff>44450</xdr:colOff>
      <xdr:row>13</xdr:row>
      <xdr:rowOff>94706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321832"/>
          <a:ext cx="8382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92982</xdr:rowOff>
    </xdr:from>
    <xdr:to>
      <xdr:col>77</xdr:col>
      <xdr:colOff>44450</xdr:colOff>
      <xdr:row>13</xdr:row>
      <xdr:rowOff>127454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321832"/>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127454</xdr:rowOff>
    </xdr:from>
    <xdr:to>
      <xdr:col>72</xdr:col>
      <xdr:colOff>203200</xdr:colOff>
      <xdr:row>13</xdr:row>
      <xdr:rowOff>160201</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356304"/>
          <a:ext cx="8890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13</xdr:row>
      <xdr:rowOff>160201</xdr:rowOff>
    </xdr:from>
    <xdr:to>
      <xdr:col>68</xdr:col>
      <xdr:colOff>152400</xdr:colOff>
      <xdr:row>14</xdr:row>
      <xdr:rowOff>88719</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389051"/>
          <a:ext cx="889000" cy="9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43906</xdr:rowOff>
    </xdr:from>
    <xdr:to>
      <xdr:col>81</xdr:col>
      <xdr:colOff>95250</xdr:colOff>
      <xdr:row>13</xdr:row>
      <xdr:rowOff>145506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27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15983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244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42182</xdr:rowOff>
    </xdr:from>
    <xdr:to>
      <xdr:col>77</xdr:col>
      <xdr:colOff>95250</xdr:colOff>
      <xdr:row>13</xdr:row>
      <xdr:rowOff>143782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27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128559</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357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76654</xdr:rowOff>
    </xdr:from>
    <xdr:to>
      <xdr:col>73</xdr:col>
      <xdr:colOff>44450</xdr:colOff>
      <xdr:row>14</xdr:row>
      <xdr:rowOff>6804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30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163031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39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109401</xdr:rowOff>
    </xdr:from>
    <xdr:to>
      <xdr:col>68</xdr:col>
      <xdr:colOff>203200</xdr:colOff>
      <xdr:row>14</xdr:row>
      <xdr:rowOff>39551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33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24328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424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37919</xdr:rowOff>
    </xdr:from>
    <xdr:to>
      <xdr:col>64</xdr:col>
      <xdr:colOff>152400</xdr:colOff>
      <xdr:row>14</xdr:row>
      <xdr:rowOff>139519</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43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124296</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52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埼玉県入間市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143,412
140,055
44.69
52,943,413
51,328,756
1,182,233
28,461,146
28,864,109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に係る経常収支比率は</a:t>
          </a:r>
          <a:r>
            <a:rPr kumimoji="1" lang="en-US" altLang="ja-JP" sz="1100">
              <a:latin typeface="ＭＳ Ｐゴシック" panose="020B0600070205080204" pitchFamily="50" charset="-128"/>
              <a:ea typeface="ＭＳ Ｐゴシック" panose="020B0600070205080204" pitchFamily="50" charset="-128"/>
            </a:rPr>
            <a:t>27.7</a:t>
          </a:r>
          <a:r>
            <a:rPr kumimoji="1" lang="ja-JP" altLang="en-US" sz="1100">
              <a:latin typeface="ＭＳ Ｐゴシック" panose="020B0600070205080204" pitchFamily="50" charset="-128"/>
              <a:ea typeface="ＭＳ Ｐゴシック" panose="020B0600070205080204" pitchFamily="50" charset="-128"/>
            </a:rPr>
            <a:t>％となり、昨年度と比較して</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ポイント悪化した。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これは、人事院勧告による職員給の増（</a:t>
          </a:r>
          <a:r>
            <a:rPr kumimoji="1" lang="en-US" altLang="ja-JP" sz="1100">
              <a:latin typeface="ＭＳ Ｐゴシック" panose="020B0600070205080204" pitchFamily="50" charset="-128"/>
              <a:ea typeface="ＭＳ Ｐゴシック" panose="020B0600070205080204" pitchFamily="50" charset="-128"/>
            </a:rPr>
            <a:t>311,801</a:t>
          </a:r>
          <a:r>
            <a:rPr kumimoji="1" lang="ja-JP" altLang="en-US" sz="1100">
              <a:latin typeface="ＭＳ Ｐゴシック" panose="020B0600070205080204" pitchFamily="50" charset="-128"/>
              <a:ea typeface="ＭＳ Ｐゴシック" panose="020B0600070205080204" pitchFamily="50" charset="-128"/>
            </a:rPr>
            <a:t>千円）のほか、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上位級の在職比率が高いことや高齢層職員の昇給抑制を実施していないこと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等が主な要因となり、</a:t>
          </a:r>
          <a:r>
            <a:rPr kumimoji="1" lang="ja-JP" altLang="en-US" sz="1100">
              <a:latin typeface="ＭＳ Ｐゴシック" panose="020B0600070205080204" pitchFamily="50" charset="-128"/>
              <a:ea typeface="ＭＳ Ｐゴシック" panose="020B0600070205080204" pitchFamily="50" charset="-128"/>
            </a:rPr>
            <a:t>引き続き全国平均及び県内平均と比較して、人件費が高い水準となっている。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今後も行政改革大綱及び総員適正化計画に基づき、効率的・効果的な組織見直しにより柔軟で機動力の高い組織づくりを推進し、人件費の抑制に努めていく。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66040</xdr:rowOff>
    </xdr:from>
    <xdr:to>
      <xdr:col>24</xdr:col>
      <xdr:colOff>25400</xdr:colOff>
      <xdr:row>38</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811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43180</xdr:rowOff>
    </xdr:from>
    <xdr:to>
      <xdr:col>19</xdr:col>
      <xdr:colOff>187325</xdr:colOff>
      <xdr:row>38</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582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107950</xdr:rowOff>
    </xdr:from>
    <xdr:to>
      <xdr:col>15</xdr:col>
      <xdr:colOff>98425</xdr:colOff>
      <xdr:row>38</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516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107950</xdr:rowOff>
    </xdr:from>
    <xdr:to>
      <xdr:col>11</xdr:col>
      <xdr:colOff>9525</xdr:colOff>
      <xdr:row>38</xdr:row>
      <xdr:rowOff>119380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516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53340</xdr:rowOff>
    </xdr:from>
    <xdr:to>
      <xdr:col>24</xdr:col>
      <xdr:colOff>76200</xdr:colOff>
      <xdr:row>38</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25417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15240</xdr:rowOff>
    </xdr:from>
    <xdr:to>
      <xdr:col>20</xdr:col>
      <xdr:colOff>38100</xdr:colOff>
      <xdr:row>38</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101617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1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163830</xdr:rowOff>
    </xdr:from>
    <xdr:to>
      <xdr:col>15</xdr:col>
      <xdr:colOff>149225</xdr:colOff>
      <xdr:row>38</xdr:row>
      <xdr:rowOff>93980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78757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57150</xdr:rowOff>
    </xdr:from>
    <xdr:to>
      <xdr:col>11</xdr:col>
      <xdr:colOff>60325</xdr:colOff>
      <xdr:row>37</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143527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68580</xdr:rowOff>
    </xdr:from>
    <xdr:to>
      <xdr:col>6</xdr:col>
      <xdr:colOff>171450</xdr:colOff>
      <xdr:row>38</xdr:row>
      <xdr:rowOff>170180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154957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物件費に係る経常収支比率は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17.9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％となり、昨年度と比較して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ポイント改善したものの、直近</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年間の推移で見ると、令和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年度を除き、類似団体の平均よりも高い水準となっている。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年度においては、主に、小学校給食費の公会計化による学校給食運営費の増額となったものの、</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基幹系システム運用管理事業等で減額となり、全体で物件費充当一般財源等は前年度比で</a:t>
          </a:r>
          <a:r>
            <a:rPr lang="en-US" altLang="ja-JP"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2.31</a:t>
          </a:r>
          <a:r>
            <a:rPr lang="ja-JP" altLang="en-US" sz="11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ポイントの減額となった。　　　　　　　　　　                                        </a:t>
          </a:r>
          <a:r>
            <a:rPr lang="ja-JP" altLang="en-US">
              <a:latin typeface="ＭＳ Ｐゴシック" panose="020B0600070205080204" pitchFamily="50" charset="-128"/>
              <a:ea typeface="ＭＳ Ｐゴシック" panose="020B0600070205080204" pitchFamily="50" charset="-128"/>
            </a:rPr>
            <a:t> </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今後も行政改革大綱により経常経費の見直しを進めるとともに、委託内容や指定管理料の精査を行い、また使用料等の特定財源の見直しを行うなど、経費削減と財源確保に努めていく。</a:t>
          </a: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106426</xdr:rowOff>
    </xdr:from>
    <xdr:to>
      <xdr:col>82</xdr:col>
      <xdr:colOff>107950</xdr:colOff>
      <xdr:row>18</xdr:row>
      <xdr:rowOff>17272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02107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17272</xdr:rowOff>
    </xdr:from>
    <xdr:to>
      <xdr:col>78</xdr:col>
      <xdr:colOff>69850</xdr:colOff>
      <xdr:row>18</xdr:row>
      <xdr:rowOff>90424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1033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24130</xdr:rowOff>
    </xdr:from>
    <xdr:to>
      <xdr:col>73</xdr:col>
      <xdr:colOff>180975</xdr:colOff>
      <xdr:row>18</xdr:row>
      <xdr:rowOff>90424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38780"/>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24130</xdr:rowOff>
    </xdr:from>
    <xdr:to>
      <xdr:col>69</xdr:col>
      <xdr:colOff>92075</xdr:colOff>
      <xdr:row>17</xdr:row>
      <xdr:rowOff>152146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3878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55626</xdr:rowOff>
    </xdr:from>
    <xdr:to>
      <xdr:col>82</xdr:col>
      <xdr:colOff>158750</xdr:colOff>
      <xdr:row>17</xdr:row>
      <xdr:rowOff>157226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27703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4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137922</xdr:rowOff>
    </xdr:from>
    <xdr:to>
      <xdr:col>78</xdr:col>
      <xdr:colOff>120650</xdr:colOff>
      <xdr:row>18</xdr:row>
      <xdr:rowOff>68072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5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52849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3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39624</xdr:rowOff>
    </xdr:from>
    <xdr:to>
      <xdr:col>74</xdr:col>
      <xdr:colOff>31750</xdr:colOff>
      <xdr:row>18</xdr:row>
      <xdr:rowOff>141224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126001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1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144780</xdr:rowOff>
    </xdr:from>
    <xdr:to>
      <xdr:col>69</xdr:col>
      <xdr:colOff>142875</xdr:colOff>
      <xdr:row>17</xdr:row>
      <xdr:rowOff>74930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59707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101346</xdr:rowOff>
    </xdr:from>
    <xdr:to>
      <xdr:col>65</xdr:col>
      <xdr:colOff>53975</xdr:colOff>
      <xdr:row>18</xdr:row>
      <xdr:rowOff>31496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1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16273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0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扶助費充当経常一般財源等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直近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年間で見るとほぼ横ばい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で推移しているものの、令和４年度以降は、障害者自立支援事業や子ども・子育て支援制度に係る事業費、子ども医療費等の増額に伴って増加傾向で推移しており、財政硬直化の主たる要因となっている。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扶助費の削減は困難であるが、市単独事業を中心に更なる見直しを進めるなど抑制に努めていく。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43180</xdr:rowOff>
    </xdr:from>
    <xdr:to>
      <xdr:col>24</xdr:col>
      <xdr:colOff>25400</xdr:colOff>
      <xdr:row>56</xdr:row>
      <xdr:rowOff>58420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443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xdr:rowOff>
    </xdr:from>
    <xdr:to>
      <xdr:col>19</xdr:col>
      <xdr:colOff>187325</xdr:colOff>
      <xdr:row>56</xdr:row>
      <xdr:rowOff>58420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06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xdr:rowOff>
    </xdr:from>
    <xdr:to>
      <xdr:col>15</xdr:col>
      <xdr:colOff>98425</xdr:colOff>
      <xdr:row>56</xdr:row>
      <xdr:rowOff>5080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06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xdr:rowOff>
    </xdr:from>
    <xdr:to>
      <xdr:col>11</xdr:col>
      <xdr:colOff>9525</xdr:colOff>
      <xdr:row>56</xdr:row>
      <xdr:rowOff>58420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06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163830</xdr:rowOff>
    </xdr:from>
    <xdr:to>
      <xdr:col>24</xdr:col>
      <xdr:colOff>76200</xdr:colOff>
      <xdr:row>56</xdr:row>
      <xdr:rowOff>93980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8907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xdr:rowOff>
    </xdr:from>
    <xdr:to>
      <xdr:col>20</xdr:col>
      <xdr:colOff>38100</xdr:colOff>
      <xdr:row>56</xdr:row>
      <xdr:rowOff>109220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119397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125730</xdr:rowOff>
    </xdr:from>
    <xdr:to>
      <xdr:col>15</xdr:col>
      <xdr:colOff>149225</xdr:colOff>
      <xdr:row>56</xdr:row>
      <xdr:rowOff>55880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66057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125730</xdr:rowOff>
    </xdr:from>
    <xdr:to>
      <xdr:col>11</xdr:col>
      <xdr:colOff>60325</xdr:colOff>
      <xdr:row>56</xdr:row>
      <xdr:rowOff>55880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66057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119397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その他（維持補修費、繰出金）の経常収支比率は、例年類似団体平均より良い比率で推移してきたが、令和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年度以降は類似団体平均より高くなってきている。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主な要因は、後期高齢者医療特別会計及び介護保険特別会計への事務費繰出と、宅地造成事業における建設改良費の増額に伴う</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繰出金の増額である。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今後は、事務費繰出に含まれる人件費や市の直接事務費について、行政改革大綱及び総員適正化計画に基づき、経常的経費の精査や人員配置の適正化に取り組む。</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18143</xdr:rowOff>
    </xdr:from>
    <xdr:to>
      <xdr:col>82</xdr:col>
      <xdr:colOff>107950</xdr:colOff>
      <xdr:row>58</xdr:row>
      <xdr:rowOff>18143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622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135165</xdr:rowOff>
    </xdr:from>
    <xdr:to>
      <xdr:col>78</xdr:col>
      <xdr:colOff>69850</xdr:colOff>
      <xdr:row>58</xdr:row>
      <xdr:rowOff>18143</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078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132443</xdr:rowOff>
    </xdr:from>
    <xdr:to>
      <xdr:col>73</xdr:col>
      <xdr:colOff>180975</xdr:colOff>
      <xdr:row>57</xdr:row>
      <xdr:rowOff>135165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33643"/>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132443</xdr:rowOff>
    </xdr:from>
    <xdr:to>
      <xdr:col>69</xdr:col>
      <xdr:colOff>92075</xdr:colOff>
      <xdr:row>57</xdr:row>
      <xdr:rowOff>58965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336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138793</xdr:rowOff>
    </xdr:from>
    <xdr:to>
      <xdr:col>82</xdr:col>
      <xdr:colOff>158750</xdr:colOff>
      <xdr:row>58</xdr:row>
      <xdr:rowOff>68943</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110870</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138793</xdr:rowOff>
    </xdr:from>
    <xdr:to>
      <xdr:col>78</xdr:col>
      <xdr:colOff>120650</xdr:colOff>
      <xdr:row>58</xdr:row>
      <xdr:rowOff>68943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53720</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97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84365</xdr:rowOff>
    </xdr:from>
    <xdr:to>
      <xdr:col>74</xdr:col>
      <xdr:colOff>31750</xdr:colOff>
      <xdr:row>58</xdr:row>
      <xdr:rowOff>14515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170742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81643</xdr:rowOff>
    </xdr:from>
    <xdr:to>
      <xdr:col>69</xdr:col>
      <xdr:colOff>142875</xdr:colOff>
      <xdr:row>57</xdr:row>
      <xdr:rowOff>11793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119942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補助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に係る経常収支比率は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全国平均及び県内平均とほぼ同水準となっている。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行政改革大綱で掲げる補助金制度の廃止や見直しを行って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適正化を図り、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比率の改善に努めていく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ことと併せ、庁内の「補助金の見直しガイドライン」に基づき、全ての補助金について効果検証を行い、適当かつ妥当な補助金額・補助率となるように取り組みを進める。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85852</xdr:rowOff>
    </xdr:from>
    <xdr:to>
      <xdr:col>82</xdr:col>
      <xdr:colOff>107950</xdr:colOff>
      <xdr:row>36</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5805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36</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3129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40132</xdr:rowOff>
    </xdr:from>
    <xdr:to>
      <xdr:col>73</xdr:col>
      <xdr:colOff>180975</xdr:colOff>
      <xdr:row>36</xdr:row>
      <xdr:rowOff>140716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21233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113284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21233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35052</xdr:rowOff>
    </xdr:from>
    <xdr:to>
      <xdr:col>82</xdr:col>
      <xdr:colOff>158750</xdr:colOff>
      <xdr:row>36</xdr:row>
      <xdr:rowOff>136652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7129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99060</xdr:rowOff>
    </xdr:from>
    <xdr:to>
      <xdr:col>78</xdr:col>
      <xdr:colOff>120650</xdr:colOff>
      <xdr:row>37</xdr:row>
      <xdr:rowOff>29210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4843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148861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公債費に係る経常収支比率は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12.2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％で、昨年度と比較して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主な要因は、昨年度に引き続き、過去に借入を行った臨時財政対策債などの特例債において、前年度末で償還終了となったことによるものである。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公共施設マネジメント計画に基づ</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く</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大規模な建設事業が本格化を迎え、市債の借入が増大する見込みであることから、それに比例して公債費も増加傾向で推移していく予定である。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そのため、償還に対して交付税措置のある市債の活用や、整備する施設の耐用年数に応じた適正な償還年数を設定する等、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将来負担の平準化</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と市債の適正な管理に努めていく。</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42418</xdr:rowOff>
    </xdr:from>
    <xdr:to>
      <xdr:col>24</xdr:col>
      <xdr:colOff>25400</xdr:colOff>
      <xdr:row>77</xdr:row>
      <xdr:rowOff>124713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44068"/>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124713</xdr:rowOff>
    </xdr:from>
    <xdr:to>
      <xdr:col>19</xdr:col>
      <xdr:colOff>187325</xdr:colOff>
      <xdr:row>78</xdr:row>
      <xdr:rowOff>17272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26363"/>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124713</xdr:rowOff>
    </xdr:from>
    <xdr:to>
      <xdr:col>15</xdr:col>
      <xdr:colOff>98425</xdr:colOff>
      <xdr:row>78</xdr:row>
      <xdr:rowOff>17272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26363"/>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124713</xdr:rowOff>
    </xdr:from>
    <xdr:to>
      <xdr:col>11</xdr:col>
      <xdr:colOff>9525</xdr:colOff>
      <xdr:row>77</xdr:row>
      <xdr:rowOff>170435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26363"/>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163068</xdr:rowOff>
    </xdr:from>
    <xdr:to>
      <xdr:col>24</xdr:col>
      <xdr:colOff>76200</xdr:colOff>
      <xdr:row>77</xdr:row>
      <xdr:rowOff>93218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8145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3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73913</xdr:rowOff>
    </xdr:from>
    <xdr:to>
      <xdr:col>20</xdr:col>
      <xdr:colOff>38100</xdr:colOff>
      <xdr:row>78</xdr:row>
      <xdr:rowOff>4063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14240</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44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137922</xdr:rowOff>
    </xdr:from>
    <xdr:to>
      <xdr:col>15</xdr:col>
      <xdr:colOff>149225</xdr:colOff>
      <xdr:row>78</xdr:row>
      <xdr:rowOff>68072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78249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73913</xdr:rowOff>
    </xdr:from>
    <xdr:to>
      <xdr:col>11</xdr:col>
      <xdr:colOff>60325</xdr:colOff>
      <xdr:row>78</xdr:row>
      <xdr:rowOff>4063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14240</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59962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年度の公債費以外に係る経常収支比率は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83.4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％となり、前年度と比較して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ポイント改善したが、引き続き、類似団体内平均、全国平均、県内平均のいずれよりも高い水準となっている。</a:t>
          </a:r>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それぞれの分析は各項目によるが、特に類似団体内平均値に比べ高い水準となっている人件費について、今後も行政改革大綱及び総員適正化計画に基づき、効率的・効果的な組織見直しにより柔軟で機動力の高い組織づくりを推進し、人件費の抑制に努めていく。</a:t>
          </a:r>
        </a:p>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157480</xdr:rowOff>
    </xdr:from>
    <xdr:to>
      <xdr:col>82</xdr:col>
      <xdr:colOff>107950</xdr:colOff>
      <xdr:row>79</xdr:row>
      <xdr:rowOff>85089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530580"/>
          <a:ext cx="8382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24130</xdr:rowOff>
    </xdr:from>
    <xdr:to>
      <xdr:col>78</xdr:col>
      <xdr:colOff>69850</xdr:colOff>
      <xdr:row>79</xdr:row>
      <xdr:rowOff>85089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5686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27939</xdr:rowOff>
    </xdr:from>
    <xdr:to>
      <xdr:col>73</xdr:col>
      <xdr:colOff>180975</xdr:colOff>
      <xdr:row>79</xdr:row>
      <xdr:rowOff>24130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58139"/>
          <a:ext cx="889000" cy="5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27939</xdr:rowOff>
    </xdr:from>
    <xdr:to>
      <xdr:col>69</xdr:col>
      <xdr:colOff>92075</xdr:colOff>
      <xdr:row>78</xdr:row>
      <xdr:rowOff>157480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58139"/>
          <a:ext cx="889000" cy="47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106680</xdr:rowOff>
    </xdr:from>
    <xdr:to>
      <xdr:col>82</xdr:col>
      <xdr:colOff>158750</xdr:colOff>
      <xdr:row>79</xdr:row>
      <xdr:rowOff>36830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78757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34289</xdr:rowOff>
    </xdr:from>
    <xdr:to>
      <xdr:col>78</xdr:col>
      <xdr:colOff>120650</xdr:colOff>
      <xdr:row>79</xdr:row>
      <xdr:rowOff>135889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57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120666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665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144780</xdr:rowOff>
    </xdr:from>
    <xdr:to>
      <xdr:col>74</xdr:col>
      <xdr:colOff>31750</xdr:colOff>
      <xdr:row>79</xdr:row>
      <xdr:rowOff>74930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59707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148589</xdr:rowOff>
    </xdr:from>
    <xdr:to>
      <xdr:col>69</xdr:col>
      <xdr:colOff>142875</xdr:colOff>
      <xdr:row>76</xdr:row>
      <xdr:rowOff>78739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63516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9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106680</xdr:rowOff>
    </xdr:from>
    <xdr:to>
      <xdr:col>65</xdr:col>
      <xdr:colOff>53975</xdr:colOff>
      <xdr:row>79</xdr:row>
      <xdr:rowOff>36830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21607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埼玉県入間市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100082</xdr:rowOff>
    </xdr:from>
    <xdr:to>
      <xdr:col>29</xdr:col>
      <xdr:colOff>127000</xdr:colOff>
      <xdr:row>17</xdr:row>
      <xdr:rowOff>19482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90907"/>
          <a:ext cx="647700" cy="90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84860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19482</xdr:rowOff>
    </xdr:from>
    <xdr:to>
      <xdr:col>26</xdr:col>
      <xdr:colOff>50800</xdr:colOff>
      <xdr:row>17</xdr:row>
      <xdr:rowOff>84709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81757"/>
          <a:ext cx="698500" cy="65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84709</xdr:rowOff>
    </xdr:from>
    <xdr:to>
      <xdr:col>22</xdr:col>
      <xdr:colOff>114300</xdr:colOff>
      <xdr:row>17</xdr:row>
      <xdr:rowOff>85642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46984"/>
          <a:ext cx="698500" cy="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85642</xdr:rowOff>
    </xdr:from>
    <xdr:to>
      <xdr:col>18</xdr:col>
      <xdr:colOff>177800</xdr:colOff>
      <xdr:row>17</xdr:row>
      <xdr:rowOff>86023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47917"/>
          <a:ext cx="698500" cy="3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49282</xdr:rowOff>
    </xdr:from>
    <xdr:to>
      <xdr:col>29</xdr:col>
      <xdr:colOff>177800</xdr:colOff>
      <xdr:row>16</xdr:row>
      <xdr:rowOff>150882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40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65809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85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140132</xdr:rowOff>
    </xdr:from>
    <xdr:to>
      <xdr:col>26</xdr:col>
      <xdr:colOff>101600</xdr:colOff>
      <xdr:row>17</xdr:row>
      <xdr:rowOff>70282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30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80459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9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33909</xdr:rowOff>
    </xdr:from>
    <xdr:to>
      <xdr:col>22</xdr:col>
      <xdr:colOff>165100</xdr:colOff>
      <xdr:row>17</xdr:row>
      <xdr:rowOff>135509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96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120286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8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34842</xdr:rowOff>
    </xdr:from>
    <xdr:to>
      <xdr:col>19</xdr:col>
      <xdr:colOff>38100</xdr:colOff>
      <xdr:row>17</xdr:row>
      <xdr:rowOff>136442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971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146619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65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35223</xdr:rowOff>
    </xdr:from>
    <xdr:to>
      <xdr:col>15</xdr:col>
      <xdr:colOff>101600</xdr:colOff>
      <xdr:row>17</xdr:row>
      <xdr:rowOff>136823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97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147000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66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282524</xdr:rowOff>
    </xdr:from>
    <xdr:to>
      <xdr:col>29</xdr:col>
      <xdr:colOff>127000</xdr:colOff>
      <xdr:row>35</xdr:row>
      <xdr:rowOff>288354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92874"/>
          <a:ext cx="647700" cy="5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262522</xdr:rowOff>
    </xdr:from>
    <xdr:to>
      <xdr:col>26</xdr:col>
      <xdr:colOff>50800</xdr:colOff>
      <xdr:row>35</xdr:row>
      <xdr:rowOff>282524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72872"/>
          <a:ext cx="698500" cy="20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262522</xdr:rowOff>
    </xdr:from>
    <xdr:to>
      <xdr:col>22</xdr:col>
      <xdr:colOff>114300</xdr:colOff>
      <xdr:row>35</xdr:row>
      <xdr:rowOff>317538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72872"/>
          <a:ext cx="698500" cy="550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317538</xdr:rowOff>
    </xdr:from>
    <xdr:to>
      <xdr:col>18</xdr:col>
      <xdr:colOff>177800</xdr:colOff>
      <xdr:row>36</xdr:row>
      <xdr:rowOff>4394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27888"/>
          <a:ext cx="698500" cy="29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237554</xdr:rowOff>
    </xdr:from>
    <xdr:to>
      <xdr:col>29</xdr:col>
      <xdr:colOff>177800</xdr:colOff>
      <xdr:row>35</xdr:row>
      <xdr:rowOff>339154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47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209631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1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231724</xdr:rowOff>
    </xdr:from>
    <xdr:to>
      <xdr:col>26</xdr:col>
      <xdr:colOff>101600</xdr:colOff>
      <xdr:row>35</xdr:row>
      <xdr:rowOff>333324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42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318101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284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211722</xdr:rowOff>
    </xdr:from>
    <xdr:to>
      <xdr:col>22</xdr:col>
      <xdr:colOff>165100</xdr:colOff>
      <xdr:row>35</xdr:row>
      <xdr:rowOff>313322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22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298099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266738</xdr:rowOff>
    </xdr:from>
    <xdr:to>
      <xdr:col>19</xdr:col>
      <xdr:colOff>38100</xdr:colOff>
      <xdr:row>36</xdr:row>
      <xdr:rowOff>25438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77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10215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63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296494</xdr:rowOff>
    </xdr:from>
    <xdr:to>
      <xdr:col>15</xdr:col>
      <xdr:colOff>101600</xdr:colOff>
      <xdr:row>36</xdr:row>
      <xdr:rowOff>55194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06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39971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9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埼玉県入間市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143,412
140,055
44.69
52,943,413
51,328,756
1,182,233
28,461,146
28,864,109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135951</xdr:rowOff>
    </xdr:from>
    <xdr:to>
      <xdr:col>24</xdr:col>
      <xdr:colOff>63500</xdr:colOff>
      <xdr:row>36</xdr:row>
      <xdr:rowOff>61382</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36701"/>
          <a:ext cx="838200" cy="9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61382</xdr:rowOff>
    </xdr:from>
    <xdr:to>
      <xdr:col>19</xdr:col>
      <xdr:colOff>177800</xdr:colOff>
      <xdr:row>36</xdr:row>
      <xdr:rowOff>87831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33582"/>
          <a:ext cx="889000" cy="2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87831</xdr:rowOff>
    </xdr:from>
    <xdr:to>
      <xdr:col>15</xdr:col>
      <xdr:colOff>50800</xdr:colOff>
      <xdr:row>36</xdr:row>
      <xdr:rowOff>113777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60031"/>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113777</xdr:rowOff>
    </xdr:from>
    <xdr:to>
      <xdr:col>10</xdr:col>
      <xdr:colOff>114300</xdr:colOff>
      <xdr:row>36</xdr:row>
      <xdr:rowOff>122715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85977"/>
          <a:ext cx="889000" cy="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85151</xdr:rowOff>
    </xdr:from>
    <xdr:to>
      <xdr:col>24</xdr:col>
      <xdr:colOff>114300</xdr:colOff>
      <xdr:row>36</xdr:row>
      <xdr:rowOff>15301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8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63578</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6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10582</xdr:rowOff>
    </xdr:from>
    <xdr:to>
      <xdr:col>20</xdr:col>
      <xdr:colOff>38100</xdr:colOff>
      <xdr:row>36</xdr:row>
      <xdr:rowOff>112182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8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103309</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27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37031</xdr:rowOff>
    </xdr:from>
    <xdr:to>
      <xdr:col>15</xdr:col>
      <xdr:colOff>101600</xdr:colOff>
      <xdr:row>36</xdr:row>
      <xdr:rowOff>138631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0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129758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30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62977</xdr:rowOff>
    </xdr:from>
    <xdr:to>
      <xdr:col>10</xdr:col>
      <xdr:colOff>165100</xdr:colOff>
      <xdr:row>36</xdr:row>
      <xdr:rowOff>164577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3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155704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32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71915</xdr:rowOff>
    </xdr:from>
    <xdr:to>
      <xdr:col>6</xdr:col>
      <xdr:colOff>38100</xdr:colOff>
      <xdr:row>37</xdr:row>
      <xdr:rowOff>2065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4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164642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336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36112</xdr:rowOff>
    </xdr:from>
    <xdr:to>
      <xdr:col>24</xdr:col>
      <xdr:colOff>63500</xdr:colOff>
      <xdr:row>58</xdr:row>
      <xdr:rowOff>91857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80212"/>
          <a:ext cx="838200" cy="5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148452</xdr:rowOff>
    </xdr:from>
    <xdr:to>
      <xdr:col>19</xdr:col>
      <xdr:colOff>177800</xdr:colOff>
      <xdr:row>58</xdr:row>
      <xdr:rowOff>91857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21102"/>
          <a:ext cx="889000" cy="11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148452</xdr:rowOff>
    </xdr:from>
    <xdr:to>
      <xdr:col>15</xdr:col>
      <xdr:colOff>50800</xdr:colOff>
      <xdr:row>58</xdr:row>
      <xdr:rowOff>57845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21102"/>
          <a:ext cx="889000" cy="8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57845</xdr:rowOff>
    </xdr:from>
    <xdr:to>
      <xdr:col>10</xdr:col>
      <xdr:colOff>114300</xdr:colOff>
      <xdr:row>58</xdr:row>
      <xdr:rowOff>92853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01945"/>
          <a:ext cx="889000" cy="3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156762</xdr:rowOff>
    </xdr:from>
    <xdr:to>
      <xdr:col>24</xdr:col>
      <xdr:colOff>114300</xdr:colOff>
      <xdr:row>58</xdr:row>
      <xdr:rowOff>86912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2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135189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07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41057</xdr:rowOff>
    </xdr:from>
    <xdr:to>
      <xdr:col>20</xdr:col>
      <xdr:colOff>38100</xdr:colOff>
      <xdr:row>58</xdr:row>
      <xdr:rowOff>142657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8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133784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7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97652</xdr:rowOff>
    </xdr:from>
    <xdr:to>
      <xdr:col>15</xdr:col>
      <xdr:colOff>101600</xdr:colOff>
      <xdr:row>58</xdr:row>
      <xdr:rowOff>27802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7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18929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6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7045</xdr:rowOff>
    </xdr:from>
    <xdr:to>
      <xdr:col>10</xdr:col>
      <xdr:colOff>165100</xdr:colOff>
      <xdr:row>58</xdr:row>
      <xdr:rowOff>108645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5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99772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4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42053</xdr:rowOff>
    </xdr:from>
    <xdr:to>
      <xdr:col>6</xdr:col>
      <xdr:colOff>38100</xdr:colOff>
      <xdr:row>58</xdr:row>
      <xdr:rowOff>143653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6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134780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145872</xdr:rowOff>
    </xdr:from>
    <xdr:to>
      <xdr:col>24</xdr:col>
      <xdr:colOff>63500</xdr:colOff>
      <xdr:row>77</xdr:row>
      <xdr:rowOff>33573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176072"/>
          <a:ext cx="838200" cy="5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145872</xdr:rowOff>
    </xdr:from>
    <xdr:to>
      <xdr:col>19</xdr:col>
      <xdr:colOff>177800</xdr:colOff>
      <xdr:row>77</xdr:row>
      <xdr:rowOff>9798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76072"/>
          <a:ext cx="889000" cy="3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9798</xdr:rowOff>
    </xdr:from>
    <xdr:to>
      <xdr:col>15</xdr:col>
      <xdr:colOff>50800</xdr:colOff>
      <xdr:row>77</xdr:row>
      <xdr:rowOff>62491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11448"/>
          <a:ext cx="889000" cy="5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55804</xdr:rowOff>
    </xdr:from>
    <xdr:to>
      <xdr:col>10</xdr:col>
      <xdr:colOff>114300</xdr:colOff>
      <xdr:row>77</xdr:row>
      <xdr:rowOff>62491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57454"/>
          <a:ext cx="889000" cy="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154223</xdr:rowOff>
    </xdr:from>
    <xdr:to>
      <xdr:col>24</xdr:col>
      <xdr:colOff>114300</xdr:colOff>
      <xdr:row>77</xdr:row>
      <xdr:rowOff>84373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8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69150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9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95072</xdr:rowOff>
    </xdr:from>
    <xdr:to>
      <xdr:col>20</xdr:col>
      <xdr:colOff>38100</xdr:colOff>
      <xdr:row>77</xdr:row>
      <xdr:rowOff>25222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16349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130448</xdr:rowOff>
    </xdr:from>
    <xdr:to>
      <xdr:col>15</xdr:col>
      <xdr:colOff>101600</xdr:colOff>
      <xdr:row>77</xdr:row>
      <xdr:rowOff>60598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6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51725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53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11691</xdr:rowOff>
    </xdr:from>
    <xdr:to>
      <xdr:col>10</xdr:col>
      <xdr:colOff>165100</xdr:colOff>
      <xdr:row>77</xdr:row>
      <xdr:rowOff>113291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1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104418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0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5004</xdr:rowOff>
    </xdr:from>
    <xdr:to>
      <xdr:col>6</xdr:col>
      <xdr:colOff>38100</xdr:colOff>
      <xdr:row>77</xdr:row>
      <xdr:rowOff>106604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0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97731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16393</xdr:rowOff>
    </xdr:from>
    <xdr:to>
      <xdr:col>24</xdr:col>
      <xdr:colOff>62865</xdr:colOff>
      <xdr:row>97</xdr:row>
      <xdr:rowOff>39536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446893"/>
          <a:ext cx="1270" cy="1223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43363</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6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39536</xdr:rowOff>
    </xdr:from>
    <xdr:to>
      <xdr:col>24</xdr:col>
      <xdr:colOff>152400</xdr:colOff>
      <xdr:row>97</xdr:row>
      <xdr:rowOff>39536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6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134520</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2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16393</xdr:rowOff>
    </xdr:from>
    <xdr:to>
      <xdr:col>24</xdr:col>
      <xdr:colOff>152400</xdr:colOff>
      <xdr:row>90</xdr:row>
      <xdr:rowOff>16393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446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168770</xdr:rowOff>
    </xdr:from>
    <xdr:to>
      <xdr:col>24</xdr:col>
      <xdr:colOff>63500</xdr:colOff>
      <xdr:row>97</xdr:row>
      <xdr:rowOff>39878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627970"/>
          <a:ext cx="838200" cy="4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146204</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91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123327</xdr:rowOff>
    </xdr:from>
    <xdr:to>
      <xdr:col>24</xdr:col>
      <xdr:colOff>114300</xdr:colOff>
      <xdr:row>95</xdr:row>
      <xdr:rowOff>53477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23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39878</xdr:rowOff>
    </xdr:from>
    <xdr:to>
      <xdr:col>19</xdr:col>
      <xdr:colOff>177800</xdr:colOff>
      <xdr:row>97</xdr:row>
      <xdr:rowOff>110440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670528"/>
          <a:ext cx="889000" cy="70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12951</xdr:rowOff>
    </xdr:from>
    <xdr:to>
      <xdr:col>20</xdr:col>
      <xdr:colOff>38100</xdr:colOff>
      <xdr:row>95</xdr:row>
      <xdr:rowOff>114551</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131078</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07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7241</xdr:rowOff>
    </xdr:from>
    <xdr:to>
      <xdr:col>15</xdr:col>
      <xdr:colOff>50800</xdr:colOff>
      <xdr:row>97</xdr:row>
      <xdr:rowOff>110440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637891"/>
          <a:ext cx="889000" cy="10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83207</xdr:rowOff>
    </xdr:from>
    <xdr:to>
      <xdr:col>15</xdr:col>
      <xdr:colOff>101600</xdr:colOff>
      <xdr:row>96</xdr:row>
      <xdr:rowOff>13357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29884</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7241</xdr:rowOff>
    </xdr:from>
    <xdr:to>
      <xdr:col>10</xdr:col>
      <xdr:colOff>114300</xdr:colOff>
      <xdr:row>98</xdr:row>
      <xdr:rowOff>986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637891"/>
          <a:ext cx="889000" cy="16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3130</xdr:rowOff>
    </xdr:from>
    <xdr:to>
      <xdr:col>10</xdr:col>
      <xdr:colOff>165100</xdr:colOff>
      <xdr:row>95</xdr:row>
      <xdr:rowOff>104730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121257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57521</xdr:rowOff>
    </xdr:from>
    <xdr:to>
      <xdr:col>6</xdr:col>
      <xdr:colOff>38100</xdr:colOff>
      <xdr:row>96</xdr:row>
      <xdr:rowOff>159121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4198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117970</xdr:rowOff>
    </xdr:from>
    <xdr:to>
      <xdr:col>24</xdr:col>
      <xdr:colOff>114300</xdr:colOff>
      <xdr:row>97</xdr:row>
      <xdr:rowOff>48120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32897</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49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160528</xdr:rowOff>
    </xdr:from>
    <xdr:to>
      <xdr:col>20</xdr:col>
      <xdr:colOff>38100</xdr:colOff>
      <xdr:row>97</xdr:row>
      <xdr:rowOff>90678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61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81805</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71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59640</xdr:rowOff>
    </xdr:from>
    <xdr:to>
      <xdr:col>15</xdr:col>
      <xdr:colOff>101600</xdr:colOff>
      <xdr:row>97</xdr:row>
      <xdr:rowOff>161240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69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152367</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783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127891</xdr:rowOff>
    </xdr:from>
    <xdr:to>
      <xdr:col>10</xdr:col>
      <xdr:colOff>165100</xdr:colOff>
      <xdr:row>97</xdr:row>
      <xdr:rowOff>58041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58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49168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67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121636</xdr:rowOff>
    </xdr:from>
    <xdr:to>
      <xdr:col>6</xdr:col>
      <xdr:colOff>38100</xdr:colOff>
      <xdr:row>98</xdr:row>
      <xdr:rowOff>51786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5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42913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84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95384</xdr:rowOff>
    </xdr:from>
    <xdr:to>
      <xdr:col>55</xdr:col>
      <xdr:colOff>0</xdr:colOff>
      <xdr:row>37</xdr:row>
      <xdr:rowOff>107162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39034"/>
          <a:ext cx="838200" cy="1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63674</xdr:rowOff>
    </xdr:from>
    <xdr:to>
      <xdr:col>50</xdr:col>
      <xdr:colOff>114300</xdr:colOff>
      <xdr:row>37</xdr:row>
      <xdr:rowOff>107162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07324"/>
          <a:ext cx="889000" cy="4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63674</xdr:rowOff>
    </xdr:from>
    <xdr:to>
      <xdr:col>45</xdr:col>
      <xdr:colOff>177800</xdr:colOff>
      <xdr:row>37</xdr:row>
      <xdr:rowOff>95548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07324"/>
          <a:ext cx="889000" cy="3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41347</xdr:rowOff>
    </xdr:from>
    <xdr:to>
      <xdr:col>41</xdr:col>
      <xdr:colOff>50800</xdr:colOff>
      <xdr:row>37</xdr:row>
      <xdr:rowOff>95548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356297"/>
          <a:ext cx="889000" cy="108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44584</xdr:rowOff>
    </xdr:from>
    <xdr:to>
      <xdr:col>55</xdr:col>
      <xdr:colOff>50800</xdr:colOff>
      <xdr:row>37</xdr:row>
      <xdr:rowOff>146184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8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23011</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6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56362</xdr:rowOff>
    </xdr:from>
    <xdr:to>
      <xdr:col>50</xdr:col>
      <xdr:colOff>165100</xdr:colOff>
      <xdr:row>37</xdr:row>
      <xdr:rowOff>157962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0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149089</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9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12874</xdr:rowOff>
    </xdr:from>
    <xdr:to>
      <xdr:col>46</xdr:col>
      <xdr:colOff>38100</xdr:colOff>
      <xdr:row>37</xdr:row>
      <xdr:rowOff>114474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5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105601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49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44748</xdr:rowOff>
    </xdr:from>
    <xdr:to>
      <xdr:col>41</xdr:col>
      <xdr:colOff>101600</xdr:colOff>
      <xdr:row>37</xdr:row>
      <xdr:rowOff>146348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8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137475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8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161997</xdr:rowOff>
    </xdr:from>
    <xdr:to>
      <xdr:col>36</xdr:col>
      <xdr:colOff>165100</xdr:colOff>
      <xdr:row>31</xdr:row>
      <xdr:rowOff>92147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30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83274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39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49044</xdr:rowOff>
    </xdr:from>
    <xdr:to>
      <xdr:col>55</xdr:col>
      <xdr:colOff>0</xdr:colOff>
      <xdr:row>57</xdr:row>
      <xdr:rowOff>152872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821694"/>
          <a:ext cx="838200" cy="10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152872</xdr:rowOff>
    </xdr:from>
    <xdr:to>
      <xdr:col>50</xdr:col>
      <xdr:colOff>114300</xdr:colOff>
      <xdr:row>58</xdr:row>
      <xdr:rowOff>67745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25522"/>
          <a:ext cx="889000" cy="8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46703</xdr:rowOff>
    </xdr:from>
    <xdr:to>
      <xdr:col>45</xdr:col>
      <xdr:colOff>177800</xdr:colOff>
      <xdr:row>58</xdr:row>
      <xdr:rowOff>67745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990803"/>
          <a:ext cx="889000" cy="2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9148</xdr:rowOff>
    </xdr:from>
    <xdr:to>
      <xdr:col>41</xdr:col>
      <xdr:colOff>50800</xdr:colOff>
      <xdr:row>58</xdr:row>
      <xdr:rowOff>46703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95324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169694</xdr:rowOff>
    </xdr:from>
    <xdr:to>
      <xdr:col>55</xdr:col>
      <xdr:colOff>50800</xdr:colOff>
      <xdr:row>57</xdr:row>
      <xdr:rowOff>99844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7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148121</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4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102072</xdr:rowOff>
    </xdr:from>
    <xdr:to>
      <xdr:col>50</xdr:col>
      <xdr:colOff>165100</xdr:colOff>
      <xdr:row>58</xdr:row>
      <xdr:rowOff>32222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7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23349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967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16945</xdr:rowOff>
    </xdr:from>
    <xdr:to>
      <xdr:col>46</xdr:col>
      <xdr:colOff>38100</xdr:colOff>
      <xdr:row>58</xdr:row>
      <xdr:rowOff>118545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6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109672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05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167353</xdr:rowOff>
    </xdr:from>
    <xdr:to>
      <xdr:col>41</xdr:col>
      <xdr:colOff>101600</xdr:colOff>
      <xdr:row>58</xdr:row>
      <xdr:rowOff>97503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4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88630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03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129798</xdr:rowOff>
    </xdr:from>
    <xdr:to>
      <xdr:col>36</xdr:col>
      <xdr:colOff>165100</xdr:colOff>
      <xdr:row>58</xdr:row>
      <xdr:rowOff>59948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0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51075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99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62457</xdr:rowOff>
    </xdr:from>
    <xdr:to>
      <xdr:col>55</xdr:col>
      <xdr:colOff>0</xdr:colOff>
      <xdr:row>76</xdr:row>
      <xdr:rowOff>160868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092657"/>
          <a:ext cx="838200" cy="9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160868</xdr:rowOff>
    </xdr:from>
    <xdr:to>
      <xdr:col>50</xdr:col>
      <xdr:colOff>114300</xdr:colOff>
      <xdr:row>77</xdr:row>
      <xdr:rowOff>116977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191068"/>
          <a:ext cx="889000" cy="12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99399</xdr:rowOff>
    </xdr:from>
    <xdr:to>
      <xdr:col>45</xdr:col>
      <xdr:colOff>177800</xdr:colOff>
      <xdr:row>77</xdr:row>
      <xdr:rowOff>116977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301049"/>
          <a:ext cx="889000" cy="1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99399</xdr:rowOff>
    </xdr:from>
    <xdr:to>
      <xdr:col>41</xdr:col>
      <xdr:colOff>50800</xdr:colOff>
      <xdr:row>77</xdr:row>
      <xdr:rowOff>127538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01049"/>
          <a:ext cx="889000" cy="2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11657</xdr:rowOff>
    </xdr:from>
    <xdr:to>
      <xdr:col>55</xdr:col>
      <xdr:colOff>50800</xdr:colOff>
      <xdr:row>76</xdr:row>
      <xdr:rowOff>113257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04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34533</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89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110068</xdr:rowOff>
    </xdr:from>
    <xdr:to>
      <xdr:col>50</xdr:col>
      <xdr:colOff>165100</xdr:colOff>
      <xdr:row>77</xdr:row>
      <xdr:rowOff>40218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1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56745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91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66177</xdr:rowOff>
    </xdr:from>
    <xdr:to>
      <xdr:col>46</xdr:col>
      <xdr:colOff>38100</xdr:colOff>
      <xdr:row>77</xdr:row>
      <xdr:rowOff>167777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26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158904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36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48599</xdr:rowOff>
    </xdr:from>
    <xdr:to>
      <xdr:col>41</xdr:col>
      <xdr:colOff>101600</xdr:colOff>
      <xdr:row>77</xdr:row>
      <xdr:rowOff>150199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5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141326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34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76738</xdr:rowOff>
    </xdr:from>
    <xdr:to>
      <xdr:col>36</xdr:col>
      <xdr:colOff>165100</xdr:colOff>
      <xdr:row>78</xdr:row>
      <xdr:rowOff>6888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7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169465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3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143357</xdr:rowOff>
    </xdr:from>
    <xdr:to>
      <xdr:col>55</xdr:col>
      <xdr:colOff>0</xdr:colOff>
      <xdr:row>97</xdr:row>
      <xdr:rowOff>74115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602557"/>
          <a:ext cx="838200" cy="10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74115</xdr:rowOff>
    </xdr:from>
    <xdr:to>
      <xdr:col>50</xdr:col>
      <xdr:colOff>114300</xdr:colOff>
      <xdr:row>97</xdr:row>
      <xdr:rowOff>131631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704765"/>
          <a:ext cx="889000" cy="5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92632</xdr:rowOff>
    </xdr:from>
    <xdr:to>
      <xdr:col>45</xdr:col>
      <xdr:colOff>177800</xdr:colOff>
      <xdr:row>97</xdr:row>
      <xdr:rowOff>131631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723282"/>
          <a:ext cx="889000" cy="3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53907</xdr:rowOff>
    </xdr:from>
    <xdr:to>
      <xdr:col>41</xdr:col>
      <xdr:colOff>50800</xdr:colOff>
      <xdr:row>97</xdr:row>
      <xdr:rowOff>92632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6684557"/>
          <a:ext cx="889000" cy="3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92557</xdr:rowOff>
    </xdr:from>
    <xdr:to>
      <xdr:col>55</xdr:col>
      <xdr:colOff>50800</xdr:colOff>
      <xdr:row>97</xdr:row>
      <xdr:rowOff>22707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55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70984</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53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23315</xdr:rowOff>
    </xdr:from>
    <xdr:to>
      <xdr:col>50</xdr:col>
      <xdr:colOff>165100</xdr:colOff>
      <xdr:row>97</xdr:row>
      <xdr:rowOff>124915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65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116042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74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80831</xdr:rowOff>
    </xdr:from>
    <xdr:to>
      <xdr:col>46</xdr:col>
      <xdr:colOff>38100</xdr:colOff>
      <xdr:row>98</xdr:row>
      <xdr:rowOff>10981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71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2108</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15428" y="1680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41832</xdr:rowOff>
    </xdr:from>
    <xdr:to>
      <xdr:col>41</xdr:col>
      <xdr:colOff>101600</xdr:colOff>
      <xdr:row>97</xdr:row>
      <xdr:rowOff>143432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67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97</xdr:row>
      <xdr:rowOff>134559</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26428" y="1676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3107</xdr:rowOff>
    </xdr:from>
    <xdr:to>
      <xdr:col>36</xdr:col>
      <xdr:colOff>165100</xdr:colOff>
      <xdr:row>97</xdr:row>
      <xdr:rowOff>104707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63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95834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72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25286</xdr:rowOff>
    </xdr:from>
    <xdr:to>
      <xdr:col>85</xdr:col>
      <xdr:colOff>127000</xdr:colOff>
      <xdr:row>38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5481300" y="6540386"/>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145936</xdr:rowOff>
    </xdr:from>
    <xdr:to>
      <xdr:col>85</xdr:col>
      <xdr:colOff>177800</xdr:colOff>
      <xdr:row>38</xdr:row>
      <xdr:rowOff>76085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4895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73900</xdr:rowOff>
    </xdr:from>
    <xdr:ext cx="249299"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4175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71882</xdr:rowOff>
    </xdr:from>
    <xdr:to>
      <xdr:col>85</xdr:col>
      <xdr:colOff>127000</xdr:colOff>
      <xdr:row>76</xdr:row>
      <xdr:rowOff>86361</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102082"/>
          <a:ext cx="8382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49955</xdr:rowOff>
    </xdr:from>
    <xdr:to>
      <xdr:col>81</xdr:col>
      <xdr:colOff>50800</xdr:colOff>
      <xdr:row>76</xdr:row>
      <xdr:rowOff>71882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3080155"/>
          <a:ext cx="889000" cy="2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49955</xdr:rowOff>
    </xdr:from>
    <xdr:to>
      <xdr:col>76</xdr:col>
      <xdr:colOff>114300</xdr:colOff>
      <xdr:row>76</xdr:row>
      <xdr:rowOff>61557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080155"/>
          <a:ext cx="889000" cy="1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61557</xdr:rowOff>
    </xdr:from>
    <xdr:to>
      <xdr:col>71</xdr:col>
      <xdr:colOff>177800</xdr:colOff>
      <xdr:row>76</xdr:row>
      <xdr:rowOff>85750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091757"/>
          <a:ext cx="8890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35561</xdr:rowOff>
    </xdr:from>
    <xdr:to>
      <xdr:col>85</xdr:col>
      <xdr:colOff>177800</xdr:colOff>
      <xdr:row>76</xdr:row>
      <xdr:rowOff>137161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06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13988</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04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21082</xdr:rowOff>
    </xdr:from>
    <xdr:to>
      <xdr:col>81</xdr:col>
      <xdr:colOff>101600</xdr:colOff>
      <xdr:row>76</xdr:row>
      <xdr:rowOff>122682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5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113809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4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170605</xdr:rowOff>
    </xdr:from>
    <xdr:to>
      <xdr:col>76</xdr:col>
      <xdr:colOff>165100</xdr:colOff>
      <xdr:row>76</xdr:row>
      <xdr:rowOff>100755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02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91882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12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10757</xdr:rowOff>
    </xdr:from>
    <xdr:to>
      <xdr:col>72</xdr:col>
      <xdr:colOff>38100</xdr:colOff>
      <xdr:row>76</xdr:row>
      <xdr:rowOff>112357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04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103484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34950</xdr:rowOff>
    </xdr:from>
    <xdr:to>
      <xdr:col>67</xdr:col>
      <xdr:colOff>101600</xdr:colOff>
      <xdr:row>76</xdr:row>
      <xdr:rowOff>136550</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0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127677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57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122487</xdr:rowOff>
    </xdr:from>
    <xdr:to>
      <xdr:col>85</xdr:col>
      <xdr:colOff>127000</xdr:colOff>
      <xdr:row>98</xdr:row>
      <xdr:rowOff>124378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24587"/>
          <a:ext cx="838200" cy="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118884</xdr:rowOff>
    </xdr:from>
    <xdr:to>
      <xdr:col>81</xdr:col>
      <xdr:colOff>50800</xdr:colOff>
      <xdr:row>98</xdr:row>
      <xdr:rowOff>124378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20984"/>
          <a:ext cx="889000" cy="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75783</xdr:rowOff>
    </xdr:from>
    <xdr:to>
      <xdr:col>76</xdr:col>
      <xdr:colOff>114300</xdr:colOff>
      <xdr:row>98</xdr:row>
      <xdr:rowOff>118884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77883"/>
          <a:ext cx="889000" cy="4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75783</xdr:rowOff>
    </xdr:from>
    <xdr:to>
      <xdr:col>71</xdr:col>
      <xdr:colOff>177800</xdr:colOff>
      <xdr:row>98</xdr:row>
      <xdr:rowOff>124479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77883"/>
          <a:ext cx="889000" cy="4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71687</xdr:rowOff>
    </xdr:from>
    <xdr:to>
      <xdr:col>85</xdr:col>
      <xdr:colOff>177800</xdr:colOff>
      <xdr:row>99</xdr:row>
      <xdr:rowOff>1837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7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158064</xdr:rowOff>
    </xdr:from>
    <xdr:ext cx="469744"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8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73578</xdr:rowOff>
    </xdr:from>
    <xdr:to>
      <xdr:col>81</xdr:col>
      <xdr:colOff>101600</xdr:colOff>
      <xdr:row>99</xdr:row>
      <xdr:rowOff>3728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7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166305</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46428" y="16968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68084</xdr:rowOff>
    </xdr:from>
    <xdr:to>
      <xdr:col>76</xdr:col>
      <xdr:colOff>165100</xdr:colOff>
      <xdr:row>98</xdr:row>
      <xdr:rowOff>169684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7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160811</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57428" y="16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24983</xdr:rowOff>
    </xdr:from>
    <xdr:to>
      <xdr:col>72</xdr:col>
      <xdr:colOff>38100</xdr:colOff>
      <xdr:row>98</xdr:row>
      <xdr:rowOff>126583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2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117710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1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73679</xdr:rowOff>
    </xdr:from>
    <xdr:to>
      <xdr:col>67</xdr:col>
      <xdr:colOff>101600</xdr:colOff>
      <xdr:row>99</xdr:row>
      <xdr:rowOff>3829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7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166406</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696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44088</xdr:rowOff>
    </xdr:from>
    <xdr:to>
      <xdr:col>116</xdr:col>
      <xdr:colOff>63500</xdr:colOff>
      <xdr:row>59</xdr:row>
      <xdr:rowOff>44145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159638"/>
          <a:ext cx="8382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44012</xdr:rowOff>
    </xdr:from>
    <xdr:to>
      <xdr:col>111</xdr:col>
      <xdr:colOff>177800</xdr:colOff>
      <xdr:row>59</xdr:row>
      <xdr:rowOff>44088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159562"/>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43935</xdr:rowOff>
    </xdr:from>
    <xdr:to>
      <xdr:col>107</xdr:col>
      <xdr:colOff>50800</xdr:colOff>
      <xdr:row>59</xdr:row>
      <xdr:rowOff>44012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159485"/>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43688</xdr:rowOff>
    </xdr:from>
    <xdr:to>
      <xdr:col>102</xdr:col>
      <xdr:colOff>114300</xdr:colOff>
      <xdr:row>59</xdr:row>
      <xdr:rowOff>43935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159238"/>
          <a:ext cx="8890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164795</xdr:rowOff>
    </xdr:from>
    <xdr:to>
      <xdr:col>116</xdr:col>
      <xdr:colOff>114300</xdr:colOff>
      <xdr:row>59</xdr:row>
      <xdr:rowOff>94945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1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79722</xdr:rowOff>
    </xdr:from>
    <xdr:ext cx="313932"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238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164738</xdr:rowOff>
    </xdr:from>
    <xdr:to>
      <xdr:col>112</xdr:col>
      <xdr:colOff>38100</xdr:colOff>
      <xdr:row>59</xdr:row>
      <xdr:rowOff>94888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10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86015</xdr:rowOff>
    </xdr:from>
    <xdr:ext cx="313932"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66333" y="10201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164662</xdr:rowOff>
    </xdr:from>
    <xdr:to>
      <xdr:col>107</xdr:col>
      <xdr:colOff>101600</xdr:colOff>
      <xdr:row>59</xdr:row>
      <xdr:rowOff>94812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10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85939</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77333" y="102014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164585</xdr:rowOff>
    </xdr:from>
    <xdr:to>
      <xdr:col>102</xdr:col>
      <xdr:colOff>165100</xdr:colOff>
      <xdr:row>59</xdr:row>
      <xdr:rowOff>94735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10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85862</xdr:rowOff>
    </xdr:from>
    <xdr:ext cx="313932"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88333" y="102014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164338</xdr:rowOff>
    </xdr:from>
    <xdr:to>
      <xdr:col>98</xdr:col>
      <xdr:colOff>38100</xdr:colOff>
      <xdr:row>59</xdr:row>
      <xdr:rowOff>94488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10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85615</xdr:rowOff>
    </xdr:from>
    <xdr:ext cx="313932"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99333" y="102011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119191</xdr:rowOff>
    </xdr:from>
    <xdr:to>
      <xdr:col>116</xdr:col>
      <xdr:colOff>63500</xdr:colOff>
      <xdr:row>76</xdr:row>
      <xdr:rowOff>11227</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977941"/>
          <a:ext cx="838200" cy="6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11227</xdr:rowOff>
    </xdr:from>
    <xdr:to>
      <xdr:col>111</xdr:col>
      <xdr:colOff>177800</xdr:colOff>
      <xdr:row>76</xdr:row>
      <xdr:rowOff>142737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041427"/>
          <a:ext cx="889000" cy="13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142737</xdr:rowOff>
    </xdr:from>
    <xdr:to>
      <xdr:col>107</xdr:col>
      <xdr:colOff>50800</xdr:colOff>
      <xdr:row>77</xdr:row>
      <xdr:rowOff>66743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172937"/>
          <a:ext cx="889000" cy="9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56392</xdr:rowOff>
    </xdr:from>
    <xdr:to>
      <xdr:col>102</xdr:col>
      <xdr:colOff>114300</xdr:colOff>
      <xdr:row>77</xdr:row>
      <xdr:rowOff>66743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3258042"/>
          <a:ext cx="889000" cy="1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68391</xdr:rowOff>
    </xdr:from>
    <xdr:to>
      <xdr:col>116</xdr:col>
      <xdr:colOff>114300</xdr:colOff>
      <xdr:row>75</xdr:row>
      <xdr:rowOff>169991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92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91268</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77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131876</xdr:rowOff>
    </xdr:from>
    <xdr:to>
      <xdr:col>112</xdr:col>
      <xdr:colOff>38100</xdr:colOff>
      <xdr:row>76</xdr:row>
      <xdr:rowOff>62027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99062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53154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08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91937</xdr:rowOff>
    </xdr:from>
    <xdr:to>
      <xdr:col>107</xdr:col>
      <xdr:colOff>101600</xdr:colOff>
      <xdr:row>77</xdr:row>
      <xdr:rowOff>22087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12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13214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21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15943</xdr:rowOff>
    </xdr:from>
    <xdr:to>
      <xdr:col>102</xdr:col>
      <xdr:colOff>165100</xdr:colOff>
      <xdr:row>77</xdr:row>
      <xdr:rowOff>117543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21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108670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31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5592</xdr:rowOff>
    </xdr:from>
    <xdr:to>
      <xdr:col>98</xdr:col>
      <xdr:colOff>38100</xdr:colOff>
      <xdr:row>77</xdr:row>
      <xdr:rowOff>107192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20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98319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29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歳出決算総額における住民一人当たりのコストは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357,911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より増額となった。これは歳出総額の増額に加え、人口が減少したことによるものであるが、依然として、繰出金を除く各費目において、全国平均、埼玉県平均、類似団体平均のいずれにおいても下回る状況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決算においては、維持補修費、公債費、貸付金を除き、全ての費目において前年度と比較して増額となり、特に普通建設事業については、公共施設マネジメント事業計画に基づく大規模な建設事業が本格化を迎えたこと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36,078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その他、定額減税調整給付金支給事業の実施や会計年度任用職員に対する勤勉手当の支給開始等により、扶助費や人件費においても前年度と比較して伸びが大きくなっている状況である。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加えて、前年度と比較して減額となった費目のうち維持補修費については、厳しい財政状況の中、経常的経費の抑制に努めた結果であると評価できる一方で、公債費については、主に過去借り入れた特例債の償還終了に伴う一時的な減少で、今後は公共施設マネジメント事業計画の推進と比例して増加傾向で推移していくものと見込まれ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このような状況から、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他団体と比較して住民一人当たりのコストは低い状況ではある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政策・行政改革・財政の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部門で連携し、さらなる行財政運営の効率化と予算配分の最適化に取り組み、併せて新たな財源の確保にも努めていく。</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埼玉県入間市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143,412
140,055
44.69
52,943,413
51,328,756
1,182,233
28,461,146
28,864,109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56490</xdr:rowOff>
    </xdr:from>
    <xdr:to>
      <xdr:col>24</xdr:col>
      <xdr:colOff>62865</xdr:colOff>
      <xdr:row>36</xdr:row>
      <xdr:rowOff>117297</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71440"/>
          <a:ext cx="1270" cy="91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121124</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29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117297</xdr:rowOff>
    </xdr:from>
    <xdr:to>
      <xdr:col>24</xdr:col>
      <xdr:colOff>152400</xdr:colOff>
      <xdr:row>36</xdr:row>
      <xdr:rowOff>117297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289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3167</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4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56490</xdr:rowOff>
    </xdr:from>
    <xdr:to>
      <xdr:col>24</xdr:col>
      <xdr:colOff>152400</xdr:colOff>
      <xdr:row>31</xdr:row>
      <xdr:rowOff>56490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71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117297</xdr:rowOff>
    </xdr:from>
    <xdr:to>
      <xdr:col>24</xdr:col>
      <xdr:colOff>63500</xdr:colOff>
      <xdr:row>36</xdr:row>
      <xdr:rowOff>141986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89497"/>
          <a:ext cx="8382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39996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697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17119</xdr:rowOff>
    </xdr:from>
    <xdr:to>
      <xdr:col>24</xdr:col>
      <xdr:colOff>114300</xdr:colOff>
      <xdr:row>34</xdr:row>
      <xdr:rowOff>118719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846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63348</xdr:rowOff>
    </xdr:from>
    <xdr:to>
      <xdr:col>19</xdr:col>
      <xdr:colOff>177800</xdr:colOff>
      <xdr:row>36</xdr:row>
      <xdr:rowOff>141986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235548"/>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51867</xdr:rowOff>
    </xdr:from>
    <xdr:to>
      <xdr:col>20</xdr:col>
      <xdr:colOff>38100</xdr:colOff>
      <xdr:row>34</xdr:row>
      <xdr:rowOff>153467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88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169994</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656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53746</xdr:rowOff>
    </xdr:from>
    <xdr:to>
      <xdr:col>15</xdr:col>
      <xdr:colOff>50800</xdr:colOff>
      <xdr:row>36</xdr:row>
      <xdr:rowOff>63348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225946"/>
          <a:ext cx="8890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66497</xdr:rowOff>
    </xdr:from>
    <xdr:to>
      <xdr:col>15</xdr:col>
      <xdr:colOff>101600</xdr:colOff>
      <xdr:row>34</xdr:row>
      <xdr:rowOff>168097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895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13174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671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53746</xdr:rowOff>
    </xdr:from>
    <xdr:to>
      <xdr:col>10</xdr:col>
      <xdr:colOff>114300</xdr:colOff>
      <xdr:row>36</xdr:row>
      <xdr:rowOff>95352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25946"/>
          <a:ext cx="889000" cy="4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58268</xdr:rowOff>
    </xdr:from>
    <xdr:to>
      <xdr:col>10</xdr:col>
      <xdr:colOff>165100</xdr:colOff>
      <xdr:row>34</xdr:row>
      <xdr:rowOff>159868</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88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4945</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662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62382</xdr:rowOff>
    </xdr:from>
    <xdr:to>
      <xdr:col>6</xdr:col>
      <xdr:colOff>38100</xdr:colOff>
      <xdr:row>34</xdr:row>
      <xdr:rowOff>163982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89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9059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66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66497</xdr:rowOff>
    </xdr:from>
    <xdr:to>
      <xdr:col>24</xdr:col>
      <xdr:colOff>114300</xdr:colOff>
      <xdr:row>36</xdr:row>
      <xdr:rowOff>168097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3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152874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53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91186</xdr:rowOff>
    </xdr:from>
    <xdr:to>
      <xdr:col>20</xdr:col>
      <xdr:colOff>38100</xdr:colOff>
      <xdr:row>37</xdr:row>
      <xdr:rowOff>21336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6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12463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12548</xdr:rowOff>
    </xdr:from>
    <xdr:to>
      <xdr:col>15</xdr:col>
      <xdr:colOff>101600</xdr:colOff>
      <xdr:row>36</xdr:row>
      <xdr:rowOff>114148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8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105275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7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2946</xdr:rowOff>
    </xdr:from>
    <xdr:to>
      <xdr:col>10</xdr:col>
      <xdr:colOff>165100</xdr:colOff>
      <xdr:row>36</xdr:row>
      <xdr:rowOff>104546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7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95673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67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44552</xdr:rowOff>
    </xdr:from>
    <xdr:to>
      <xdr:col>6</xdr:col>
      <xdr:colOff>38100</xdr:colOff>
      <xdr:row>36</xdr:row>
      <xdr:rowOff>146152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1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137279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0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59412</xdr:rowOff>
    </xdr:from>
    <xdr:to>
      <xdr:col>24</xdr:col>
      <xdr:colOff>63500</xdr:colOff>
      <xdr:row>58</xdr:row>
      <xdr:rowOff>66213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03512"/>
          <a:ext cx="8382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66213</xdr:rowOff>
    </xdr:from>
    <xdr:to>
      <xdr:col>19</xdr:col>
      <xdr:colOff>177800</xdr:colOff>
      <xdr:row>58</xdr:row>
      <xdr:rowOff>79163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10313"/>
          <a:ext cx="889000" cy="1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55000</xdr:rowOff>
    </xdr:from>
    <xdr:to>
      <xdr:col>15</xdr:col>
      <xdr:colOff>50800</xdr:colOff>
      <xdr:row>58</xdr:row>
      <xdr:rowOff>79163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99100"/>
          <a:ext cx="889000" cy="2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36030</xdr:rowOff>
    </xdr:from>
    <xdr:to>
      <xdr:col>10</xdr:col>
      <xdr:colOff>114300</xdr:colOff>
      <xdr:row>58</xdr:row>
      <xdr:rowOff>55000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637230"/>
          <a:ext cx="889000" cy="36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8612</xdr:rowOff>
    </xdr:from>
    <xdr:to>
      <xdr:col>24</xdr:col>
      <xdr:colOff>114300</xdr:colOff>
      <xdr:row>58</xdr:row>
      <xdr:rowOff>110212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5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94989</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86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15413</xdr:rowOff>
    </xdr:from>
    <xdr:to>
      <xdr:col>20</xdr:col>
      <xdr:colOff>38100</xdr:colOff>
      <xdr:row>58</xdr:row>
      <xdr:rowOff>117013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5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108140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1005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28363</xdr:rowOff>
    </xdr:from>
    <xdr:to>
      <xdr:col>15</xdr:col>
      <xdr:colOff>101600</xdr:colOff>
      <xdr:row>58</xdr:row>
      <xdr:rowOff>129963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7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121090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1006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4200</xdr:rowOff>
    </xdr:from>
    <xdr:to>
      <xdr:col>10</xdr:col>
      <xdr:colOff>165100</xdr:colOff>
      <xdr:row>58</xdr:row>
      <xdr:rowOff>105800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96927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1004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156680</xdr:rowOff>
    </xdr:from>
    <xdr:to>
      <xdr:col>6</xdr:col>
      <xdr:colOff>38100</xdr:colOff>
      <xdr:row>56</xdr:row>
      <xdr:rowOff>86830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58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77957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79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60129</xdr:rowOff>
    </xdr:from>
    <xdr:to>
      <xdr:col>24</xdr:col>
      <xdr:colOff>62865</xdr:colOff>
      <xdr:row>77</xdr:row>
      <xdr:rowOff>88740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404529"/>
          <a:ext cx="1270" cy="885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92567</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29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88740</xdr:rowOff>
    </xdr:from>
    <xdr:to>
      <xdr:col>24</xdr:col>
      <xdr:colOff>152400</xdr:colOff>
      <xdr:row>77</xdr:row>
      <xdr:rowOff>88740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29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6806</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17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60129</xdr:rowOff>
    </xdr:from>
    <xdr:to>
      <xdr:col>24</xdr:col>
      <xdr:colOff>152400</xdr:colOff>
      <xdr:row>72</xdr:row>
      <xdr:rowOff>60129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40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24101</xdr:rowOff>
    </xdr:from>
    <xdr:to>
      <xdr:col>24</xdr:col>
      <xdr:colOff>63500</xdr:colOff>
      <xdr:row>77</xdr:row>
      <xdr:rowOff>70434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25751"/>
          <a:ext cx="838200" cy="4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98720</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78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75843</xdr:rowOff>
    </xdr:from>
    <xdr:to>
      <xdr:col>24</xdr:col>
      <xdr:colOff>114300</xdr:colOff>
      <xdr:row>76</xdr:row>
      <xdr:rowOff>5993</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70434</xdr:rowOff>
    </xdr:from>
    <xdr:to>
      <xdr:col>19</xdr:col>
      <xdr:colOff>177800</xdr:colOff>
      <xdr:row>77</xdr:row>
      <xdr:rowOff>105868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72084"/>
          <a:ext cx="889000" cy="3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120479</xdr:rowOff>
    </xdr:from>
    <xdr:to>
      <xdr:col>20</xdr:col>
      <xdr:colOff>38100</xdr:colOff>
      <xdr:row>76</xdr:row>
      <xdr:rowOff>50629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29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67156</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75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77927</xdr:rowOff>
    </xdr:from>
    <xdr:to>
      <xdr:col>15</xdr:col>
      <xdr:colOff>50800</xdr:colOff>
      <xdr:row>77</xdr:row>
      <xdr:rowOff>105868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79577"/>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881</xdr:rowOff>
    </xdr:from>
    <xdr:to>
      <xdr:col>15</xdr:col>
      <xdr:colOff>101600</xdr:colOff>
      <xdr:row>76</xdr:row>
      <xdr:rowOff>102481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3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119007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80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77927</xdr:rowOff>
    </xdr:from>
    <xdr:to>
      <xdr:col>10</xdr:col>
      <xdr:colOff>114300</xdr:colOff>
      <xdr:row>78</xdr:row>
      <xdr:rowOff>14788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79577"/>
          <a:ext cx="889000" cy="10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143188</xdr:rowOff>
    </xdr:from>
    <xdr:to>
      <xdr:col>10</xdr:col>
      <xdr:colOff>165100</xdr:colOff>
      <xdr:row>76</xdr:row>
      <xdr:rowOff>73338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0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89865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77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119971</xdr:rowOff>
    </xdr:from>
    <xdr:to>
      <xdr:col>6</xdr:col>
      <xdr:colOff>38100</xdr:colOff>
      <xdr:row>77</xdr:row>
      <xdr:rowOff>50121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5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66648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2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144751</xdr:rowOff>
    </xdr:from>
    <xdr:to>
      <xdr:col>24</xdr:col>
      <xdr:colOff>114300</xdr:colOff>
      <xdr:row>77</xdr:row>
      <xdr:rowOff>74901</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7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59678</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89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19634</xdr:rowOff>
    </xdr:from>
    <xdr:to>
      <xdr:col>20</xdr:col>
      <xdr:colOff>38100</xdr:colOff>
      <xdr:row>77</xdr:row>
      <xdr:rowOff>121234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2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112361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1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55068</xdr:rowOff>
    </xdr:from>
    <xdr:to>
      <xdr:col>15</xdr:col>
      <xdr:colOff>101600</xdr:colOff>
      <xdr:row>77</xdr:row>
      <xdr:rowOff>156668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5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147795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4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27127</xdr:rowOff>
    </xdr:from>
    <xdr:to>
      <xdr:col>10</xdr:col>
      <xdr:colOff>165100</xdr:colOff>
      <xdr:row>77</xdr:row>
      <xdr:rowOff>128727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2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119854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2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135438</xdr:rowOff>
    </xdr:from>
    <xdr:to>
      <xdr:col>6</xdr:col>
      <xdr:colOff>38100</xdr:colOff>
      <xdr:row>78</xdr:row>
      <xdr:rowOff>65588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3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56715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2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19304</xdr:rowOff>
    </xdr:from>
    <xdr:to>
      <xdr:col>24</xdr:col>
      <xdr:colOff>63500</xdr:colOff>
      <xdr:row>98</xdr:row>
      <xdr:rowOff>20313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821404"/>
          <a:ext cx="838200" cy="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150540</xdr:rowOff>
    </xdr:from>
    <xdr:to>
      <xdr:col>19</xdr:col>
      <xdr:colOff>177800</xdr:colOff>
      <xdr:row>98</xdr:row>
      <xdr:rowOff>20313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81190"/>
          <a:ext cx="889000" cy="4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150540</xdr:rowOff>
    </xdr:from>
    <xdr:to>
      <xdr:col>15</xdr:col>
      <xdr:colOff>50800</xdr:colOff>
      <xdr:row>97</xdr:row>
      <xdr:rowOff>158369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781190"/>
          <a:ext cx="889000" cy="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158369</xdr:rowOff>
    </xdr:from>
    <xdr:to>
      <xdr:col>10</xdr:col>
      <xdr:colOff>114300</xdr:colOff>
      <xdr:row>98</xdr:row>
      <xdr:rowOff>127203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89019"/>
          <a:ext cx="889000" cy="14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139954</xdr:rowOff>
    </xdr:from>
    <xdr:to>
      <xdr:col>24</xdr:col>
      <xdr:colOff>114300</xdr:colOff>
      <xdr:row>98</xdr:row>
      <xdr:rowOff>70104</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7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118381</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4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140963</xdr:rowOff>
    </xdr:from>
    <xdr:to>
      <xdr:col>20</xdr:col>
      <xdr:colOff>38100</xdr:colOff>
      <xdr:row>98</xdr:row>
      <xdr:rowOff>71113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7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62240</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6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99740</xdr:rowOff>
    </xdr:from>
    <xdr:to>
      <xdr:col>15</xdr:col>
      <xdr:colOff>101600</xdr:colOff>
      <xdr:row>98</xdr:row>
      <xdr:rowOff>29890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7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21017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82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107569</xdr:rowOff>
    </xdr:from>
    <xdr:to>
      <xdr:col>10</xdr:col>
      <xdr:colOff>165100</xdr:colOff>
      <xdr:row>98</xdr:row>
      <xdr:rowOff>37719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3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28846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3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76403</xdr:rowOff>
    </xdr:from>
    <xdr:to>
      <xdr:col>6</xdr:col>
      <xdr:colOff>38100</xdr:colOff>
      <xdr:row>99</xdr:row>
      <xdr:rowOff>6553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7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169130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7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27686</xdr:rowOff>
    </xdr:from>
    <xdr:to>
      <xdr:col>55</xdr:col>
      <xdr:colOff>0</xdr:colOff>
      <xdr:row>39</xdr:row>
      <xdr:rowOff>28448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714236"/>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87503</xdr:rowOff>
    </xdr:from>
    <xdr:to>
      <xdr:col>50</xdr:col>
      <xdr:colOff>114300</xdr:colOff>
      <xdr:row>39</xdr:row>
      <xdr:rowOff>28448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02603"/>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8636</xdr:rowOff>
    </xdr:from>
    <xdr:to>
      <xdr:col>45</xdr:col>
      <xdr:colOff>177800</xdr:colOff>
      <xdr:row>38</xdr:row>
      <xdr:rowOff>87503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523736"/>
          <a:ext cx="8890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8636</xdr:rowOff>
    </xdr:from>
    <xdr:to>
      <xdr:col>41</xdr:col>
      <xdr:colOff>50800</xdr:colOff>
      <xdr:row>38</xdr:row>
      <xdr:rowOff>112649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523736"/>
          <a:ext cx="889000" cy="10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148336</xdr:rowOff>
    </xdr:from>
    <xdr:to>
      <xdr:col>55</xdr:col>
      <xdr:colOff>50800</xdr:colOff>
      <xdr:row>39</xdr:row>
      <xdr:rowOff>78486</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63263</xdr:rowOff>
    </xdr:from>
    <xdr:ext cx="313932"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783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149098</xdr:rowOff>
    </xdr:from>
    <xdr:to>
      <xdr:col>50</xdr:col>
      <xdr:colOff>165100</xdr:colOff>
      <xdr:row>39</xdr:row>
      <xdr:rowOff>79248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70375</xdr:rowOff>
    </xdr:from>
    <xdr:ext cx="313932"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82333" y="67569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36703</xdr:rowOff>
    </xdr:from>
    <xdr:to>
      <xdr:col>46</xdr:col>
      <xdr:colOff>38100</xdr:colOff>
      <xdr:row>38</xdr:row>
      <xdr:rowOff>138303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5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129430</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44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129286</xdr:rowOff>
    </xdr:from>
    <xdr:to>
      <xdr:col>41</xdr:col>
      <xdr:colOff>101600</xdr:colOff>
      <xdr:row>38</xdr:row>
      <xdr:rowOff>59436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7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50563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65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61849</xdr:rowOff>
    </xdr:from>
    <xdr:to>
      <xdr:col>36</xdr:col>
      <xdr:colOff>165100</xdr:colOff>
      <xdr:row>38</xdr:row>
      <xdr:rowOff>163449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7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154576</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69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80904</xdr:rowOff>
    </xdr:from>
    <xdr:to>
      <xdr:col>55</xdr:col>
      <xdr:colOff>0</xdr:colOff>
      <xdr:row>58</xdr:row>
      <xdr:rowOff>85613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25004"/>
          <a:ext cx="838200" cy="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60468</xdr:rowOff>
    </xdr:from>
    <xdr:to>
      <xdr:col>50</xdr:col>
      <xdr:colOff>114300</xdr:colOff>
      <xdr:row>58</xdr:row>
      <xdr:rowOff>85613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10004568"/>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169556</xdr:rowOff>
    </xdr:from>
    <xdr:to>
      <xdr:col>45</xdr:col>
      <xdr:colOff>177800</xdr:colOff>
      <xdr:row>58</xdr:row>
      <xdr:rowOff>60468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9942206"/>
          <a:ext cx="889000" cy="6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169556</xdr:rowOff>
    </xdr:from>
    <xdr:to>
      <xdr:col>41</xdr:col>
      <xdr:colOff>50800</xdr:colOff>
      <xdr:row>58</xdr:row>
      <xdr:rowOff>92974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942206"/>
          <a:ext cx="889000" cy="9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30104</xdr:rowOff>
    </xdr:from>
    <xdr:to>
      <xdr:col>55</xdr:col>
      <xdr:colOff>50800</xdr:colOff>
      <xdr:row>58</xdr:row>
      <xdr:rowOff>131704</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7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116481</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34813</xdr:rowOff>
    </xdr:from>
    <xdr:to>
      <xdr:col>50</xdr:col>
      <xdr:colOff>165100</xdr:colOff>
      <xdr:row>58</xdr:row>
      <xdr:rowOff>136413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7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127540</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7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9668</xdr:rowOff>
    </xdr:from>
    <xdr:to>
      <xdr:col>46</xdr:col>
      <xdr:colOff>38100</xdr:colOff>
      <xdr:row>58</xdr:row>
      <xdr:rowOff>111268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5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102395</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1004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118756</xdr:rowOff>
    </xdr:from>
    <xdr:to>
      <xdr:col>41</xdr:col>
      <xdr:colOff>101600</xdr:colOff>
      <xdr:row>58</xdr:row>
      <xdr:rowOff>48906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89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40033</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998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42174</xdr:rowOff>
    </xdr:from>
    <xdr:to>
      <xdr:col>36</xdr:col>
      <xdr:colOff>165100</xdr:colOff>
      <xdr:row>58</xdr:row>
      <xdr:rowOff>143774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8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134901</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1007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5150</xdr:rowOff>
    </xdr:from>
    <xdr:to>
      <xdr:col>55</xdr:col>
      <xdr:colOff>0</xdr:colOff>
      <xdr:row>79</xdr:row>
      <xdr:rowOff>20771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549700"/>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157435</xdr:rowOff>
    </xdr:from>
    <xdr:to>
      <xdr:col>50</xdr:col>
      <xdr:colOff>114300</xdr:colOff>
      <xdr:row>79</xdr:row>
      <xdr:rowOff>5150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530535"/>
          <a:ext cx="889000" cy="1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157435</xdr:rowOff>
    </xdr:from>
    <xdr:to>
      <xdr:col>45</xdr:col>
      <xdr:colOff>177800</xdr:colOff>
      <xdr:row>79</xdr:row>
      <xdr:rowOff>9455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530535"/>
          <a:ext cx="889000" cy="2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134595</xdr:rowOff>
    </xdr:from>
    <xdr:to>
      <xdr:col>41</xdr:col>
      <xdr:colOff>50800</xdr:colOff>
      <xdr:row>79</xdr:row>
      <xdr:rowOff>9455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507695"/>
          <a:ext cx="889000" cy="4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141421</xdr:rowOff>
    </xdr:from>
    <xdr:to>
      <xdr:col>55</xdr:col>
      <xdr:colOff>50800</xdr:colOff>
      <xdr:row>79</xdr:row>
      <xdr:rowOff>71571</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51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56348</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2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125800</xdr:rowOff>
    </xdr:from>
    <xdr:to>
      <xdr:col>50</xdr:col>
      <xdr:colOff>165100</xdr:colOff>
      <xdr:row>79</xdr:row>
      <xdr:rowOff>55950</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9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47077</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9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106635</xdr:rowOff>
    </xdr:from>
    <xdr:to>
      <xdr:col>46</xdr:col>
      <xdr:colOff>38100</xdr:colOff>
      <xdr:row>79</xdr:row>
      <xdr:rowOff>36785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7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27912</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72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130105</xdr:rowOff>
    </xdr:from>
    <xdr:to>
      <xdr:col>41</xdr:col>
      <xdr:colOff>101600</xdr:colOff>
      <xdr:row>79</xdr:row>
      <xdr:rowOff>60255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5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51382</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9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83795</xdr:rowOff>
    </xdr:from>
    <xdr:to>
      <xdr:col>36</xdr:col>
      <xdr:colOff>165100</xdr:colOff>
      <xdr:row>79</xdr:row>
      <xdr:rowOff>13945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5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5072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4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167990</xdr:rowOff>
    </xdr:from>
    <xdr:to>
      <xdr:col>55</xdr:col>
      <xdr:colOff>0</xdr:colOff>
      <xdr:row>98</xdr:row>
      <xdr:rowOff>13666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98640"/>
          <a:ext cx="838200" cy="1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13666</xdr:rowOff>
    </xdr:from>
    <xdr:to>
      <xdr:col>50</xdr:col>
      <xdr:colOff>114300</xdr:colOff>
      <xdr:row>98</xdr:row>
      <xdr:rowOff>120783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815766"/>
          <a:ext cx="889000" cy="10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120783</xdr:rowOff>
    </xdr:from>
    <xdr:to>
      <xdr:col>45</xdr:col>
      <xdr:colOff>177800</xdr:colOff>
      <xdr:row>98</xdr:row>
      <xdr:rowOff>133375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922883"/>
          <a:ext cx="889000" cy="1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83789</xdr:rowOff>
    </xdr:from>
    <xdr:to>
      <xdr:col>41</xdr:col>
      <xdr:colOff>50800</xdr:colOff>
      <xdr:row>98</xdr:row>
      <xdr:rowOff>133375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85889"/>
          <a:ext cx="889000" cy="49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117190</xdr:rowOff>
    </xdr:from>
    <xdr:to>
      <xdr:col>55</xdr:col>
      <xdr:colOff>50800</xdr:colOff>
      <xdr:row>98</xdr:row>
      <xdr:rowOff>47340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4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95617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2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134316</xdr:rowOff>
    </xdr:from>
    <xdr:to>
      <xdr:col>50</xdr:col>
      <xdr:colOff>165100</xdr:colOff>
      <xdr:row>98</xdr:row>
      <xdr:rowOff>64466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6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55593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5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69983</xdr:rowOff>
    </xdr:from>
    <xdr:to>
      <xdr:col>46</xdr:col>
      <xdr:colOff>38100</xdr:colOff>
      <xdr:row>99</xdr:row>
      <xdr:rowOff>133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7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162710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6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82575</xdr:rowOff>
    </xdr:from>
    <xdr:to>
      <xdr:col>41</xdr:col>
      <xdr:colOff>101600</xdr:colOff>
      <xdr:row>99</xdr:row>
      <xdr:rowOff>12725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8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3852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7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32989</xdr:rowOff>
    </xdr:from>
    <xdr:to>
      <xdr:col>36</xdr:col>
      <xdr:colOff>165100</xdr:colOff>
      <xdr:row>98</xdr:row>
      <xdr:rowOff>134589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3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125716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2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138420</xdr:rowOff>
    </xdr:from>
    <xdr:to>
      <xdr:col>85</xdr:col>
      <xdr:colOff>127000</xdr:colOff>
      <xdr:row>36</xdr:row>
      <xdr:rowOff>144821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310620"/>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144821</xdr:rowOff>
    </xdr:from>
    <xdr:to>
      <xdr:col>81</xdr:col>
      <xdr:colOff>50800</xdr:colOff>
      <xdr:row>37</xdr:row>
      <xdr:rowOff>20096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317021"/>
          <a:ext cx="889000" cy="4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63531</xdr:rowOff>
    </xdr:from>
    <xdr:to>
      <xdr:col>76</xdr:col>
      <xdr:colOff>114300</xdr:colOff>
      <xdr:row>37</xdr:row>
      <xdr:rowOff>20096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235731"/>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63531</xdr:rowOff>
    </xdr:from>
    <xdr:to>
      <xdr:col>71</xdr:col>
      <xdr:colOff>177800</xdr:colOff>
      <xdr:row>36</xdr:row>
      <xdr:rowOff>96083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235731"/>
          <a:ext cx="889000" cy="3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87620</xdr:rowOff>
    </xdr:from>
    <xdr:to>
      <xdr:col>85</xdr:col>
      <xdr:colOff>177800</xdr:colOff>
      <xdr:row>37</xdr:row>
      <xdr:rowOff>17770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25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66047</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23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94021</xdr:rowOff>
    </xdr:from>
    <xdr:to>
      <xdr:col>81</xdr:col>
      <xdr:colOff>101600</xdr:colOff>
      <xdr:row>37</xdr:row>
      <xdr:rowOff>24171</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26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15298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35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140746</xdr:rowOff>
    </xdr:from>
    <xdr:to>
      <xdr:col>76</xdr:col>
      <xdr:colOff>165100</xdr:colOff>
      <xdr:row>37</xdr:row>
      <xdr:rowOff>70896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31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62023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0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12731</xdr:rowOff>
    </xdr:from>
    <xdr:to>
      <xdr:col>72</xdr:col>
      <xdr:colOff>38100</xdr:colOff>
      <xdr:row>36</xdr:row>
      <xdr:rowOff>114331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18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130858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96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45283</xdr:rowOff>
    </xdr:from>
    <xdr:to>
      <xdr:col>67</xdr:col>
      <xdr:colOff>101600</xdr:colOff>
      <xdr:row>36</xdr:row>
      <xdr:rowOff>146883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21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138010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1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98964</xdr:rowOff>
    </xdr:from>
    <xdr:to>
      <xdr:col>85</xdr:col>
      <xdr:colOff>127000</xdr:colOff>
      <xdr:row>59</xdr:row>
      <xdr:rowOff>50935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871614"/>
          <a:ext cx="838200" cy="29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168915</xdr:rowOff>
    </xdr:from>
    <xdr:to>
      <xdr:col>81</xdr:col>
      <xdr:colOff>50800</xdr:colOff>
      <xdr:row>59</xdr:row>
      <xdr:rowOff>50935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10113015"/>
          <a:ext cx="889000" cy="5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168915</xdr:rowOff>
    </xdr:from>
    <xdr:to>
      <xdr:col>76</xdr:col>
      <xdr:colOff>114300</xdr:colOff>
      <xdr:row>59</xdr:row>
      <xdr:rowOff>22428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10113015"/>
          <a:ext cx="889000" cy="2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140249</xdr:rowOff>
    </xdr:from>
    <xdr:to>
      <xdr:col>71</xdr:col>
      <xdr:colOff>177800</xdr:colOff>
      <xdr:row>59</xdr:row>
      <xdr:rowOff>22428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10084349"/>
          <a:ext cx="889000" cy="5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48164</xdr:rowOff>
    </xdr:from>
    <xdr:to>
      <xdr:col>85</xdr:col>
      <xdr:colOff>177800</xdr:colOff>
      <xdr:row>57</xdr:row>
      <xdr:rowOff>149764</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82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26591</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79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135</xdr:rowOff>
    </xdr:from>
    <xdr:to>
      <xdr:col>81</xdr:col>
      <xdr:colOff>101600</xdr:colOff>
      <xdr:row>59</xdr:row>
      <xdr:rowOff>101735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10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92862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1020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118115</xdr:rowOff>
    </xdr:from>
    <xdr:to>
      <xdr:col>76</xdr:col>
      <xdr:colOff>165100</xdr:colOff>
      <xdr:row>59</xdr:row>
      <xdr:rowOff>48265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1006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39392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15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143078</xdr:rowOff>
    </xdr:from>
    <xdr:to>
      <xdr:col>72</xdr:col>
      <xdr:colOff>38100</xdr:colOff>
      <xdr:row>59</xdr:row>
      <xdr:rowOff>73228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1008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64355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17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89449</xdr:rowOff>
    </xdr:from>
    <xdr:to>
      <xdr:col>67</xdr:col>
      <xdr:colOff>101600</xdr:colOff>
      <xdr:row>59</xdr:row>
      <xdr:rowOff>19599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1003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10726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1012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25285</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481300" y="13398385"/>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145935</xdr:rowOff>
    </xdr:from>
    <xdr:to>
      <xdr:col>85</xdr:col>
      <xdr:colOff>177800</xdr:colOff>
      <xdr:row>78</xdr:row>
      <xdr:rowOff>76085</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71882</xdr:rowOff>
    </xdr:from>
    <xdr:to>
      <xdr:col>85</xdr:col>
      <xdr:colOff>127000</xdr:colOff>
      <xdr:row>96</xdr:row>
      <xdr:rowOff>86361</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531082"/>
          <a:ext cx="8382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49955</xdr:rowOff>
    </xdr:from>
    <xdr:to>
      <xdr:col>81</xdr:col>
      <xdr:colOff>50800</xdr:colOff>
      <xdr:row>96</xdr:row>
      <xdr:rowOff>71882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509155"/>
          <a:ext cx="889000" cy="2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49955</xdr:rowOff>
    </xdr:from>
    <xdr:to>
      <xdr:col>76</xdr:col>
      <xdr:colOff>114300</xdr:colOff>
      <xdr:row>96</xdr:row>
      <xdr:rowOff>61557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509155"/>
          <a:ext cx="889000" cy="1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61557</xdr:rowOff>
    </xdr:from>
    <xdr:to>
      <xdr:col>71</xdr:col>
      <xdr:colOff>177800</xdr:colOff>
      <xdr:row>96</xdr:row>
      <xdr:rowOff>85750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520757"/>
          <a:ext cx="8890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35561</xdr:rowOff>
    </xdr:from>
    <xdr:to>
      <xdr:col>85</xdr:col>
      <xdr:colOff>177800</xdr:colOff>
      <xdr:row>96</xdr:row>
      <xdr:rowOff>137161</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49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13988</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47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21082</xdr:rowOff>
    </xdr:from>
    <xdr:to>
      <xdr:col>81</xdr:col>
      <xdr:colOff>101600</xdr:colOff>
      <xdr:row>96</xdr:row>
      <xdr:rowOff>122682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48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113809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57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170605</xdr:rowOff>
    </xdr:from>
    <xdr:to>
      <xdr:col>76</xdr:col>
      <xdr:colOff>165100</xdr:colOff>
      <xdr:row>96</xdr:row>
      <xdr:rowOff>100755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45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91882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5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10757</xdr:rowOff>
    </xdr:from>
    <xdr:to>
      <xdr:col>72</xdr:col>
      <xdr:colOff>38100</xdr:colOff>
      <xdr:row>96</xdr:row>
      <xdr:rowOff>112357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6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103484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6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34950</xdr:rowOff>
    </xdr:from>
    <xdr:to>
      <xdr:col>67</xdr:col>
      <xdr:colOff>101600</xdr:colOff>
      <xdr:row>96</xdr:row>
      <xdr:rowOff>136550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4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127677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8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目的別歳出の決算における住民一人当たりのコストは、引き続全ての費目において、類似団体平均、全国平均、埼玉県平均を下回る状況となった。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は、商工費と公債費を除く全ての費目で前年度と比較して増額となり、特に教育費については、学校給食センター建設事業や地区体育館等改修事業等の公共施設マネジメント事業計画に基づく大規模な建設事業のほか、小中学校特別教室エアコン設置事業の実施等の影響により、前年度比＋</a:t>
          </a:r>
          <a:r>
            <a:rPr kumimoji="1" lang="en-US" altLang="ja-JP" sz="1300">
              <a:latin typeface="ＭＳ Ｐゴシック" panose="020B0600070205080204" pitchFamily="50" charset="-128"/>
              <a:ea typeface="ＭＳ Ｐゴシック" panose="020B0600070205080204" pitchFamily="50" charset="-128"/>
            </a:rPr>
            <a:t>35.4</a:t>
          </a:r>
          <a:r>
            <a:rPr kumimoji="1" lang="ja-JP" altLang="en-US" sz="1300">
              <a:latin typeface="ＭＳ Ｐゴシック" panose="020B0600070205080204" pitchFamily="50" charset="-128"/>
              <a:ea typeface="ＭＳ Ｐゴシック" panose="020B0600070205080204" pitchFamily="50" charset="-128"/>
            </a:rPr>
            <a:t>ポイントの</a:t>
          </a:r>
          <a:r>
            <a:rPr kumimoji="1" lang="en-US" altLang="ja-JP" sz="1300">
              <a:latin typeface="ＭＳ Ｐゴシック" panose="020B0600070205080204" pitchFamily="50" charset="-128"/>
              <a:ea typeface="ＭＳ Ｐゴシック" panose="020B0600070205080204" pitchFamily="50" charset="-128"/>
            </a:rPr>
            <a:t>49,282</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その他民生費においても、主に定額減税調整給付金支給事業の実施等に伴い、前年度比＋</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ポイントの</a:t>
          </a:r>
          <a:r>
            <a:rPr kumimoji="1" lang="en-US" altLang="ja-JP" sz="1300">
              <a:latin typeface="ＭＳ Ｐゴシック" panose="020B0600070205080204" pitchFamily="50" charset="-128"/>
              <a:ea typeface="ＭＳ Ｐゴシック" panose="020B0600070205080204" pitchFamily="50" charset="-128"/>
            </a:rPr>
            <a:t>162,784</a:t>
          </a:r>
          <a:r>
            <a:rPr kumimoji="1" lang="ja-JP" altLang="en-US" sz="1300">
              <a:latin typeface="ＭＳ Ｐゴシック" panose="020B0600070205080204" pitchFamily="50" charset="-128"/>
              <a:ea typeface="ＭＳ Ｐゴシック" panose="020B0600070205080204" pitchFamily="50" charset="-128"/>
            </a:rPr>
            <a:t>円となったほか、総務費において新庁舎整備事業の増額に伴い、前年度比＋</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ポイントの</a:t>
          </a:r>
          <a:r>
            <a:rPr kumimoji="1" lang="en-US" altLang="ja-JP" sz="1300">
              <a:latin typeface="ＭＳ Ｐゴシック" panose="020B0600070205080204" pitchFamily="50" charset="-128"/>
              <a:ea typeface="ＭＳ Ｐゴシック" panose="020B0600070205080204" pitchFamily="50" charset="-128"/>
            </a:rPr>
            <a:t>41,073</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他団体と比較して住民一人当たりのコストは低い状況ではあるものの、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今後は公共施設マネジメント事業計画に基づく普通建設建設事業費の増加と併せ、公債費が増加傾向で推移していくと見込まれることから、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引き続き、政策・行政改革・財政の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部門で連携し、さらなる行財政運営の改革と予算配分の最適化に取り組み、併せて新たな財源の確保にも努めていく。</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埼玉県入間市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財政調整基金残高については、最小限の取り崩しに努め、決算剰余金を中心に繰り戻しを行っているが、令和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a:t>
          </a:r>
          <a:r>
            <a:rPr kumimoji="1" lang="en-US" altLang="ja-JP" sz="1300">
              <a:latin typeface="ＭＳ ゴシック" pitchFamily="49" charset="-128"/>
              <a:ea typeface="ＭＳ ゴシック" pitchFamily="49" charset="-128"/>
            </a:rPr>
            <a:t>392,271</a:t>
          </a:r>
          <a:r>
            <a:rPr kumimoji="1" lang="ja-JP" altLang="en-US" sz="1300">
              <a:latin typeface="ＭＳ ゴシック" pitchFamily="49" charset="-128"/>
              <a:ea typeface="ＭＳ ゴシック" pitchFamily="49" charset="-128"/>
            </a:rPr>
            <a:t>千円の取り崩しとなった。令和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年度においては、標準財政規模に対する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財政調整基金残高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latin typeface="ＭＳ ゴシック" pitchFamily="49" charset="-128"/>
              <a:ea typeface="ＭＳ ゴシック" pitchFamily="49" charset="-128"/>
            </a:rPr>
            <a:t>割合が</a:t>
          </a:r>
          <a:r>
            <a:rPr kumimoji="1" lang="en-US" altLang="ja-JP" sz="1300">
              <a:latin typeface="ＭＳ ゴシック" pitchFamily="49" charset="-128"/>
              <a:ea typeface="ＭＳ ゴシック" pitchFamily="49" charset="-128"/>
            </a:rPr>
            <a:t>12.3</a:t>
          </a:r>
          <a:r>
            <a:rPr kumimoji="1" lang="ja-JP" altLang="en-US" sz="1300">
              <a:latin typeface="ＭＳ ゴシック" pitchFamily="49" charset="-128"/>
              <a:ea typeface="ＭＳ ゴシック" pitchFamily="49" charset="-128"/>
            </a:rPr>
            <a:t>％となり、目標としていた</a:t>
          </a:r>
          <a:r>
            <a:rPr kumimoji="1" lang="en-US" altLang="ja-JP" sz="1300">
              <a:latin typeface="ＭＳ ゴシック" pitchFamily="49" charset="-128"/>
              <a:ea typeface="ＭＳ ゴシック" pitchFamily="49" charset="-128"/>
            </a:rPr>
            <a:t>10</a:t>
          </a:r>
          <a:r>
            <a:rPr kumimoji="1" lang="ja-JP" altLang="en-US" sz="1300">
              <a:latin typeface="ＭＳ ゴシック" pitchFamily="49" charset="-128"/>
              <a:ea typeface="ＭＳ ゴシック" pitchFamily="49" charset="-128"/>
            </a:rPr>
            <a:t>％を達成することができた。また、</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％が適当とされる実質収支額の標準財政規模に対する割合は</a:t>
          </a:r>
          <a:r>
            <a:rPr kumimoji="1" lang="en-US" altLang="ja-JP" sz="1300">
              <a:latin typeface="ＭＳ ゴシック" pitchFamily="49" charset="-128"/>
              <a:ea typeface="ＭＳ ゴシック" pitchFamily="49" charset="-128"/>
            </a:rPr>
            <a:t>4.2</a:t>
          </a:r>
          <a:r>
            <a:rPr kumimoji="1" lang="ja-JP" altLang="en-US" sz="1300">
              <a:latin typeface="ＭＳ ゴシック" pitchFamily="49" charset="-128"/>
              <a:ea typeface="ＭＳ ゴシック" pitchFamily="49" charset="-128"/>
            </a:rPr>
            <a:t>％となり、適正範囲内となった。</a:t>
          </a:r>
        </a:p>
        <a:p>
          <a:r>
            <a:rPr kumimoji="1" lang="ja-JP" altLang="en-US" sz="1300">
              <a:latin typeface="ＭＳ ゴシック" pitchFamily="49" charset="-128"/>
              <a:ea typeface="ＭＳ ゴシック" pitchFamily="49" charset="-128"/>
            </a:rPr>
            <a:t>翌年度の財政運営において弾力的な対応ができるよう、今後も適正範囲内の数値を目標に財政運営を行う。実質単年度収支は、令和元年度以降</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年連続で黒字であったが令和</a:t>
          </a:r>
          <a:r>
            <a:rPr kumimoji="1" lang="en-US" altLang="ja-JP" sz="1300">
              <a:latin typeface="ＭＳ ゴシック" pitchFamily="49" charset="-128"/>
              <a:ea typeface="ＭＳ ゴシック" pitchFamily="49" charset="-128"/>
            </a:rPr>
            <a:t>4</a:t>
          </a:r>
          <a:r>
            <a:rPr kumimoji="1" lang="ja-JP" altLang="en-US" sz="1300">
              <a:latin typeface="ＭＳ ゴシック" pitchFamily="49" charset="-128"/>
              <a:ea typeface="ＭＳ ゴシック" pitchFamily="49" charset="-128"/>
            </a:rPr>
            <a:t>年度から</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年連続で赤字となっている。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埼玉県入間市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年度も引き続き、連結する全ての会計で赤字は生じなかった。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扇台土地区画整理事業特別会計及び後期高齢者医療特別会計では前年度と比較して黒字額が減少となったものの、それ以外の会計においては前年度と比較して黒字額が増加した。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全体として黒字額は前年度比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％の増額となり、比率は前年度と比較して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埼玉県入間市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元利償還金は前年度と比較して約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4,300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万円減少したことに加え、公営企業債の元利償還金に対する繰入金で約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万円、</a:t>
          </a:r>
          <a:r>
            <a:rPr kumimoji="1" lang="ja-JP" altLang="en-US" sz="1300" u="none">
              <a:solidFill>
                <a:sysClr val="windowText" lastClr="000000"/>
              </a:solidFill>
              <a:latin typeface="ＭＳ Ｐゴシック" panose="020B0600070205080204" pitchFamily="50" charset="-128"/>
              <a:ea typeface="ＭＳ Ｐゴシック" panose="020B0600070205080204" pitchFamily="50" charset="-128"/>
            </a:rPr>
            <a:t>組合等が起こした地方債の元利償還金に対する負担金等においても約</a:t>
          </a:r>
          <a:r>
            <a:rPr kumimoji="1" lang="en-US" altLang="ja-JP" sz="1300" u="none">
              <a:solidFill>
                <a:sysClr val="windowText" lastClr="000000"/>
              </a:solidFill>
              <a:latin typeface="ＭＳ Ｐゴシック" panose="020B0600070205080204" pitchFamily="50" charset="-128"/>
              <a:ea typeface="ＭＳ Ｐゴシック" panose="020B0600070205080204" pitchFamily="50" charset="-128"/>
            </a:rPr>
            <a:t>24,000</a:t>
          </a:r>
          <a:r>
            <a:rPr kumimoji="1" lang="ja-JP" altLang="en-US" sz="1300" u="none">
              <a:solidFill>
                <a:sysClr val="windowText" lastClr="000000"/>
              </a:solidFill>
              <a:latin typeface="ＭＳ Ｐゴシック" panose="020B0600070205080204" pitchFamily="50" charset="-128"/>
              <a:ea typeface="ＭＳ Ｐゴシック" panose="020B0600070205080204" pitchFamily="50" charset="-128"/>
            </a:rPr>
            <a:t>万円の減少があった。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一方、控除項目である算入公債費等の額は前年度と比較して約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6,400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万円が減少し、差し引きで実質公債費比率の分子としては、約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万円の減額となった。</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元利償還額は、今後予定されている市庁舎整備をはじめとする公共施設マネジメント事業等により増加傾向で推移することが見込まれることから、償還額の平準化を図るなど、公債費の適正化に努めていく。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埼玉県入間市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将来負担額は、退職手当負担見込額や組合負担等見込額において減少率が大きかったものの、いずれの項目においても前年度より減少し、将来負担額全体では約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4,900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万円の減となった。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一方、控除項目である充当可能財源等は前年度と比較して約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9,200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万円の減少と</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なり、差し引きで</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将来負担比率の分子としては約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4,300</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万</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新庁舎整備事業等の公共施設マネジメント事業計画に基づく普通建設事業の増加に伴って、市債の借入も増大すると見込まれ、これらの事業の財源に公共施設整備基金からの繰入等も予定されていることか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充当可能基金の残高</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傾向で推移していくものと見込んでいる。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このような状況から、市債</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の新規借り入れ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にあたっては、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少しでも将来世代の負担を少なくするため、</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できる限り元利償還金に対して交付税措置のある地方債を活用するとともに、整備する施設の耐用年数に応じた償還期間を設定することにより財政負担の平準化を図るなど、市債の適正な管理・運用に努めていく。</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埼玉県入間市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年度について、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財政調整基金においては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2,435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千円を積立てるも、歳入歳出予算の財源調整のため、</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392,271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千円を取り崩した。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また、公共施設整備基金においては、公共施設マネジメント事業計画に基づく普通建設事業の増大に伴い、当該基金から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万円を取り崩したところであるが、次年度以降も同計画の着実な進行を継続していくために、基金の運用方針に基づき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億円を積み立てることができた。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その他特定目的基金において、前年度と比較して年度末残高の増減が見られたが、基金全体としては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7,232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万円が減額となった。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財政調整基金については、今後も年度末残高の目標値を標準財政規模の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とし、目標額達成に向けて積立額の確保に努めていく。公共施設整備基金については、財政調整基金の残高確保を優先しつつ、状況に応じて積み立てを行い、今後の公共施設マネジメントの推進に伴い、活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公共施設整備基金：公共施設の整備の財源</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ふるさと寄附金基金：環境の保全、産業及び観光、自治の振興、男女共同参画の推進、防災及び防犯、交通対策、社会福祉、</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健康づくり、都市基盤の整備、教育及び生涯学習、市長が認める事業に要する経費の財源</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地域福祉基金：地域福祉の推進に資する事業の財源</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森林環境基金：市が実施する森林の整備及びその促進に関する施策の財源</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緑の基金：緑化の推進、緑地の確保その他自然環境を保全するための財源</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年度以降、毎年度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年度にも</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万円を積み立てた。しかし、公共施設マネジメント事業計画に基づく普通建設事業の増大に伴い、当該基金からの繰入金により財源確保を図ったことで、令和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年度末残高は前年度と比較して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ふるさと寄附金基金：ふるさと納税の寄附額が増加したことによる増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地域福祉基金：地域子ども・子育て支援事業に対して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1,078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千円取崩したものの、ふるさと寄附金使途指定分等で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9,156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千円を積立てたことにより、年度末残高が増額となった。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森林環境基金：森林環境譲与税及び運用収益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18,237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千円を積立てたものの、加治丘陵対策事業、自然保護事業及び森林病害虫等駆除事業等に充てるため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31,428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千円を取崩したことにより、年度末残高が減額となった。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緑の基金：運用収益・寄附金等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1,873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千円を積立てたことにより、年度末残高は増額となった。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公共施設整備基金：今後の公共施設マネジメントの推進に伴い、公共施設の整備に活用が図れるよう、計画的な積み立てを継続していく。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財政調整基金においては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2,435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千円を積立てるも、歳入歳出予算の財源調整のため、</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392,271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千円を取り崩した。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今後も年度末残高の目標値を標準財政規模の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％とするとともに、当初予算における財政調整基金繰入金の抑制に努め、目標額達成に向けて積立額の確保に努めていく。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DCF2F7B-7BA9-474A-8BDE-A563F5C86A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6305DA4-6404-4378-B084-952955C738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32AEACF-7A59-4BC1-ACB7-F43E7FAA1CD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BBFD220-1D14-4A91-9DA8-1652F0341174}"/>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2AC84A8-E226-4DD7-A3FF-A30E83A4AC4C}"/>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A29783E-637D-4FB1-B5A7-BE313D94FB4F}"/>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埼玉県入間市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3352FBA-8A25-4A27-8354-EBD59DAD4197}"/>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D579737-AAE0-4BE3-921B-1763C786F13E}"/>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3EEF2C0-B140-424E-B5D7-07B16EF181B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808BFD3-41CE-4A22-AF0D-174978D6460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A8B4D44-0D20-475B-A27A-E0E54E602F1D}"/>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576B8EE-9FD8-4872-B2A5-8DE3F8A2E08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143,412
140,055
44.69
52,943,413
51,328,756
1,182,233
28,461,146
28,864,109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3FF854D-BF67-4A94-BA96-A77B0C9B9D7A}"/>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62E5725-57FB-43B6-B4D5-D9284DB6B44D}"/>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F20B4D1-0971-4341-BAAC-7F66D4E3BE46}"/>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EBCA15F-22FC-45B8-88C7-22C2C575A84A}"/>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655CA8A-B3CF-4EFA-88C9-F4562958FC62}"/>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383420C-A7BA-436A-95EF-43F3326AE948}"/>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5957143-4F22-4BBF-9583-3008FA6A3871}"/>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F8B2C6D-6A79-43C6-AAED-49E5D151582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85BAB53-107A-4DE4-926B-5031F9C001C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609A63C-585C-426E-BA76-A9158725EA0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79D72F7-0169-4DE1-BC3C-33056E640BE9}"/>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7F3D4C0-DD80-4EDE-8A6E-ACB302AD84B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46FD1B2-09F1-4586-AFB2-112BA05DA4E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EE1FE02-D561-4018-9806-F11DE3F144A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DC6FF4B-7141-41B2-A55C-91641EAB28F4}"/>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EFB3FE2-649D-4350-96A8-A1F6E3734982}"/>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E23AFF9-156E-4245-A92B-6E7665FD755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C9DB4C1-BE67-4915-B73D-8F9F59AFDFA6}"/>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7E1DC89-E51E-49CF-8662-EB75E234DF78}"/>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C3E4328-EFC0-49E7-8B96-325CF49330D4}"/>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209ECA4-C38D-471E-BE1E-D7E8AFBA2447}"/>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99EF077-797E-433E-8790-103AE4A0E418}"/>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EA90C44-E050-4F05-9985-DB89A6BBD5D9}"/>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D5850C6-B5D5-41E9-BD55-D300E4C22171}"/>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39A43B68-05A3-456E-88BE-77F39D80E440}"/>
            </a:ext>
          </a:extLst>
        </xdr:cNvPr>
        <xdr:cNvSpPr/>
      </xdr:nvSpPr>
      <xdr:spPr>
        <a:xfrm>
          <a:off x="3549147" y="452224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B5E0E8F-B0A9-48A1-B8AC-280993CF190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E2D300E-6E7C-432E-847F-21AF417CA7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470821E-5950-4A40-8DEF-35ED4120153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A067F85-521E-4C81-8E1F-6C70B9AE848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FFB358E-DC3C-49AD-A3FF-8080E5BA3EAD}"/>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5E0FB4A-CE53-47D6-9BD0-679034C761EF}"/>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5B721C1-F967-4A47-8987-981D3C0A6DB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08E36F0-84B9-4823-B2E1-6F6030CFF5C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63CC0E3-39A9-4B99-8E5C-994FFBC5F8A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AFDF560-136A-4FA3-BB31-25B6A9A56EB3}"/>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有形固定資産減価償却率は、令和４年度から５年度にかけて１．８ポイント上昇しており、平成２７年度から上昇傾向にある。</a:t>
          </a:r>
        </a:p>
        <a:p>
          <a:r>
            <a:rPr kumimoji="1" lang="ja-JP" altLang="en-US" sz="1100">
              <a:latin typeface="ＭＳ Ｐゴシック" panose="020B0600070205080204" pitchFamily="50" charset="-128"/>
              <a:ea typeface="ＭＳ Ｐゴシック" panose="020B0600070205080204" pitchFamily="50" charset="-128"/>
            </a:rPr>
            <a:t>　また、類似団体、全国及び埼玉県の平均を上回っており、その要因としては、消防施設、体育館・プール、学校施設、市営住宅及び市庁舎等の老朽化が進んでいることが挙げられる。公共施設の再整備、維持管理等においては、公共施設等総合管理計画に基づき適切に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8065AAB-EB17-4563-A207-CB86395451C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5E8F745-EB63-4574-BDB3-A902F2767EC5}"/>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2B66716F-26EE-48F8-9AA3-DA256B44AA58}"/>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4BBCC71D-B0B5-4613-B75E-5CF2031931DB}"/>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8658C020-A4B5-4B78-8068-1E3169461EFC}"/>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E01C799-5054-46F9-85AF-971C65951597}"/>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6A5BF00-536E-4917-96DC-A7F93ABC2642}"/>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5ADF08E6-76EF-42B0-8F38-D9ED43337A8F}"/>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1F57D53-D0AF-4CE0-86F9-A432B6D6BECF}"/>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5173F56-2914-42DE-90EC-BAAF92E932E1}"/>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D68D9B53-755B-4424-B8B5-E580650C0FB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CE739891-E1FF-41EB-8763-CBC75F6899E7}"/>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F7D9F5B-9FD9-481B-9016-3DF1FF1DB1DB}"/>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F2E42F0-52F6-42A4-BF70-5B5AFE1C4F43}"/>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55A14E2-C17A-4CB0-BDC0-3D57010F5AC4}"/>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C4C3393-3D11-46D2-B665-67FC63DE3396}"/>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D6CAD65E-FA0B-43EA-BDEB-6FB27D20BB7D}"/>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a:extLst>
            <a:ext uri="{FF2B5EF4-FFF2-40B4-BE49-F238E27FC236}">
              <a16:creationId xmlns:a16="http://schemas.microsoft.com/office/drawing/2014/main" id="{59EDD4B0-82FE-4DFC-90FB-A052A6A9BBE3}"/>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BB481614-9859-43C5-BA8F-932745D9CACB}"/>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a:extLst>
            <a:ext uri="{FF2B5EF4-FFF2-40B4-BE49-F238E27FC236}">
              <a16:creationId xmlns:a16="http://schemas.microsoft.com/office/drawing/2014/main" id="{D30169ED-43CC-4FBE-8774-AB03D7C73FC9}"/>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5346DEF6-8387-45E1-8870-64A4C5023C44}"/>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0" name="有形固定資産減価償却率平均値テキスト">
          <a:extLst>
            <a:ext uri="{FF2B5EF4-FFF2-40B4-BE49-F238E27FC236}">
              <a16:creationId xmlns:a16="http://schemas.microsoft.com/office/drawing/2014/main" id="{427279D0-6140-40F7-ABBB-719AFC250CF7}"/>
            </a:ext>
          </a:extLst>
        </xdr:cNvPr>
        <xdr:cNvSpPr txBox="1"/>
      </xdr:nvSpPr>
      <xdr:spPr>
        <a:xfrm>
          <a:off x="4258945" y="5707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F97736D9-F4EE-4AC3-80B4-27C07DB95AD4}"/>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EBB5922E-FE19-4533-874E-7949F9CE278B}"/>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5C79002D-81D5-4693-A8B7-6C660F343B66}"/>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a:extLst>
            <a:ext uri="{FF2B5EF4-FFF2-40B4-BE49-F238E27FC236}">
              <a16:creationId xmlns:a16="http://schemas.microsoft.com/office/drawing/2014/main" id="{D6E57D12-F33C-489E-8871-B8EAF607B368}"/>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5" name="フローチャート: 判断 74">
          <a:extLst>
            <a:ext uri="{FF2B5EF4-FFF2-40B4-BE49-F238E27FC236}">
              <a16:creationId xmlns:a16="http://schemas.microsoft.com/office/drawing/2014/main" id="{49E9DB52-50C9-49F6-8A9A-8BA47C13E0C2}"/>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252AA62-D141-4704-9E8F-E572944B9D6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7407139-8A6A-4E62-B6D4-555B83573A3D}"/>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10E6A82-6F6D-4EA4-B143-9604AD74229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BAB5D96-7A09-4FF3-9E7C-AA40122FFA0D}"/>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BFADA4B-8C85-43B8-B67C-5499FA5BDB18}"/>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171027</xdr:rowOff>
    </xdr:from>
    <xdr:to>
      <xdr:col>19</xdr:col>
      <xdr:colOff>187325</xdr:colOff>
      <xdr:row>31</xdr:row>
      <xdr:rowOff>101177</xdr:rowOff>
    </xdr:to>
    <xdr:sp macro="" textlink="">
      <xdr:nvSpPr>
        <xdr:cNvPr id="81" name="楕円 80">
          <a:extLst>
            <a:ext uri="{FF2B5EF4-FFF2-40B4-BE49-F238E27FC236}">
              <a16:creationId xmlns:a16="http://schemas.microsoft.com/office/drawing/2014/main" id="{C44C71EE-6148-47CD-B42C-453EA346AE08}"/>
            </a:ext>
          </a:extLst>
        </xdr:cNvPr>
        <xdr:cNvSpPr/>
      </xdr:nvSpPr>
      <xdr:spPr>
        <a:xfrm>
          <a:off x="3537585" y="59698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106257</xdr:rowOff>
    </xdr:from>
    <xdr:to>
      <xdr:col>15</xdr:col>
      <xdr:colOff>187325</xdr:colOff>
      <xdr:row>31</xdr:row>
      <xdr:rowOff>36407</xdr:rowOff>
    </xdr:to>
    <xdr:sp macro="" textlink="">
      <xdr:nvSpPr>
        <xdr:cNvPr id="82" name="楕円 81">
          <a:extLst>
            <a:ext uri="{FF2B5EF4-FFF2-40B4-BE49-F238E27FC236}">
              <a16:creationId xmlns:a16="http://schemas.microsoft.com/office/drawing/2014/main" id="{5C5424BE-C236-4804-AB5B-B87BFE85F064}"/>
            </a:ext>
          </a:extLst>
        </xdr:cNvPr>
        <xdr:cNvSpPr/>
      </xdr:nvSpPr>
      <xdr:spPr>
        <a:xfrm>
          <a:off x="2867025" y="59050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157057</xdr:rowOff>
    </xdr:from>
    <xdr:to>
      <xdr:col>19</xdr:col>
      <xdr:colOff>136525</xdr:colOff>
      <xdr:row>31</xdr:row>
      <xdr:rowOff>50377</xdr:rowOff>
    </xdr:to>
    <xdr:cxnSp macro="">
      <xdr:nvCxnSpPr>
        <xdr:cNvPr id="83" name="直線コネクタ 82">
          <a:extLst>
            <a:ext uri="{FF2B5EF4-FFF2-40B4-BE49-F238E27FC236}">
              <a16:creationId xmlns:a16="http://schemas.microsoft.com/office/drawing/2014/main" id="{9AC869F2-A153-464B-A658-98EE380A8512}"/>
            </a:ext>
          </a:extLst>
        </xdr:cNvPr>
        <xdr:cNvCxnSpPr/>
      </xdr:nvCxnSpPr>
      <xdr:spPr>
        <a:xfrm>
          <a:off x="2917825" y="5955877"/>
          <a:ext cx="670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41487</xdr:rowOff>
    </xdr:from>
    <xdr:to>
      <xdr:col>11</xdr:col>
      <xdr:colOff>187325</xdr:colOff>
      <xdr:row>30</xdr:row>
      <xdr:rowOff>143087</xdr:rowOff>
    </xdr:to>
    <xdr:sp macro="" textlink="">
      <xdr:nvSpPr>
        <xdr:cNvPr id="84" name="楕円 83">
          <a:extLst>
            <a:ext uri="{FF2B5EF4-FFF2-40B4-BE49-F238E27FC236}">
              <a16:creationId xmlns:a16="http://schemas.microsoft.com/office/drawing/2014/main" id="{19F45DCB-87E9-4540-9E8A-D51ABAEEAA42}"/>
            </a:ext>
          </a:extLst>
        </xdr:cNvPr>
        <xdr:cNvSpPr/>
      </xdr:nvSpPr>
      <xdr:spPr>
        <a:xfrm>
          <a:off x="2196465" y="58403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92287</xdr:rowOff>
    </xdr:from>
    <xdr:to>
      <xdr:col>15</xdr:col>
      <xdr:colOff>136525</xdr:colOff>
      <xdr:row>30</xdr:row>
      <xdr:rowOff>157057</xdr:rowOff>
    </xdr:to>
    <xdr:cxnSp macro="">
      <xdr:nvCxnSpPr>
        <xdr:cNvPr id="85" name="直線コネクタ 84">
          <a:extLst>
            <a:ext uri="{FF2B5EF4-FFF2-40B4-BE49-F238E27FC236}">
              <a16:creationId xmlns:a16="http://schemas.microsoft.com/office/drawing/2014/main" id="{FD03B0A6-10D1-49EF-AEB6-BCDF355DEC95}"/>
            </a:ext>
          </a:extLst>
        </xdr:cNvPr>
        <xdr:cNvCxnSpPr/>
      </xdr:nvCxnSpPr>
      <xdr:spPr>
        <a:xfrm>
          <a:off x="2247265" y="5891107"/>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155363</xdr:rowOff>
    </xdr:from>
    <xdr:to>
      <xdr:col>7</xdr:col>
      <xdr:colOff>187325</xdr:colOff>
      <xdr:row>30</xdr:row>
      <xdr:rowOff>85513</xdr:rowOff>
    </xdr:to>
    <xdr:sp macro="" textlink="">
      <xdr:nvSpPr>
        <xdr:cNvPr id="86" name="楕円 85">
          <a:extLst>
            <a:ext uri="{FF2B5EF4-FFF2-40B4-BE49-F238E27FC236}">
              <a16:creationId xmlns:a16="http://schemas.microsoft.com/office/drawing/2014/main" id="{FE8E78FA-B9B6-48CE-A162-E3C6EAE13B06}"/>
            </a:ext>
          </a:extLst>
        </xdr:cNvPr>
        <xdr:cNvSpPr/>
      </xdr:nvSpPr>
      <xdr:spPr>
        <a:xfrm>
          <a:off x="1525905" y="57865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34713</xdr:rowOff>
    </xdr:from>
    <xdr:to>
      <xdr:col>11</xdr:col>
      <xdr:colOff>136525</xdr:colOff>
      <xdr:row>30</xdr:row>
      <xdr:rowOff>92287</xdr:rowOff>
    </xdr:to>
    <xdr:cxnSp macro="">
      <xdr:nvCxnSpPr>
        <xdr:cNvPr id="87" name="直線コネクタ 86">
          <a:extLst>
            <a:ext uri="{FF2B5EF4-FFF2-40B4-BE49-F238E27FC236}">
              <a16:creationId xmlns:a16="http://schemas.microsoft.com/office/drawing/2014/main" id="{815EB35F-30F6-49A1-931E-78F9899D92EC}"/>
            </a:ext>
          </a:extLst>
        </xdr:cNvPr>
        <xdr:cNvCxnSpPr/>
      </xdr:nvCxnSpPr>
      <xdr:spPr>
        <a:xfrm>
          <a:off x="1576705" y="5833533"/>
          <a:ext cx="67056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88" name="n_1aveValue有形固定資産減価償却率">
          <a:extLst>
            <a:ext uri="{FF2B5EF4-FFF2-40B4-BE49-F238E27FC236}">
              <a16:creationId xmlns:a16="http://schemas.microsoft.com/office/drawing/2014/main" id="{E015F0A2-5495-4570-9AA1-5392AD5887E3}"/>
            </a:ext>
          </a:extLst>
        </xdr:cNvPr>
        <xdr:cNvSpPr txBox="1"/>
      </xdr:nvSpPr>
      <xdr:spPr>
        <a:xfrm>
          <a:off x="3395989"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89" name="n_2aveValue有形固定資産減価償却率">
          <a:extLst>
            <a:ext uri="{FF2B5EF4-FFF2-40B4-BE49-F238E27FC236}">
              <a16:creationId xmlns:a16="http://schemas.microsoft.com/office/drawing/2014/main" id="{2ECAD037-0751-4A70-A4BC-5CF57F1BFF13}"/>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0" name="n_3aveValue有形固定資産減価償却率">
          <a:extLst>
            <a:ext uri="{FF2B5EF4-FFF2-40B4-BE49-F238E27FC236}">
              <a16:creationId xmlns:a16="http://schemas.microsoft.com/office/drawing/2014/main" id="{D9EE1FB1-B7CF-442D-A157-474DB4477CDA}"/>
            </a:ext>
          </a:extLst>
        </xdr:cNvPr>
        <xdr:cNvSpPr txBox="1"/>
      </xdr:nvSpPr>
      <xdr:spPr>
        <a:xfrm>
          <a:off x="2067569" y="540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91" name="n_4aveValue有形固定資産減価償却率">
          <a:extLst>
            <a:ext uri="{FF2B5EF4-FFF2-40B4-BE49-F238E27FC236}">
              <a16:creationId xmlns:a16="http://schemas.microsoft.com/office/drawing/2014/main" id="{154ABA95-65E2-4147-87F9-FD31D199BC6C}"/>
            </a:ext>
          </a:extLst>
        </xdr:cNvPr>
        <xdr:cNvSpPr txBox="1"/>
      </xdr:nvSpPr>
      <xdr:spPr>
        <a:xfrm>
          <a:off x="1397009"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92304</xdr:rowOff>
    </xdr:from>
    <xdr:ext cx="405111" cy="259045"/>
    <xdr:sp macro="" textlink="">
      <xdr:nvSpPr>
        <xdr:cNvPr id="92" name="n_1mainValue有形固定資産減価償却率">
          <a:extLst>
            <a:ext uri="{FF2B5EF4-FFF2-40B4-BE49-F238E27FC236}">
              <a16:creationId xmlns:a16="http://schemas.microsoft.com/office/drawing/2014/main" id="{D2453DD3-6FA8-4CC3-B62F-078038E3576A}"/>
            </a:ext>
          </a:extLst>
        </xdr:cNvPr>
        <xdr:cNvSpPr txBox="1"/>
      </xdr:nvSpPr>
      <xdr:spPr>
        <a:xfrm>
          <a:off x="3395989" y="60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27534</xdr:rowOff>
    </xdr:from>
    <xdr:ext cx="405111" cy="259045"/>
    <xdr:sp macro="" textlink="">
      <xdr:nvSpPr>
        <xdr:cNvPr id="93" name="n_2mainValue有形固定資産減価償却率">
          <a:extLst>
            <a:ext uri="{FF2B5EF4-FFF2-40B4-BE49-F238E27FC236}">
              <a16:creationId xmlns:a16="http://schemas.microsoft.com/office/drawing/2014/main" id="{2518116E-AE5F-4313-9EA9-4C8FA0B93438}"/>
            </a:ext>
          </a:extLst>
        </xdr:cNvPr>
        <xdr:cNvSpPr txBox="1"/>
      </xdr:nvSpPr>
      <xdr:spPr>
        <a:xfrm>
          <a:off x="2738129" y="5993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134214</xdr:rowOff>
    </xdr:from>
    <xdr:ext cx="405111" cy="259045"/>
    <xdr:sp macro="" textlink="">
      <xdr:nvSpPr>
        <xdr:cNvPr id="94" name="n_3mainValue有形固定資産減価償却率">
          <a:extLst>
            <a:ext uri="{FF2B5EF4-FFF2-40B4-BE49-F238E27FC236}">
              <a16:creationId xmlns:a16="http://schemas.microsoft.com/office/drawing/2014/main" id="{BEF23F39-1745-44BB-9BD4-F19C53F1B291}"/>
            </a:ext>
          </a:extLst>
        </xdr:cNvPr>
        <xdr:cNvSpPr txBox="1"/>
      </xdr:nvSpPr>
      <xdr:spPr>
        <a:xfrm>
          <a:off x="2067569" y="59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76640</xdr:rowOff>
    </xdr:from>
    <xdr:ext cx="405111" cy="259045"/>
    <xdr:sp macro="" textlink="">
      <xdr:nvSpPr>
        <xdr:cNvPr id="95" name="n_4mainValue有形固定資産減価償却率">
          <a:extLst>
            <a:ext uri="{FF2B5EF4-FFF2-40B4-BE49-F238E27FC236}">
              <a16:creationId xmlns:a16="http://schemas.microsoft.com/office/drawing/2014/main" id="{C12FC1BA-7D7C-4C04-8538-9B81C507C98A}"/>
            </a:ext>
          </a:extLst>
        </xdr:cNvPr>
        <xdr:cNvSpPr txBox="1"/>
      </xdr:nvSpPr>
      <xdr:spPr>
        <a:xfrm>
          <a:off x="1397009" y="5875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81F0DFDC-2892-4B6E-890C-3568502370B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0B0E3166-44DD-40AD-920D-53CD127D0F0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id="{D7052CB2-D219-4210-88DD-1EA47C1A1DC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2491A871-BC93-41C5-B0EA-D43A6F7284AC}"/>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9EBFC718-728E-44C9-85BC-CD9A2AE1EF9A}"/>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a:extLst>
            <a:ext uri="{FF2B5EF4-FFF2-40B4-BE49-F238E27FC236}">
              <a16:creationId xmlns:a16="http://schemas.microsoft.com/office/drawing/2014/main" id="{F3107431-A189-4122-A4BE-7CC60B006AF5}"/>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a:extLst>
            <a:ext uri="{FF2B5EF4-FFF2-40B4-BE49-F238E27FC236}">
              <a16:creationId xmlns:a16="http://schemas.microsoft.com/office/drawing/2014/main" id="{BB1AF49D-9DAD-4C89-A722-995A88B8ED1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a:extLst>
            <a:ext uri="{FF2B5EF4-FFF2-40B4-BE49-F238E27FC236}">
              <a16:creationId xmlns:a16="http://schemas.microsoft.com/office/drawing/2014/main" id="{1C0F1611-4099-4B46-AE83-D3AC81FD0552}"/>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a:extLst>
            <a:ext uri="{FF2B5EF4-FFF2-40B4-BE49-F238E27FC236}">
              <a16:creationId xmlns:a16="http://schemas.microsoft.com/office/drawing/2014/main" id="{18B0BDC9-7A36-483A-A80B-0AAF386AD4C7}"/>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a:extLst>
            <a:ext uri="{FF2B5EF4-FFF2-40B4-BE49-F238E27FC236}">
              <a16:creationId xmlns:a16="http://schemas.microsoft.com/office/drawing/2014/main" id="{55941934-6E10-4372-913B-E6BAA7840C7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a:extLst>
            <a:ext uri="{FF2B5EF4-FFF2-40B4-BE49-F238E27FC236}">
              <a16:creationId xmlns:a16="http://schemas.microsoft.com/office/drawing/2014/main" id="{6DD171F3-6B1E-474D-8DDC-A96137C9EE8B}"/>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a:extLst>
            <a:ext uri="{FF2B5EF4-FFF2-40B4-BE49-F238E27FC236}">
              <a16:creationId xmlns:a16="http://schemas.microsoft.com/office/drawing/2014/main" id="{7AD0AD4E-F081-4281-84D4-2B1752D842E7}"/>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a:extLst>
            <a:ext uri="{FF2B5EF4-FFF2-40B4-BE49-F238E27FC236}">
              <a16:creationId xmlns:a16="http://schemas.microsoft.com/office/drawing/2014/main" id="{944D26A3-EC08-49A0-AABD-8978BA0B2C62}"/>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全国の平均、埼玉県平均及び類似団体の平均を下回り、前年度から６３．８ポイント下がった。これは主に地方債残高の減により分子の将来負担額が減少したこと及び分母の経常一般財源等が増加したことに伴い、比率が減少したものである。</a:t>
          </a:r>
        </a:p>
        <a:p>
          <a:r>
            <a:rPr kumimoji="1" lang="ja-JP" altLang="en-US" sz="1100">
              <a:latin typeface="ＭＳ Ｐゴシック" panose="020B0600070205080204" pitchFamily="50" charset="-128"/>
              <a:ea typeface="ＭＳ Ｐゴシック" panose="020B0600070205080204" pitchFamily="50" charset="-128"/>
            </a:rPr>
            <a:t>　引き続き、入間市行政改革大綱第２期実行計画に基づき、地方債の現在高を歳入総額の範囲内に収めるとともに、経常経費の見直しを進め、弾力性のある財政運営に取り組む。</a:t>
          </a:r>
        </a:p>
      </xdr:txBody>
    </xdr:sp>
    <xdr:clientData/>
  </xdr:twoCellAnchor>
  <xdr:oneCellAnchor>
    <xdr:from>
      <xdr:col>57</xdr:col>
      <xdr:colOff>111125</xdr:colOff>
      <xdr:row>23</xdr:row>
      <xdr:rowOff>47625</xdr:rowOff>
    </xdr:from>
    <xdr:ext cx="349839" cy="225703"/>
    <xdr:sp macro="" textlink="">
      <xdr:nvSpPr>
        <xdr:cNvPr id="109" name="テキスト ボックス 108">
          <a:extLst>
            <a:ext uri="{FF2B5EF4-FFF2-40B4-BE49-F238E27FC236}">
              <a16:creationId xmlns:a16="http://schemas.microsoft.com/office/drawing/2014/main" id="{28F8C4AB-A57E-4A41-921E-0E5FAA6421E3}"/>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a:extLst>
            <a:ext uri="{FF2B5EF4-FFF2-40B4-BE49-F238E27FC236}">
              <a16:creationId xmlns:a16="http://schemas.microsoft.com/office/drawing/2014/main" id="{AE90C6AA-6607-498A-99F7-003EA4894ED7}"/>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a:extLst>
            <a:ext uri="{FF2B5EF4-FFF2-40B4-BE49-F238E27FC236}">
              <a16:creationId xmlns:a16="http://schemas.microsoft.com/office/drawing/2014/main" id="{6BFF28C2-32F2-4BBF-8921-A4252776DD7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2" name="直線コネクタ 111">
          <a:extLst>
            <a:ext uri="{FF2B5EF4-FFF2-40B4-BE49-F238E27FC236}">
              <a16:creationId xmlns:a16="http://schemas.microsoft.com/office/drawing/2014/main" id="{2ABA173E-6A70-4268-B06A-E71796AF099D}"/>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3" name="テキスト ボックス 112">
          <a:extLst>
            <a:ext uri="{FF2B5EF4-FFF2-40B4-BE49-F238E27FC236}">
              <a16:creationId xmlns:a16="http://schemas.microsoft.com/office/drawing/2014/main" id="{D3A9A313-C457-48F0-9BE7-0871EF874A87}"/>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4" name="直線コネクタ 113">
          <a:extLst>
            <a:ext uri="{FF2B5EF4-FFF2-40B4-BE49-F238E27FC236}">
              <a16:creationId xmlns:a16="http://schemas.microsoft.com/office/drawing/2014/main" id="{5A63A964-EBA3-4499-86D7-D158C014DFAC}"/>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5" name="テキスト ボックス 114">
          <a:extLst>
            <a:ext uri="{FF2B5EF4-FFF2-40B4-BE49-F238E27FC236}">
              <a16:creationId xmlns:a16="http://schemas.microsoft.com/office/drawing/2014/main" id="{19C82625-4AB1-4737-A8DE-9B1F28F0F8DD}"/>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6" name="直線コネクタ 115">
          <a:extLst>
            <a:ext uri="{FF2B5EF4-FFF2-40B4-BE49-F238E27FC236}">
              <a16:creationId xmlns:a16="http://schemas.microsoft.com/office/drawing/2014/main" id="{69866CF4-6797-481B-9AA5-8E844B2254EF}"/>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7" name="テキスト ボックス 116">
          <a:extLst>
            <a:ext uri="{FF2B5EF4-FFF2-40B4-BE49-F238E27FC236}">
              <a16:creationId xmlns:a16="http://schemas.microsoft.com/office/drawing/2014/main" id="{C1F13873-1376-4F8A-9C66-4A0CDA1AFADB}"/>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8" name="直線コネクタ 117">
          <a:extLst>
            <a:ext uri="{FF2B5EF4-FFF2-40B4-BE49-F238E27FC236}">
              <a16:creationId xmlns:a16="http://schemas.microsoft.com/office/drawing/2014/main" id="{8EB6A8CE-7216-4FAF-AA1E-41ED7C4E14B0}"/>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9" name="テキスト ボックス 118">
          <a:extLst>
            <a:ext uri="{FF2B5EF4-FFF2-40B4-BE49-F238E27FC236}">
              <a16:creationId xmlns:a16="http://schemas.microsoft.com/office/drawing/2014/main" id="{8C4647C3-11F2-43D9-A17B-FEF9EDB75F57}"/>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0" name="直線コネクタ 119">
          <a:extLst>
            <a:ext uri="{FF2B5EF4-FFF2-40B4-BE49-F238E27FC236}">
              <a16:creationId xmlns:a16="http://schemas.microsoft.com/office/drawing/2014/main" id="{6C4DCBA1-37FA-4B76-B2CB-38E83C24733C}"/>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1" name="テキスト ボックス 120">
          <a:extLst>
            <a:ext uri="{FF2B5EF4-FFF2-40B4-BE49-F238E27FC236}">
              <a16:creationId xmlns:a16="http://schemas.microsoft.com/office/drawing/2014/main" id="{54A0596E-1310-4CFF-9DCC-AA4ABC70905D}"/>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2" name="直線コネクタ 121">
          <a:extLst>
            <a:ext uri="{FF2B5EF4-FFF2-40B4-BE49-F238E27FC236}">
              <a16:creationId xmlns:a16="http://schemas.microsoft.com/office/drawing/2014/main" id="{8CE9291B-7A4A-490C-B373-2F8EBC810D35}"/>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3" name="テキスト ボックス 122">
          <a:extLst>
            <a:ext uri="{FF2B5EF4-FFF2-40B4-BE49-F238E27FC236}">
              <a16:creationId xmlns:a16="http://schemas.microsoft.com/office/drawing/2014/main" id="{569AA114-A522-44D9-9A78-2F584E34D6D1}"/>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4" name="直線コネクタ 123">
          <a:extLst>
            <a:ext uri="{FF2B5EF4-FFF2-40B4-BE49-F238E27FC236}">
              <a16:creationId xmlns:a16="http://schemas.microsoft.com/office/drawing/2014/main" id="{5F084802-477E-41E0-A0A2-4951E3CBF04C}"/>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D13FC4E5-4C9F-4A9A-A5F1-CC2FC3B1DE93}"/>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6" name="直線コネクタ 125">
          <a:extLst>
            <a:ext uri="{FF2B5EF4-FFF2-40B4-BE49-F238E27FC236}">
              <a16:creationId xmlns:a16="http://schemas.microsoft.com/office/drawing/2014/main" id="{B53E12F2-BD69-49A0-BCF3-0A2C4BC4702E}"/>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27" name="債務償還比率最小値テキスト">
          <a:extLst>
            <a:ext uri="{FF2B5EF4-FFF2-40B4-BE49-F238E27FC236}">
              <a16:creationId xmlns:a16="http://schemas.microsoft.com/office/drawing/2014/main" id="{39EFB883-81F1-4C4A-95FD-6395DF2B6D05}"/>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28" name="直線コネクタ 127">
          <a:extLst>
            <a:ext uri="{FF2B5EF4-FFF2-40B4-BE49-F238E27FC236}">
              <a16:creationId xmlns:a16="http://schemas.microsoft.com/office/drawing/2014/main" id="{51FB37C1-D995-42B3-940B-5FDA28C57AD0}"/>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9" name="債務償還比率最大値テキスト">
          <a:extLst>
            <a:ext uri="{FF2B5EF4-FFF2-40B4-BE49-F238E27FC236}">
              <a16:creationId xmlns:a16="http://schemas.microsoft.com/office/drawing/2014/main" id="{293183AC-A5BF-4B57-9FBF-25478F62046D}"/>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0" name="直線コネクタ 129">
          <a:extLst>
            <a:ext uri="{FF2B5EF4-FFF2-40B4-BE49-F238E27FC236}">
              <a16:creationId xmlns:a16="http://schemas.microsoft.com/office/drawing/2014/main" id="{0B06B49A-BAF4-4F4B-9F15-DD7BBBFC84C6}"/>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31" name="債務償還比率平均値テキスト">
          <a:extLst>
            <a:ext uri="{FF2B5EF4-FFF2-40B4-BE49-F238E27FC236}">
              <a16:creationId xmlns:a16="http://schemas.microsoft.com/office/drawing/2014/main" id="{20FF99D3-68B4-4DE3-8DC7-E04C47388B9A}"/>
            </a:ext>
          </a:extLst>
        </xdr:cNvPr>
        <xdr:cNvSpPr txBox="1"/>
      </xdr:nvSpPr>
      <xdr:spPr>
        <a:xfrm>
          <a:off x="13080365" y="5801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2" name="フローチャート: 判断 131">
          <a:extLst>
            <a:ext uri="{FF2B5EF4-FFF2-40B4-BE49-F238E27FC236}">
              <a16:creationId xmlns:a16="http://schemas.microsoft.com/office/drawing/2014/main" id="{91053756-E6B1-40E9-A0F8-32F367BD8A01}"/>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3" name="フローチャート: 判断 132">
          <a:extLst>
            <a:ext uri="{FF2B5EF4-FFF2-40B4-BE49-F238E27FC236}">
              <a16:creationId xmlns:a16="http://schemas.microsoft.com/office/drawing/2014/main" id="{F312E241-7563-4BE8-B6CA-F7AB78850FD8}"/>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4" name="フローチャート: 判断 133">
          <a:extLst>
            <a:ext uri="{FF2B5EF4-FFF2-40B4-BE49-F238E27FC236}">
              <a16:creationId xmlns:a16="http://schemas.microsoft.com/office/drawing/2014/main" id="{0D40050A-765E-4F57-94E7-2A15D0127E16}"/>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35" name="フローチャート: 判断 134">
          <a:extLst>
            <a:ext uri="{FF2B5EF4-FFF2-40B4-BE49-F238E27FC236}">
              <a16:creationId xmlns:a16="http://schemas.microsoft.com/office/drawing/2014/main" id="{640B3948-E41A-43B6-AF5C-86EE59EE81A7}"/>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36" name="フローチャート: 判断 135">
          <a:extLst>
            <a:ext uri="{FF2B5EF4-FFF2-40B4-BE49-F238E27FC236}">
              <a16:creationId xmlns:a16="http://schemas.microsoft.com/office/drawing/2014/main" id="{E282F9B4-512F-4AAE-8A11-0B0345D8087C}"/>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A03EA1B0-501D-4CDC-84B5-0462BBDB391D}"/>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4B8CE68-2F66-4DC8-9CB0-9B492410A7A5}"/>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F6AC526-047E-420F-B0DE-261B48F2F37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E38D631-1008-48E1-8434-3AD27E0208F9}"/>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7802CB2A-8D02-4069-B96F-E7116CF063B3}"/>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158705</xdr:rowOff>
    </xdr:from>
    <xdr:to>
      <xdr:col>76</xdr:col>
      <xdr:colOff>73025</xdr:colOff>
      <xdr:row>30</xdr:row>
      <xdr:rowOff>88855</xdr:rowOff>
    </xdr:to>
    <xdr:sp macro="" textlink="">
      <xdr:nvSpPr>
        <xdr:cNvPr id="142" name="楕円 141">
          <a:extLst>
            <a:ext uri="{FF2B5EF4-FFF2-40B4-BE49-F238E27FC236}">
              <a16:creationId xmlns:a16="http://schemas.microsoft.com/office/drawing/2014/main" id="{32A17890-8C8F-4820-A4A3-0F28869DF4E3}"/>
            </a:ext>
          </a:extLst>
        </xdr:cNvPr>
        <xdr:cNvSpPr/>
      </xdr:nvSpPr>
      <xdr:spPr>
        <a:xfrm>
          <a:off x="13001625" y="5789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10132</xdr:rowOff>
    </xdr:from>
    <xdr:ext cx="469744" cy="259045"/>
    <xdr:sp macro="" textlink="">
      <xdr:nvSpPr>
        <xdr:cNvPr id="143" name="債務償還比率該当値テキスト">
          <a:extLst>
            <a:ext uri="{FF2B5EF4-FFF2-40B4-BE49-F238E27FC236}">
              <a16:creationId xmlns:a16="http://schemas.microsoft.com/office/drawing/2014/main" id="{4D48FE24-F40A-4F4A-B8D5-171401A6E8DF}"/>
            </a:ext>
          </a:extLst>
        </xdr:cNvPr>
        <xdr:cNvSpPr txBox="1"/>
      </xdr:nvSpPr>
      <xdr:spPr>
        <a:xfrm>
          <a:off x="13080365" y="564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85643</xdr:rowOff>
    </xdr:from>
    <xdr:to>
      <xdr:col>72</xdr:col>
      <xdr:colOff>123825</xdr:colOff>
      <xdr:row>31</xdr:row>
      <xdr:rowOff>15793</xdr:rowOff>
    </xdr:to>
    <xdr:sp macro="" textlink="">
      <xdr:nvSpPr>
        <xdr:cNvPr id="144" name="楕円 143">
          <a:extLst>
            <a:ext uri="{FF2B5EF4-FFF2-40B4-BE49-F238E27FC236}">
              <a16:creationId xmlns:a16="http://schemas.microsoft.com/office/drawing/2014/main" id="{2CF3047B-0314-4C4E-A3C7-8659FB2BAB76}"/>
            </a:ext>
          </a:extLst>
        </xdr:cNvPr>
        <xdr:cNvSpPr/>
      </xdr:nvSpPr>
      <xdr:spPr>
        <a:xfrm>
          <a:off x="12359005" y="5884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38055</xdr:rowOff>
    </xdr:from>
    <xdr:to>
      <xdr:col>76</xdr:col>
      <xdr:colOff>22225</xdr:colOff>
      <xdr:row>30</xdr:row>
      <xdr:rowOff>136443</xdr:rowOff>
    </xdr:to>
    <xdr:cxnSp macro="">
      <xdr:nvCxnSpPr>
        <xdr:cNvPr id="145" name="直線コネクタ 144">
          <a:extLst>
            <a:ext uri="{FF2B5EF4-FFF2-40B4-BE49-F238E27FC236}">
              <a16:creationId xmlns:a16="http://schemas.microsoft.com/office/drawing/2014/main" id="{CDE9C49F-9AE0-4927-B27D-EF34F9A646AB}"/>
            </a:ext>
          </a:extLst>
        </xdr:cNvPr>
        <xdr:cNvCxnSpPr/>
      </xdr:nvCxnSpPr>
      <xdr:spPr>
        <a:xfrm flipV="1">
          <a:off x="12409805" y="5836875"/>
          <a:ext cx="619760" cy="9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92120</xdr:rowOff>
    </xdr:from>
    <xdr:to>
      <xdr:col>68</xdr:col>
      <xdr:colOff>123825</xdr:colOff>
      <xdr:row>31</xdr:row>
      <xdr:rowOff>22270</xdr:rowOff>
    </xdr:to>
    <xdr:sp macro="" textlink="">
      <xdr:nvSpPr>
        <xdr:cNvPr id="146" name="楕円 145">
          <a:extLst>
            <a:ext uri="{FF2B5EF4-FFF2-40B4-BE49-F238E27FC236}">
              <a16:creationId xmlns:a16="http://schemas.microsoft.com/office/drawing/2014/main" id="{F7C08B25-717D-4566-A7D9-F3DCD8AC68F3}"/>
            </a:ext>
          </a:extLst>
        </xdr:cNvPr>
        <xdr:cNvSpPr/>
      </xdr:nvSpPr>
      <xdr:spPr>
        <a:xfrm>
          <a:off x="11688445" y="5890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136443</xdr:rowOff>
    </xdr:from>
    <xdr:to>
      <xdr:col>72</xdr:col>
      <xdr:colOff>73025</xdr:colOff>
      <xdr:row>30</xdr:row>
      <xdr:rowOff>142920</xdr:rowOff>
    </xdr:to>
    <xdr:cxnSp macro="">
      <xdr:nvCxnSpPr>
        <xdr:cNvPr id="147" name="直線コネクタ 146">
          <a:extLst>
            <a:ext uri="{FF2B5EF4-FFF2-40B4-BE49-F238E27FC236}">
              <a16:creationId xmlns:a16="http://schemas.microsoft.com/office/drawing/2014/main" id="{6C1ECB3C-D06A-4837-AB00-21AB223DE0D4}"/>
            </a:ext>
          </a:extLst>
        </xdr:cNvPr>
        <xdr:cNvCxnSpPr/>
      </xdr:nvCxnSpPr>
      <xdr:spPr>
        <a:xfrm flipV="1">
          <a:off x="11739245" y="5935263"/>
          <a:ext cx="670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77125</xdr:rowOff>
    </xdr:from>
    <xdr:to>
      <xdr:col>64</xdr:col>
      <xdr:colOff>123825</xdr:colOff>
      <xdr:row>30</xdr:row>
      <xdr:rowOff>7275</xdr:rowOff>
    </xdr:to>
    <xdr:sp macro="" textlink="">
      <xdr:nvSpPr>
        <xdr:cNvPr id="148" name="楕円 147">
          <a:extLst>
            <a:ext uri="{FF2B5EF4-FFF2-40B4-BE49-F238E27FC236}">
              <a16:creationId xmlns:a16="http://schemas.microsoft.com/office/drawing/2014/main" id="{355AB7D9-B274-4F67-BD31-03A780BC0520}"/>
            </a:ext>
          </a:extLst>
        </xdr:cNvPr>
        <xdr:cNvSpPr/>
      </xdr:nvSpPr>
      <xdr:spPr>
        <a:xfrm>
          <a:off x="11017885" y="5708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127925</xdr:rowOff>
    </xdr:from>
    <xdr:to>
      <xdr:col>68</xdr:col>
      <xdr:colOff>73025</xdr:colOff>
      <xdr:row>30</xdr:row>
      <xdr:rowOff>142920</xdr:rowOff>
    </xdr:to>
    <xdr:cxnSp macro="">
      <xdr:nvCxnSpPr>
        <xdr:cNvPr id="149" name="直線コネクタ 148">
          <a:extLst>
            <a:ext uri="{FF2B5EF4-FFF2-40B4-BE49-F238E27FC236}">
              <a16:creationId xmlns:a16="http://schemas.microsoft.com/office/drawing/2014/main" id="{5C7DE59E-7C85-4774-A1A5-D03331609046}"/>
            </a:ext>
          </a:extLst>
        </xdr:cNvPr>
        <xdr:cNvCxnSpPr/>
      </xdr:nvCxnSpPr>
      <xdr:spPr>
        <a:xfrm>
          <a:off x="11068685" y="5759105"/>
          <a:ext cx="670560" cy="18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68254</xdr:rowOff>
    </xdr:from>
    <xdr:to>
      <xdr:col>60</xdr:col>
      <xdr:colOff>123825</xdr:colOff>
      <xdr:row>31</xdr:row>
      <xdr:rowOff>169854</xdr:rowOff>
    </xdr:to>
    <xdr:sp macro="" textlink="">
      <xdr:nvSpPr>
        <xdr:cNvPr id="150" name="楕円 149">
          <a:extLst>
            <a:ext uri="{FF2B5EF4-FFF2-40B4-BE49-F238E27FC236}">
              <a16:creationId xmlns:a16="http://schemas.microsoft.com/office/drawing/2014/main" id="{907C3460-A5B4-4785-B654-1417B81197C1}"/>
            </a:ext>
          </a:extLst>
        </xdr:cNvPr>
        <xdr:cNvSpPr/>
      </xdr:nvSpPr>
      <xdr:spPr>
        <a:xfrm>
          <a:off x="10347325" y="603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127925</xdr:rowOff>
    </xdr:from>
    <xdr:to>
      <xdr:col>64</xdr:col>
      <xdr:colOff>73025</xdr:colOff>
      <xdr:row>31</xdr:row>
      <xdr:rowOff>119054</xdr:rowOff>
    </xdr:to>
    <xdr:cxnSp macro="">
      <xdr:nvCxnSpPr>
        <xdr:cNvPr id="151" name="直線コネクタ 150">
          <a:extLst>
            <a:ext uri="{FF2B5EF4-FFF2-40B4-BE49-F238E27FC236}">
              <a16:creationId xmlns:a16="http://schemas.microsoft.com/office/drawing/2014/main" id="{2EFC05AF-324A-424D-BBA9-789D35EAEC46}"/>
            </a:ext>
          </a:extLst>
        </xdr:cNvPr>
        <xdr:cNvCxnSpPr/>
      </xdr:nvCxnSpPr>
      <xdr:spPr>
        <a:xfrm flipV="1">
          <a:off x="10398125" y="5759105"/>
          <a:ext cx="670560" cy="32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2" name="n_1aveValue債務償還比率">
          <a:extLst>
            <a:ext uri="{FF2B5EF4-FFF2-40B4-BE49-F238E27FC236}">
              <a16:creationId xmlns:a16="http://schemas.microsoft.com/office/drawing/2014/main" id="{826513EA-7E05-49A5-AB7A-AC334DC8A12E}"/>
            </a:ext>
          </a:extLst>
        </xdr:cNvPr>
        <xdr:cNvSpPr txBox="1"/>
      </xdr:nvSpPr>
      <xdr:spPr>
        <a:xfrm>
          <a:off x="12185092" y="55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3" name="n_2aveValue債務償還比率">
          <a:extLst>
            <a:ext uri="{FF2B5EF4-FFF2-40B4-BE49-F238E27FC236}">
              <a16:creationId xmlns:a16="http://schemas.microsoft.com/office/drawing/2014/main" id="{B0FB98E2-C5E4-4488-B3FC-728C0CB5567F}"/>
            </a:ext>
          </a:extLst>
        </xdr:cNvPr>
        <xdr:cNvSpPr txBox="1"/>
      </xdr:nvSpPr>
      <xdr:spPr>
        <a:xfrm>
          <a:off x="11527232" y="559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54" name="n_3aveValue債務償還比率">
          <a:extLst>
            <a:ext uri="{FF2B5EF4-FFF2-40B4-BE49-F238E27FC236}">
              <a16:creationId xmlns:a16="http://schemas.microsoft.com/office/drawing/2014/main" id="{2BA0691C-5BDF-4771-8BF8-38E8149C60B7}"/>
            </a:ext>
          </a:extLst>
        </xdr:cNvPr>
        <xdr:cNvSpPr txBox="1"/>
      </xdr:nvSpPr>
      <xdr:spPr>
        <a:xfrm>
          <a:off x="10856672" y="58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55" name="n_4aveValue債務償還比率">
          <a:extLst>
            <a:ext uri="{FF2B5EF4-FFF2-40B4-BE49-F238E27FC236}">
              <a16:creationId xmlns:a16="http://schemas.microsoft.com/office/drawing/2014/main" id="{326013C5-B2AF-4490-A998-33D4B008EFA0}"/>
            </a:ext>
          </a:extLst>
        </xdr:cNvPr>
        <xdr:cNvSpPr txBox="1"/>
      </xdr:nvSpPr>
      <xdr:spPr>
        <a:xfrm>
          <a:off x="10186112" y="57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6920</xdr:rowOff>
    </xdr:from>
    <xdr:ext cx="469744" cy="259045"/>
    <xdr:sp macro="" textlink="">
      <xdr:nvSpPr>
        <xdr:cNvPr id="156" name="n_1mainValue債務償還比率">
          <a:extLst>
            <a:ext uri="{FF2B5EF4-FFF2-40B4-BE49-F238E27FC236}">
              <a16:creationId xmlns:a16="http://schemas.microsoft.com/office/drawing/2014/main" id="{C854A1CE-0D9C-40A8-98BC-E60E3A495FFC}"/>
            </a:ext>
          </a:extLst>
        </xdr:cNvPr>
        <xdr:cNvSpPr txBox="1"/>
      </xdr:nvSpPr>
      <xdr:spPr>
        <a:xfrm>
          <a:off x="12185092" y="597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13397</xdr:rowOff>
    </xdr:from>
    <xdr:ext cx="469744" cy="259045"/>
    <xdr:sp macro="" textlink="">
      <xdr:nvSpPr>
        <xdr:cNvPr id="157" name="n_2mainValue債務償還比率">
          <a:extLst>
            <a:ext uri="{FF2B5EF4-FFF2-40B4-BE49-F238E27FC236}">
              <a16:creationId xmlns:a16="http://schemas.microsoft.com/office/drawing/2014/main" id="{2DBE1D31-291B-4BDA-9CC2-F1D2775F03E5}"/>
            </a:ext>
          </a:extLst>
        </xdr:cNvPr>
        <xdr:cNvSpPr txBox="1"/>
      </xdr:nvSpPr>
      <xdr:spPr>
        <a:xfrm>
          <a:off x="11527232" y="597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23802</xdr:rowOff>
    </xdr:from>
    <xdr:ext cx="469744" cy="259045"/>
    <xdr:sp macro="" textlink="">
      <xdr:nvSpPr>
        <xdr:cNvPr id="158" name="n_3mainValue債務償還比率">
          <a:extLst>
            <a:ext uri="{FF2B5EF4-FFF2-40B4-BE49-F238E27FC236}">
              <a16:creationId xmlns:a16="http://schemas.microsoft.com/office/drawing/2014/main" id="{D8310C01-4B7A-4B6A-B2CF-0B43078BA8CF}"/>
            </a:ext>
          </a:extLst>
        </xdr:cNvPr>
        <xdr:cNvSpPr txBox="1"/>
      </xdr:nvSpPr>
      <xdr:spPr>
        <a:xfrm>
          <a:off x="10856672" y="548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160981</xdr:rowOff>
    </xdr:from>
    <xdr:ext cx="469744" cy="259045"/>
    <xdr:sp macro="" textlink="">
      <xdr:nvSpPr>
        <xdr:cNvPr id="159" name="n_4mainValue債務償還比率">
          <a:extLst>
            <a:ext uri="{FF2B5EF4-FFF2-40B4-BE49-F238E27FC236}">
              <a16:creationId xmlns:a16="http://schemas.microsoft.com/office/drawing/2014/main" id="{A40BEB60-4A17-4C75-BCA4-17489BBCB6D9}"/>
            </a:ext>
          </a:extLst>
        </xdr:cNvPr>
        <xdr:cNvSpPr txBox="1"/>
      </xdr:nvSpPr>
      <xdr:spPr>
        <a:xfrm>
          <a:off x="10186112" y="612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DF61AE2C-8FFB-4B18-B3CF-942BDB791E54}"/>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DC985146-2E34-4D67-B772-7E518D32C0E9}"/>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1BCCFA1C-28B9-4655-BFAF-96F3A85F4593}"/>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02D7A51A-58BF-4FF5-992E-CE455A12CE6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81E58CEE-5434-4F0B-8BE4-DDC553C0B095}"/>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D78F1F3D-230A-45C2-8B78-673450F72B6B}"/>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26718F4-6113-4733-8501-C6F1D05613F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3508A13-8ADF-45CC-8935-8A51CB47CE9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EEED709-ADC8-448E-B77B-84FB40D021E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78E6B1-7982-47D2-98DA-A3435F106A4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埼玉県入間市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617570-361D-4409-958D-D16249E51CD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ADF54E5-4F63-4AE7-BEFF-8AE1FAD0543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76FB27C-5CD9-4ADF-ADBC-BA286196478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ED2729-9742-4F0A-AAA0-C289FC0B917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F816B97-B019-46D0-BA54-E58B75E62DA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35F658-CB99-4BBA-B9B6-9259705CC30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143,412
140,055
44.69
52,943,413
51,328,756
1,182,233
28,461,146
28,864,109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7BC4B1-1056-4564-9E72-2188A32CA34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0BF466-E084-4B1F-8264-F882DB3D81F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99332D-305D-4CA3-B13D-95A10F5FA03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AE4819-B655-4147-AD2A-179F344AB5E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430D67A-9C5F-4C10-9A73-576AB6AACF6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5F2137D-05A9-48E0-91F3-24CB559DBC1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029839D-C476-42A3-84DD-D8AC0C11A38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9C6B61A-B98A-4186-9869-DFEF971FEA6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BE5C46D-E209-4B0E-8FB6-670671AB824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BBB1E6-9009-4DBA-8F85-C82B2F93D45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146FE1A-ECBB-4540-AA79-E13ED444ADA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BC21BF7-7127-4427-8CD5-C682168CAEC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F408CD-F02F-4552-85BE-50F2993E39B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C66616E-7D47-4C04-9AFE-3F6F4FC6D66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2BF4B2-242C-4787-9538-2B3C4ED66D1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90744FC-A843-44AE-B629-371ADC1D2B7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4EC99B-25D8-43C7-B96C-D7377A00430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6FB9CA-0292-4515-AAA1-3E5EAD3EDBB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FD87BF4-7E24-4696-B215-F27A12D3097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81F3D14-ECAE-48FC-AF57-C05380FA5C5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EF0A54-5189-4EA2-88C1-FD903F92527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8172E36-6423-42DE-BAA9-B6C93D280AE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F7A75E1-789B-4D4B-9223-E48418AE579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5E9C13-95B5-478E-97D3-0430960628B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662BCF3-4907-48D5-B8CF-646EDDCF500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9B6B553-4B08-467C-96A8-49CE3297871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243165-92E8-4CBA-98CD-A228887D59D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16A161D-1508-4C66-A292-45D3F0EDD87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E822ADE-7C62-4DE1-9AD2-428F823F356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26E562C-874F-4E5F-8C31-F9B90CC6DFC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113BF32-22E9-4CC0-B560-02CFA6855E0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D32034-9AE6-4D81-BB79-16C2C66F516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3EA3B0D-306B-4126-8B9A-BD2FE7C30506}"/>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42D028C-8A2D-4010-ACC0-B36CD37478F6}"/>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C6443CB-DA22-4745-8A86-EC257783568A}"/>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C28AAB3-FB75-4AE9-8668-1769E1913A4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78BCA10-D075-4603-BC63-1E337D46CE3A}"/>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BB638F5-8C3E-41FB-B199-CB771B767718}"/>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047128D-B3BD-436C-BE9D-D9C21B25B112}"/>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55CC023-19E2-49FF-B529-A3B1957DD49B}"/>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2A9263B-6F5C-4041-A446-6294868CADA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0032DC2-5C3E-4387-9777-A85E22397004}"/>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5E0A18A-4F88-44BC-A00A-ED1032F41B6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617AF1E5-7B61-450F-8978-3CA6EBAA027E}"/>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D63E54EE-AC6D-4700-93A7-14BE4C098A9F}"/>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4E190589-D990-42A7-BE73-7FACD6FC67AB}"/>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736D2498-6A4E-413F-9467-B2DDDBD8A919}"/>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3D4E27E5-A668-4305-9815-4E2831E39995}"/>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0DD69D95-1558-4E67-A178-55B8ECACE121}"/>
            </a:ext>
          </a:extLst>
        </xdr:cNvPr>
        <xdr:cNvSpPr txBox="1"/>
      </xdr:nvSpPr>
      <xdr:spPr>
        <a:xfrm>
          <a:off x="4124960" y="6307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E3C53C2C-6208-437F-BF8D-93042F884381}"/>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FAB4118E-6331-4958-A76B-79CE7C6240F9}"/>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262E4292-1297-478F-8823-30CFFEBABF40}"/>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9B22C6DA-FE34-409D-8ABC-272D65161FBD}"/>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3B43AD75-12D7-4A7F-B5F7-FCD8201758AF}"/>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398306B-C0B4-429E-A0A9-0C5CED26A12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140BF20-3440-4F61-99EA-9AA0FEADE4F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33D44C1-FD1E-41E1-AEA8-4FAF11CBDCF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5BDF2ED-3A65-4B0E-933B-DF062CB3122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80F84F-B4B5-44F2-9FDA-17C945530BA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52832</xdr:rowOff>
    </xdr:from>
    <xdr:to>
      <xdr:col>20</xdr:col>
      <xdr:colOff>38100</xdr:colOff>
      <xdr:row>38</xdr:row>
      <xdr:rowOff>154432</xdr:rowOff>
    </xdr:to>
    <xdr:sp macro="" textlink="">
      <xdr:nvSpPr>
        <xdr:cNvPr id="71" name="楕円 70">
          <a:extLst>
            <a:ext uri="{FF2B5EF4-FFF2-40B4-BE49-F238E27FC236}">
              <a16:creationId xmlns:a16="http://schemas.microsoft.com/office/drawing/2014/main" id="{9437C9E9-A2C1-49EA-95DD-2BC0CE50E00C}"/>
            </a:ext>
          </a:extLst>
        </xdr:cNvPr>
        <xdr:cNvSpPr/>
      </xdr:nvSpPr>
      <xdr:spPr>
        <a:xfrm>
          <a:off x="3312160" y="64231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169418</xdr:rowOff>
    </xdr:from>
    <xdr:to>
      <xdr:col>15</xdr:col>
      <xdr:colOff>101600</xdr:colOff>
      <xdr:row>38</xdr:row>
      <xdr:rowOff>99568</xdr:rowOff>
    </xdr:to>
    <xdr:sp macro="" textlink="">
      <xdr:nvSpPr>
        <xdr:cNvPr id="72" name="楕円 71">
          <a:extLst>
            <a:ext uri="{FF2B5EF4-FFF2-40B4-BE49-F238E27FC236}">
              <a16:creationId xmlns:a16="http://schemas.microsoft.com/office/drawing/2014/main" id="{25A94A47-395A-48AA-9856-D51BCBF5FE01}"/>
            </a:ext>
          </a:extLst>
        </xdr:cNvPr>
        <xdr:cNvSpPr/>
      </xdr:nvSpPr>
      <xdr:spPr>
        <a:xfrm>
          <a:off x="2514600" y="6372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48768</xdr:rowOff>
    </xdr:from>
    <xdr:to>
      <xdr:col>19</xdr:col>
      <xdr:colOff>177800</xdr:colOff>
      <xdr:row>38</xdr:row>
      <xdr:rowOff>103632</xdr:rowOff>
    </xdr:to>
    <xdr:cxnSp macro="">
      <xdr:nvCxnSpPr>
        <xdr:cNvPr id="73" name="直線コネクタ 72">
          <a:extLst>
            <a:ext uri="{FF2B5EF4-FFF2-40B4-BE49-F238E27FC236}">
              <a16:creationId xmlns:a16="http://schemas.microsoft.com/office/drawing/2014/main" id="{A4ECB310-A42F-499A-AB21-0C4A31E64A31}"/>
            </a:ext>
          </a:extLst>
        </xdr:cNvPr>
        <xdr:cNvCxnSpPr/>
      </xdr:nvCxnSpPr>
      <xdr:spPr>
        <a:xfrm>
          <a:off x="2565400" y="6419088"/>
          <a:ext cx="78994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112268</xdr:rowOff>
    </xdr:from>
    <xdr:to>
      <xdr:col>10</xdr:col>
      <xdr:colOff>165100</xdr:colOff>
      <xdr:row>38</xdr:row>
      <xdr:rowOff>42418</xdr:rowOff>
    </xdr:to>
    <xdr:sp macro="" textlink="">
      <xdr:nvSpPr>
        <xdr:cNvPr id="74" name="楕円 73">
          <a:extLst>
            <a:ext uri="{FF2B5EF4-FFF2-40B4-BE49-F238E27FC236}">
              <a16:creationId xmlns:a16="http://schemas.microsoft.com/office/drawing/2014/main" id="{5BC98887-5175-406A-ACFD-601648197E62}"/>
            </a:ext>
          </a:extLst>
        </xdr:cNvPr>
        <xdr:cNvSpPr/>
      </xdr:nvSpPr>
      <xdr:spPr>
        <a:xfrm>
          <a:off x="1739900" y="6314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163068</xdr:rowOff>
    </xdr:from>
    <xdr:to>
      <xdr:col>15</xdr:col>
      <xdr:colOff>50800</xdr:colOff>
      <xdr:row>38</xdr:row>
      <xdr:rowOff>48768</xdr:rowOff>
    </xdr:to>
    <xdr:cxnSp macro="">
      <xdr:nvCxnSpPr>
        <xdr:cNvPr id="75" name="直線コネクタ 74">
          <a:extLst>
            <a:ext uri="{FF2B5EF4-FFF2-40B4-BE49-F238E27FC236}">
              <a16:creationId xmlns:a16="http://schemas.microsoft.com/office/drawing/2014/main" id="{3B4A590B-B299-4A0A-873B-CEB89580CE30}"/>
            </a:ext>
          </a:extLst>
        </xdr:cNvPr>
        <xdr:cNvCxnSpPr/>
      </xdr:nvCxnSpPr>
      <xdr:spPr>
        <a:xfrm>
          <a:off x="1790700" y="6365748"/>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55118</xdr:rowOff>
    </xdr:from>
    <xdr:to>
      <xdr:col>6</xdr:col>
      <xdr:colOff>38100</xdr:colOff>
      <xdr:row>37</xdr:row>
      <xdr:rowOff>156718</xdr:rowOff>
    </xdr:to>
    <xdr:sp macro="" textlink="">
      <xdr:nvSpPr>
        <xdr:cNvPr id="76" name="楕円 75">
          <a:extLst>
            <a:ext uri="{FF2B5EF4-FFF2-40B4-BE49-F238E27FC236}">
              <a16:creationId xmlns:a16="http://schemas.microsoft.com/office/drawing/2014/main" id="{D26FE7D6-268F-4D62-890C-0245C0C0BBA0}"/>
            </a:ext>
          </a:extLst>
        </xdr:cNvPr>
        <xdr:cNvSpPr/>
      </xdr:nvSpPr>
      <xdr:spPr>
        <a:xfrm>
          <a:off x="965200" y="62577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105918</xdr:rowOff>
    </xdr:from>
    <xdr:to>
      <xdr:col>10</xdr:col>
      <xdr:colOff>114300</xdr:colOff>
      <xdr:row>37</xdr:row>
      <xdr:rowOff>163068</xdr:rowOff>
    </xdr:to>
    <xdr:cxnSp macro="">
      <xdr:nvCxnSpPr>
        <xdr:cNvPr id="77" name="直線コネクタ 76">
          <a:extLst>
            <a:ext uri="{FF2B5EF4-FFF2-40B4-BE49-F238E27FC236}">
              <a16:creationId xmlns:a16="http://schemas.microsoft.com/office/drawing/2014/main" id="{A863B89C-7C66-46D6-BA4F-D8737186D2E3}"/>
            </a:ext>
          </a:extLst>
        </xdr:cNvPr>
        <xdr:cNvCxnSpPr/>
      </xdr:nvCxnSpPr>
      <xdr:spPr>
        <a:xfrm>
          <a:off x="1008380" y="6308598"/>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78" name="n_1aveValue【道路】&#10;有形固定資産減価償却率">
          <a:extLst>
            <a:ext uri="{FF2B5EF4-FFF2-40B4-BE49-F238E27FC236}">
              <a16:creationId xmlns:a16="http://schemas.microsoft.com/office/drawing/2014/main" id="{C06CCDA6-A26A-4004-B716-7619F7609677}"/>
            </a:ext>
          </a:extLst>
        </xdr:cNvPr>
        <xdr:cNvSpPr txBox="1"/>
      </xdr:nvSpPr>
      <xdr:spPr>
        <a:xfrm>
          <a:off x="317056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79" name="n_2aveValue【道路】&#10;有形固定資産減価償却率">
          <a:extLst>
            <a:ext uri="{FF2B5EF4-FFF2-40B4-BE49-F238E27FC236}">
              <a16:creationId xmlns:a16="http://schemas.microsoft.com/office/drawing/2014/main" id="{B2DABBAB-DB34-4215-A2C6-6289CCBFE94A}"/>
            </a:ext>
          </a:extLst>
        </xdr:cNvPr>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0" name="n_3aveValue【道路】&#10;有形固定資産減価償却率">
          <a:extLst>
            <a:ext uri="{FF2B5EF4-FFF2-40B4-BE49-F238E27FC236}">
              <a16:creationId xmlns:a16="http://schemas.microsoft.com/office/drawing/2014/main" id="{C92662C1-8B25-4DBD-B647-F69227140DF3}"/>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1" name="n_4aveValue【道路】&#10;有形固定資産減価償却率">
          <a:extLst>
            <a:ext uri="{FF2B5EF4-FFF2-40B4-BE49-F238E27FC236}">
              <a16:creationId xmlns:a16="http://schemas.microsoft.com/office/drawing/2014/main" id="{DD273661-C6A7-43EF-9748-0CC26F2CF39D}"/>
            </a:ext>
          </a:extLst>
        </xdr:cNvPr>
        <xdr:cNvSpPr txBox="1"/>
      </xdr:nvSpPr>
      <xdr:spPr>
        <a:xfrm>
          <a:off x="8363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145559</xdr:rowOff>
    </xdr:from>
    <xdr:ext cx="405111" cy="259045"/>
    <xdr:sp macro="" textlink="">
      <xdr:nvSpPr>
        <xdr:cNvPr id="82" name="n_1mainValue【道路】&#10;有形固定資産減価償却率">
          <a:extLst>
            <a:ext uri="{FF2B5EF4-FFF2-40B4-BE49-F238E27FC236}">
              <a16:creationId xmlns:a16="http://schemas.microsoft.com/office/drawing/2014/main" id="{D4C030FC-CC9E-4361-B1FF-08DC41D8C75E}"/>
            </a:ext>
          </a:extLst>
        </xdr:cNvPr>
        <xdr:cNvSpPr txBox="1"/>
      </xdr:nvSpPr>
      <xdr:spPr>
        <a:xfrm>
          <a:off x="3170564" y="651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90695</xdr:rowOff>
    </xdr:from>
    <xdr:ext cx="405111" cy="259045"/>
    <xdr:sp macro="" textlink="">
      <xdr:nvSpPr>
        <xdr:cNvPr id="83" name="n_2mainValue【道路】&#10;有形固定資産減価償却率">
          <a:extLst>
            <a:ext uri="{FF2B5EF4-FFF2-40B4-BE49-F238E27FC236}">
              <a16:creationId xmlns:a16="http://schemas.microsoft.com/office/drawing/2014/main" id="{DC96CDCA-C515-4280-B2B3-B8CB2010A239}"/>
            </a:ext>
          </a:extLst>
        </xdr:cNvPr>
        <xdr:cNvSpPr txBox="1"/>
      </xdr:nvSpPr>
      <xdr:spPr>
        <a:xfrm>
          <a:off x="2385704" y="646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33545</xdr:rowOff>
    </xdr:from>
    <xdr:ext cx="405111" cy="259045"/>
    <xdr:sp macro="" textlink="">
      <xdr:nvSpPr>
        <xdr:cNvPr id="84" name="n_3mainValue【道路】&#10;有形固定資産減価償却率">
          <a:extLst>
            <a:ext uri="{FF2B5EF4-FFF2-40B4-BE49-F238E27FC236}">
              <a16:creationId xmlns:a16="http://schemas.microsoft.com/office/drawing/2014/main" id="{5AF965D3-C5CB-4250-A658-C45AD8BC0926}"/>
            </a:ext>
          </a:extLst>
        </xdr:cNvPr>
        <xdr:cNvSpPr txBox="1"/>
      </xdr:nvSpPr>
      <xdr:spPr>
        <a:xfrm>
          <a:off x="1611004" y="640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147845</xdr:rowOff>
    </xdr:from>
    <xdr:ext cx="405111" cy="259045"/>
    <xdr:sp macro="" textlink="">
      <xdr:nvSpPr>
        <xdr:cNvPr id="85" name="n_4mainValue【道路】&#10;有形固定資産減価償却率">
          <a:extLst>
            <a:ext uri="{FF2B5EF4-FFF2-40B4-BE49-F238E27FC236}">
              <a16:creationId xmlns:a16="http://schemas.microsoft.com/office/drawing/2014/main" id="{2ADD46A5-3FAE-45A1-BDA9-35AF0640D3DD}"/>
            </a:ext>
          </a:extLst>
        </xdr:cNvPr>
        <xdr:cNvSpPr txBox="1"/>
      </xdr:nvSpPr>
      <xdr:spPr>
        <a:xfrm>
          <a:off x="836304" y="635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F4EECDE4-1CA2-4FEA-851F-9001EFF9065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3B6795CB-B53B-4AD9-8838-3C5C7C30D06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51357F8D-B96E-4753-95B4-784A36AFF31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C00FC49B-36E3-4AD8-A9E0-130B2AC17A2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7464CC53-0428-4BFF-86BA-7DBEA135947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69000B8D-FD8F-43DC-8064-C1B1412E87B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3DBADA16-45E9-43B4-A47D-C0A47B68D0C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77E6C306-249E-47F1-BE2B-DF73AD4A28A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id="{1FCFACC6-6B71-4C1A-8E6A-A27E27FC35A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D53234E5-4036-4499-80F2-2B02AF69C49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id="{60F50EC0-EB3D-41BA-B660-7088516A4C6A}"/>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id="{F102E23A-9B09-4834-B273-0BBC4E8A60B5}"/>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id="{086183BF-6200-4296-90DA-A28D5426CE91}"/>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9" name="テキスト ボックス 98">
          <a:extLst>
            <a:ext uri="{FF2B5EF4-FFF2-40B4-BE49-F238E27FC236}">
              <a16:creationId xmlns:a16="http://schemas.microsoft.com/office/drawing/2014/main" id="{1721EA2A-6D8F-4B7B-93D7-74DDDE5F8897}"/>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id="{40D19851-6FD9-4189-AF6D-3062D879E562}"/>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1" name="テキスト ボックス 100">
          <a:extLst>
            <a:ext uri="{FF2B5EF4-FFF2-40B4-BE49-F238E27FC236}">
              <a16:creationId xmlns:a16="http://schemas.microsoft.com/office/drawing/2014/main" id="{E9D14882-2B05-4B70-9F45-9A39D31661B5}"/>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id="{7F2C6403-4E2C-4ACD-9C59-699E81A51FB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3" name="テキスト ボックス 102">
          <a:extLst>
            <a:ext uri="{FF2B5EF4-FFF2-40B4-BE49-F238E27FC236}">
              <a16:creationId xmlns:a16="http://schemas.microsoft.com/office/drawing/2014/main" id="{74623C2D-0D92-4FEB-80DF-6BF6D283DDF7}"/>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id="{4CFDDA50-E16C-41FC-AB3E-22BCB0F4862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5" name="テキスト ボックス 104">
          <a:extLst>
            <a:ext uri="{FF2B5EF4-FFF2-40B4-BE49-F238E27FC236}">
              <a16:creationId xmlns:a16="http://schemas.microsoft.com/office/drawing/2014/main" id="{3D6F3137-C947-4A7F-B5E2-CED6E06797A1}"/>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92FDA8B4-E15A-41CA-8DBF-095EAC38761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a:extLst>
            <a:ext uri="{FF2B5EF4-FFF2-40B4-BE49-F238E27FC236}">
              <a16:creationId xmlns:a16="http://schemas.microsoft.com/office/drawing/2014/main" id="{76AB09AF-4605-4A70-A4AE-62751F015C28}"/>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B282B287-DA6A-433A-B487-B45CE1A6F8A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09" name="直線コネクタ 108">
          <a:extLst>
            <a:ext uri="{FF2B5EF4-FFF2-40B4-BE49-F238E27FC236}">
              <a16:creationId xmlns:a16="http://schemas.microsoft.com/office/drawing/2014/main" id="{98697EFE-2856-439E-BA21-2AEC380A14CF}"/>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0" name="【道路】&#10;一人当たり延長最小値テキスト">
          <a:extLst>
            <a:ext uri="{FF2B5EF4-FFF2-40B4-BE49-F238E27FC236}">
              <a16:creationId xmlns:a16="http://schemas.microsoft.com/office/drawing/2014/main" id="{67DF935B-927A-4C74-A444-E0E1382BB074}"/>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1" name="直線コネクタ 110">
          <a:extLst>
            <a:ext uri="{FF2B5EF4-FFF2-40B4-BE49-F238E27FC236}">
              <a16:creationId xmlns:a16="http://schemas.microsoft.com/office/drawing/2014/main" id="{F4DB31B5-8EB1-410B-9DE2-320908AACFC7}"/>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2" name="【道路】&#10;一人当たり延長最大値テキスト">
          <a:extLst>
            <a:ext uri="{FF2B5EF4-FFF2-40B4-BE49-F238E27FC236}">
              <a16:creationId xmlns:a16="http://schemas.microsoft.com/office/drawing/2014/main" id="{04B0B61F-42C6-4D58-BDA2-36B3CC268C66}"/>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3" name="直線コネクタ 112">
          <a:extLst>
            <a:ext uri="{FF2B5EF4-FFF2-40B4-BE49-F238E27FC236}">
              <a16:creationId xmlns:a16="http://schemas.microsoft.com/office/drawing/2014/main" id="{72F79726-5E3F-4CC2-8822-E63AAD5DF856}"/>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4" name="【道路】&#10;一人当たり延長平均値テキスト">
          <a:extLst>
            <a:ext uri="{FF2B5EF4-FFF2-40B4-BE49-F238E27FC236}">
              <a16:creationId xmlns:a16="http://schemas.microsoft.com/office/drawing/2014/main" id="{4B1AA3D1-FEF2-4E50-B0EF-FD29B326DA9A}"/>
            </a:ext>
          </a:extLst>
        </xdr:cNvPr>
        <xdr:cNvSpPr txBox="1"/>
      </xdr:nvSpPr>
      <xdr:spPr>
        <a:xfrm>
          <a:off x="9258300" y="65940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5" name="フローチャート: 判断 114">
          <a:extLst>
            <a:ext uri="{FF2B5EF4-FFF2-40B4-BE49-F238E27FC236}">
              <a16:creationId xmlns:a16="http://schemas.microsoft.com/office/drawing/2014/main" id="{F9C16AAF-9346-4CD4-86F9-A44C9B793B80}"/>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6" name="フローチャート: 判断 115">
          <a:extLst>
            <a:ext uri="{FF2B5EF4-FFF2-40B4-BE49-F238E27FC236}">
              <a16:creationId xmlns:a16="http://schemas.microsoft.com/office/drawing/2014/main" id="{7F0C08ED-A8E6-4145-9619-EAFB83750004}"/>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17" name="フローチャート: 判断 116">
          <a:extLst>
            <a:ext uri="{FF2B5EF4-FFF2-40B4-BE49-F238E27FC236}">
              <a16:creationId xmlns:a16="http://schemas.microsoft.com/office/drawing/2014/main" id="{24D8083C-BE06-4447-BA4D-AF3CF33C1FF3}"/>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18" name="フローチャート: 判断 117">
          <a:extLst>
            <a:ext uri="{FF2B5EF4-FFF2-40B4-BE49-F238E27FC236}">
              <a16:creationId xmlns:a16="http://schemas.microsoft.com/office/drawing/2014/main" id="{BF6F297A-D725-4391-8EB0-3121455E5A59}"/>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19" name="フローチャート: 判断 118">
          <a:extLst>
            <a:ext uri="{FF2B5EF4-FFF2-40B4-BE49-F238E27FC236}">
              <a16:creationId xmlns:a16="http://schemas.microsoft.com/office/drawing/2014/main" id="{DDB565A7-879D-4257-B195-F2A7C5E1E1FB}"/>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BF46920E-6D63-467E-9100-550B842B56F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3C4264A1-5409-46C1-A922-CC297BD8644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C17841FD-A6F9-4D99-84F7-EC3FCEFBF7F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CA939B5-D7EB-45D7-8F1D-8831C5ECE1C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A90749D-5DA8-4BA3-8679-57DD44B7E03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100991</xdr:rowOff>
    </xdr:from>
    <xdr:to>
      <xdr:col>50</xdr:col>
      <xdr:colOff>165100</xdr:colOff>
      <xdr:row>40</xdr:row>
      <xdr:rowOff>31141</xdr:rowOff>
    </xdr:to>
    <xdr:sp macro="" textlink="">
      <xdr:nvSpPr>
        <xdr:cNvPr id="125" name="楕円 124">
          <a:extLst>
            <a:ext uri="{FF2B5EF4-FFF2-40B4-BE49-F238E27FC236}">
              <a16:creationId xmlns:a16="http://schemas.microsoft.com/office/drawing/2014/main" id="{6793D1DA-523F-4DF8-89CE-F6E81DBC9E1B}"/>
            </a:ext>
          </a:extLst>
        </xdr:cNvPr>
        <xdr:cNvSpPr/>
      </xdr:nvSpPr>
      <xdr:spPr>
        <a:xfrm>
          <a:off x="8445500" y="66389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103657</xdr:rowOff>
    </xdr:from>
    <xdr:to>
      <xdr:col>46</xdr:col>
      <xdr:colOff>38100</xdr:colOff>
      <xdr:row>40</xdr:row>
      <xdr:rowOff>33807</xdr:rowOff>
    </xdr:to>
    <xdr:sp macro="" textlink="">
      <xdr:nvSpPr>
        <xdr:cNvPr id="126" name="楕円 125">
          <a:extLst>
            <a:ext uri="{FF2B5EF4-FFF2-40B4-BE49-F238E27FC236}">
              <a16:creationId xmlns:a16="http://schemas.microsoft.com/office/drawing/2014/main" id="{B3DB61B3-E3C2-4487-BE5C-3E29EE927699}"/>
            </a:ext>
          </a:extLst>
        </xdr:cNvPr>
        <xdr:cNvSpPr/>
      </xdr:nvSpPr>
      <xdr:spPr>
        <a:xfrm>
          <a:off x="7670800" y="66416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151791</xdr:rowOff>
    </xdr:from>
    <xdr:to>
      <xdr:col>50</xdr:col>
      <xdr:colOff>114300</xdr:colOff>
      <xdr:row>39</xdr:row>
      <xdr:rowOff>154457</xdr:rowOff>
    </xdr:to>
    <xdr:cxnSp macro="">
      <xdr:nvCxnSpPr>
        <xdr:cNvPr id="127" name="直線コネクタ 126">
          <a:extLst>
            <a:ext uri="{FF2B5EF4-FFF2-40B4-BE49-F238E27FC236}">
              <a16:creationId xmlns:a16="http://schemas.microsoft.com/office/drawing/2014/main" id="{588F0CB9-1837-43B8-9820-86B806A6B8AE}"/>
            </a:ext>
          </a:extLst>
        </xdr:cNvPr>
        <xdr:cNvCxnSpPr/>
      </xdr:nvCxnSpPr>
      <xdr:spPr>
        <a:xfrm flipV="1">
          <a:off x="7713980" y="6689751"/>
          <a:ext cx="78232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105334</xdr:rowOff>
    </xdr:from>
    <xdr:to>
      <xdr:col>41</xdr:col>
      <xdr:colOff>101600</xdr:colOff>
      <xdr:row>40</xdr:row>
      <xdr:rowOff>35484</xdr:rowOff>
    </xdr:to>
    <xdr:sp macro="" textlink="">
      <xdr:nvSpPr>
        <xdr:cNvPr id="128" name="楕円 127">
          <a:extLst>
            <a:ext uri="{FF2B5EF4-FFF2-40B4-BE49-F238E27FC236}">
              <a16:creationId xmlns:a16="http://schemas.microsoft.com/office/drawing/2014/main" id="{73EC4C49-9E2C-4752-9B4A-5BE51200E3D4}"/>
            </a:ext>
          </a:extLst>
        </xdr:cNvPr>
        <xdr:cNvSpPr/>
      </xdr:nvSpPr>
      <xdr:spPr>
        <a:xfrm>
          <a:off x="6873240" y="6643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154457</xdr:rowOff>
    </xdr:from>
    <xdr:to>
      <xdr:col>45</xdr:col>
      <xdr:colOff>177800</xdr:colOff>
      <xdr:row>39</xdr:row>
      <xdr:rowOff>156134</xdr:rowOff>
    </xdr:to>
    <xdr:cxnSp macro="">
      <xdr:nvCxnSpPr>
        <xdr:cNvPr id="129" name="直線コネクタ 128">
          <a:extLst>
            <a:ext uri="{FF2B5EF4-FFF2-40B4-BE49-F238E27FC236}">
              <a16:creationId xmlns:a16="http://schemas.microsoft.com/office/drawing/2014/main" id="{5C78CC0F-91CD-4E7E-974D-C28D3E1D1AAD}"/>
            </a:ext>
          </a:extLst>
        </xdr:cNvPr>
        <xdr:cNvCxnSpPr/>
      </xdr:nvCxnSpPr>
      <xdr:spPr>
        <a:xfrm flipV="1">
          <a:off x="6924040" y="6692417"/>
          <a:ext cx="78994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107620</xdr:rowOff>
    </xdr:from>
    <xdr:to>
      <xdr:col>36</xdr:col>
      <xdr:colOff>165100</xdr:colOff>
      <xdr:row>40</xdr:row>
      <xdr:rowOff>37770</xdr:rowOff>
    </xdr:to>
    <xdr:sp macro="" textlink="">
      <xdr:nvSpPr>
        <xdr:cNvPr id="130" name="楕円 129">
          <a:extLst>
            <a:ext uri="{FF2B5EF4-FFF2-40B4-BE49-F238E27FC236}">
              <a16:creationId xmlns:a16="http://schemas.microsoft.com/office/drawing/2014/main" id="{B9B7FE94-2206-4BDE-9182-C5390C5D0D80}"/>
            </a:ext>
          </a:extLst>
        </xdr:cNvPr>
        <xdr:cNvSpPr/>
      </xdr:nvSpPr>
      <xdr:spPr>
        <a:xfrm>
          <a:off x="6098540" y="6645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156134</xdr:rowOff>
    </xdr:from>
    <xdr:to>
      <xdr:col>41</xdr:col>
      <xdr:colOff>50800</xdr:colOff>
      <xdr:row>39</xdr:row>
      <xdr:rowOff>158420</xdr:rowOff>
    </xdr:to>
    <xdr:cxnSp macro="">
      <xdr:nvCxnSpPr>
        <xdr:cNvPr id="131" name="直線コネクタ 130">
          <a:extLst>
            <a:ext uri="{FF2B5EF4-FFF2-40B4-BE49-F238E27FC236}">
              <a16:creationId xmlns:a16="http://schemas.microsoft.com/office/drawing/2014/main" id="{99E79BBD-A56A-4EFD-BE5B-66A135AC6DC0}"/>
            </a:ext>
          </a:extLst>
        </xdr:cNvPr>
        <xdr:cNvCxnSpPr/>
      </xdr:nvCxnSpPr>
      <xdr:spPr>
        <a:xfrm flipV="1">
          <a:off x="6149340" y="6694094"/>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2" name="n_1aveValue【道路】&#10;一人当たり延長">
          <a:extLst>
            <a:ext uri="{FF2B5EF4-FFF2-40B4-BE49-F238E27FC236}">
              <a16:creationId xmlns:a16="http://schemas.microsoft.com/office/drawing/2014/main" id="{16812B9A-B75B-4C6E-8115-C5FE0614F0C3}"/>
            </a:ext>
          </a:extLst>
        </xdr:cNvPr>
        <xdr:cNvSpPr txBox="1"/>
      </xdr:nvSpPr>
      <xdr:spPr>
        <a:xfrm>
          <a:off x="827158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3" name="n_2aveValue【道路】&#10;一人当たり延長">
          <a:extLst>
            <a:ext uri="{FF2B5EF4-FFF2-40B4-BE49-F238E27FC236}">
              <a16:creationId xmlns:a16="http://schemas.microsoft.com/office/drawing/2014/main" id="{2E64A6A3-A63F-439B-981B-9172857F58CC}"/>
            </a:ext>
          </a:extLst>
        </xdr:cNvPr>
        <xdr:cNvSpPr txBox="1"/>
      </xdr:nvSpPr>
      <xdr:spPr>
        <a:xfrm>
          <a:off x="7509587" y="640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34" name="n_3aveValue【道路】&#10;一人当たり延長">
          <a:extLst>
            <a:ext uri="{FF2B5EF4-FFF2-40B4-BE49-F238E27FC236}">
              <a16:creationId xmlns:a16="http://schemas.microsoft.com/office/drawing/2014/main" id="{12C2CDAE-19FD-450C-823C-727DD939DF9F}"/>
            </a:ext>
          </a:extLst>
        </xdr:cNvPr>
        <xdr:cNvSpPr txBox="1"/>
      </xdr:nvSpPr>
      <xdr:spPr>
        <a:xfrm>
          <a:off x="6712027" y="64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35" name="n_4aveValue【道路】&#10;一人当たり延長">
          <a:extLst>
            <a:ext uri="{FF2B5EF4-FFF2-40B4-BE49-F238E27FC236}">
              <a16:creationId xmlns:a16="http://schemas.microsoft.com/office/drawing/2014/main" id="{9092FF68-938C-4571-9373-A4AEA9A716A4}"/>
            </a:ext>
          </a:extLst>
        </xdr:cNvPr>
        <xdr:cNvSpPr txBox="1"/>
      </xdr:nvSpPr>
      <xdr:spPr>
        <a:xfrm>
          <a:off x="593732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22268</xdr:rowOff>
    </xdr:from>
    <xdr:ext cx="469744" cy="259045"/>
    <xdr:sp macro="" textlink="">
      <xdr:nvSpPr>
        <xdr:cNvPr id="136" name="n_1mainValue【道路】&#10;一人当たり延長">
          <a:extLst>
            <a:ext uri="{FF2B5EF4-FFF2-40B4-BE49-F238E27FC236}">
              <a16:creationId xmlns:a16="http://schemas.microsoft.com/office/drawing/2014/main" id="{56ABD1A7-3249-4FA7-B12A-0483607A9542}"/>
            </a:ext>
          </a:extLst>
        </xdr:cNvPr>
        <xdr:cNvSpPr txBox="1"/>
      </xdr:nvSpPr>
      <xdr:spPr>
        <a:xfrm>
          <a:off x="8271587" y="672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24934</xdr:rowOff>
    </xdr:from>
    <xdr:ext cx="469744" cy="259045"/>
    <xdr:sp macro="" textlink="">
      <xdr:nvSpPr>
        <xdr:cNvPr id="137" name="n_2mainValue【道路】&#10;一人当たり延長">
          <a:extLst>
            <a:ext uri="{FF2B5EF4-FFF2-40B4-BE49-F238E27FC236}">
              <a16:creationId xmlns:a16="http://schemas.microsoft.com/office/drawing/2014/main" id="{5537DD7C-CA85-4FC1-8C82-B1AB0E29AF9B}"/>
            </a:ext>
          </a:extLst>
        </xdr:cNvPr>
        <xdr:cNvSpPr txBox="1"/>
      </xdr:nvSpPr>
      <xdr:spPr>
        <a:xfrm>
          <a:off x="7509587" y="6730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26611</xdr:rowOff>
    </xdr:from>
    <xdr:ext cx="469744" cy="259045"/>
    <xdr:sp macro="" textlink="">
      <xdr:nvSpPr>
        <xdr:cNvPr id="138" name="n_3mainValue【道路】&#10;一人当たり延長">
          <a:extLst>
            <a:ext uri="{FF2B5EF4-FFF2-40B4-BE49-F238E27FC236}">
              <a16:creationId xmlns:a16="http://schemas.microsoft.com/office/drawing/2014/main" id="{B403B768-66CB-4D65-B098-9286E554752C}"/>
            </a:ext>
          </a:extLst>
        </xdr:cNvPr>
        <xdr:cNvSpPr txBox="1"/>
      </xdr:nvSpPr>
      <xdr:spPr>
        <a:xfrm>
          <a:off x="6712027" y="673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28897</xdr:rowOff>
    </xdr:from>
    <xdr:ext cx="469744" cy="259045"/>
    <xdr:sp macro="" textlink="">
      <xdr:nvSpPr>
        <xdr:cNvPr id="139" name="n_4mainValue【道路】&#10;一人当たり延長">
          <a:extLst>
            <a:ext uri="{FF2B5EF4-FFF2-40B4-BE49-F238E27FC236}">
              <a16:creationId xmlns:a16="http://schemas.microsoft.com/office/drawing/2014/main" id="{86FA446F-E22B-46A9-8E31-2C1A7BB5F2ED}"/>
            </a:ext>
          </a:extLst>
        </xdr:cNvPr>
        <xdr:cNvSpPr txBox="1"/>
      </xdr:nvSpPr>
      <xdr:spPr>
        <a:xfrm>
          <a:off x="5937327" y="673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id="{92813649-C3AE-4C4C-8E7C-9DC330A0EC7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a:extLst>
            <a:ext uri="{FF2B5EF4-FFF2-40B4-BE49-F238E27FC236}">
              <a16:creationId xmlns:a16="http://schemas.microsoft.com/office/drawing/2014/main" id="{2A89FF56-4564-4023-866D-1ADF3B68D34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a:extLst>
            <a:ext uri="{FF2B5EF4-FFF2-40B4-BE49-F238E27FC236}">
              <a16:creationId xmlns:a16="http://schemas.microsoft.com/office/drawing/2014/main" id="{999ED7E5-5769-4549-9045-A80688CE89B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a:extLst>
            <a:ext uri="{FF2B5EF4-FFF2-40B4-BE49-F238E27FC236}">
              <a16:creationId xmlns:a16="http://schemas.microsoft.com/office/drawing/2014/main" id="{4E8DD187-D1EE-4395-83DB-7B8EB9BB281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a:extLst>
            <a:ext uri="{FF2B5EF4-FFF2-40B4-BE49-F238E27FC236}">
              <a16:creationId xmlns:a16="http://schemas.microsoft.com/office/drawing/2014/main" id="{5C12F2C8-2792-478E-8B07-15264E2AA25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a:extLst>
            <a:ext uri="{FF2B5EF4-FFF2-40B4-BE49-F238E27FC236}">
              <a16:creationId xmlns:a16="http://schemas.microsoft.com/office/drawing/2014/main" id="{B35945FD-E6CC-464F-A96A-5D276901F7D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a:extLst>
            <a:ext uri="{FF2B5EF4-FFF2-40B4-BE49-F238E27FC236}">
              <a16:creationId xmlns:a16="http://schemas.microsoft.com/office/drawing/2014/main" id="{F07AAAFB-E39F-4056-9781-6F4059C7F6E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id="{A625B9E5-1DA8-4B50-BF47-E201B6C234B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8" name="テキスト ボックス 147">
          <a:extLst>
            <a:ext uri="{FF2B5EF4-FFF2-40B4-BE49-F238E27FC236}">
              <a16:creationId xmlns:a16="http://schemas.microsoft.com/office/drawing/2014/main" id="{9047A75C-5F52-4142-A199-1D632402117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a:extLst>
            <a:ext uri="{FF2B5EF4-FFF2-40B4-BE49-F238E27FC236}">
              <a16:creationId xmlns:a16="http://schemas.microsoft.com/office/drawing/2014/main" id="{5BDBFFA5-81C4-4354-A972-7E91B4792F0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0" name="テキスト ボックス 149">
          <a:extLst>
            <a:ext uri="{FF2B5EF4-FFF2-40B4-BE49-F238E27FC236}">
              <a16:creationId xmlns:a16="http://schemas.microsoft.com/office/drawing/2014/main" id="{F1A66AD0-E184-4D54-9CFA-375AE413C0D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1" name="直線コネクタ 150">
          <a:extLst>
            <a:ext uri="{FF2B5EF4-FFF2-40B4-BE49-F238E27FC236}">
              <a16:creationId xmlns:a16="http://schemas.microsoft.com/office/drawing/2014/main" id="{066276FF-3DDF-4AA4-A8B9-A7F3EA894D2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2" name="テキスト ボックス 151">
          <a:extLst>
            <a:ext uri="{FF2B5EF4-FFF2-40B4-BE49-F238E27FC236}">
              <a16:creationId xmlns:a16="http://schemas.microsoft.com/office/drawing/2014/main" id="{162B7509-FF1B-4F84-94F2-17C40A30D58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3" name="直線コネクタ 152">
          <a:extLst>
            <a:ext uri="{FF2B5EF4-FFF2-40B4-BE49-F238E27FC236}">
              <a16:creationId xmlns:a16="http://schemas.microsoft.com/office/drawing/2014/main" id="{A6FD7A0F-28D2-485F-A564-9A7EE60CD60A}"/>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4" name="テキスト ボックス 153">
          <a:extLst>
            <a:ext uri="{FF2B5EF4-FFF2-40B4-BE49-F238E27FC236}">
              <a16:creationId xmlns:a16="http://schemas.microsoft.com/office/drawing/2014/main" id="{2E1ED64F-F0F5-4CD0-BA18-70EAA17571E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5" name="直線コネクタ 154">
          <a:extLst>
            <a:ext uri="{FF2B5EF4-FFF2-40B4-BE49-F238E27FC236}">
              <a16:creationId xmlns:a16="http://schemas.microsoft.com/office/drawing/2014/main" id="{D1B2DD3E-C3A3-4E86-A54E-96FBCA8EE9F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6" name="テキスト ボックス 155">
          <a:extLst>
            <a:ext uri="{FF2B5EF4-FFF2-40B4-BE49-F238E27FC236}">
              <a16:creationId xmlns:a16="http://schemas.microsoft.com/office/drawing/2014/main" id="{FADC7659-6A1C-4A44-9A02-1BD5B8E979B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7" name="直線コネクタ 156">
          <a:extLst>
            <a:ext uri="{FF2B5EF4-FFF2-40B4-BE49-F238E27FC236}">
              <a16:creationId xmlns:a16="http://schemas.microsoft.com/office/drawing/2014/main" id="{52DE710A-BEDF-4ABF-A420-A69C8431F00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8" name="テキスト ボックス 157">
          <a:extLst>
            <a:ext uri="{FF2B5EF4-FFF2-40B4-BE49-F238E27FC236}">
              <a16:creationId xmlns:a16="http://schemas.microsoft.com/office/drawing/2014/main" id="{3972646F-2D82-4326-9423-39BD4798710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9" name="直線コネクタ 158">
          <a:extLst>
            <a:ext uri="{FF2B5EF4-FFF2-40B4-BE49-F238E27FC236}">
              <a16:creationId xmlns:a16="http://schemas.microsoft.com/office/drawing/2014/main" id="{59DAC212-56EA-4438-9B80-DF54E0B03998}"/>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0" name="テキスト ボックス 159">
          <a:extLst>
            <a:ext uri="{FF2B5EF4-FFF2-40B4-BE49-F238E27FC236}">
              <a16:creationId xmlns:a16="http://schemas.microsoft.com/office/drawing/2014/main" id="{5BDA50F4-0343-46A5-9DE1-6C78821F7E83}"/>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a:extLst>
            <a:ext uri="{FF2B5EF4-FFF2-40B4-BE49-F238E27FC236}">
              <a16:creationId xmlns:a16="http://schemas.microsoft.com/office/drawing/2014/main" id="{E62CC12C-662E-4B5C-B46A-B7BA5245918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2" name="テキスト ボックス 161">
          <a:extLst>
            <a:ext uri="{FF2B5EF4-FFF2-40B4-BE49-F238E27FC236}">
              <a16:creationId xmlns:a16="http://schemas.microsoft.com/office/drawing/2014/main" id="{8ABB1C5D-9E34-41DF-9F31-9B6D34EB156F}"/>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3" name="【橋りょう・トンネル】&#10;有形固定資産減価償却率グラフ枠">
          <a:extLst>
            <a:ext uri="{FF2B5EF4-FFF2-40B4-BE49-F238E27FC236}">
              <a16:creationId xmlns:a16="http://schemas.microsoft.com/office/drawing/2014/main" id="{5BD97A3C-81B0-4374-A7D1-01F2F7E3C32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64" name="直線コネクタ 163">
          <a:extLst>
            <a:ext uri="{FF2B5EF4-FFF2-40B4-BE49-F238E27FC236}">
              <a16:creationId xmlns:a16="http://schemas.microsoft.com/office/drawing/2014/main" id="{970AA357-F5BA-4CF7-A96B-8FCAABEEB2D5}"/>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65" name="【橋りょう・トンネル】&#10;有形固定資産減価償却率最小値テキスト">
          <a:extLst>
            <a:ext uri="{FF2B5EF4-FFF2-40B4-BE49-F238E27FC236}">
              <a16:creationId xmlns:a16="http://schemas.microsoft.com/office/drawing/2014/main" id="{D673DF9D-AF76-4BD9-80BD-8E0C63967526}"/>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66" name="直線コネクタ 165">
          <a:extLst>
            <a:ext uri="{FF2B5EF4-FFF2-40B4-BE49-F238E27FC236}">
              <a16:creationId xmlns:a16="http://schemas.microsoft.com/office/drawing/2014/main" id="{B643A16A-8C79-4C7E-A10B-F0F4108F4AD6}"/>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67" name="【橋りょう・トンネル】&#10;有形固定資産減価償却率最大値テキスト">
          <a:extLst>
            <a:ext uri="{FF2B5EF4-FFF2-40B4-BE49-F238E27FC236}">
              <a16:creationId xmlns:a16="http://schemas.microsoft.com/office/drawing/2014/main" id="{9965CAE7-82D8-4F02-96A4-1FBA03EBE611}"/>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68" name="直線コネクタ 167">
          <a:extLst>
            <a:ext uri="{FF2B5EF4-FFF2-40B4-BE49-F238E27FC236}">
              <a16:creationId xmlns:a16="http://schemas.microsoft.com/office/drawing/2014/main" id="{0BD57DC7-EA70-45B0-9CB2-6DA2D2712468}"/>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69" name="【橋りょう・トンネル】&#10;有形固定資産減価償却率平均値テキスト">
          <a:extLst>
            <a:ext uri="{FF2B5EF4-FFF2-40B4-BE49-F238E27FC236}">
              <a16:creationId xmlns:a16="http://schemas.microsoft.com/office/drawing/2014/main" id="{5FA4F63B-3A21-4BCC-8FE7-C8D8D3795D01}"/>
            </a:ext>
          </a:extLst>
        </xdr:cNvPr>
        <xdr:cNvSpPr txBox="1"/>
      </xdr:nvSpPr>
      <xdr:spPr>
        <a:xfrm>
          <a:off x="41249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0" name="フローチャート: 判断 169">
          <a:extLst>
            <a:ext uri="{FF2B5EF4-FFF2-40B4-BE49-F238E27FC236}">
              <a16:creationId xmlns:a16="http://schemas.microsoft.com/office/drawing/2014/main" id="{0AF05C04-8F9F-4F7D-804D-511704215FC0}"/>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1" name="フローチャート: 判断 170">
          <a:extLst>
            <a:ext uri="{FF2B5EF4-FFF2-40B4-BE49-F238E27FC236}">
              <a16:creationId xmlns:a16="http://schemas.microsoft.com/office/drawing/2014/main" id="{95273B12-6950-464D-9FCF-CCFF2390C7F1}"/>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2" name="フローチャート: 判断 171">
          <a:extLst>
            <a:ext uri="{FF2B5EF4-FFF2-40B4-BE49-F238E27FC236}">
              <a16:creationId xmlns:a16="http://schemas.microsoft.com/office/drawing/2014/main" id="{187CF639-7CD7-4D32-8C16-249315020335}"/>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3" name="フローチャート: 判断 172">
          <a:extLst>
            <a:ext uri="{FF2B5EF4-FFF2-40B4-BE49-F238E27FC236}">
              <a16:creationId xmlns:a16="http://schemas.microsoft.com/office/drawing/2014/main" id="{06A358F6-B0D8-476B-8D10-41133B7B67AA}"/>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74" name="フローチャート: 判断 173">
          <a:extLst>
            <a:ext uri="{FF2B5EF4-FFF2-40B4-BE49-F238E27FC236}">
              <a16:creationId xmlns:a16="http://schemas.microsoft.com/office/drawing/2014/main" id="{05EB54ED-3B4A-40CC-842D-AECF364B41A3}"/>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91B0C432-29F0-405B-9B5F-381C77190B4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C48C954D-EB68-44C6-951C-A7C2A8961E7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9FDC60DC-1E53-4C9B-AE3D-7DACD3348F5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9A4DDC93-B7D2-4573-A7FE-CDC1E79030F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E20321D1-3082-4C71-B8E4-057D2C5D6D9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36830</xdr:rowOff>
    </xdr:from>
    <xdr:to>
      <xdr:col>20</xdr:col>
      <xdr:colOff>38100</xdr:colOff>
      <xdr:row>60</xdr:row>
      <xdr:rowOff>138430</xdr:rowOff>
    </xdr:to>
    <xdr:sp macro="" textlink="">
      <xdr:nvSpPr>
        <xdr:cNvPr id="180" name="楕円 179">
          <a:extLst>
            <a:ext uri="{FF2B5EF4-FFF2-40B4-BE49-F238E27FC236}">
              <a16:creationId xmlns:a16="http://schemas.microsoft.com/office/drawing/2014/main" id="{C6B084C8-5A35-43D0-BAF2-8D1D6A4080FF}"/>
            </a:ext>
          </a:extLst>
        </xdr:cNvPr>
        <xdr:cNvSpPr/>
      </xdr:nvSpPr>
      <xdr:spPr>
        <a:xfrm>
          <a:off x="3312160" y="100952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8255</xdr:rowOff>
    </xdr:from>
    <xdr:to>
      <xdr:col>15</xdr:col>
      <xdr:colOff>101600</xdr:colOff>
      <xdr:row>60</xdr:row>
      <xdr:rowOff>109855</xdr:rowOff>
    </xdr:to>
    <xdr:sp macro="" textlink="">
      <xdr:nvSpPr>
        <xdr:cNvPr id="181" name="楕円 180">
          <a:extLst>
            <a:ext uri="{FF2B5EF4-FFF2-40B4-BE49-F238E27FC236}">
              <a16:creationId xmlns:a16="http://schemas.microsoft.com/office/drawing/2014/main" id="{B8BA4726-86A6-4368-8010-97A912DFF65E}"/>
            </a:ext>
          </a:extLst>
        </xdr:cNvPr>
        <xdr:cNvSpPr/>
      </xdr:nvSpPr>
      <xdr:spPr>
        <a:xfrm>
          <a:off x="25146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59055</xdr:rowOff>
    </xdr:from>
    <xdr:to>
      <xdr:col>19</xdr:col>
      <xdr:colOff>177800</xdr:colOff>
      <xdr:row>60</xdr:row>
      <xdr:rowOff>87630</xdr:rowOff>
    </xdr:to>
    <xdr:cxnSp macro="">
      <xdr:nvCxnSpPr>
        <xdr:cNvPr id="182" name="直線コネクタ 181">
          <a:extLst>
            <a:ext uri="{FF2B5EF4-FFF2-40B4-BE49-F238E27FC236}">
              <a16:creationId xmlns:a16="http://schemas.microsoft.com/office/drawing/2014/main" id="{E7F5DA43-650F-4FDD-B84D-9F32846D56E8}"/>
            </a:ext>
          </a:extLst>
        </xdr:cNvPr>
        <xdr:cNvCxnSpPr/>
      </xdr:nvCxnSpPr>
      <xdr:spPr>
        <a:xfrm>
          <a:off x="2565400" y="1011745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147320</xdr:rowOff>
    </xdr:from>
    <xdr:to>
      <xdr:col>10</xdr:col>
      <xdr:colOff>165100</xdr:colOff>
      <xdr:row>60</xdr:row>
      <xdr:rowOff>77470</xdr:rowOff>
    </xdr:to>
    <xdr:sp macro="" textlink="">
      <xdr:nvSpPr>
        <xdr:cNvPr id="183" name="楕円 182">
          <a:extLst>
            <a:ext uri="{FF2B5EF4-FFF2-40B4-BE49-F238E27FC236}">
              <a16:creationId xmlns:a16="http://schemas.microsoft.com/office/drawing/2014/main" id="{CE280570-50A5-484A-BF3C-C8DD41EE17D2}"/>
            </a:ext>
          </a:extLst>
        </xdr:cNvPr>
        <xdr:cNvSpPr/>
      </xdr:nvSpPr>
      <xdr:spPr>
        <a:xfrm>
          <a:off x="1739900" y="10038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26670</xdr:rowOff>
    </xdr:from>
    <xdr:to>
      <xdr:col>15</xdr:col>
      <xdr:colOff>50800</xdr:colOff>
      <xdr:row>60</xdr:row>
      <xdr:rowOff>59055</xdr:rowOff>
    </xdr:to>
    <xdr:cxnSp macro="">
      <xdr:nvCxnSpPr>
        <xdr:cNvPr id="184" name="直線コネクタ 183">
          <a:extLst>
            <a:ext uri="{FF2B5EF4-FFF2-40B4-BE49-F238E27FC236}">
              <a16:creationId xmlns:a16="http://schemas.microsoft.com/office/drawing/2014/main" id="{6B935AA0-D2D3-4970-AFF6-169B932BBA4F}"/>
            </a:ext>
          </a:extLst>
        </xdr:cNvPr>
        <xdr:cNvCxnSpPr/>
      </xdr:nvCxnSpPr>
      <xdr:spPr>
        <a:xfrm>
          <a:off x="1790700" y="1008507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114935</xdr:rowOff>
    </xdr:from>
    <xdr:to>
      <xdr:col>6</xdr:col>
      <xdr:colOff>38100</xdr:colOff>
      <xdr:row>60</xdr:row>
      <xdr:rowOff>45085</xdr:rowOff>
    </xdr:to>
    <xdr:sp macro="" textlink="">
      <xdr:nvSpPr>
        <xdr:cNvPr id="185" name="楕円 184">
          <a:extLst>
            <a:ext uri="{FF2B5EF4-FFF2-40B4-BE49-F238E27FC236}">
              <a16:creationId xmlns:a16="http://schemas.microsoft.com/office/drawing/2014/main" id="{46A0ABCF-D259-4E9B-A36B-E0CFF11EAF1E}"/>
            </a:ext>
          </a:extLst>
        </xdr:cNvPr>
        <xdr:cNvSpPr/>
      </xdr:nvSpPr>
      <xdr:spPr>
        <a:xfrm>
          <a:off x="965200" y="100056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165735</xdr:rowOff>
    </xdr:from>
    <xdr:to>
      <xdr:col>10</xdr:col>
      <xdr:colOff>114300</xdr:colOff>
      <xdr:row>60</xdr:row>
      <xdr:rowOff>26670</xdr:rowOff>
    </xdr:to>
    <xdr:cxnSp macro="">
      <xdr:nvCxnSpPr>
        <xdr:cNvPr id="186" name="直線コネクタ 185">
          <a:extLst>
            <a:ext uri="{FF2B5EF4-FFF2-40B4-BE49-F238E27FC236}">
              <a16:creationId xmlns:a16="http://schemas.microsoft.com/office/drawing/2014/main" id="{748D21AA-6D1D-4A23-85A4-84E85801735A}"/>
            </a:ext>
          </a:extLst>
        </xdr:cNvPr>
        <xdr:cNvCxnSpPr/>
      </xdr:nvCxnSpPr>
      <xdr:spPr>
        <a:xfrm>
          <a:off x="1008380" y="1005649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87" name="n_1aveValue【橋りょう・トンネル】&#10;有形固定資産減価償却率">
          <a:extLst>
            <a:ext uri="{FF2B5EF4-FFF2-40B4-BE49-F238E27FC236}">
              <a16:creationId xmlns:a16="http://schemas.microsoft.com/office/drawing/2014/main" id="{D1976D6F-BCB4-4EE6-AC60-4C2492F1627D}"/>
            </a:ext>
          </a:extLst>
        </xdr:cNvPr>
        <xdr:cNvSpPr txBox="1"/>
      </xdr:nvSpPr>
      <xdr:spPr>
        <a:xfrm>
          <a:off x="317056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88" name="n_2aveValue【橋りょう・トンネル】&#10;有形固定資産減価償却率">
          <a:extLst>
            <a:ext uri="{FF2B5EF4-FFF2-40B4-BE49-F238E27FC236}">
              <a16:creationId xmlns:a16="http://schemas.microsoft.com/office/drawing/2014/main" id="{79EE75E8-6A0E-4D4C-9C53-AA9472F9D684}"/>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89" name="n_3aveValue【橋りょう・トンネル】&#10;有形固定資産減価償却率">
          <a:extLst>
            <a:ext uri="{FF2B5EF4-FFF2-40B4-BE49-F238E27FC236}">
              <a16:creationId xmlns:a16="http://schemas.microsoft.com/office/drawing/2014/main" id="{5F09BC9E-49D8-4816-B86F-500D3BF2F8A8}"/>
            </a:ext>
          </a:extLst>
        </xdr:cNvPr>
        <xdr:cNvSpPr txBox="1"/>
      </xdr:nvSpPr>
      <xdr:spPr>
        <a:xfrm>
          <a:off x="161100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0" name="n_4aveValue【橋りょう・トンネル】&#10;有形固定資産減価償却率">
          <a:extLst>
            <a:ext uri="{FF2B5EF4-FFF2-40B4-BE49-F238E27FC236}">
              <a16:creationId xmlns:a16="http://schemas.microsoft.com/office/drawing/2014/main" id="{2D062DA1-B77A-47C8-B3F8-379004BDC441}"/>
            </a:ext>
          </a:extLst>
        </xdr:cNvPr>
        <xdr:cNvSpPr txBox="1"/>
      </xdr:nvSpPr>
      <xdr:spPr>
        <a:xfrm>
          <a:off x="8363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154957</xdr:rowOff>
    </xdr:from>
    <xdr:ext cx="405111" cy="259045"/>
    <xdr:sp macro="" textlink="">
      <xdr:nvSpPr>
        <xdr:cNvPr id="191" name="n_1mainValue【橋りょう・トンネル】&#10;有形固定資産減価償却率">
          <a:extLst>
            <a:ext uri="{FF2B5EF4-FFF2-40B4-BE49-F238E27FC236}">
              <a16:creationId xmlns:a16="http://schemas.microsoft.com/office/drawing/2014/main" id="{29DC2C7E-7C62-4CFD-A949-934831B877B4}"/>
            </a:ext>
          </a:extLst>
        </xdr:cNvPr>
        <xdr:cNvSpPr txBox="1"/>
      </xdr:nvSpPr>
      <xdr:spPr>
        <a:xfrm>
          <a:off x="3170564" y="987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126382</xdr:rowOff>
    </xdr:from>
    <xdr:ext cx="405111" cy="259045"/>
    <xdr:sp macro="" textlink="">
      <xdr:nvSpPr>
        <xdr:cNvPr id="192" name="n_2mainValue【橋りょう・トンネル】&#10;有形固定資産減価償却率">
          <a:extLst>
            <a:ext uri="{FF2B5EF4-FFF2-40B4-BE49-F238E27FC236}">
              <a16:creationId xmlns:a16="http://schemas.microsoft.com/office/drawing/2014/main" id="{1B88C5E1-8052-4552-9FC6-4EC8B5F4E42D}"/>
            </a:ext>
          </a:extLst>
        </xdr:cNvPr>
        <xdr:cNvSpPr txBox="1"/>
      </xdr:nvSpPr>
      <xdr:spPr>
        <a:xfrm>
          <a:off x="238570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93997</xdr:rowOff>
    </xdr:from>
    <xdr:ext cx="405111" cy="259045"/>
    <xdr:sp macro="" textlink="">
      <xdr:nvSpPr>
        <xdr:cNvPr id="193" name="n_3mainValue【橋りょう・トンネル】&#10;有形固定資産減価償却率">
          <a:extLst>
            <a:ext uri="{FF2B5EF4-FFF2-40B4-BE49-F238E27FC236}">
              <a16:creationId xmlns:a16="http://schemas.microsoft.com/office/drawing/2014/main" id="{CAFA28B1-4B94-4C7D-ABBF-C84CA3069694}"/>
            </a:ext>
          </a:extLst>
        </xdr:cNvPr>
        <xdr:cNvSpPr txBox="1"/>
      </xdr:nvSpPr>
      <xdr:spPr>
        <a:xfrm>
          <a:off x="161100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61612</xdr:rowOff>
    </xdr:from>
    <xdr:ext cx="405111" cy="259045"/>
    <xdr:sp macro="" textlink="">
      <xdr:nvSpPr>
        <xdr:cNvPr id="194" name="n_4mainValue【橋りょう・トンネル】&#10;有形固定資産減価償却率">
          <a:extLst>
            <a:ext uri="{FF2B5EF4-FFF2-40B4-BE49-F238E27FC236}">
              <a16:creationId xmlns:a16="http://schemas.microsoft.com/office/drawing/2014/main" id="{EDD4DA51-FFE0-4764-AECF-9392D0A78CE4}"/>
            </a:ext>
          </a:extLst>
        </xdr:cNvPr>
        <xdr:cNvSpPr txBox="1"/>
      </xdr:nvSpPr>
      <xdr:spPr>
        <a:xfrm>
          <a:off x="83630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id="{BC170309-41B8-45C7-AB21-31285C11460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id="{7BE08688-43C4-46B0-ACCB-FBB1292420F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id="{CF7569F2-EE4D-4739-B345-8423C73EEFA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id="{055D27CB-2A54-4CF8-9A56-2A95640F776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id="{A21E8EF4-A6B9-42F2-8F85-9B010A273B9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id="{C60C6B62-E566-417A-9BC5-D4F0D0C6353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id="{48B0E8AD-3BB4-4ED1-8346-C28DBB9DC33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id="{69301437-2280-4785-99D9-22544D8E82D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a:extLst>
            <a:ext uri="{FF2B5EF4-FFF2-40B4-BE49-F238E27FC236}">
              <a16:creationId xmlns:a16="http://schemas.microsoft.com/office/drawing/2014/main" id="{7BF76EC1-2F6C-4DF0-9A2C-F3B69D5F519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id="{B57ADCF9-1CAF-43B5-8717-F43454648FC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5" name="直線コネクタ 204">
          <a:extLst>
            <a:ext uri="{FF2B5EF4-FFF2-40B4-BE49-F238E27FC236}">
              <a16:creationId xmlns:a16="http://schemas.microsoft.com/office/drawing/2014/main" id="{A3F1ADB4-FCEF-4693-8F8A-7872AD66ACCC}"/>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6" name="テキスト ボックス 205">
          <a:extLst>
            <a:ext uri="{FF2B5EF4-FFF2-40B4-BE49-F238E27FC236}">
              <a16:creationId xmlns:a16="http://schemas.microsoft.com/office/drawing/2014/main" id="{ECF87DBF-F705-4735-82A3-9E0332353661}"/>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7" name="直線コネクタ 206">
          <a:extLst>
            <a:ext uri="{FF2B5EF4-FFF2-40B4-BE49-F238E27FC236}">
              <a16:creationId xmlns:a16="http://schemas.microsoft.com/office/drawing/2014/main" id="{F4C36F57-CF66-4BA2-8A24-AB46D760D8FD}"/>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08" name="テキスト ボックス 207">
          <a:extLst>
            <a:ext uri="{FF2B5EF4-FFF2-40B4-BE49-F238E27FC236}">
              <a16:creationId xmlns:a16="http://schemas.microsoft.com/office/drawing/2014/main" id="{54BC6887-F4B6-4DD3-B74A-F3A4C0D6E729}"/>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9" name="直線コネクタ 208">
          <a:extLst>
            <a:ext uri="{FF2B5EF4-FFF2-40B4-BE49-F238E27FC236}">
              <a16:creationId xmlns:a16="http://schemas.microsoft.com/office/drawing/2014/main" id="{B9B1ECC7-ED8D-4D2A-BAB3-683E74EE41B1}"/>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0" name="テキスト ボックス 209">
          <a:extLst>
            <a:ext uri="{FF2B5EF4-FFF2-40B4-BE49-F238E27FC236}">
              <a16:creationId xmlns:a16="http://schemas.microsoft.com/office/drawing/2014/main" id="{A67AA610-27FB-4826-B92E-E5820CEE79E7}"/>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1" name="直線コネクタ 210">
          <a:extLst>
            <a:ext uri="{FF2B5EF4-FFF2-40B4-BE49-F238E27FC236}">
              <a16:creationId xmlns:a16="http://schemas.microsoft.com/office/drawing/2014/main" id="{F5B43EE4-2AA7-4871-AC3C-C2F162CDE6AD}"/>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2" name="テキスト ボックス 211">
          <a:extLst>
            <a:ext uri="{FF2B5EF4-FFF2-40B4-BE49-F238E27FC236}">
              <a16:creationId xmlns:a16="http://schemas.microsoft.com/office/drawing/2014/main" id="{8D526DC7-9FFC-4421-AF90-2312A48AD73B}"/>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3" name="直線コネクタ 212">
          <a:extLst>
            <a:ext uri="{FF2B5EF4-FFF2-40B4-BE49-F238E27FC236}">
              <a16:creationId xmlns:a16="http://schemas.microsoft.com/office/drawing/2014/main" id="{A163F027-CE73-4BBB-9BE1-934D6B7341A3}"/>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4" name="テキスト ボックス 213">
          <a:extLst>
            <a:ext uri="{FF2B5EF4-FFF2-40B4-BE49-F238E27FC236}">
              <a16:creationId xmlns:a16="http://schemas.microsoft.com/office/drawing/2014/main" id="{31DF8616-034F-4FE2-9CED-53ECC9C62C95}"/>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5" name="直線コネクタ 214">
          <a:extLst>
            <a:ext uri="{FF2B5EF4-FFF2-40B4-BE49-F238E27FC236}">
              <a16:creationId xmlns:a16="http://schemas.microsoft.com/office/drawing/2014/main" id="{9EF1EF40-EEF7-4898-8247-69E485A591AF}"/>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16" name="テキスト ボックス 215">
          <a:extLst>
            <a:ext uri="{FF2B5EF4-FFF2-40B4-BE49-F238E27FC236}">
              <a16:creationId xmlns:a16="http://schemas.microsoft.com/office/drawing/2014/main" id="{E99AE7EB-2CB8-46B5-B537-310EB67672D4}"/>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a16="http://schemas.microsoft.com/office/drawing/2014/main" id="{959A7FD1-F570-4DF0-B963-6DE60435A67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18" name="テキスト ボックス 217">
          <a:extLst>
            <a:ext uri="{FF2B5EF4-FFF2-40B4-BE49-F238E27FC236}">
              <a16:creationId xmlns:a16="http://schemas.microsoft.com/office/drawing/2014/main" id="{9C0D16CB-2DA1-4847-99C9-DF5A637100F3}"/>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橋りょう・トンネル】&#10;一人当たり有形固定資産（償却資産）額グラフ枠">
          <a:extLst>
            <a:ext uri="{FF2B5EF4-FFF2-40B4-BE49-F238E27FC236}">
              <a16:creationId xmlns:a16="http://schemas.microsoft.com/office/drawing/2014/main" id="{33B06F43-A31D-4B4D-9768-17E42D12954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0" name="直線コネクタ 219">
          <a:extLst>
            <a:ext uri="{FF2B5EF4-FFF2-40B4-BE49-F238E27FC236}">
              <a16:creationId xmlns:a16="http://schemas.microsoft.com/office/drawing/2014/main" id="{B28E6822-5704-4F23-9E85-54E213DF89E0}"/>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21" name="【橋りょう・トンネル】&#10;一人当たり有形固定資産（償却資産）額最小値テキスト">
          <a:extLst>
            <a:ext uri="{FF2B5EF4-FFF2-40B4-BE49-F238E27FC236}">
              <a16:creationId xmlns:a16="http://schemas.microsoft.com/office/drawing/2014/main" id="{1A47B710-60BE-43AF-A6D8-BF374D573C8E}"/>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22" name="直線コネクタ 221">
          <a:extLst>
            <a:ext uri="{FF2B5EF4-FFF2-40B4-BE49-F238E27FC236}">
              <a16:creationId xmlns:a16="http://schemas.microsoft.com/office/drawing/2014/main" id="{3114AE09-87B3-46B1-AE6F-716986C23FF2}"/>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23" name="【橋りょう・トンネル】&#10;一人当たり有形固定資産（償却資産）額最大値テキスト">
          <a:extLst>
            <a:ext uri="{FF2B5EF4-FFF2-40B4-BE49-F238E27FC236}">
              <a16:creationId xmlns:a16="http://schemas.microsoft.com/office/drawing/2014/main" id="{73BFD02C-5B0F-46E4-8D34-77C1ABF32DB3}"/>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24" name="直線コネクタ 223">
          <a:extLst>
            <a:ext uri="{FF2B5EF4-FFF2-40B4-BE49-F238E27FC236}">
              <a16:creationId xmlns:a16="http://schemas.microsoft.com/office/drawing/2014/main" id="{B8164505-44CB-43FD-B44D-31B2CFF6D908}"/>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25" name="【橋りょう・トンネル】&#10;一人当たり有形固定資産（償却資産）額平均値テキスト">
          <a:extLst>
            <a:ext uri="{FF2B5EF4-FFF2-40B4-BE49-F238E27FC236}">
              <a16:creationId xmlns:a16="http://schemas.microsoft.com/office/drawing/2014/main" id="{4441F50C-3D3E-4FC3-80DB-65E7E75DFDF4}"/>
            </a:ext>
          </a:extLst>
        </xdr:cNvPr>
        <xdr:cNvSpPr txBox="1"/>
      </xdr:nvSpPr>
      <xdr:spPr>
        <a:xfrm>
          <a:off x="9258300" y="10475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26" name="フローチャート: 判断 225">
          <a:extLst>
            <a:ext uri="{FF2B5EF4-FFF2-40B4-BE49-F238E27FC236}">
              <a16:creationId xmlns:a16="http://schemas.microsoft.com/office/drawing/2014/main" id="{61B6D313-F039-4215-927D-279741997487}"/>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27" name="フローチャート: 判断 226">
          <a:extLst>
            <a:ext uri="{FF2B5EF4-FFF2-40B4-BE49-F238E27FC236}">
              <a16:creationId xmlns:a16="http://schemas.microsoft.com/office/drawing/2014/main" id="{7D65823F-494E-452D-BDAF-388E115BD76B}"/>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28" name="フローチャート: 判断 227">
          <a:extLst>
            <a:ext uri="{FF2B5EF4-FFF2-40B4-BE49-F238E27FC236}">
              <a16:creationId xmlns:a16="http://schemas.microsoft.com/office/drawing/2014/main" id="{5C4C44C0-FDFF-42C0-9A06-AC4B462A1857}"/>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29" name="フローチャート: 判断 228">
          <a:extLst>
            <a:ext uri="{FF2B5EF4-FFF2-40B4-BE49-F238E27FC236}">
              <a16:creationId xmlns:a16="http://schemas.microsoft.com/office/drawing/2014/main" id="{1C3A2B4D-8B66-439B-AE93-803D6E546294}"/>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0" name="フローチャート: 判断 229">
          <a:extLst>
            <a:ext uri="{FF2B5EF4-FFF2-40B4-BE49-F238E27FC236}">
              <a16:creationId xmlns:a16="http://schemas.microsoft.com/office/drawing/2014/main" id="{645B616C-0F22-4802-AFD8-E193B9272456}"/>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3E088391-29AC-46A4-9AE8-FB7704E3C09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FA17BE41-B0DF-41E9-99D6-513EBD28B82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03F2D5AB-869F-49CE-AF8D-7773231B917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56A5EC28-F9A5-4B26-AA94-E567D36211E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545CB500-A7EA-4FF8-B077-BE4C5A6E642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103629</xdr:rowOff>
    </xdr:from>
    <xdr:to>
      <xdr:col>50</xdr:col>
      <xdr:colOff>165100</xdr:colOff>
      <xdr:row>63</xdr:row>
      <xdr:rowOff>33779</xdr:rowOff>
    </xdr:to>
    <xdr:sp macro="" textlink="">
      <xdr:nvSpPr>
        <xdr:cNvPr id="236" name="楕円 235">
          <a:extLst>
            <a:ext uri="{FF2B5EF4-FFF2-40B4-BE49-F238E27FC236}">
              <a16:creationId xmlns:a16="http://schemas.microsoft.com/office/drawing/2014/main" id="{86A900D5-02E4-447B-8C20-7283DB1A7BF8}"/>
            </a:ext>
          </a:extLst>
        </xdr:cNvPr>
        <xdr:cNvSpPr/>
      </xdr:nvSpPr>
      <xdr:spPr>
        <a:xfrm>
          <a:off x="8445500" y="10497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106421</xdr:rowOff>
    </xdr:from>
    <xdr:to>
      <xdr:col>46</xdr:col>
      <xdr:colOff>38100</xdr:colOff>
      <xdr:row>63</xdr:row>
      <xdr:rowOff>36571</xdr:rowOff>
    </xdr:to>
    <xdr:sp macro="" textlink="">
      <xdr:nvSpPr>
        <xdr:cNvPr id="237" name="楕円 236">
          <a:extLst>
            <a:ext uri="{FF2B5EF4-FFF2-40B4-BE49-F238E27FC236}">
              <a16:creationId xmlns:a16="http://schemas.microsoft.com/office/drawing/2014/main" id="{E95CA1FB-AC08-4B36-AA60-F06CE6E3DA64}"/>
            </a:ext>
          </a:extLst>
        </xdr:cNvPr>
        <xdr:cNvSpPr/>
      </xdr:nvSpPr>
      <xdr:spPr>
        <a:xfrm>
          <a:off x="7670800" y="105001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154429</xdr:rowOff>
    </xdr:from>
    <xdr:to>
      <xdr:col>50</xdr:col>
      <xdr:colOff>114300</xdr:colOff>
      <xdr:row>62</xdr:row>
      <xdr:rowOff>157221</xdr:rowOff>
    </xdr:to>
    <xdr:cxnSp macro="">
      <xdr:nvCxnSpPr>
        <xdr:cNvPr id="238" name="直線コネクタ 237">
          <a:extLst>
            <a:ext uri="{FF2B5EF4-FFF2-40B4-BE49-F238E27FC236}">
              <a16:creationId xmlns:a16="http://schemas.microsoft.com/office/drawing/2014/main" id="{370DA151-3383-4855-BAE6-A420B0B6B2F1}"/>
            </a:ext>
          </a:extLst>
        </xdr:cNvPr>
        <xdr:cNvCxnSpPr/>
      </xdr:nvCxnSpPr>
      <xdr:spPr>
        <a:xfrm flipV="1">
          <a:off x="7713980" y="10548109"/>
          <a:ext cx="782320" cy="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107698</xdr:rowOff>
    </xdr:from>
    <xdr:to>
      <xdr:col>41</xdr:col>
      <xdr:colOff>101600</xdr:colOff>
      <xdr:row>63</xdr:row>
      <xdr:rowOff>37848</xdr:rowOff>
    </xdr:to>
    <xdr:sp macro="" textlink="">
      <xdr:nvSpPr>
        <xdr:cNvPr id="239" name="楕円 238">
          <a:extLst>
            <a:ext uri="{FF2B5EF4-FFF2-40B4-BE49-F238E27FC236}">
              <a16:creationId xmlns:a16="http://schemas.microsoft.com/office/drawing/2014/main" id="{889876D1-9A6D-41EC-8BEF-39A4CE89F5B1}"/>
            </a:ext>
          </a:extLst>
        </xdr:cNvPr>
        <xdr:cNvSpPr/>
      </xdr:nvSpPr>
      <xdr:spPr>
        <a:xfrm>
          <a:off x="6873240" y="10501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157221</xdr:rowOff>
    </xdr:from>
    <xdr:to>
      <xdr:col>45</xdr:col>
      <xdr:colOff>177800</xdr:colOff>
      <xdr:row>62</xdr:row>
      <xdr:rowOff>158498</xdr:rowOff>
    </xdr:to>
    <xdr:cxnSp macro="">
      <xdr:nvCxnSpPr>
        <xdr:cNvPr id="240" name="直線コネクタ 239">
          <a:extLst>
            <a:ext uri="{FF2B5EF4-FFF2-40B4-BE49-F238E27FC236}">
              <a16:creationId xmlns:a16="http://schemas.microsoft.com/office/drawing/2014/main" id="{2E0B1DE9-398A-4BAC-9192-E6A3D5EB9759}"/>
            </a:ext>
          </a:extLst>
        </xdr:cNvPr>
        <xdr:cNvCxnSpPr/>
      </xdr:nvCxnSpPr>
      <xdr:spPr>
        <a:xfrm flipV="1">
          <a:off x="6924040" y="10550901"/>
          <a:ext cx="789940" cy="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109527</xdr:rowOff>
    </xdr:from>
    <xdr:to>
      <xdr:col>36</xdr:col>
      <xdr:colOff>165100</xdr:colOff>
      <xdr:row>63</xdr:row>
      <xdr:rowOff>39677</xdr:rowOff>
    </xdr:to>
    <xdr:sp macro="" textlink="">
      <xdr:nvSpPr>
        <xdr:cNvPr id="241" name="楕円 240">
          <a:extLst>
            <a:ext uri="{FF2B5EF4-FFF2-40B4-BE49-F238E27FC236}">
              <a16:creationId xmlns:a16="http://schemas.microsoft.com/office/drawing/2014/main" id="{67842019-6F6F-4710-9875-F944F29EC719}"/>
            </a:ext>
          </a:extLst>
        </xdr:cNvPr>
        <xdr:cNvSpPr/>
      </xdr:nvSpPr>
      <xdr:spPr>
        <a:xfrm>
          <a:off x="6098540" y="105032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158498</xdr:rowOff>
    </xdr:from>
    <xdr:to>
      <xdr:col>41</xdr:col>
      <xdr:colOff>50800</xdr:colOff>
      <xdr:row>62</xdr:row>
      <xdr:rowOff>160327</xdr:rowOff>
    </xdr:to>
    <xdr:cxnSp macro="">
      <xdr:nvCxnSpPr>
        <xdr:cNvPr id="242" name="直線コネクタ 241">
          <a:extLst>
            <a:ext uri="{FF2B5EF4-FFF2-40B4-BE49-F238E27FC236}">
              <a16:creationId xmlns:a16="http://schemas.microsoft.com/office/drawing/2014/main" id="{4031E391-08A5-4F13-A361-DCB262D5374C}"/>
            </a:ext>
          </a:extLst>
        </xdr:cNvPr>
        <xdr:cNvCxnSpPr/>
      </xdr:nvCxnSpPr>
      <xdr:spPr>
        <a:xfrm flipV="1">
          <a:off x="6149340" y="10552178"/>
          <a:ext cx="7747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43" name="n_1aveValue【橋りょう・トンネル】&#10;一人当たり有形固定資産（償却資産）額">
          <a:extLst>
            <a:ext uri="{FF2B5EF4-FFF2-40B4-BE49-F238E27FC236}">
              <a16:creationId xmlns:a16="http://schemas.microsoft.com/office/drawing/2014/main" id="{6C3A41E4-98A0-4C01-A612-0E890F796142}"/>
            </a:ext>
          </a:extLst>
        </xdr:cNvPr>
        <xdr:cNvSpPr txBox="1"/>
      </xdr:nvSpPr>
      <xdr:spPr>
        <a:xfrm>
          <a:off x="8239271" y="1027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44" name="n_2aveValue【橋りょう・トンネル】&#10;一人当たり有形固定資産（償却資産）額">
          <a:extLst>
            <a:ext uri="{FF2B5EF4-FFF2-40B4-BE49-F238E27FC236}">
              <a16:creationId xmlns:a16="http://schemas.microsoft.com/office/drawing/2014/main" id="{0CF87864-1B36-4D71-BB07-480C889D605A}"/>
            </a:ext>
          </a:extLst>
        </xdr:cNvPr>
        <xdr:cNvSpPr txBox="1"/>
      </xdr:nvSpPr>
      <xdr:spPr>
        <a:xfrm>
          <a:off x="7477271" y="1058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45" name="n_3aveValue【橋りょう・トンネル】&#10;一人当たり有形固定資産（償却資産）額">
          <a:extLst>
            <a:ext uri="{FF2B5EF4-FFF2-40B4-BE49-F238E27FC236}">
              <a16:creationId xmlns:a16="http://schemas.microsoft.com/office/drawing/2014/main" id="{82DF7240-AEED-4AA4-9B06-4B5EC8755E61}"/>
            </a:ext>
          </a:extLst>
        </xdr:cNvPr>
        <xdr:cNvSpPr txBox="1"/>
      </xdr:nvSpPr>
      <xdr:spPr>
        <a:xfrm>
          <a:off x="6702571" y="1059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46" name="n_4aveValue【橋りょう・トンネル】&#10;一人当たり有形固定資産（償却資産）額">
          <a:extLst>
            <a:ext uri="{FF2B5EF4-FFF2-40B4-BE49-F238E27FC236}">
              <a16:creationId xmlns:a16="http://schemas.microsoft.com/office/drawing/2014/main" id="{F79AAD93-B424-4C7E-A364-4D9FD117E9FF}"/>
            </a:ext>
          </a:extLst>
        </xdr:cNvPr>
        <xdr:cNvSpPr txBox="1"/>
      </xdr:nvSpPr>
      <xdr:spPr>
        <a:xfrm>
          <a:off x="5905011" y="1059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24906</xdr:rowOff>
    </xdr:from>
    <xdr:ext cx="534377" cy="259045"/>
    <xdr:sp macro="" textlink="">
      <xdr:nvSpPr>
        <xdr:cNvPr id="247" name="n_1mainValue【橋りょう・トンネル】&#10;一人当たり有形固定資産（償却資産）額">
          <a:extLst>
            <a:ext uri="{FF2B5EF4-FFF2-40B4-BE49-F238E27FC236}">
              <a16:creationId xmlns:a16="http://schemas.microsoft.com/office/drawing/2014/main" id="{7BDD122A-0841-47E4-8198-21BF7F2BE14E}"/>
            </a:ext>
          </a:extLst>
        </xdr:cNvPr>
        <xdr:cNvSpPr txBox="1"/>
      </xdr:nvSpPr>
      <xdr:spPr>
        <a:xfrm>
          <a:off x="8239271" y="1058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53098</xdr:rowOff>
    </xdr:from>
    <xdr:ext cx="534377" cy="259045"/>
    <xdr:sp macro="" textlink="">
      <xdr:nvSpPr>
        <xdr:cNvPr id="248" name="n_2mainValue【橋りょう・トンネル】&#10;一人当たり有形固定資産（償却資産）額">
          <a:extLst>
            <a:ext uri="{FF2B5EF4-FFF2-40B4-BE49-F238E27FC236}">
              <a16:creationId xmlns:a16="http://schemas.microsoft.com/office/drawing/2014/main" id="{EB419B4F-FAAC-4D08-B932-7610CDF85AAA}"/>
            </a:ext>
          </a:extLst>
        </xdr:cNvPr>
        <xdr:cNvSpPr txBox="1"/>
      </xdr:nvSpPr>
      <xdr:spPr>
        <a:xfrm>
          <a:off x="7477271" y="1027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54375</xdr:rowOff>
    </xdr:from>
    <xdr:ext cx="534377" cy="259045"/>
    <xdr:sp macro="" textlink="">
      <xdr:nvSpPr>
        <xdr:cNvPr id="249" name="n_3mainValue【橋りょう・トンネル】&#10;一人当たり有形固定資産（償却資産）額">
          <a:extLst>
            <a:ext uri="{FF2B5EF4-FFF2-40B4-BE49-F238E27FC236}">
              <a16:creationId xmlns:a16="http://schemas.microsoft.com/office/drawing/2014/main" id="{A2D06F3A-2C93-4BB1-A4FF-200CA7E0D6FD}"/>
            </a:ext>
          </a:extLst>
        </xdr:cNvPr>
        <xdr:cNvSpPr txBox="1"/>
      </xdr:nvSpPr>
      <xdr:spPr>
        <a:xfrm>
          <a:off x="6702571" y="1028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56204</xdr:rowOff>
    </xdr:from>
    <xdr:ext cx="534377" cy="259045"/>
    <xdr:sp macro="" textlink="">
      <xdr:nvSpPr>
        <xdr:cNvPr id="250" name="n_4mainValue【橋りょう・トンネル】&#10;一人当たり有形固定資産（償却資産）額">
          <a:extLst>
            <a:ext uri="{FF2B5EF4-FFF2-40B4-BE49-F238E27FC236}">
              <a16:creationId xmlns:a16="http://schemas.microsoft.com/office/drawing/2014/main" id="{5A7E741D-186C-45E2-80A1-14CB604FBE78}"/>
            </a:ext>
          </a:extLst>
        </xdr:cNvPr>
        <xdr:cNvSpPr txBox="1"/>
      </xdr:nvSpPr>
      <xdr:spPr>
        <a:xfrm>
          <a:off x="5905011" y="1028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1" name="正方形/長方形 250">
          <a:extLst>
            <a:ext uri="{FF2B5EF4-FFF2-40B4-BE49-F238E27FC236}">
              <a16:creationId xmlns:a16="http://schemas.microsoft.com/office/drawing/2014/main" id="{DA49F23A-E698-4394-AA58-8215231E7A3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2" name="正方形/長方形 251">
          <a:extLst>
            <a:ext uri="{FF2B5EF4-FFF2-40B4-BE49-F238E27FC236}">
              <a16:creationId xmlns:a16="http://schemas.microsoft.com/office/drawing/2014/main" id="{3824019F-5DF3-4813-A603-100F4860396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3" name="正方形/長方形 252">
          <a:extLst>
            <a:ext uri="{FF2B5EF4-FFF2-40B4-BE49-F238E27FC236}">
              <a16:creationId xmlns:a16="http://schemas.microsoft.com/office/drawing/2014/main" id="{7594ECE7-5E25-46C1-9CF0-56DD94218B3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4" name="正方形/長方形 253">
          <a:extLst>
            <a:ext uri="{FF2B5EF4-FFF2-40B4-BE49-F238E27FC236}">
              <a16:creationId xmlns:a16="http://schemas.microsoft.com/office/drawing/2014/main" id="{2BA26B9D-D790-4C33-9C02-F60E68D0530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5" name="正方形/長方形 254">
          <a:extLst>
            <a:ext uri="{FF2B5EF4-FFF2-40B4-BE49-F238E27FC236}">
              <a16:creationId xmlns:a16="http://schemas.microsoft.com/office/drawing/2014/main" id="{1709F79F-9FA5-4F82-B28A-8D223EC83F7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6" name="正方形/長方形 255">
          <a:extLst>
            <a:ext uri="{FF2B5EF4-FFF2-40B4-BE49-F238E27FC236}">
              <a16:creationId xmlns:a16="http://schemas.microsoft.com/office/drawing/2014/main" id="{62317D71-2E76-46AB-8284-9976FC87A36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7" name="正方形/長方形 256">
          <a:extLst>
            <a:ext uri="{FF2B5EF4-FFF2-40B4-BE49-F238E27FC236}">
              <a16:creationId xmlns:a16="http://schemas.microsoft.com/office/drawing/2014/main" id="{60E6C1AD-23A4-44A6-82A3-95D610E64B3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8" name="正方形/長方形 257">
          <a:extLst>
            <a:ext uri="{FF2B5EF4-FFF2-40B4-BE49-F238E27FC236}">
              <a16:creationId xmlns:a16="http://schemas.microsoft.com/office/drawing/2014/main" id="{980BF399-6836-4770-B182-694537761ED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9" name="テキスト ボックス 258">
          <a:extLst>
            <a:ext uri="{FF2B5EF4-FFF2-40B4-BE49-F238E27FC236}">
              <a16:creationId xmlns:a16="http://schemas.microsoft.com/office/drawing/2014/main" id="{4CCD1B71-36A4-4E87-B7DD-D1C2395AA53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0" name="直線コネクタ 259">
          <a:extLst>
            <a:ext uri="{FF2B5EF4-FFF2-40B4-BE49-F238E27FC236}">
              <a16:creationId xmlns:a16="http://schemas.microsoft.com/office/drawing/2014/main" id="{CE60FCDE-2965-4863-A0A4-6E02E05B995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1" name="テキスト ボックス 260">
          <a:extLst>
            <a:ext uri="{FF2B5EF4-FFF2-40B4-BE49-F238E27FC236}">
              <a16:creationId xmlns:a16="http://schemas.microsoft.com/office/drawing/2014/main" id="{B67F66AC-8C77-4D00-BC7B-7D37B90D012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2" name="直線コネクタ 261">
          <a:extLst>
            <a:ext uri="{FF2B5EF4-FFF2-40B4-BE49-F238E27FC236}">
              <a16:creationId xmlns:a16="http://schemas.microsoft.com/office/drawing/2014/main" id="{B458898F-D1B8-44E7-8008-E14931F03F02}"/>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3" name="テキスト ボックス 262">
          <a:extLst>
            <a:ext uri="{FF2B5EF4-FFF2-40B4-BE49-F238E27FC236}">
              <a16:creationId xmlns:a16="http://schemas.microsoft.com/office/drawing/2014/main" id="{B6B2E85A-3CB6-49BD-B24D-1D1D292D8DDE}"/>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4" name="直線コネクタ 263">
          <a:extLst>
            <a:ext uri="{FF2B5EF4-FFF2-40B4-BE49-F238E27FC236}">
              <a16:creationId xmlns:a16="http://schemas.microsoft.com/office/drawing/2014/main" id="{E4E7DD95-0BFC-42E1-9D6B-905D66E136EC}"/>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5" name="テキスト ボックス 264">
          <a:extLst>
            <a:ext uri="{FF2B5EF4-FFF2-40B4-BE49-F238E27FC236}">
              <a16:creationId xmlns:a16="http://schemas.microsoft.com/office/drawing/2014/main" id="{22AD8A9E-71CE-47A0-9B47-538D048A733A}"/>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6" name="直線コネクタ 265">
          <a:extLst>
            <a:ext uri="{FF2B5EF4-FFF2-40B4-BE49-F238E27FC236}">
              <a16:creationId xmlns:a16="http://schemas.microsoft.com/office/drawing/2014/main" id="{146023FF-D7CE-484E-A630-9DC22C29F58B}"/>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7" name="テキスト ボックス 266">
          <a:extLst>
            <a:ext uri="{FF2B5EF4-FFF2-40B4-BE49-F238E27FC236}">
              <a16:creationId xmlns:a16="http://schemas.microsoft.com/office/drawing/2014/main" id="{9F9C4D42-3E61-4FB2-8545-84F4373DE517}"/>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8" name="直線コネクタ 267">
          <a:extLst>
            <a:ext uri="{FF2B5EF4-FFF2-40B4-BE49-F238E27FC236}">
              <a16:creationId xmlns:a16="http://schemas.microsoft.com/office/drawing/2014/main" id="{B7A30D21-8FFC-4CB3-9D1F-C7EC85756084}"/>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9" name="テキスト ボックス 268">
          <a:extLst>
            <a:ext uri="{FF2B5EF4-FFF2-40B4-BE49-F238E27FC236}">
              <a16:creationId xmlns:a16="http://schemas.microsoft.com/office/drawing/2014/main" id="{E8EBFCB3-BFFC-4F97-8201-A4E3E5D36B64}"/>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0" name="直線コネクタ 269">
          <a:extLst>
            <a:ext uri="{FF2B5EF4-FFF2-40B4-BE49-F238E27FC236}">
              <a16:creationId xmlns:a16="http://schemas.microsoft.com/office/drawing/2014/main" id="{ECDC759D-AA24-48FB-9F27-F0C14F4A5809}"/>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1" name="テキスト ボックス 270">
          <a:extLst>
            <a:ext uri="{FF2B5EF4-FFF2-40B4-BE49-F238E27FC236}">
              <a16:creationId xmlns:a16="http://schemas.microsoft.com/office/drawing/2014/main" id="{B6ABBBB0-C194-47BC-B006-A9BFA6FB55E1}"/>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2" name="直線コネクタ 271">
          <a:extLst>
            <a:ext uri="{FF2B5EF4-FFF2-40B4-BE49-F238E27FC236}">
              <a16:creationId xmlns:a16="http://schemas.microsoft.com/office/drawing/2014/main" id="{E5844B05-87D7-4BD3-9D8C-204E7A1BC4B6}"/>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3" name="テキスト ボックス 272">
          <a:extLst>
            <a:ext uri="{FF2B5EF4-FFF2-40B4-BE49-F238E27FC236}">
              <a16:creationId xmlns:a16="http://schemas.microsoft.com/office/drawing/2014/main" id="{735A169E-221B-404E-8608-D237424D4BB6}"/>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4" name="直線コネクタ 273">
          <a:extLst>
            <a:ext uri="{FF2B5EF4-FFF2-40B4-BE49-F238E27FC236}">
              <a16:creationId xmlns:a16="http://schemas.microsoft.com/office/drawing/2014/main" id="{4CB0006C-6835-43A0-8474-7BE656CF2F1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FDFF4180-8132-4700-8FDB-6033D0BAAFD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76" name="直線コネクタ 275">
          <a:extLst>
            <a:ext uri="{FF2B5EF4-FFF2-40B4-BE49-F238E27FC236}">
              <a16:creationId xmlns:a16="http://schemas.microsoft.com/office/drawing/2014/main" id="{BEF82C72-B57F-4CC1-AEE7-C8AF4E382780}"/>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77" name="【公営住宅】&#10;有形固定資産減価償却率最小値テキスト">
          <a:extLst>
            <a:ext uri="{FF2B5EF4-FFF2-40B4-BE49-F238E27FC236}">
              <a16:creationId xmlns:a16="http://schemas.microsoft.com/office/drawing/2014/main" id="{2C28DF85-DCF1-486A-AD82-F752944A78A2}"/>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78" name="直線コネクタ 277">
          <a:extLst>
            <a:ext uri="{FF2B5EF4-FFF2-40B4-BE49-F238E27FC236}">
              <a16:creationId xmlns:a16="http://schemas.microsoft.com/office/drawing/2014/main" id="{73780496-ECEC-44DE-97AD-48FF6526B4A7}"/>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79" name="【公営住宅】&#10;有形固定資産減価償却率最大値テキスト">
          <a:extLst>
            <a:ext uri="{FF2B5EF4-FFF2-40B4-BE49-F238E27FC236}">
              <a16:creationId xmlns:a16="http://schemas.microsoft.com/office/drawing/2014/main" id="{DF67BEEE-07DA-4585-A41D-9270D24FDE1C}"/>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80" name="直線コネクタ 279">
          <a:extLst>
            <a:ext uri="{FF2B5EF4-FFF2-40B4-BE49-F238E27FC236}">
              <a16:creationId xmlns:a16="http://schemas.microsoft.com/office/drawing/2014/main" id="{4D21FA94-9184-449A-9A8C-4F198E29C634}"/>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80903C33-3E79-4EAC-B6C6-13D2ED29D01F}"/>
            </a:ext>
          </a:extLst>
        </xdr:cNvPr>
        <xdr:cNvSpPr txBox="1"/>
      </xdr:nvSpPr>
      <xdr:spPr>
        <a:xfrm>
          <a:off x="4124960" y="13940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82" name="フローチャート: 判断 281">
          <a:extLst>
            <a:ext uri="{FF2B5EF4-FFF2-40B4-BE49-F238E27FC236}">
              <a16:creationId xmlns:a16="http://schemas.microsoft.com/office/drawing/2014/main" id="{76E453B7-78A9-437C-BFC5-77B06E8B21B7}"/>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83" name="フローチャート: 判断 282">
          <a:extLst>
            <a:ext uri="{FF2B5EF4-FFF2-40B4-BE49-F238E27FC236}">
              <a16:creationId xmlns:a16="http://schemas.microsoft.com/office/drawing/2014/main" id="{9AD784F6-6412-4C27-93FD-AEFCEB6CE65E}"/>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84" name="フローチャート: 判断 283">
          <a:extLst>
            <a:ext uri="{FF2B5EF4-FFF2-40B4-BE49-F238E27FC236}">
              <a16:creationId xmlns:a16="http://schemas.microsoft.com/office/drawing/2014/main" id="{41411E4D-42DA-4903-8BC8-559A7873AEB2}"/>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85" name="フローチャート: 判断 284">
          <a:extLst>
            <a:ext uri="{FF2B5EF4-FFF2-40B4-BE49-F238E27FC236}">
              <a16:creationId xmlns:a16="http://schemas.microsoft.com/office/drawing/2014/main" id="{BB742620-AF52-4DCB-92FC-EAA91BE998B6}"/>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86" name="フローチャート: 判断 285">
          <a:extLst>
            <a:ext uri="{FF2B5EF4-FFF2-40B4-BE49-F238E27FC236}">
              <a16:creationId xmlns:a16="http://schemas.microsoft.com/office/drawing/2014/main" id="{80D69892-4676-40A9-BF82-71591B441765}"/>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9B80C759-736F-43A8-86FF-7EEF7C80884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753B23CD-57B3-4227-8F24-9A1FAD133C1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6759E772-5BE9-43BD-95BA-7DD082E8107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8960CAA3-7967-4BFC-9A15-8E10FC0C2A4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E13F3D2D-1F70-4EB6-B2FE-6F7B89080C8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130992</xdr:rowOff>
    </xdr:from>
    <xdr:to>
      <xdr:col>20</xdr:col>
      <xdr:colOff>38100</xdr:colOff>
      <xdr:row>85</xdr:row>
      <xdr:rowOff>61142</xdr:rowOff>
    </xdr:to>
    <xdr:sp macro="" textlink="">
      <xdr:nvSpPr>
        <xdr:cNvPr id="292" name="楕円 291">
          <a:extLst>
            <a:ext uri="{FF2B5EF4-FFF2-40B4-BE49-F238E27FC236}">
              <a16:creationId xmlns:a16="http://schemas.microsoft.com/office/drawing/2014/main" id="{73461BC0-0D2C-4C90-89BA-FC08CCF6DFEE}"/>
            </a:ext>
          </a:extLst>
        </xdr:cNvPr>
        <xdr:cNvSpPr/>
      </xdr:nvSpPr>
      <xdr:spPr>
        <a:xfrm>
          <a:off x="3312160" y="142127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106499</xdr:rowOff>
    </xdr:from>
    <xdr:to>
      <xdr:col>15</xdr:col>
      <xdr:colOff>101600</xdr:colOff>
      <xdr:row>85</xdr:row>
      <xdr:rowOff>36649</xdr:rowOff>
    </xdr:to>
    <xdr:sp macro="" textlink="">
      <xdr:nvSpPr>
        <xdr:cNvPr id="293" name="楕円 292">
          <a:extLst>
            <a:ext uri="{FF2B5EF4-FFF2-40B4-BE49-F238E27FC236}">
              <a16:creationId xmlns:a16="http://schemas.microsoft.com/office/drawing/2014/main" id="{877ED56B-60C0-4924-86DF-96B9E5F92087}"/>
            </a:ext>
          </a:extLst>
        </xdr:cNvPr>
        <xdr:cNvSpPr/>
      </xdr:nvSpPr>
      <xdr:spPr>
        <a:xfrm>
          <a:off x="2514600" y="141882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157299</xdr:rowOff>
    </xdr:from>
    <xdr:to>
      <xdr:col>19</xdr:col>
      <xdr:colOff>177800</xdr:colOff>
      <xdr:row>85</xdr:row>
      <xdr:rowOff>10342</xdr:rowOff>
    </xdr:to>
    <xdr:cxnSp macro="">
      <xdr:nvCxnSpPr>
        <xdr:cNvPr id="294" name="直線コネクタ 293">
          <a:extLst>
            <a:ext uri="{FF2B5EF4-FFF2-40B4-BE49-F238E27FC236}">
              <a16:creationId xmlns:a16="http://schemas.microsoft.com/office/drawing/2014/main" id="{2645339B-857B-4908-A833-C88F749135A7}"/>
            </a:ext>
          </a:extLst>
        </xdr:cNvPr>
        <xdr:cNvCxnSpPr/>
      </xdr:nvCxnSpPr>
      <xdr:spPr>
        <a:xfrm>
          <a:off x="2565400" y="14239059"/>
          <a:ext cx="78994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82006</xdr:rowOff>
    </xdr:from>
    <xdr:to>
      <xdr:col>10</xdr:col>
      <xdr:colOff>165100</xdr:colOff>
      <xdr:row>85</xdr:row>
      <xdr:rowOff>12156</xdr:rowOff>
    </xdr:to>
    <xdr:sp macro="" textlink="">
      <xdr:nvSpPr>
        <xdr:cNvPr id="295" name="楕円 294">
          <a:extLst>
            <a:ext uri="{FF2B5EF4-FFF2-40B4-BE49-F238E27FC236}">
              <a16:creationId xmlns:a16="http://schemas.microsoft.com/office/drawing/2014/main" id="{5C2EB368-8004-4C71-9C94-C75E957C2124}"/>
            </a:ext>
          </a:extLst>
        </xdr:cNvPr>
        <xdr:cNvSpPr/>
      </xdr:nvSpPr>
      <xdr:spPr>
        <a:xfrm>
          <a:off x="1739900" y="141637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132806</xdr:rowOff>
    </xdr:from>
    <xdr:to>
      <xdr:col>15</xdr:col>
      <xdr:colOff>50800</xdr:colOff>
      <xdr:row>84</xdr:row>
      <xdr:rowOff>157299</xdr:rowOff>
    </xdr:to>
    <xdr:cxnSp macro="">
      <xdr:nvCxnSpPr>
        <xdr:cNvPr id="296" name="直線コネクタ 295">
          <a:extLst>
            <a:ext uri="{FF2B5EF4-FFF2-40B4-BE49-F238E27FC236}">
              <a16:creationId xmlns:a16="http://schemas.microsoft.com/office/drawing/2014/main" id="{7D822453-60B3-47A0-8BA5-9CDB7866DF6C}"/>
            </a:ext>
          </a:extLst>
        </xdr:cNvPr>
        <xdr:cNvCxnSpPr/>
      </xdr:nvCxnSpPr>
      <xdr:spPr>
        <a:xfrm>
          <a:off x="1790700" y="14214566"/>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73842</xdr:rowOff>
    </xdr:from>
    <xdr:to>
      <xdr:col>6</xdr:col>
      <xdr:colOff>38100</xdr:colOff>
      <xdr:row>85</xdr:row>
      <xdr:rowOff>3992</xdr:rowOff>
    </xdr:to>
    <xdr:sp macro="" textlink="">
      <xdr:nvSpPr>
        <xdr:cNvPr id="297" name="楕円 296">
          <a:extLst>
            <a:ext uri="{FF2B5EF4-FFF2-40B4-BE49-F238E27FC236}">
              <a16:creationId xmlns:a16="http://schemas.microsoft.com/office/drawing/2014/main" id="{A839297F-ABBF-4FB5-8DD6-55909BF7EC3B}"/>
            </a:ext>
          </a:extLst>
        </xdr:cNvPr>
        <xdr:cNvSpPr/>
      </xdr:nvSpPr>
      <xdr:spPr>
        <a:xfrm>
          <a:off x="965200" y="141556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124642</xdr:rowOff>
    </xdr:from>
    <xdr:to>
      <xdr:col>10</xdr:col>
      <xdr:colOff>114300</xdr:colOff>
      <xdr:row>84</xdr:row>
      <xdr:rowOff>132806</xdr:rowOff>
    </xdr:to>
    <xdr:cxnSp macro="">
      <xdr:nvCxnSpPr>
        <xdr:cNvPr id="298" name="直線コネクタ 297">
          <a:extLst>
            <a:ext uri="{FF2B5EF4-FFF2-40B4-BE49-F238E27FC236}">
              <a16:creationId xmlns:a16="http://schemas.microsoft.com/office/drawing/2014/main" id="{EC233274-FA9C-40F1-83C8-D941CA3FC8A3}"/>
            </a:ext>
          </a:extLst>
        </xdr:cNvPr>
        <xdr:cNvCxnSpPr/>
      </xdr:nvCxnSpPr>
      <xdr:spPr>
        <a:xfrm>
          <a:off x="1008380" y="14206402"/>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299" name="n_1aveValue【公営住宅】&#10;有形固定資産減価償却率">
          <a:extLst>
            <a:ext uri="{FF2B5EF4-FFF2-40B4-BE49-F238E27FC236}">
              <a16:creationId xmlns:a16="http://schemas.microsoft.com/office/drawing/2014/main" id="{E7F7B1A3-1FC0-4F36-9CE3-6226C7B67C9C}"/>
            </a:ext>
          </a:extLst>
        </xdr:cNvPr>
        <xdr:cNvSpPr txBox="1"/>
      </xdr:nvSpPr>
      <xdr:spPr>
        <a:xfrm>
          <a:off x="317056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00" name="n_2aveValue【公営住宅】&#10;有形固定資産減価償却率">
          <a:extLst>
            <a:ext uri="{FF2B5EF4-FFF2-40B4-BE49-F238E27FC236}">
              <a16:creationId xmlns:a16="http://schemas.microsoft.com/office/drawing/2014/main" id="{04BDDD28-A806-4B7D-92EC-99CD953A57DB}"/>
            </a:ext>
          </a:extLst>
        </xdr:cNvPr>
        <xdr:cNvSpPr txBox="1"/>
      </xdr:nvSpPr>
      <xdr:spPr>
        <a:xfrm>
          <a:off x="23857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01" name="n_3aveValue【公営住宅】&#10;有形固定資産減価償却率">
          <a:extLst>
            <a:ext uri="{FF2B5EF4-FFF2-40B4-BE49-F238E27FC236}">
              <a16:creationId xmlns:a16="http://schemas.microsoft.com/office/drawing/2014/main" id="{B56B6D5F-5D80-4E58-BDE0-11943DD31ADD}"/>
            </a:ext>
          </a:extLst>
        </xdr:cNvPr>
        <xdr:cNvSpPr txBox="1"/>
      </xdr:nvSpPr>
      <xdr:spPr>
        <a:xfrm>
          <a:off x="1611004" y="1373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02" name="n_4aveValue【公営住宅】&#10;有形固定資産減価償却率">
          <a:extLst>
            <a:ext uri="{FF2B5EF4-FFF2-40B4-BE49-F238E27FC236}">
              <a16:creationId xmlns:a16="http://schemas.microsoft.com/office/drawing/2014/main" id="{2D0330AD-C089-4D0F-B078-F6B57A886E70}"/>
            </a:ext>
          </a:extLst>
        </xdr:cNvPr>
        <xdr:cNvSpPr txBox="1"/>
      </xdr:nvSpPr>
      <xdr:spPr>
        <a:xfrm>
          <a:off x="836304" y="13788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52269</xdr:rowOff>
    </xdr:from>
    <xdr:ext cx="405111" cy="259045"/>
    <xdr:sp macro="" textlink="">
      <xdr:nvSpPr>
        <xdr:cNvPr id="303" name="n_1mainValue【公営住宅】&#10;有形固定資産減価償却率">
          <a:extLst>
            <a:ext uri="{FF2B5EF4-FFF2-40B4-BE49-F238E27FC236}">
              <a16:creationId xmlns:a16="http://schemas.microsoft.com/office/drawing/2014/main" id="{45467373-20CF-478C-B5C5-3628BB877378}"/>
            </a:ext>
          </a:extLst>
        </xdr:cNvPr>
        <xdr:cNvSpPr txBox="1"/>
      </xdr:nvSpPr>
      <xdr:spPr>
        <a:xfrm>
          <a:off x="3170564" y="1430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27776</xdr:rowOff>
    </xdr:from>
    <xdr:ext cx="405111" cy="259045"/>
    <xdr:sp macro="" textlink="">
      <xdr:nvSpPr>
        <xdr:cNvPr id="304" name="n_2mainValue【公営住宅】&#10;有形固定資産減価償却率">
          <a:extLst>
            <a:ext uri="{FF2B5EF4-FFF2-40B4-BE49-F238E27FC236}">
              <a16:creationId xmlns:a16="http://schemas.microsoft.com/office/drawing/2014/main" id="{C136DABA-1C13-428A-9136-F2398CDED253}"/>
            </a:ext>
          </a:extLst>
        </xdr:cNvPr>
        <xdr:cNvSpPr txBox="1"/>
      </xdr:nvSpPr>
      <xdr:spPr>
        <a:xfrm>
          <a:off x="2385704" y="14277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3283</xdr:rowOff>
    </xdr:from>
    <xdr:ext cx="405111" cy="259045"/>
    <xdr:sp macro="" textlink="">
      <xdr:nvSpPr>
        <xdr:cNvPr id="305" name="n_3mainValue【公営住宅】&#10;有形固定資産減価償却率">
          <a:extLst>
            <a:ext uri="{FF2B5EF4-FFF2-40B4-BE49-F238E27FC236}">
              <a16:creationId xmlns:a16="http://schemas.microsoft.com/office/drawing/2014/main" id="{0C1ADEF0-EB1F-417E-84BA-2681AD5965D5}"/>
            </a:ext>
          </a:extLst>
        </xdr:cNvPr>
        <xdr:cNvSpPr txBox="1"/>
      </xdr:nvSpPr>
      <xdr:spPr>
        <a:xfrm>
          <a:off x="1611004" y="142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166569</xdr:rowOff>
    </xdr:from>
    <xdr:ext cx="405111" cy="259045"/>
    <xdr:sp macro="" textlink="">
      <xdr:nvSpPr>
        <xdr:cNvPr id="306" name="n_4mainValue【公営住宅】&#10;有形固定資産減価償却率">
          <a:extLst>
            <a:ext uri="{FF2B5EF4-FFF2-40B4-BE49-F238E27FC236}">
              <a16:creationId xmlns:a16="http://schemas.microsoft.com/office/drawing/2014/main" id="{FC8C49E7-3D80-4003-91E8-6A95B2CCE9C7}"/>
            </a:ext>
          </a:extLst>
        </xdr:cNvPr>
        <xdr:cNvSpPr txBox="1"/>
      </xdr:nvSpPr>
      <xdr:spPr>
        <a:xfrm>
          <a:off x="836304" y="1424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7F9D899C-5259-4318-8688-8E409040037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88EA4974-7F7C-4593-AA1B-5E366C16AEE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F6E304F8-F88D-4ACB-BCCC-7B05920BC9B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1777CE53-9062-4E6C-BB82-63BFBB57F60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83E98033-4811-42E5-BFDC-24575762756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2B200071-2D75-4017-8EF2-5CC9D3FA523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5D0D0FEF-8A1E-49C2-A550-AF909C99F6C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43AB6382-4595-492A-8024-9542D038551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3F523FD0-CEDC-4E44-A5DF-B1ED4E940F8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00DCC232-ECC4-4E72-9195-5B10AF95379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7" name="直線コネクタ 316">
          <a:extLst>
            <a:ext uri="{FF2B5EF4-FFF2-40B4-BE49-F238E27FC236}">
              <a16:creationId xmlns:a16="http://schemas.microsoft.com/office/drawing/2014/main" id="{E25CDF59-D094-4800-89AF-60200E12C2E5}"/>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8" name="テキスト ボックス 317">
          <a:extLst>
            <a:ext uri="{FF2B5EF4-FFF2-40B4-BE49-F238E27FC236}">
              <a16:creationId xmlns:a16="http://schemas.microsoft.com/office/drawing/2014/main" id="{8DF3A275-551C-4698-BF51-BC9B262A18CD}"/>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DAB2F3FF-6E60-4121-9D1F-99F3216B0A9B}"/>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0" name="テキスト ボックス 319">
          <a:extLst>
            <a:ext uri="{FF2B5EF4-FFF2-40B4-BE49-F238E27FC236}">
              <a16:creationId xmlns:a16="http://schemas.microsoft.com/office/drawing/2014/main" id="{1BD97B62-4652-4F99-BE0A-1C7904FFA84F}"/>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1" name="直線コネクタ 320">
          <a:extLst>
            <a:ext uri="{FF2B5EF4-FFF2-40B4-BE49-F238E27FC236}">
              <a16:creationId xmlns:a16="http://schemas.microsoft.com/office/drawing/2014/main" id="{9FDE1F56-9752-439F-9FCE-7B246AE0A3EE}"/>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22" name="テキスト ボックス 321">
          <a:extLst>
            <a:ext uri="{FF2B5EF4-FFF2-40B4-BE49-F238E27FC236}">
              <a16:creationId xmlns:a16="http://schemas.microsoft.com/office/drawing/2014/main" id="{2485C68A-B0AC-4D9C-BABF-1CA3F4C6F684}"/>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DC4F0BC3-52AD-4E8D-A62D-F8C0B56ECF9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4" name="テキスト ボックス 323">
          <a:extLst>
            <a:ext uri="{FF2B5EF4-FFF2-40B4-BE49-F238E27FC236}">
              <a16:creationId xmlns:a16="http://schemas.microsoft.com/office/drawing/2014/main" id="{8B6115A3-E807-4200-B992-9B386A935AB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公営住宅】&#10;一人当たり面積グラフ枠">
          <a:extLst>
            <a:ext uri="{FF2B5EF4-FFF2-40B4-BE49-F238E27FC236}">
              <a16:creationId xmlns:a16="http://schemas.microsoft.com/office/drawing/2014/main" id="{D7910F4A-934F-413A-B1D8-A44A9AABFA1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26" name="直線コネクタ 325">
          <a:extLst>
            <a:ext uri="{FF2B5EF4-FFF2-40B4-BE49-F238E27FC236}">
              <a16:creationId xmlns:a16="http://schemas.microsoft.com/office/drawing/2014/main" id="{ADD2EFB6-CE06-4844-90AA-EADE1C678C94}"/>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27" name="【公営住宅】&#10;一人当たり面積最小値テキスト">
          <a:extLst>
            <a:ext uri="{FF2B5EF4-FFF2-40B4-BE49-F238E27FC236}">
              <a16:creationId xmlns:a16="http://schemas.microsoft.com/office/drawing/2014/main" id="{B5E4D09F-670E-42E9-8A63-B167690C1FB8}"/>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28" name="直線コネクタ 327">
          <a:extLst>
            <a:ext uri="{FF2B5EF4-FFF2-40B4-BE49-F238E27FC236}">
              <a16:creationId xmlns:a16="http://schemas.microsoft.com/office/drawing/2014/main" id="{BB56B3A1-0C2D-4B47-8DEC-7E8DBA922FB5}"/>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29" name="【公営住宅】&#10;一人当たり面積最大値テキスト">
          <a:extLst>
            <a:ext uri="{FF2B5EF4-FFF2-40B4-BE49-F238E27FC236}">
              <a16:creationId xmlns:a16="http://schemas.microsoft.com/office/drawing/2014/main" id="{74BE07AA-46F7-4A94-A2A9-81460A10BBA9}"/>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30" name="直線コネクタ 329">
          <a:extLst>
            <a:ext uri="{FF2B5EF4-FFF2-40B4-BE49-F238E27FC236}">
              <a16:creationId xmlns:a16="http://schemas.microsoft.com/office/drawing/2014/main" id="{A123E08F-FB63-4CE3-9019-67444434B7BD}"/>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31" name="【公営住宅】&#10;一人当たり面積平均値テキスト">
          <a:extLst>
            <a:ext uri="{FF2B5EF4-FFF2-40B4-BE49-F238E27FC236}">
              <a16:creationId xmlns:a16="http://schemas.microsoft.com/office/drawing/2014/main" id="{52D403B1-10C8-4353-94F5-25334FB6C62E}"/>
            </a:ext>
          </a:extLst>
        </xdr:cNvPr>
        <xdr:cNvSpPr txBox="1"/>
      </xdr:nvSpPr>
      <xdr:spPr>
        <a:xfrm>
          <a:off x="9258300" y="14002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32" name="フローチャート: 判断 331">
          <a:extLst>
            <a:ext uri="{FF2B5EF4-FFF2-40B4-BE49-F238E27FC236}">
              <a16:creationId xmlns:a16="http://schemas.microsoft.com/office/drawing/2014/main" id="{507060F0-7096-4464-9356-D3B26EBA5B14}"/>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33" name="フローチャート: 判断 332">
          <a:extLst>
            <a:ext uri="{FF2B5EF4-FFF2-40B4-BE49-F238E27FC236}">
              <a16:creationId xmlns:a16="http://schemas.microsoft.com/office/drawing/2014/main" id="{B2B7E5E4-C6C5-471E-B110-F1D90E84F261}"/>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34" name="フローチャート: 判断 333">
          <a:extLst>
            <a:ext uri="{FF2B5EF4-FFF2-40B4-BE49-F238E27FC236}">
              <a16:creationId xmlns:a16="http://schemas.microsoft.com/office/drawing/2014/main" id="{875C64E0-F303-439A-968B-ABAD85BBF08A}"/>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35" name="フローチャート: 判断 334">
          <a:extLst>
            <a:ext uri="{FF2B5EF4-FFF2-40B4-BE49-F238E27FC236}">
              <a16:creationId xmlns:a16="http://schemas.microsoft.com/office/drawing/2014/main" id="{1F6337BD-7D8F-4CF5-8ED5-471F87DAC212}"/>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36" name="フローチャート: 判断 335">
          <a:extLst>
            <a:ext uri="{FF2B5EF4-FFF2-40B4-BE49-F238E27FC236}">
              <a16:creationId xmlns:a16="http://schemas.microsoft.com/office/drawing/2014/main" id="{7370505D-7DFE-4009-8CB7-776CD619552E}"/>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59715922-8D4D-42B3-82ED-9481699132D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5BDAA78D-7023-4E58-A9AE-B6F969F9196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1691CEF9-F2DF-4D3E-944E-95432348BA2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AC36D41B-2D91-48AC-8D19-F4CCC815F1C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BF023332-C40A-4497-98A6-61CF84AB762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138176</xdr:rowOff>
    </xdr:from>
    <xdr:to>
      <xdr:col>50</xdr:col>
      <xdr:colOff>165100</xdr:colOff>
      <xdr:row>85</xdr:row>
      <xdr:rowOff>68326</xdr:rowOff>
    </xdr:to>
    <xdr:sp macro="" textlink="">
      <xdr:nvSpPr>
        <xdr:cNvPr id="342" name="楕円 341">
          <a:extLst>
            <a:ext uri="{FF2B5EF4-FFF2-40B4-BE49-F238E27FC236}">
              <a16:creationId xmlns:a16="http://schemas.microsoft.com/office/drawing/2014/main" id="{8C99CCD2-859C-4F94-9062-B302645A31E2}"/>
            </a:ext>
          </a:extLst>
        </xdr:cNvPr>
        <xdr:cNvSpPr/>
      </xdr:nvSpPr>
      <xdr:spPr>
        <a:xfrm>
          <a:off x="8445500" y="14219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138748</xdr:rowOff>
    </xdr:from>
    <xdr:to>
      <xdr:col>46</xdr:col>
      <xdr:colOff>38100</xdr:colOff>
      <xdr:row>85</xdr:row>
      <xdr:rowOff>68898</xdr:rowOff>
    </xdr:to>
    <xdr:sp macro="" textlink="">
      <xdr:nvSpPr>
        <xdr:cNvPr id="343" name="楕円 342">
          <a:extLst>
            <a:ext uri="{FF2B5EF4-FFF2-40B4-BE49-F238E27FC236}">
              <a16:creationId xmlns:a16="http://schemas.microsoft.com/office/drawing/2014/main" id="{4CE364CE-9E67-4558-AB41-31C9C3926595}"/>
            </a:ext>
          </a:extLst>
        </xdr:cNvPr>
        <xdr:cNvSpPr/>
      </xdr:nvSpPr>
      <xdr:spPr>
        <a:xfrm>
          <a:off x="7670800" y="14220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17526</xdr:rowOff>
    </xdr:from>
    <xdr:to>
      <xdr:col>50</xdr:col>
      <xdr:colOff>114300</xdr:colOff>
      <xdr:row>85</xdr:row>
      <xdr:rowOff>18098</xdr:rowOff>
    </xdr:to>
    <xdr:cxnSp macro="">
      <xdr:nvCxnSpPr>
        <xdr:cNvPr id="344" name="直線コネクタ 343">
          <a:extLst>
            <a:ext uri="{FF2B5EF4-FFF2-40B4-BE49-F238E27FC236}">
              <a16:creationId xmlns:a16="http://schemas.microsoft.com/office/drawing/2014/main" id="{2802BCC3-41E2-4B07-9506-45DECB13C80F}"/>
            </a:ext>
          </a:extLst>
        </xdr:cNvPr>
        <xdr:cNvCxnSpPr/>
      </xdr:nvCxnSpPr>
      <xdr:spPr>
        <a:xfrm flipV="1">
          <a:off x="7713980" y="14266926"/>
          <a:ext cx="78232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137033</xdr:rowOff>
    </xdr:from>
    <xdr:to>
      <xdr:col>41</xdr:col>
      <xdr:colOff>101600</xdr:colOff>
      <xdr:row>85</xdr:row>
      <xdr:rowOff>67183</xdr:rowOff>
    </xdr:to>
    <xdr:sp macro="" textlink="">
      <xdr:nvSpPr>
        <xdr:cNvPr id="345" name="楕円 344">
          <a:extLst>
            <a:ext uri="{FF2B5EF4-FFF2-40B4-BE49-F238E27FC236}">
              <a16:creationId xmlns:a16="http://schemas.microsoft.com/office/drawing/2014/main" id="{A8A16CC1-7CAD-46A4-BF65-07D3E1670D13}"/>
            </a:ext>
          </a:extLst>
        </xdr:cNvPr>
        <xdr:cNvSpPr/>
      </xdr:nvSpPr>
      <xdr:spPr>
        <a:xfrm>
          <a:off x="6873240" y="142187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16383</xdr:rowOff>
    </xdr:from>
    <xdr:to>
      <xdr:col>45</xdr:col>
      <xdr:colOff>177800</xdr:colOff>
      <xdr:row>85</xdr:row>
      <xdr:rowOff>18098</xdr:rowOff>
    </xdr:to>
    <xdr:cxnSp macro="">
      <xdr:nvCxnSpPr>
        <xdr:cNvPr id="346" name="直線コネクタ 345">
          <a:extLst>
            <a:ext uri="{FF2B5EF4-FFF2-40B4-BE49-F238E27FC236}">
              <a16:creationId xmlns:a16="http://schemas.microsoft.com/office/drawing/2014/main" id="{CFB741B9-4234-4657-B236-4A93F9532E6A}"/>
            </a:ext>
          </a:extLst>
        </xdr:cNvPr>
        <xdr:cNvCxnSpPr/>
      </xdr:nvCxnSpPr>
      <xdr:spPr>
        <a:xfrm>
          <a:off x="6924040" y="14265783"/>
          <a:ext cx="78994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136461</xdr:rowOff>
    </xdr:from>
    <xdr:to>
      <xdr:col>36</xdr:col>
      <xdr:colOff>165100</xdr:colOff>
      <xdr:row>85</xdr:row>
      <xdr:rowOff>66611</xdr:rowOff>
    </xdr:to>
    <xdr:sp macro="" textlink="">
      <xdr:nvSpPr>
        <xdr:cNvPr id="347" name="楕円 346">
          <a:extLst>
            <a:ext uri="{FF2B5EF4-FFF2-40B4-BE49-F238E27FC236}">
              <a16:creationId xmlns:a16="http://schemas.microsoft.com/office/drawing/2014/main" id="{CAB49709-798A-4834-AC43-28AAAA29A4E3}"/>
            </a:ext>
          </a:extLst>
        </xdr:cNvPr>
        <xdr:cNvSpPr/>
      </xdr:nvSpPr>
      <xdr:spPr>
        <a:xfrm>
          <a:off x="6098540" y="14218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15811</xdr:rowOff>
    </xdr:from>
    <xdr:to>
      <xdr:col>41</xdr:col>
      <xdr:colOff>50800</xdr:colOff>
      <xdr:row>85</xdr:row>
      <xdr:rowOff>16383</xdr:rowOff>
    </xdr:to>
    <xdr:cxnSp macro="">
      <xdr:nvCxnSpPr>
        <xdr:cNvPr id="348" name="直線コネクタ 347">
          <a:extLst>
            <a:ext uri="{FF2B5EF4-FFF2-40B4-BE49-F238E27FC236}">
              <a16:creationId xmlns:a16="http://schemas.microsoft.com/office/drawing/2014/main" id="{64A2106E-FCAB-4A79-A56B-021EA2C60E6B}"/>
            </a:ext>
          </a:extLst>
        </xdr:cNvPr>
        <xdr:cNvCxnSpPr/>
      </xdr:nvCxnSpPr>
      <xdr:spPr>
        <a:xfrm>
          <a:off x="6149340" y="14265211"/>
          <a:ext cx="7747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49" name="n_1aveValue【公営住宅】&#10;一人当たり面積">
          <a:extLst>
            <a:ext uri="{FF2B5EF4-FFF2-40B4-BE49-F238E27FC236}">
              <a16:creationId xmlns:a16="http://schemas.microsoft.com/office/drawing/2014/main" id="{44064DFF-FFE5-4AB6-A7E9-EFC982AF1492}"/>
            </a:ext>
          </a:extLst>
        </xdr:cNvPr>
        <xdr:cNvSpPr txBox="1"/>
      </xdr:nvSpPr>
      <xdr:spPr>
        <a:xfrm>
          <a:off x="8271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50" name="n_2aveValue【公営住宅】&#10;一人当たり面積">
          <a:extLst>
            <a:ext uri="{FF2B5EF4-FFF2-40B4-BE49-F238E27FC236}">
              <a16:creationId xmlns:a16="http://schemas.microsoft.com/office/drawing/2014/main" id="{CC423F85-61F4-4A7C-B7AB-9D284F5731AC}"/>
            </a:ext>
          </a:extLst>
        </xdr:cNvPr>
        <xdr:cNvSpPr txBox="1"/>
      </xdr:nvSpPr>
      <xdr:spPr>
        <a:xfrm>
          <a:off x="7509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51" name="n_3aveValue【公営住宅】&#10;一人当たり面積">
          <a:extLst>
            <a:ext uri="{FF2B5EF4-FFF2-40B4-BE49-F238E27FC236}">
              <a16:creationId xmlns:a16="http://schemas.microsoft.com/office/drawing/2014/main" id="{5CA5BF34-0DF1-4A40-8366-6E1426896370}"/>
            </a:ext>
          </a:extLst>
        </xdr:cNvPr>
        <xdr:cNvSpPr txBox="1"/>
      </xdr:nvSpPr>
      <xdr:spPr>
        <a:xfrm>
          <a:off x="6712027" y="138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52" name="n_4aveValue【公営住宅】&#10;一人当たり面積">
          <a:extLst>
            <a:ext uri="{FF2B5EF4-FFF2-40B4-BE49-F238E27FC236}">
              <a16:creationId xmlns:a16="http://schemas.microsoft.com/office/drawing/2014/main" id="{7B9A87FA-880D-4709-A14F-E18E20972773}"/>
            </a:ext>
          </a:extLst>
        </xdr:cNvPr>
        <xdr:cNvSpPr txBox="1"/>
      </xdr:nvSpPr>
      <xdr:spPr>
        <a:xfrm>
          <a:off x="593732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59453</xdr:rowOff>
    </xdr:from>
    <xdr:ext cx="469744" cy="259045"/>
    <xdr:sp macro="" textlink="">
      <xdr:nvSpPr>
        <xdr:cNvPr id="353" name="n_1mainValue【公営住宅】&#10;一人当たり面積">
          <a:extLst>
            <a:ext uri="{FF2B5EF4-FFF2-40B4-BE49-F238E27FC236}">
              <a16:creationId xmlns:a16="http://schemas.microsoft.com/office/drawing/2014/main" id="{BE5001C1-9F92-4122-B054-A2A6C3943ABE}"/>
            </a:ext>
          </a:extLst>
        </xdr:cNvPr>
        <xdr:cNvSpPr txBox="1"/>
      </xdr:nvSpPr>
      <xdr:spPr>
        <a:xfrm>
          <a:off x="8271587" y="1430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60025</xdr:rowOff>
    </xdr:from>
    <xdr:ext cx="469744" cy="259045"/>
    <xdr:sp macro="" textlink="">
      <xdr:nvSpPr>
        <xdr:cNvPr id="354" name="n_2mainValue【公営住宅】&#10;一人当たり面積">
          <a:extLst>
            <a:ext uri="{FF2B5EF4-FFF2-40B4-BE49-F238E27FC236}">
              <a16:creationId xmlns:a16="http://schemas.microsoft.com/office/drawing/2014/main" id="{CD3FDFD9-69A9-4ECB-BAAB-6981A9F0F7B9}"/>
            </a:ext>
          </a:extLst>
        </xdr:cNvPr>
        <xdr:cNvSpPr txBox="1"/>
      </xdr:nvSpPr>
      <xdr:spPr>
        <a:xfrm>
          <a:off x="7509587" y="1430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58310</xdr:rowOff>
    </xdr:from>
    <xdr:ext cx="469744" cy="259045"/>
    <xdr:sp macro="" textlink="">
      <xdr:nvSpPr>
        <xdr:cNvPr id="355" name="n_3mainValue【公営住宅】&#10;一人当たり面積">
          <a:extLst>
            <a:ext uri="{FF2B5EF4-FFF2-40B4-BE49-F238E27FC236}">
              <a16:creationId xmlns:a16="http://schemas.microsoft.com/office/drawing/2014/main" id="{05C3A959-5EFB-4399-9651-429139D6C4F1}"/>
            </a:ext>
          </a:extLst>
        </xdr:cNvPr>
        <xdr:cNvSpPr txBox="1"/>
      </xdr:nvSpPr>
      <xdr:spPr>
        <a:xfrm>
          <a:off x="6712027" y="1430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57738</xdr:rowOff>
    </xdr:from>
    <xdr:ext cx="469744" cy="259045"/>
    <xdr:sp macro="" textlink="">
      <xdr:nvSpPr>
        <xdr:cNvPr id="356" name="n_4mainValue【公営住宅】&#10;一人当たり面積">
          <a:extLst>
            <a:ext uri="{FF2B5EF4-FFF2-40B4-BE49-F238E27FC236}">
              <a16:creationId xmlns:a16="http://schemas.microsoft.com/office/drawing/2014/main" id="{3898E5D7-7C05-47FC-B22C-AA810A6CE7B5}"/>
            </a:ext>
          </a:extLst>
        </xdr:cNvPr>
        <xdr:cNvSpPr txBox="1"/>
      </xdr:nvSpPr>
      <xdr:spPr>
        <a:xfrm>
          <a:off x="5937327" y="1430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77A38C92-C337-4527-8644-D24204CC62B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951CD012-A3F9-46D8-9A6C-CE26D54516F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2EAC8A91-CCF3-491E-B492-EE471557D18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DCB7861D-62C4-411C-9D7F-70E2325A5F5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CF1E4C66-49C1-4BCB-A126-4A6E1233F77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C5E24F64-303C-46E8-ACA4-543D16889FF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37E84609-4634-419D-A7BD-8BC7AEC9851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9F1896F9-05D5-4EBB-8634-1B15161BB1E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a:extLst>
            <a:ext uri="{FF2B5EF4-FFF2-40B4-BE49-F238E27FC236}">
              <a16:creationId xmlns:a16="http://schemas.microsoft.com/office/drawing/2014/main" id="{B4E9BF8B-0225-4269-970E-C3AFE293757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a:extLst>
            <a:ext uri="{FF2B5EF4-FFF2-40B4-BE49-F238E27FC236}">
              <a16:creationId xmlns:a16="http://schemas.microsoft.com/office/drawing/2014/main" id="{23EEF363-9D4F-4D52-B7C8-B48D968CB4D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a:extLst>
            <a:ext uri="{FF2B5EF4-FFF2-40B4-BE49-F238E27FC236}">
              <a16:creationId xmlns:a16="http://schemas.microsoft.com/office/drawing/2014/main" id="{EB5AAA73-845C-4425-94D3-88C84A49BDD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a:extLst>
            <a:ext uri="{FF2B5EF4-FFF2-40B4-BE49-F238E27FC236}">
              <a16:creationId xmlns:a16="http://schemas.microsoft.com/office/drawing/2014/main" id="{92FD73E0-F5C0-43CF-8BF4-90947B76E7D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a:extLst>
            <a:ext uri="{FF2B5EF4-FFF2-40B4-BE49-F238E27FC236}">
              <a16:creationId xmlns:a16="http://schemas.microsoft.com/office/drawing/2014/main" id="{63DAB21E-6231-44EE-80F5-91157EAD66F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a:extLst>
            <a:ext uri="{FF2B5EF4-FFF2-40B4-BE49-F238E27FC236}">
              <a16:creationId xmlns:a16="http://schemas.microsoft.com/office/drawing/2014/main" id="{736677FF-1F1B-4D99-9086-3ADBC2679FA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a:extLst>
            <a:ext uri="{FF2B5EF4-FFF2-40B4-BE49-F238E27FC236}">
              <a16:creationId xmlns:a16="http://schemas.microsoft.com/office/drawing/2014/main" id="{750F2A40-99F6-4247-B821-1723C302172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a:extLst>
            <a:ext uri="{FF2B5EF4-FFF2-40B4-BE49-F238E27FC236}">
              <a16:creationId xmlns:a16="http://schemas.microsoft.com/office/drawing/2014/main" id="{BDB0DEC5-D20D-4A06-B138-C6B625F2F363}"/>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3" name="正方形/長方形 372">
          <a:extLst>
            <a:ext uri="{FF2B5EF4-FFF2-40B4-BE49-F238E27FC236}">
              <a16:creationId xmlns:a16="http://schemas.microsoft.com/office/drawing/2014/main" id="{4D65D98A-9DBB-42DB-8275-5BE761BEBF5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4" name="正方形/長方形 373">
          <a:extLst>
            <a:ext uri="{FF2B5EF4-FFF2-40B4-BE49-F238E27FC236}">
              <a16:creationId xmlns:a16="http://schemas.microsoft.com/office/drawing/2014/main" id="{61CD65A3-7AA4-4F3D-8C3D-6C5584B43E8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5" name="正方形/長方形 374">
          <a:extLst>
            <a:ext uri="{FF2B5EF4-FFF2-40B4-BE49-F238E27FC236}">
              <a16:creationId xmlns:a16="http://schemas.microsoft.com/office/drawing/2014/main" id="{9EB620EB-42F2-48A5-930E-0BF7A824145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6" name="正方形/長方形 375">
          <a:extLst>
            <a:ext uri="{FF2B5EF4-FFF2-40B4-BE49-F238E27FC236}">
              <a16:creationId xmlns:a16="http://schemas.microsoft.com/office/drawing/2014/main" id="{1C987824-9186-4C62-BBFF-274CCA32C80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7" name="正方形/長方形 376">
          <a:extLst>
            <a:ext uri="{FF2B5EF4-FFF2-40B4-BE49-F238E27FC236}">
              <a16:creationId xmlns:a16="http://schemas.microsoft.com/office/drawing/2014/main" id="{69021042-F0D7-410F-8F9E-D5AB92B77FB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8" name="正方形/長方形 377">
          <a:extLst>
            <a:ext uri="{FF2B5EF4-FFF2-40B4-BE49-F238E27FC236}">
              <a16:creationId xmlns:a16="http://schemas.microsoft.com/office/drawing/2014/main" id="{BBCEBA48-D402-4843-B5FF-95BB9C3F164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9" name="正方形/長方形 378">
          <a:extLst>
            <a:ext uri="{FF2B5EF4-FFF2-40B4-BE49-F238E27FC236}">
              <a16:creationId xmlns:a16="http://schemas.microsoft.com/office/drawing/2014/main" id="{717C00B8-2631-4B79-9E01-B05C81F24EA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0" name="正方形/長方形 379">
          <a:extLst>
            <a:ext uri="{FF2B5EF4-FFF2-40B4-BE49-F238E27FC236}">
              <a16:creationId xmlns:a16="http://schemas.microsoft.com/office/drawing/2014/main" id="{24606C52-B2CC-48F4-8309-2DE25B0A0BA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1" name="テキスト ボックス 380">
          <a:extLst>
            <a:ext uri="{FF2B5EF4-FFF2-40B4-BE49-F238E27FC236}">
              <a16:creationId xmlns:a16="http://schemas.microsoft.com/office/drawing/2014/main" id="{CF224A7A-7FFA-431C-A7C8-8FAAE04E521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CF6C664A-5673-443E-99A6-D835AB91AE6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3" name="テキスト ボックス 382">
          <a:extLst>
            <a:ext uri="{FF2B5EF4-FFF2-40B4-BE49-F238E27FC236}">
              <a16:creationId xmlns:a16="http://schemas.microsoft.com/office/drawing/2014/main" id="{54037329-7834-4507-A454-006B0AF4984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4" name="直線コネクタ 383">
          <a:extLst>
            <a:ext uri="{FF2B5EF4-FFF2-40B4-BE49-F238E27FC236}">
              <a16:creationId xmlns:a16="http://schemas.microsoft.com/office/drawing/2014/main" id="{40AB21BF-E4EC-4ECB-8007-9D11EA3DAB6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5" name="テキスト ボックス 384">
          <a:extLst>
            <a:ext uri="{FF2B5EF4-FFF2-40B4-BE49-F238E27FC236}">
              <a16:creationId xmlns:a16="http://schemas.microsoft.com/office/drawing/2014/main" id="{19BFA6CB-6BB7-4419-9928-DB78B55B69E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6" name="直線コネクタ 385">
          <a:extLst>
            <a:ext uri="{FF2B5EF4-FFF2-40B4-BE49-F238E27FC236}">
              <a16:creationId xmlns:a16="http://schemas.microsoft.com/office/drawing/2014/main" id="{3D907895-F09A-4394-A822-462241A2983B}"/>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7" name="テキスト ボックス 386">
          <a:extLst>
            <a:ext uri="{FF2B5EF4-FFF2-40B4-BE49-F238E27FC236}">
              <a16:creationId xmlns:a16="http://schemas.microsoft.com/office/drawing/2014/main" id="{CE7F7146-25FA-48DE-B30B-89BA7A4865D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8" name="直線コネクタ 387">
          <a:extLst>
            <a:ext uri="{FF2B5EF4-FFF2-40B4-BE49-F238E27FC236}">
              <a16:creationId xmlns:a16="http://schemas.microsoft.com/office/drawing/2014/main" id="{4CB9FB6C-C526-4D37-B40E-DE09A0803D6C}"/>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9" name="テキスト ボックス 388">
          <a:extLst>
            <a:ext uri="{FF2B5EF4-FFF2-40B4-BE49-F238E27FC236}">
              <a16:creationId xmlns:a16="http://schemas.microsoft.com/office/drawing/2014/main" id="{CAE1705F-B8FF-49B6-87C7-E1A4CDEA357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0" name="直線コネクタ 389">
          <a:extLst>
            <a:ext uri="{FF2B5EF4-FFF2-40B4-BE49-F238E27FC236}">
              <a16:creationId xmlns:a16="http://schemas.microsoft.com/office/drawing/2014/main" id="{36629922-FAA9-4BA7-AD76-79B17D6B509B}"/>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1" name="テキスト ボックス 390">
          <a:extLst>
            <a:ext uri="{FF2B5EF4-FFF2-40B4-BE49-F238E27FC236}">
              <a16:creationId xmlns:a16="http://schemas.microsoft.com/office/drawing/2014/main" id="{8E3ED600-0CB8-4644-898D-FE164064FDB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2" name="直線コネクタ 391">
          <a:extLst>
            <a:ext uri="{FF2B5EF4-FFF2-40B4-BE49-F238E27FC236}">
              <a16:creationId xmlns:a16="http://schemas.microsoft.com/office/drawing/2014/main" id="{F7A879A8-CE5B-444F-B97F-6F980451379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3" name="テキスト ボックス 392">
          <a:extLst>
            <a:ext uri="{FF2B5EF4-FFF2-40B4-BE49-F238E27FC236}">
              <a16:creationId xmlns:a16="http://schemas.microsoft.com/office/drawing/2014/main" id="{FF202F28-D97B-48B3-A28A-51AFC0BE88FE}"/>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4" name="直線コネクタ 393">
          <a:extLst>
            <a:ext uri="{FF2B5EF4-FFF2-40B4-BE49-F238E27FC236}">
              <a16:creationId xmlns:a16="http://schemas.microsoft.com/office/drawing/2014/main" id="{18287C71-D861-428F-992E-78FEC081B4F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5" name="テキスト ボックス 394">
          <a:extLst>
            <a:ext uri="{FF2B5EF4-FFF2-40B4-BE49-F238E27FC236}">
              <a16:creationId xmlns:a16="http://schemas.microsoft.com/office/drawing/2014/main" id="{BDCC128E-CAF0-40CD-B1B5-9463286F535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6" name="【認定こども園・幼稚園・保育所】&#10;有形固定資産減価償却率グラフ枠">
          <a:extLst>
            <a:ext uri="{FF2B5EF4-FFF2-40B4-BE49-F238E27FC236}">
              <a16:creationId xmlns:a16="http://schemas.microsoft.com/office/drawing/2014/main" id="{A08DF9FC-1E6A-48CA-A92C-AB3FD44DAD8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397" name="直線コネクタ 396">
          <a:extLst>
            <a:ext uri="{FF2B5EF4-FFF2-40B4-BE49-F238E27FC236}">
              <a16:creationId xmlns:a16="http://schemas.microsoft.com/office/drawing/2014/main" id="{8E425CC5-3919-45F6-91CA-3FE71C429067}"/>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398" name="【認定こども園・幼稚園・保育所】&#10;有形固定資産減価償却率最小値テキスト">
          <a:extLst>
            <a:ext uri="{FF2B5EF4-FFF2-40B4-BE49-F238E27FC236}">
              <a16:creationId xmlns:a16="http://schemas.microsoft.com/office/drawing/2014/main" id="{EB3E388C-86B9-444F-A23E-A25EBB1D7687}"/>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399" name="直線コネクタ 398">
          <a:extLst>
            <a:ext uri="{FF2B5EF4-FFF2-40B4-BE49-F238E27FC236}">
              <a16:creationId xmlns:a16="http://schemas.microsoft.com/office/drawing/2014/main" id="{E2346BDC-1BDB-493D-9683-395D50917940}"/>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00" name="【認定こども園・幼稚園・保育所】&#10;有形固定資産減価償却率最大値テキスト">
          <a:extLst>
            <a:ext uri="{FF2B5EF4-FFF2-40B4-BE49-F238E27FC236}">
              <a16:creationId xmlns:a16="http://schemas.microsoft.com/office/drawing/2014/main" id="{CB8D1CE2-44E3-4E0A-9FB2-F567304F9FFA}"/>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01" name="直線コネクタ 400">
          <a:extLst>
            <a:ext uri="{FF2B5EF4-FFF2-40B4-BE49-F238E27FC236}">
              <a16:creationId xmlns:a16="http://schemas.microsoft.com/office/drawing/2014/main" id="{A766639E-F4A8-42C9-B29E-F19B30DD9678}"/>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02" name="【認定こども園・幼稚園・保育所】&#10;有形固定資産減価償却率平均値テキスト">
          <a:extLst>
            <a:ext uri="{FF2B5EF4-FFF2-40B4-BE49-F238E27FC236}">
              <a16:creationId xmlns:a16="http://schemas.microsoft.com/office/drawing/2014/main" id="{E90618F4-0B87-484A-9923-FC3A8F355FAB}"/>
            </a:ext>
          </a:extLst>
        </xdr:cNvPr>
        <xdr:cNvSpPr txBox="1"/>
      </xdr:nvSpPr>
      <xdr:spPr>
        <a:xfrm>
          <a:off x="14414500" y="6145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03" name="フローチャート: 判断 402">
          <a:extLst>
            <a:ext uri="{FF2B5EF4-FFF2-40B4-BE49-F238E27FC236}">
              <a16:creationId xmlns:a16="http://schemas.microsoft.com/office/drawing/2014/main" id="{A43D85D5-FF64-48E1-A0B3-04BF06481EE5}"/>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04" name="フローチャート: 判断 403">
          <a:extLst>
            <a:ext uri="{FF2B5EF4-FFF2-40B4-BE49-F238E27FC236}">
              <a16:creationId xmlns:a16="http://schemas.microsoft.com/office/drawing/2014/main" id="{0CC1591A-33FC-47D9-99AF-6B4A4D73FFEB}"/>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05" name="フローチャート: 判断 404">
          <a:extLst>
            <a:ext uri="{FF2B5EF4-FFF2-40B4-BE49-F238E27FC236}">
              <a16:creationId xmlns:a16="http://schemas.microsoft.com/office/drawing/2014/main" id="{3D3488F5-D708-4C28-9FE5-F9C0A2E8A035}"/>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06" name="フローチャート: 判断 405">
          <a:extLst>
            <a:ext uri="{FF2B5EF4-FFF2-40B4-BE49-F238E27FC236}">
              <a16:creationId xmlns:a16="http://schemas.microsoft.com/office/drawing/2014/main" id="{5402A125-63E7-4C85-8C0C-A20537893D3E}"/>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07" name="フローチャート: 判断 406">
          <a:extLst>
            <a:ext uri="{FF2B5EF4-FFF2-40B4-BE49-F238E27FC236}">
              <a16:creationId xmlns:a16="http://schemas.microsoft.com/office/drawing/2014/main" id="{DF7F8173-1799-48AC-8064-ABCFE90713AD}"/>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2887AEB5-99BA-4588-983D-C6BF8B7BE5B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9B5E8106-089B-47F8-8329-79BE28062A1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1BCEC910-F915-4066-BDC5-0928022D5B7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832A8187-C43C-4DE3-92E7-3013A5479F2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03EC40B5-5D24-43DB-9A4F-5B9BF8080FA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120650</xdr:rowOff>
    </xdr:from>
    <xdr:to>
      <xdr:col>81</xdr:col>
      <xdr:colOff>101600</xdr:colOff>
      <xdr:row>39</xdr:row>
      <xdr:rowOff>50800</xdr:rowOff>
    </xdr:to>
    <xdr:sp macro="" textlink="">
      <xdr:nvSpPr>
        <xdr:cNvPr id="413" name="楕円 412">
          <a:extLst>
            <a:ext uri="{FF2B5EF4-FFF2-40B4-BE49-F238E27FC236}">
              <a16:creationId xmlns:a16="http://schemas.microsoft.com/office/drawing/2014/main" id="{C861F95B-E392-4F5E-A6AA-45945C47141B}"/>
            </a:ext>
          </a:extLst>
        </xdr:cNvPr>
        <xdr:cNvSpPr/>
      </xdr:nvSpPr>
      <xdr:spPr>
        <a:xfrm>
          <a:off x="13578840" y="649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135890</xdr:rowOff>
    </xdr:from>
    <xdr:to>
      <xdr:col>76</xdr:col>
      <xdr:colOff>165100</xdr:colOff>
      <xdr:row>39</xdr:row>
      <xdr:rowOff>66040</xdr:rowOff>
    </xdr:to>
    <xdr:sp macro="" textlink="">
      <xdr:nvSpPr>
        <xdr:cNvPr id="414" name="楕円 413">
          <a:extLst>
            <a:ext uri="{FF2B5EF4-FFF2-40B4-BE49-F238E27FC236}">
              <a16:creationId xmlns:a16="http://schemas.microsoft.com/office/drawing/2014/main" id="{ACF70FDA-DB97-4BC6-9EBB-1EA9A71F5F92}"/>
            </a:ext>
          </a:extLst>
        </xdr:cNvPr>
        <xdr:cNvSpPr/>
      </xdr:nvSpPr>
      <xdr:spPr>
        <a:xfrm>
          <a:off x="12804140" y="6506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0</xdr:rowOff>
    </xdr:from>
    <xdr:to>
      <xdr:col>81</xdr:col>
      <xdr:colOff>50800</xdr:colOff>
      <xdr:row>39</xdr:row>
      <xdr:rowOff>15240</xdr:rowOff>
    </xdr:to>
    <xdr:cxnSp macro="">
      <xdr:nvCxnSpPr>
        <xdr:cNvPr id="415" name="直線コネクタ 414">
          <a:extLst>
            <a:ext uri="{FF2B5EF4-FFF2-40B4-BE49-F238E27FC236}">
              <a16:creationId xmlns:a16="http://schemas.microsoft.com/office/drawing/2014/main" id="{15F263BB-82B3-43EA-A2A4-EF2613F3F5E9}"/>
            </a:ext>
          </a:extLst>
        </xdr:cNvPr>
        <xdr:cNvCxnSpPr/>
      </xdr:nvCxnSpPr>
      <xdr:spPr>
        <a:xfrm flipV="1">
          <a:off x="12854940" y="653796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109220</xdr:rowOff>
    </xdr:from>
    <xdr:to>
      <xdr:col>72</xdr:col>
      <xdr:colOff>38100</xdr:colOff>
      <xdr:row>39</xdr:row>
      <xdr:rowOff>39370</xdr:rowOff>
    </xdr:to>
    <xdr:sp macro="" textlink="">
      <xdr:nvSpPr>
        <xdr:cNvPr id="416" name="楕円 415">
          <a:extLst>
            <a:ext uri="{FF2B5EF4-FFF2-40B4-BE49-F238E27FC236}">
              <a16:creationId xmlns:a16="http://schemas.microsoft.com/office/drawing/2014/main" id="{052C5B44-16AE-4145-B450-6A286235E5E6}"/>
            </a:ext>
          </a:extLst>
        </xdr:cNvPr>
        <xdr:cNvSpPr/>
      </xdr:nvSpPr>
      <xdr:spPr>
        <a:xfrm>
          <a:off x="12029440" y="6479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160020</xdr:rowOff>
    </xdr:from>
    <xdr:to>
      <xdr:col>76</xdr:col>
      <xdr:colOff>114300</xdr:colOff>
      <xdr:row>39</xdr:row>
      <xdr:rowOff>15240</xdr:rowOff>
    </xdr:to>
    <xdr:cxnSp macro="">
      <xdr:nvCxnSpPr>
        <xdr:cNvPr id="417" name="直線コネクタ 416">
          <a:extLst>
            <a:ext uri="{FF2B5EF4-FFF2-40B4-BE49-F238E27FC236}">
              <a16:creationId xmlns:a16="http://schemas.microsoft.com/office/drawing/2014/main" id="{18A77908-5505-49EF-BE7B-F874629E55F4}"/>
            </a:ext>
          </a:extLst>
        </xdr:cNvPr>
        <xdr:cNvCxnSpPr/>
      </xdr:nvCxnSpPr>
      <xdr:spPr>
        <a:xfrm>
          <a:off x="12072620" y="6530340"/>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78740</xdr:rowOff>
    </xdr:from>
    <xdr:to>
      <xdr:col>67</xdr:col>
      <xdr:colOff>101600</xdr:colOff>
      <xdr:row>39</xdr:row>
      <xdr:rowOff>8890</xdr:rowOff>
    </xdr:to>
    <xdr:sp macro="" textlink="">
      <xdr:nvSpPr>
        <xdr:cNvPr id="418" name="楕円 417">
          <a:extLst>
            <a:ext uri="{FF2B5EF4-FFF2-40B4-BE49-F238E27FC236}">
              <a16:creationId xmlns:a16="http://schemas.microsoft.com/office/drawing/2014/main" id="{3D87953B-AF1B-4760-B589-81AD9DAB4229}"/>
            </a:ext>
          </a:extLst>
        </xdr:cNvPr>
        <xdr:cNvSpPr/>
      </xdr:nvSpPr>
      <xdr:spPr>
        <a:xfrm>
          <a:off x="11231880" y="6449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129540</xdr:rowOff>
    </xdr:from>
    <xdr:to>
      <xdr:col>71</xdr:col>
      <xdr:colOff>177800</xdr:colOff>
      <xdr:row>38</xdr:row>
      <xdr:rowOff>160020</xdr:rowOff>
    </xdr:to>
    <xdr:cxnSp macro="">
      <xdr:nvCxnSpPr>
        <xdr:cNvPr id="419" name="直線コネクタ 418">
          <a:extLst>
            <a:ext uri="{FF2B5EF4-FFF2-40B4-BE49-F238E27FC236}">
              <a16:creationId xmlns:a16="http://schemas.microsoft.com/office/drawing/2014/main" id="{89BF9A1C-5BB3-40CD-8264-E17747722EC0}"/>
            </a:ext>
          </a:extLst>
        </xdr:cNvPr>
        <xdr:cNvCxnSpPr/>
      </xdr:nvCxnSpPr>
      <xdr:spPr>
        <a:xfrm>
          <a:off x="11282680" y="649986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20" name="n_1aveValue【認定こども園・幼稚園・保育所】&#10;有形固定資産減価償却率">
          <a:extLst>
            <a:ext uri="{FF2B5EF4-FFF2-40B4-BE49-F238E27FC236}">
              <a16:creationId xmlns:a16="http://schemas.microsoft.com/office/drawing/2014/main" id="{521F7835-7425-4AF2-A900-F825E534BBB7}"/>
            </a:ext>
          </a:extLst>
        </xdr:cNvPr>
        <xdr:cNvSpPr txBox="1"/>
      </xdr:nvSpPr>
      <xdr:spPr>
        <a:xfrm>
          <a:off x="134372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21" name="n_2aveValue【認定こども園・幼稚園・保育所】&#10;有形固定資産減価償却率">
          <a:extLst>
            <a:ext uri="{FF2B5EF4-FFF2-40B4-BE49-F238E27FC236}">
              <a16:creationId xmlns:a16="http://schemas.microsoft.com/office/drawing/2014/main" id="{235ED499-940C-4449-8D07-ED00D144486E}"/>
            </a:ext>
          </a:extLst>
        </xdr:cNvPr>
        <xdr:cNvSpPr txBox="1"/>
      </xdr:nvSpPr>
      <xdr:spPr>
        <a:xfrm>
          <a:off x="126752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22" name="n_3aveValue【認定こども園・幼稚園・保育所】&#10;有形固定資産減価償却率">
          <a:extLst>
            <a:ext uri="{FF2B5EF4-FFF2-40B4-BE49-F238E27FC236}">
              <a16:creationId xmlns:a16="http://schemas.microsoft.com/office/drawing/2014/main" id="{28EAFFED-07D8-466C-9EB8-3FC776F5C1F2}"/>
            </a:ext>
          </a:extLst>
        </xdr:cNvPr>
        <xdr:cNvSpPr txBox="1"/>
      </xdr:nvSpPr>
      <xdr:spPr>
        <a:xfrm>
          <a:off x="119005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23" name="n_4aveValue【認定こども園・幼稚園・保育所】&#10;有形固定資産減価償却率">
          <a:extLst>
            <a:ext uri="{FF2B5EF4-FFF2-40B4-BE49-F238E27FC236}">
              <a16:creationId xmlns:a16="http://schemas.microsoft.com/office/drawing/2014/main" id="{05F371B2-AE33-4363-AD33-9060F7BC57B0}"/>
            </a:ext>
          </a:extLst>
        </xdr:cNvPr>
        <xdr:cNvSpPr txBox="1"/>
      </xdr:nvSpPr>
      <xdr:spPr>
        <a:xfrm>
          <a:off x="1110298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41927</xdr:rowOff>
    </xdr:from>
    <xdr:ext cx="405111" cy="259045"/>
    <xdr:sp macro="" textlink="">
      <xdr:nvSpPr>
        <xdr:cNvPr id="424" name="n_1mainValue【認定こども園・幼稚園・保育所】&#10;有形固定資産減価償却率">
          <a:extLst>
            <a:ext uri="{FF2B5EF4-FFF2-40B4-BE49-F238E27FC236}">
              <a16:creationId xmlns:a16="http://schemas.microsoft.com/office/drawing/2014/main" id="{F31AAE1D-112C-4E42-96F0-F7E4E79642FC}"/>
            </a:ext>
          </a:extLst>
        </xdr:cNvPr>
        <xdr:cNvSpPr txBox="1"/>
      </xdr:nvSpPr>
      <xdr:spPr>
        <a:xfrm>
          <a:off x="134372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57167</xdr:rowOff>
    </xdr:from>
    <xdr:ext cx="405111" cy="259045"/>
    <xdr:sp macro="" textlink="">
      <xdr:nvSpPr>
        <xdr:cNvPr id="425" name="n_2mainValue【認定こども園・幼稚園・保育所】&#10;有形固定資産減価償却率">
          <a:extLst>
            <a:ext uri="{FF2B5EF4-FFF2-40B4-BE49-F238E27FC236}">
              <a16:creationId xmlns:a16="http://schemas.microsoft.com/office/drawing/2014/main" id="{AE42FCBB-A36D-4FBE-A88C-10418335B0A9}"/>
            </a:ext>
          </a:extLst>
        </xdr:cNvPr>
        <xdr:cNvSpPr txBox="1"/>
      </xdr:nvSpPr>
      <xdr:spPr>
        <a:xfrm>
          <a:off x="126752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30497</xdr:rowOff>
    </xdr:from>
    <xdr:ext cx="405111" cy="259045"/>
    <xdr:sp macro="" textlink="">
      <xdr:nvSpPr>
        <xdr:cNvPr id="426" name="n_3mainValue【認定こども園・幼稚園・保育所】&#10;有形固定資産減価償却率">
          <a:extLst>
            <a:ext uri="{FF2B5EF4-FFF2-40B4-BE49-F238E27FC236}">
              <a16:creationId xmlns:a16="http://schemas.microsoft.com/office/drawing/2014/main" id="{8401E345-9AB4-47FC-AEAE-197EABA9F363}"/>
            </a:ext>
          </a:extLst>
        </xdr:cNvPr>
        <xdr:cNvSpPr txBox="1"/>
      </xdr:nvSpPr>
      <xdr:spPr>
        <a:xfrm>
          <a:off x="119005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17</xdr:rowOff>
    </xdr:from>
    <xdr:ext cx="405111" cy="259045"/>
    <xdr:sp macro="" textlink="">
      <xdr:nvSpPr>
        <xdr:cNvPr id="427" name="n_4mainValue【認定こども園・幼稚園・保育所】&#10;有形固定資産減価償却率">
          <a:extLst>
            <a:ext uri="{FF2B5EF4-FFF2-40B4-BE49-F238E27FC236}">
              <a16:creationId xmlns:a16="http://schemas.microsoft.com/office/drawing/2014/main" id="{CBC05211-B3B3-4BB3-A7AF-470B498DB4C1}"/>
            </a:ext>
          </a:extLst>
        </xdr:cNvPr>
        <xdr:cNvSpPr txBox="1"/>
      </xdr:nvSpPr>
      <xdr:spPr>
        <a:xfrm>
          <a:off x="1110298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a:extLst>
            <a:ext uri="{FF2B5EF4-FFF2-40B4-BE49-F238E27FC236}">
              <a16:creationId xmlns:a16="http://schemas.microsoft.com/office/drawing/2014/main" id="{5C63DFBD-B841-4878-94AD-C0F87CFF009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a:extLst>
            <a:ext uri="{FF2B5EF4-FFF2-40B4-BE49-F238E27FC236}">
              <a16:creationId xmlns:a16="http://schemas.microsoft.com/office/drawing/2014/main" id="{54AC04FF-D7E7-4DC2-92D3-AA0B2F4C487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a:extLst>
            <a:ext uri="{FF2B5EF4-FFF2-40B4-BE49-F238E27FC236}">
              <a16:creationId xmlns:a16="http://schemas.microsoft.com/office/drawing/2014/main" id="{A1849C64-9C86-4355-AF70-1FD7F358F20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a:extLst>
            <a:ext uri="{FF2B5EF4-FFF2-40B4-BE49-F238E27FC236}">
              <a16:creationId xmlns:a16="http://schemas.microsoft.com/office/drawing/2014/main" id="{7B798ABF-6830-40D7-899A-6B99EB5BB02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a:extLst>
            <a:ext uri="{FF2B5EF4-FFF2-40B4-BE49-F238E27FC236}">
              <a16:creationId xmlns:a16="http://schemas.microsoft.com/office/drawing/2014/main" id="{2ADC4816-3033-4159-965B-4E8F360A8EB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a:extLst>
            <a:ext uri="{FF2B5EF4-FFF2-40B4-BE49-F238E27FC236}">
              <a16:creationId xmlns:a16="http://schemas.microsoft.com/office/drawing/2014/main" id="{FF8B494C-ED0A-4B46-A422-4D7BD3010DB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a:extLst>
            <a:ext uri="{FF2B5EF4-FFF2-40B4-BE49-F238E27FC236}">
              <a16:creationId xmlns:a16="http://schemas.microsoft.com/office/drawing/2014/main" id="{FBA4B001-5912-4D2F-9F68-C4CF7FE348D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a:extLst>
            <a:ext uri="{FF2B5EF4-FFF2-40B4-BE49-F238E27FC236}">
              <a16:creationId xmlns:a16="http://schemas.microsoft.com/office/drawing/2014/main" id="{A27E6908-9B88-4964-AA3F-E0F1BC7351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a:extLst>
            <a:ext uri="{FF2B5EF4-FFF2-40B4-BE49-F238E27FC236}">
              <a16:creationId xmlns:a16="http://schemas.microsoft.com/office/drawing/2014/main" id="{B8D03A61-4C09-4426-9471-9A17D5CBAC1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33B8FD24-4BE4-4FF4-91AE-143E16E50F2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8" name="直線コネクタ 437">
          <a:extLst>
            <a:ext uri="{FF2B5EF4-FFF2-40B4-BE49-F238E27FC236}">
              <a16:creationId xmlns:a16="http://schemas.microsoft.com/office/drawing/2014/main" id="{D457A2FB-77A0-4EA9-A1CE-13A49922D5CA}"/>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39" name="テキスト ボックス 438">
          <a:extLst>
            <a:ext uri="{FF2B5EF4-FFF2-40B4-BE49-F238E27FC236}">
              <a16:creationId xmlns:a16="http://schemas.microsoft.com/office/drawing/2014/main" id="{539E655F-8118-48AB-AE5C-11B5A59F6206}"/>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0" name="直線コネクタ 439">
          <a:extLst>
            <a:ext uri="{FF2B5EF4-FFF2-40B4-BE49-F238E27FC236}">
              <a16:creationId xmlns:a16="http://schemas.microsoft.com/office/drawing/2014/main" id="{2AA4CF95-ADAA-4B5B-AB8A-4E586C321869}"/>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1" name="テキスト ボックス 440">
          <a:extLst>
            <a:ext uri="{FF2B5EF4-FFF2-40B4-BE49-F238E27FC236}">
              <a16:creationId xmlns:a16="http://schemas.microsoft.com/office/drawing/2014/main" id="{2063D2FB-69B8-4680-9949-C9866F14835F}"/>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2" name="直線コネクタ 441">
          <a:extLst>
            <a:ext uri="{FF2B5EF4-FFF2-40B4-BE49-F238E27FC236}">
              <a16:creationId xmlns:a16="http://schemas.microsoft.com/office/drawing/2014/main" id="{AD9184AD-7DA0-438E-A232-1C960B174B26}"/>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3" name="テキスト ボックス 442">
          <a:extLst>
            <a:ext uri="{FF2B5EF4-FFF2-40B4-BE49-F238E27FC236}">
              <a16:creationId xmlns:a16="http://schemas.microsoft.com/office/drawing/2014/main" id="{A8CF3AB4-C87C-429B-9B4B-6B1D4223A6C1}"/>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4" name="直線コネクタ 443">
          <a:extLst>
            <a:ext uri="{FF2B5EF4-FFF2-40B4-BE49-F238E27FC236}">
              <a16:creationId xmlns:a16="http://schemas.microsoft.com/office/drawing/2014/main" id="{A0C76E2E-6255-4A8B-8F7D-6B618AF02B47}"/>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5" name="テキスト ボックス 444">
          <a:extLst>
            <a:ext uri="{FF2B5EF4-FFF2-40B4-BE49-F238E27FC236}">
              <a16:creationId xmlns:a16="http://schemas.microsoft.com/office/drawing/2014/main" id="{484B4FCC-A827-42CD-9677-9039AA1ACA55}"/>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6" name="直線コネクタ 445">
          <a:extLst>
            <a:ext uri="{FF2B5EF4-FFF2-40B4-BE49-F238E27FC236}">
              <a16:creationId xmlns:a16="http://schemas.microsoft.com/office/drawing/2014/main" id="{CE12359A-A6AF-4B3F-97EF-DA2483235A87}"/>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47" name="テキスト ボックス 446">
          <a:extLst>
            <a:ext uri="{FF2B5EF4-FFF2-40B4-BE49-F238E27FC236}">
              <a16:creationId xmlns:a16="http://schemas.microsoft.com/office/drawing/2014/main" id="{3489C98A-AB58-4FF5-AB48-951C2180279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6CEAB12F-DCF7-4C26-950B-472D3A26087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9" name="テキスト ボックス 448">
          <a:extLst>
            <a:ext uri="{FF2B5EF4-FFF2-40B4-BE49-F238E27FC236}">
              <a16:creationId xmlns:a16="http://schemas.microsoft.com/office/drawing/2014/main" id="{B247F07F-0427-45F6-8240-3912C7EFDAB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認定こども園・幼稚園・保育所】&#10;一人当たり面積グラフ枠">
          <a:extLst>
            <a:ext uri="{FF2B5EF4-FFF2-40B4-BE49-F238E27FC236}">
              <a16:creationId xmlns:a16="http://schemas.microsoft.com/office/drawing/2014/main" id="{961DA8F7-7CDB-4235-AE14-8BBD022E41F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51" name="直線コネクタ 450">
          <a:extLst>
            <a:ext uri="{FF2B5EF4-FFF2-40B4-BE49-F238E27FC236}">
              <a16:creationId xmlns:a16="http://schemas.microsoft.com/office/drawing/2014/main" id="{8D90299D-E835-4EF2-A6B6-993779EC38C3}"/>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52" name="【認定こども園・幼稚園・保育所】&#10;一人当たり面積最小値テキスト">
          <a:extLst>
            <a:ext uri="{FF2B5EF4-FFF2-40B4-BE49-F238E27FC236}">
              <a16:creationId xmlns:a16="http://schemas.microsoft.com/office/drawing/2014/main" id="{711FB1F7-B9D1-47FB-8A4C-2B82DD900988}"/>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53" name="直線コネクタ 452">
          <a:extLst>
            <a:ext uri="{FF2B5EF4-FFF2-40B4-BE49-F238E27FC236}">
              <a16:creationId xmlns:a16="http://schemas.microsoft.com/office/drawing/2014/main" id="{545B3C36-6ADE-4CF5-9E1B-1C80D1859596}"/>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54" name="【認定こども園・幼稚園・保育所】&#10;一人当たり面積最大値テキスト">
          <a:extLst>
            <a:ext uri="{FF2B5EF4-FFF2-40B4-BE49-F238E27FC236}">
              <a16:creationId xmlns:a16="http://schemas.microsoft.com/office/drawing/2014/main" id="{D45FBC2B-B029-4D63-B0E8-8C1E7FBD8535}"/>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55" name="直線コネクタ 454">
          <a:extLst>
            <a:ext uri="{FF2B5EF4-FFF2-40B4-BE49-F238E27FC236}">
              <a16:creationId xmlns:a16="http://schemas.microsoft.com/office/drawing/2014/main" id="{F4A5660A-3C26-454F-A517-30489034D723}"/>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56" name="【認定こども園・幼稚園・保育所】&#10;一人当たり面積平均値テキスト">
          <a:extLst>
            <a:ext uri="{FF2B5EF4-FFF2-40B4-BE49-F238E27FC236}">
              <a16:creationId xmlns:a16="http://schemas.microsoft.com/office/drawing/2014/main" id="{B7152F70-A5B7-4B1B-96DD-21857A653A55}"/>
            </a:ext>
          </a:extLst>
        </xdr:cNvPr>
        <xdr:cNvSpPr txBox="1"/>
      </xdr:nvSpPr>
      <xdr:spPr>
        <a:xfrm>
          <a:off x="19547840" y="653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57" name="フローチャート: 判断 456">
          <a:extLst>
            <a:ext uri="{FF2B5EF4-FFF2-40B4-BE49-F238E27FC236}">
              <a16:creationId xmlns:a16="http://schemas.microsoft.com/office/drawing/2014/main" id="{9C254DB6-66EF-46B4-958A-25CDF0AECDCD}"/>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58" name="フローチャート: 判断 457">
          <a:extLst>
            <a:ext uri="{FF2B5EF4-FFF2-40B4-BE49-F238E27FC236}">
              <a16:creationId xmlns:a16="http://schemas.microsoft.com/office/drawing/2014/main" id="{001E6173-00FF-40BD-8FF8-CDCBC656B7CA}"/>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59" name="フローチャート: 判断 458">
          <a:extLst>
            <a:ext uri="{FF2B5EF4-FFF2-40B4-BE49-F238E27FC236}">
              <a16:creationId xmlns:a16="http://schemas.microsoft.com/office/drawing/2014/main" id="{87F6E6C9-4494-42D1-A5A6-9D552134781E}"/>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60" name="フローチャート: 判断 459">
          <a:extLst>
            <a:ext uri="{FF2B5EF4-FFF2-40B4-BE49-F238E27FC236}">
              <a16:creationId xmlns:a16="http://schemas.microsoft.com/office/drawing/2014/main" id="{41302B89-6D45-4104-A005-5478AD3667A0}"/>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61" name="フローチャート: 判断 460">
          <a:extLst>
            <a:ext uri="{FF2B5EF4-FFF2-40B4-BE49-F238E27FC236}">
              <a16:creationId xmlns:a16="http://schemas.microsoft.com/office/drawing/2014/main" id="{12F65B10-8112-4295-87FF-9C238B4E0DCC}"/>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BFC1E54A-B4CB-4989-AC8D-9C98E64FB95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3C898A70-F923-4F2C-8DB0-93FDBB7B704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9DE3812D-681B-4308-91CA-21BF0AAE216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0C2E0888-32D9-4748-9F4F-1EBA32B3227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18D36C6A-F1A5-4BA1-ABF4-891FCC646E0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143510</xdr:rowOff>
    </xdr:from>
    <xdr:to>
      <xdr:col>112</xdr:col>
      <xdr:colOff>38100</xdr:colOff>
      <xdr:row>40</xdr:row>
      <xdr:rowOff>73660</xdr:rowOff>
    </xdr:to>
    <xdr:sp macro="" textlink="">
      <xdr:nvSpPr>
        <xdr:cNvPr id="467" name="楕円 466">
          <a:extLst>
            <a:ext uri="{FF2B5EF4-FFF2-40B4-BE49-F238E27FC236}">
              <a16:creationId xmlns:a16="http://schemas.microsoft.com/office/drawing/2014/main" id="{5D464BE3-549F-4A8A-94CC-EAD1397B0307}"/>
            </a:ext>
          </a:extLst>
        </xdr:cNvPr>
        <xdr:cNvSpPr/>
      </xdr:nvSpPr>
      <xdr:spPr>
        <a:xfrm>
          <a:off x="18735040" y="6681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151130</xdr:rowOff>
    </xdr:from>
    <xdr:to>
      <xdr:col>107</xdr:col>
      <xdr:colOff>101600</xdr:colOff>
      <xdr:row>40</xdr:row>
      <xdr:rowOff>81280</xdr:rowOff>
    </xdr:to>
    <xdr:sp macro="" textlink="">
      <xdr:nvSpPr>
        <xdr:cNvPr id="468" name="楕円 467">
          <a:extLst>
            <a:ext uri="{FF2B5EF4-FFF2-40B4-BE49-F238E27FC236}">
              <a16:creationId xmlns:a16="http://schemas.microsoft.com/office/drawing/2014/main" id="{0E4751B4-13CE-4B90-A0A7-7F115AD6971D}"/>
            </a:ext>
          </a:extLst>
        </xdr:cNvPr>
        <xdr:cNvSpPr/>
      </xdr:nvSpPr>
      <xdr:spPr>
        <a:xfrm>
          <a:off x="17937480" y="668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22860</xdr:rowOff>
    </xdr:from>
    <xdr:to>
      <xdr:col>111</xdr:col>
      <xdr:colOff>177800</xdr:colOff>
      <xdr:row>40</xdr:row>
      <xdr:rowOff>30480</xdr:rowOff>
    </xdr:to>
    <xdr:cxnSp macro="">
      <xdr:nvCxnSpPr>
        <xdr:cNvPr id="469" name="直線コネクタ 468">
          <a:extLst>
            <a:ext uri="{FF2B5EF4-FFF2-40B4-BE49-F238E27FC236}">
              <a16:creationId xmlns:a16="http://schemas.microsoft.com/office/drawing/2014/main" id="{FB649A80-0020-4DCB-B13F-880D41BA654E}"/>
            </a:ext>
          </a:extLst>
        </xdr:cNvPr>
        <xdr:cNvCxnSpPr/>
      </xdr:nvCxnSpPr>
      <xdr:spPr>
        <a:xfrm flipV="1">
          <a:off x="17988280" y="672846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151130</xdr:rowOff>
    </xdr:from>
    <xdr:to>
      <xdr:col>102</xdr:col>
      <xdr:colOff>165100</xdr:colOff>
      <xdr:row>40</xdr:row>
      <xdr:rowOff>81280</xdr:rowOff>
    </xdr:to>
    <xdr:sp macro="" textlink="">
      <xdr:nvSpPr>
        <xdr:cNvPr id="470" name="楕円 469">
          <a:extLst>
            <a:ext uri="{FF2B5EF4-FFF2-40B4-BE49-F238E27FC236}">
              <a16:creationId xmlns:a16="http://schemas.microsoft.com/office/drawing/2014/main" id="{8A3A7B50-8B25-4A88-A7F4-FE5F5BD16352}"/>
            </a:ext>
          </a:extLst>
        </xdr:cNvPr>
        <xdr:cNvSpPr/>
      </xdr:nvSpPr>
      <xdr:spPr>
        <a:xfrm>
          <a:off x="17162780" y="668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30480</xdr:rowOff>
    </xdr:from>
    <xdr:to>
      <xdr:col>107</xdr:col>
      <xdr:colOff>50800</xdr:colOff>
      <xdr:row>40</xdr:row>
      <xdr:rowOff>30480</xdr:rowOff>
    </xdr:to>
    <xdr:cxnSp macro="">
      <xdr:nvCxnSpPr>
        <xdr:cNvPr id="471" name="直線コネクタ 470">
          <a:extLst>
            <a:ext uri="{FF2B5EF4-FFF2-40B4-BE49-F238E27FC236}">
              <a16:creationId xmlns:a16="http://schemas.microsoft.com/office/drawing/2014/main" id="{8D4D1B69-B57E-48C1-B7EF-BBFE3E0EB326}"/>
            </a:ext>
          </a:extLst>
        </xdr:cNvPr>
        <xdr:cNvCxnSpPr/>
      </xdr:nvCxnSpPr>
      <xdr:spPr>
        <a:xfrm>
          <a:off x="17213580" y="67360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151130</xdr:rowOff>
    </xdr:from>
    <xdr:to>
      <xdr:col>98</xdr:col>
      <xdr:colOff>38100</xdr:colOff>
      <xdr:row>40</xdr:row>
      <xdr:rowOff>81280</xdr:rowOff>
    </xdr:to>
    <xdr:sp macro="" textlink="">
      <xdr:nvSpPr>
        <xdr:cNvPr id="472" name="楕円 471">
          <a:extLst>
            <a:ext uri="{FF2B5EF4-FFF2-40B4-BE49-F238E27FC236}">
              <a16:creationId xmlns:a16="http://schemas.microsoft.com/office/drawing/2014/main" id="{B2B48C02-B02E-44B8-B560-D2683A8CF386}"/>
            </a:ext>
          </a:extLst>
        </xdr:cNvPr>
        <xdr:cNvSpPr/>
      </xdr:nvSpPr>
      <xdr:spPr>
        <a:xfrm>
          <a:off x="16388080" y="668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30480</xdr:rowOff>
    </xdr:from>
    <xdr:to>
      <xdr:col>102</xdr:col>
      <xdr:colOff>114300</xdr:colOff>
      <xdr:row>40</xdr:row>
      <xdr:rowOff>30480</xdr:rowOff>
    </xdr:to>
    <xdr:cxnSp macro="">
      <xdr:nvCxnSpPr>
        <xdr:cNvPr id="473" name="直線コネクタ 472">
          <a:extLst>
            <a:ext uri="{FF2B5EF4-FFF2-40B4-BE49-F238E27FC236}">
              <a16:creationId xmlns:a16="http://schemas.microsoft.com/office/drawing/2014/main" id="{2CBD4E2B-6C70-4AD2-86A0-BA719109A80D}"/>
            </a:ext>
          </a:extLst>
        </xdr:cNvPr>
        <xdr:cNvCxnSpPr/>
      </xdr:nvCxnSpPr>
      <xdr:spPr>
        <a:xfrm>
          <a:off x="16431260" y="67360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74" name="n_1aveValue【認定こども園・幼稚園・保育所】&#10;一人当たり面積">
          <a:extLst>
            <a:ext uri="{FF2B5EF4-FFF2-40B4-BE49-F238E27FC236}">
              <a16:creationId xmlns:a16="http://schemas.microsoft.com/office/drawing/2014/main" id="{E3C5DB8C-84BB-4E36-B99A-9E7DA88D0D4E}"/>
            </a:ext>
          </a:extLst>
        </xdr:cNvPr>
        <xdr:cNvSpPr txBox="1"/>
      </xdr:nvSpPr>
      <xdr:spPr>
        <a:xfrm>
          <a:off x="185611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75" name="n_2aveValue【認定こども園・幼稚園・保育所】&#10;一人当たり面積">
          <a:extLst>
            <a:ext uri="{FF2B5EF4-FFF2-40B4-BE49-F238E27FC236}">
              <a16:creationId xmlns:a16="http://schemas.microsoft.com/office/drawing/2014/main" id="{AAD8DA4B-13B9-4CDA-B942-2E7F85546859}"/>
            </a:ext>
          </a:extLst>
        </xdr:cNvPr>
        <xdr:cNvSpPr txBox="1"/>
      </xdr:nvSpPr>
      <xdr:spPr>
        <a:xfrm>
          <a:off x="177762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476" name="n_3aveValue【認定こども園・幼稚園・保育所】&#10;一人当たり面積">
          <a:extLst>
            <a:ext uri="{FF2B5EF4-FFF2-40B4-BE49-F238E27FC236}">
              <a16:creationId xmlns:a16="http://schemas.microsoft.com/office/drawing/2014/main" id="{8B3DFDD5-5890-469E-AFD7-356268905705}"/>
            </a:ext>
          </a:extLst>
        </xdr:cNvPr>
        <xdr:cNvSpPr txBox="1"/>
      </xdr:nvSpPr>
      <xdr:spPr>
        <a:xfrm>
          <a:off x="1700156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477" name="n_4aveValue【認定こども園・幼稚園・保育所】&#10;一人当たり面積">
          <a:extLst>
            <a:ext uri="{FF2B5EF4-FFF2-40B4-BE49-F238E27FC236}">
              <a16:creationId xmlns:a16="http://schemas.microsoft.com/office/drawing/2014/main" id="{C360D958-328E-4B27-AB3F-F42E58E4BF21}"/>
            </a:ext>
          </a:extLst>
        </xdr:cNvPr>
        <xdr:cNvSpPr txBox="1"/>
      </xdr:nvSpPr>
      <xdr:spPr>
        <a:xfrm>
          <a:off x="1622686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64787</xdr:rowOff>
    </xdr:from>
    <xdr:ext cx="469744" cy="259045"/>
    <xdr:sp macro="" textlink="">
      <xdr:nvSpPr>
        <xdr:cNvPr id="478" name="n_1mainValue【認定こども園・幼稚園・保育所】&#10;一人当たり面積">
          <a:extLst>
            <a:ext uri="{FF2B5EF4-FFF2-40B4-BE49-F238E27FC236}">
              <a16:creationId xmlns:a16="http://schemas.microsoft.com/office/drawing/2014/main" id="{DF445DD8-C5B4-4BAF-ABA0-BD85770C0BC2}"/>
            </a:ext>
          </a:extLst>
        </xdr:cNvPr>
        <xdr:cNvSpPr txBox="1"/>
      </xdr:nvSpPr>
      <xdr:spPr>
        <a:xfrm>
          <a:off x="185611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72407</xdr:rowOff>
    </xdr:from>
    <xdr:ext cx="469744" cy="259045"/>
    <xdr:sp macro="" textlink="">
      <xdr:nvSpPr>
        <xdr:cNvPr id="479" name="n_2mainValue【認定こども園・幼稚園・保育所】&#10;一人当たり面積">
          <a:extLst>
            <a:ext uri="{FF2B5EF4-FFF2-40B4-BE49-F238E27FC236}">
              <a16:creationId xmlns:a16="http://schemas.microsoft.com/office/drawing/2014/main" id="{E5A28EBA-2082-4F4C-AF66-4FF8CA3B06FC}"/>
            </a:ext>
          </a:extLst>
        </xdr:cNvPr>
        <xdr:cNvSpPr txBox="1"/>
      </xdr:nvSpPr>
      <xdr:spPr>
        <a:xfrm>
          <a:off x="1777626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72407</xdr:rowOff>
    </xdr:from>
    <xdr:ext cx="469744" cy="259045"/>
    <xdr:sp macro="" textlink="">
      <xdr:nvSpPr>
        <xdr:cNvPr id="480" name="n_3mainValue【認定こども園・幼稚園・保育所】&#10;一人当たり面積">
          <a:extLst>
            <a:ext uri="{FF2B5EF4-FFF2-40B4-BE49-F238E27FC236}">
              <a16:creationId xmlns:a16="http://schemas.microsoft.com/office/drawing/2014/main" id="{DCDFA231-ED09-404C-99C3-F2C81997AB5A}"/>
            </a:ext>
          </a:extLst>
        </xdr:cNvPr>
        <xdr:cNvSpPr txBox="1"/>
      </xdr:nvSpPr>
      <xdr:spPr>
        <a:xfrm>
          <a:off x="1700156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72407</xdr:rowOff>
    </xdr:from>
    <xdr:ext cx="469744" cy="259045"/>
    <xdr:sp macro="" textlink="">
      <xdr:nvSpPr>
        <xdr:cNvPr id="481" name="n_4mainValue【認定こども園・幼稚園・保育所】&#10;一人当たり面積">
          <a:extLst>
            <a:ext uri="{FF2B5EF4-FFF2-40B4-BE49-F238E27FC236}">
              <a16:creationId xmlns:a16="http://schemas.microsoft.com/office/drawing/2014/main" id="{07C8DEC7-89B5-4CCA-BEF9-7E1E4ED1BB7A}"/>
            </a:ext>
          </a:extLst>
        </xdr:cNvPr>
        <xdr:cNvSpPr txBox="1"/>
      </xdr:nvSpPr>
      <xdr:spPr>
        <a:xfrm>
          <a:off x="1622686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31DD3E5F-69D3-46A1-95BB-FD55B62CE57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8C9816A2-540A-4A5C-B254-A21BC258901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E8BC82A4-6D09-448A-9D2E-85199C5ACCB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DE71340F-02C6-4939-B522-18A6BAABF3E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533B725E-08A1-46C9-8DCD-2E2E1A5FDE7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BEC6B2F6-C12E-48ED-BD99-911E7D68D58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2EA9731B-787E-4784-B919-8A18DFFE6D1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51698066-6FAB-49BD-A252-F0FC7DC213A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0" name="テキスト ボックス 489">
          <a:extLst>
            <a:ext uri="{FF2B5EF4-FFF2-40B4-BE49-F238E27FC236}">
              <a16:creationId xmlns:a16="http://schemas.microsoft.com/office/drawing/2014/main" id="{9E72DAD8-6AC2-4933-917E-2937E6F9352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ED451F5E-0691-40D0-A316-9533C4D0377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2" name="テキスト ボックス 491">
          <a:extLst>
            <a:ext uri="{FF2B5EF4-FFF2-40B4-BE49-F238E27FC236}">
              <a16:creationId xmlns:a16="http://schemas.microsoft.com/office/drawing/2014/main" id="{8E8A393B-D145-40E2-9EFB-9D7991BA1CC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93" name="直線コネクタ 492">
          <a:extLst>
            <a:ext uri="{FF2B5EF4-FFF2-40B4-BE49-F238E27FC236}">
              <a16:creationId xmlns:a16="http://schemas.microsoft.com/office/drawing/2014/main" id="{C46771F2-6F55-4EE0-B3AC-269278AFA239}"/>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94" name="テキスト ボックス 493">
          <a:extLst>
            <a:ext uri="{FF2B5EF4-FFF2-40B4-BE49-F238E27FC236}">
              <a16:creationId xmlns:a16="http://schemas.microsoft.com/office/drawing/2014/main" id="{A9A965AC-EA2B-4358-B04C-943CA314B9F7}"/>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95" name="直線コネクタ 494">
          <a:extLst>
            <a:ext uri="{FF2B5EF4-FFF2-40B4-BE49-F238E27FC236}">
              <a16:creationId xmlns:a16="http://schemas.microsoft.com/office/drawing/2014/main" id="{E0F8092A-9A51-49D3-AA53-054E0638D7A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96" name="テキスト ボックス 495">
          <a:extLst>
            <a:ext uri="{FF2B5EF4-FFF2-40B4-BE49-F238E27FC236}">
              <a16:creationId xmlns:a16="http://schemas.microsoft.com/office/drawing/2014/main" id="{719F7952-6701-45D4-84A4-F7CEA495609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97" name="直線コネクタ 496">
          <a:extLst>
            <a:ext uri="{FF2B5EF4-FFF2-40B4-BE49-F238E27FC236}">
              <a16:creationId xmlns:a16="http://schemas.microsoft.com/office/drawing/2014/main" id="{D81ACE5A-9AE9-4950-8ADA-CB8D10F1A53D}"/>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98" name="テキスト ボックス 497">
          <a:extLst>
            <a:ext uri="{FF2B5EF4-FFF2-40B4-BE49-F238E27FC236}">
              <a16:creationId xmlns:a16="http://schemas.microsoft.com/office/drawing/2014/main" id="{43C1D9D8-A38D-4B74-8063-1B20340DC761}"/>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9" name="直線コネクタ 498">
          <a:extLst>
            <a:ext uri="{FF2B5EF4-FFF2-40B4-BE49-F238E27FC236}">
              <a16:creationId xmlns:a16="http://schemas.microsoft.com/office/drawing/2014/main" id="{24660CCF-50A0-41AC-83D0-F7098CE550F6}"/>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00" name="テキスト ボックス 499">
          <a:extLst>
            <a:ext uri="{FF2B5EF4-FFF2-40B4-BE49-F238E27FC236}">
              <a16:creationId xmlns:a16="http://schemas.microsoft.com/office/drawing/2014/main" id="{04FD49CD-B29E-4F61-8115-9D6E3624C337}"/>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01" name="直線コネクタ 500">
          <a:extLst>
            <a:ext uri="{FF2B5EF4-FFF2-40B4-BE49-F238E27FC236}">
              <a16:creationId xmlns:a16="http://schemas.microsoft.com/office/drawing/2014/main" id="{433976F9-88CC-402A-BDD2-528523E052A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02" name="テキスト ボックス 501">
          <a:extLst>
            <a:ext uri="{FF2B5EF4-FFF2-40B4-BE49-F238E27FC236}">
              <a16:creationId xmlns:a16="http://schemas.microsoft.com/office/drawing/2014/main" id="{FE3F5E49-F107-45A2-8E66-BA9B3AD6135D}"/>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03" name="直線コネクタ 502">
          <a:extLst>
            <a:ext uri="{FF2B5EF4-FFF2-40B4-BE49-F238E27FC236}">
              <a16:creationId xmlns:a16="http://schemas.microsoft.com/office/drawing/2014/main" id="{EB4A6B4C-D053-4E05-8609-233C96BFCB68}"/>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04" name="テキスト ボックス 503">
          <a:extLst>
            <a:ext uri="{FF2B5EF4-FFF2-40B4-BE49-F238E27FC236}">
              <a16:creationId xmlns:a16="http://schemas.microsoft.com/office/drawing/2014/main" id="{559B10FD-2A95-44E7-ACEF-E35475121767}"/>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5" name="直線コネクタ 504">
          <a:extLst>
            <a:ext uri="{FF2B5EF4-FFF2-40B4-BE49-F238E27FC236}">
              <a16:creationId xmlns:a16="http://schemas.microsoft.com/office/drawing/2014/main" id="{A35F50AA-D62A-499F-AB55-59C48276F40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06" name="テキスト ボックス 505">
          <a:extLst>
            <a:ext uri="{FF2B5EF4-FFF2-40B4-BE49-F238E27FC236}">
              <a16:creationId xmlns:a16="http://schemas.microsoft.com/office/drawing/2014/main" id="{861EE0A2-7E47-4018-A1D7-481492046EA7}"/>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7" name="【学校施設】&#10;有形固定資産減価償却率グラフ枠">
          <a:extLst>
            <a:ext uri="{FF2B5EF4-FFF2-40B4-BE49-F238E27FC236}">
              <a16:creationId xmlns:a16="http://schemas.microsoft.com/office/drawing/2014/main" id="{62E4DD9A-1B8D-4A2F-AA92-C76CC86CE6A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08" name="直線コネクタ 507">
          <a:extLst>
            <a:ext uri="{FF2B5EF4-FFF2-40B4-BE49-F238E27FC236}">
              <a16:creationId xmlns:a16="http://schemas.microsoft.com/office/drawing/2014/main" id="{643769A6-BF62-4E44-B71B-6A218458D82C}"/>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09" name="【学校施設】&#10;有形固定資産減価償却率最小値テキスト">
          <a:extLst>
            <a:ext uri="{FF2B5EF4-FFF2-40B4-BE49-F238E27FC236}">
              <a16:creationId xmlns:a16="http://schemas.microsoft.com/office/drawing/2014/main" id="{9DFCF4DD-1CE5-4A32-A96A-B641B8E43D78}"/>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10" name="直線コネクタ 509">
          <a:extLst>
            <a:ext uri="{FF2B5EF4-FFF2-40B4-BE49-F238E27FC236}">
              <a16:creationId xmlns:a16="http://schemas.microsoft.com/office/drawing/2014/main" id="{2892FEA9-DB3D-4CE8-964F-5F19C8ACC65B}"/>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11" name="【学校施設】&#10;有形固定資産減価償却率最大値テキスト">
          <a:extLst>
            <a:ext uri="{FF2B5EF4-FFF2-40B4-BE49-F238E27FC236}">
              <a16:creationId xmlns:a16="http://schemas.microsoft.com/office/drawing/2014/main" id="{8906A2C2-95CB-4619-BDC3-1E31EA474192}"/>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12" name="直線コネクタ 511">
          <a:extLst>
            <a:ext uri="{FF2B5EF4-FFF2-40B4-BE49-F238E27FC236}">
              <a16:creationId xmlns:a16="http://schemas.microsoft.com/office/drawing/2014/main" id="{40732C0F-2138-4197-B4B5-541E0E9A472D}"/>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13" name="【学校施設】&#10;有形固定資産減価償却率平均値テキスト">
          <a:extLst>
            <a:ext uri="{FF2B5EF4-FFF2-40B4-BE49-F238E27FC236}">
              <a16:creationId xmlns:a16="http://schemas.microsoft.com/office/drawing/2014/main" id="{3B9082CD-E409-4CE6-9C8E-A4F516A7E257}"/>
            </a:ext>
          </a:extLst>
        </xdr:cNvPr>
        <xdr:cNvSpPr txBox="1"/>
      </xdr:nvSpPr>
      <xdr:spPr>
        <a:xfrm>
          <a:off x="14414500" y="1001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14" name="フローチャート: 判断 513">
          <a:extLst>
            <a:ext uri="{FF2B5EF4-FFF2-40B4-BE49-F238E27FC236}">
              <a16:creationId xmlns:a16="http://schemas.microsoft.com/office/drawing/2014/main" id="{C8131219-0913-4904-BDC2-8E41F3ECD5D1}"/>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15" name="フローチャート: 判断 514">
          <a:extLst>
            <a:ext uri="{FF2B5EF4-FFF2-40B4-BE49-F238E27FC236}">
              <a16:creationId xmlns:a16="http://schemas.microsoft.com/office/drawing/2014/main" id="{6D00606E-C7F6-4EF4-864E-33E1C5847248}"/>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16" name="フローチャート: 判断 515">
          <a:extLst>
            <a:ext uri="{FF2B5EF4-FFF2-40B4-BE49-F238E27FC236}">
              <a16:creationId xmlns:a16="http://schemas.microsoft.com/office/drawing/2014/main" id="{B03EDDB4-6351-4A23-951F-848D27ECD7FB}"/>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17" name="フローチャート: 判断 516">
          <a:extLst>
            <a:ext uri="{FF2B5EF4-FFF2-40B4-BE49-F238E27FC236}">
              <a16:creationId xmlns:a16="http://schemas.microsoft.com/office/drawing/2014/main" id="{87218C04-BDC4-4231-9316-919E49AB1A9A}"/>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18" name="フローチャート: 判断 517">
          <a:extLst>
            <a:ext uri="{FF2B5EF4-FFF2-40B4-BE49-F238E27FC236}">
              <a16:creationId xmlns:a16="http://schemas.microsoft.com/office/drawing/2014/main" id="{4D08C642-A901-424A-9DA6-8F09FC83EDE4}"/>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C80998DF-CBC6-4786-A6AF-1D0F2051BE1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40B263D6-C231-4D89-BA0B-AC5C2BC4FCC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2E29F0CD-79D6-4A20-8AD5-F3DBC9264CA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730FD71E-70E7-4C25-8169-E657AD5DFBB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AC6A7712-3F9C-4C99-87AE-00EAF7CA806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73297</xdr:rowOff>
    </xdr:from>
    <xdr:to>
      <xdr:col>81</xdr:col>
      <xdr:colOff>101600</xdr:colOff>
      <xdr:row>63</xdr:row>
      <xdr:rowOff>3447</xdr:rowOff>
    </xdr:to>
    <xdr:sp macro="" textlink="">
      <xdr:nvSpPr>
        <xdr:cNvPr id="524" name="楕円 523">
          <a:extLst>
            <a:ext uri="{FF2B5EF4-FFF2-40B4-BE49-F238E27FC236}">
              <a16:creationId xmlns:a16="http://schemas.microsoft.com/office/drawing/2014/main" id="{00F7D16C-F291-47F7-8001-C2D29881CD6D}"/>
            </a:ext>
          </a:extLst>
        </xdr:cNvPr>
        <xdr:cNvSpPr/>
      </xdr:nvSpPr>
      <xdr:spPr>
        <a:xfrm>
          <a:off x="13578840" y="104669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50437</xdr:rowOff>
    </xdr:from>
    <xdr:to>
      <xdr:col>76</xdr:col>
      <xdr:colOff>165100</xdr:colOff>
      <xdr:row>62</xdr:row>
      <xdr:rowOff>152037</xdr:rowOff>
    </xdr:to>
    <xdr:sp macro="" textlink="">
      <xdr:nvSpPr>
        <xdr:cNvPr id="525" name="楕円 524">
          <a:extLst>
            <a:ext uri="{FF2B5EF4-FFF2-40B4-BE49-F238E27FC236}">
              <a16:creationId xmlns:a16="http://schemas.microsoft.com/office/drawing/2014/main" id="{D07D53F6-109A-40DD-BE1C-CAAF001687BC}"/>
            </a:ext>
          </a:extLst>
        </xdr:cNvPr>
        <xdr:cNvSpPr/>
      </xdr:nvSpPr>
      <xdr:spPr>
        <a:xfrm>
          <a:off x="12804140" y="1044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101237</xdr:rowOff>
    </xdr:from>
    <xdr:to>
      <xdr:col>81</xdr:col>
      <xdr:colOff>50800</xdr:colOff>
      <xdr:row>62</xdr:row>
      <xdr:rowOff>124097</xdr:rowOff>
    </xdr:to>
    <xdr:cxnSp macro="">
      <xdr:nvCxnSpPr>
        <xdr:cNvPr id="526" name="直線コネクタ 525">
          <a:extLst>
            <a:ext uri="{FF2B5EF4-FFF2-40B4-BE49-F238E27FC236}">
              <a16:creationId xmlns:a16="http://schemas.microsoft.com/office/drawing/2014/main" id="{0C01F889-3885-44DB-8CD0-E573EB630845}"/>
            </a:ext>
          </a:extLst>
        </xdr:cNvPr>
        <xdr:cNvCxnSpPr/>
      </xdr:nvCxnSpPr>
      <xdr:spPr>
        <a:xfrm>
          <a:off x="12854940" y="10494917"/>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27577</xdr:rowOff>
    </xdr:from>
    <xdr:to>
      <xdr:col>72</xdr:col>
      <xdr:colOff>38100</xdr:colOff>
      <xdr:row>62</xdr:row>
      <xdr:rowOff>129177</xdr:rowOff>
    </xdr:to>
    <xdr:sp macro="" textlink="">
      <xdr:nvSpPr>
        <xdr:cNvPr id="527" name="楕円 526">
          <a:extLst>
            <a:ext uri="{FF2B5EF4-FFF2-40B4-BE49-F238E27FC236}">
              <a16:creationId xmlns:a16="http://schemas.microsoft.com/office/drawing/2014/main" id="{6B833B62-C0DA-48CF-8B59-4D72E4C95983}"/>
            </a:ext>
          </a:extLst>
        </xdr:cNvPr>
        <xdr:cNvSpPr/>
      </xdr:nvSpPr>
      <xdr:spPr>
        <a:xfrm>
          <a:off x="12029440" y="104212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78377</xdr:rowOff>
    </xdr:from>
    <xdr:to>
      <xdr:col>76</xdr:col>
      <xdr:colOff>114300</xdr:colOff>
      <xdr:row>62</xdr:row>
      <xdr:rowOff>101237</xdr:rowOff>
    </xdr:to>
    <xdr:cxnSp macro="">
      <xdr:nvCxnSpPr>
        <xdr:cNvPr id="528" name="直線コネクタ 527">
          <a:extLst>
            <a:ext uri="{FF2B5EF4-FFF2-40B4-BE49-F238E27FC236}">
              <a16:creationId xmlns:a16="http://schemas.microsoft.com/office/drawing/2014/main" id="{007DDD64-2689-41CA-9406-D944982D21C6}"/>
            </a:ext>
          </a:extLst>
        </xdr:cNvPr>
        <xdr:cNvCxnSpPr/>
      </xdr:nvCxnSpPr>
      <xdr:spPr>
        <a:xfrm>
          <a:off x="12072620" y="10472057"/>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17780</xdr:rowOff>
    </xdr:from>
    <xdr:to>
      <xdr:col>67</xdr:col>
      <xdr:colOff>101600</xdr:colOff>
      <xdr:row>62</xdr:row>
      <xdr:rowOff>119380</xdr:rowOff>
    </xdr:to>
    <xdr:sp macro="" textlink="">
      <xdr:nvSpPr>
        <xdr:cNvPr id="529" name="楕円 528">
          <a:extLst>
            <a:ext uri="{FF2B5EF4-FFF2-40B4-BE49-F238E27FC236}">
              <a16:creationId xmlns:a16="http://schemas.microsoft.com/office/drawing/2014/main" id="{FDB99C71-EDAD-4D1A-9C43-A28CB9477AC2}"/>
            </a:ext>
          </a:extLst>
        </xdr:cNvPr>
        <xdr:cNvSpPr/>
      </xdr:nvSpPr>
      <xdr:spPr>
        <a:xfrm>
          <a:off x="1123188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68580</xdr:rowOff>
    </xdr:from>
    <xdr:to>
      <xdr:col>71</xdr:col>
      <xdr:colOff>177800</xdr:colOff>
      <xdr:row>62</xdr:row>
      <xdr:rowOff>78377</xdr:rowOff>
    </xdr:to>
    <xdr:cxnSp macro="">
      <xdr:nvCxnSpPr>
        <xdr:cNvPr id="530" name="直線コネクタ 529">
          <a:extLst>
            <a:ext uri="{FF2B5EF4-FFF2-40B4-BE49-F238E27FC236}">
              <a16:creationId xmlns:a16="http://schemas.microsoft.com/office/drawing/2014/main" id="{313653E6-11DA-49A2-BA5B-91C7968208A3}"/>
            </a:ext>
          </a:extLst>
        </xdr:cNvPr>
        <xdr:cNvCxnSpPr/>
      </xdr:nvCxnSpPr>
      <xdr:spPr>
        <a:xfrm>
          <a:off x="11282680" y="10462260"/>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31" name="n_1aveValue【学校施設】&#10;有形固定資産減価償却率">
          <a:extLst>
            <a:ext uri="{FF2B5EF4-FFF2-40B4-BE49-F238E27FC236}">
              <a16:creationId xmlns:a16="http://schemas.microsoft.com/office/drawing/2014/main" id="{CFA92F30-E55F-46EB-84AA-8D76BEF96E57}"/>
            </a:ext>
          </a:extLst>
        </xdr:cNvPr>
        <xdr:cNvSpPr txBox="1"/>
      </xdr:nvSpPr>
      <xdr:spPr>
        <a:xfrm>
          <a:off x="134372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32" name="n_2aveValue【学校施設】&#10;有形固定資産減価償却率">
          <a:extLst>
            <a:ext uri="{FF2B5EF4-FFF2-40B4-BE49-F238E27FC236}">
              <a16:creationId xmlns:a16="http://schemas.microsoft.com/office/drawing/2014/main" id="{BEDB12ED-BDBF-4824-A0BF-0B71780F7E6F}"/>
            </a:ext>
          </a:extLst>
        </xdr:cNvPr>
        <xdr:cNvSpPr txBox="1"/>
      </xdr:nvSpPr>
      <xdr:spPr>
        <a:xfrm>
          <a:off x="12675244" y="979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33" name="n_3aveValue【学校施設】&#10;有形固定資産減価償却率">
          <a:extLst>
            <a:ext uri="{FF2B5EF4-FFF2-40B4-BE49-F238E27FC236}">
              <a16:creationId xmlns:a16="http://schemas.microsoft.com/office/drawing/2014/main" id="{E3D28020-11E7-406E-9B29-288B5CA35E9D}"/>
            </a:ext>
          </a:extLst>
        </xdr:cNvPr>
        <xdr:cNvSpPr txBox="1"/>
      </xdr:nvSpPr>
      <xdr:spPr>
        <a:xfrm>
          <a:off x="11900544" y="976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34" name="n_4aveValue【学校施設】&#10;有形固定資産減価償却率">
          <a:extLst>
            <a:ext uri="{FF2B5EF4-FFF2-40B4-BE49-F238E27FC236}">
              <a16:creationId xmlns:a16="http://schemas.microsoft.com/office/drawing/2014/main" id="{5EB1709F-E2CA-41BF-B127-C588127ACAC7}"/>
            </a:ext>
          </a:extLst>
        </xdr:cNvPr>
        <xdr:cNvSpPr txBox="1"/>
      </xdr:nvSpPr>
      <xdr:spPr>
        <a:xfrm>
          <a:off x="11102984" y="983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166024</xdr:rowOff>
    </xdr:from>
    <xdr:ext cx="405111" cy="259045"/>
    <xdr:sp macro="" textlink="">
      <xdr:nvSpPr>
        <xdr:cNvPr id="535" name="n_1mainValue【学校施設】&#10;有形固定資産減価償却率">
          <a:extLst>
            <a:ext uri="{FF2B5EF4-FFF2-40B4-BE49-F238E27FC236}">
              <a16:creationId xmlns:a16="http://schemas.microsoft.com/office/drawing/2014/main" id="{CBE1F47A-6A8E-429B-998C-28CFFE958BD5}"/>
            </a:ext>
          </a:extLst>
        </xdr:cNvPr>
        <xdr:cNvSpPr txBox="1"/>
      </xdr:nvSpPr>
      <xdr:spPr>
        <a:xfrm>
          <a:off x="13437244" y="10559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143164</xdr:rowOff>
    </xdr:from>
    <xdr:ext cx="405111" cy="259045"/>
    <xdr:sp macro="" textlink="">
      <xdr:nvSpPr>
        <xdr:cNvPr id="536" name="n_2mainValue【学校施設】&#10;有形固定資産減価償却率">
          <a:extLst>
            <a:ext uri="{FF2B5EF4-FFF2-40B4-BE49-F238E27FC236}">
              <a16:creationId xmlns:a16="http://schemas.microsoft.com/office/drawing/2014/main" id="{2EEB8DED-767B-4473-8345-C5C42EA9BC7A}"/>
            </a:ext>
          </a:extLst>
        </xdr:cNvPr>
        <xdr:cNvSpPr txBox="1"/>
      </xdr:nvSpPr>
      <xdr:spPr>
        <a:xfrm>
          <a:off x="12675244" y="105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120304</xdr:rowOff>
    </xdr:from>
    <xdr:ext cx="405111" cy="259045"/>
    <xdr:sp macro="" textlink="">
      <xdr:nvSpPr>
        <xdr:cNvPr id="537" name="n_3mainValue【学校施設】&#10;有形固定資産減価償却率">
          <a:extLst>
            <a:ext uri="{FF2B5EF4-FFF2-40B4-BE49-F238E27FC236}">
              <a16:creationId xmlns:a16="http://schemas.microsoft.com/office/drawing/2014/main" id="{4D808C0B-2B6D-423D-9FEB-799D091AEFF1}"/>
            </a:ext>
          </a:extLst>
        </xdr:cNvPr>
        <xdr:cNvSpPr txBox="1"/>
      </xdr:nvSpPr>
      <xdr:spPr>
        <a:xfrm>
          <a:off x="1190054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110507</xdr:rowOff>
    </xdr:from>
    <xdr:ext cx="405111" cy="259045"/>
    <xdr:sp macro="" textlink="">
      <xdr:nvSpPr>
        <xdr:cNvPr id="538" name="n_4mainValue【学校施設】&#10;有形固定資産減価償却率">
          <a:extLst>
            <a:ext uri="{FF2B5EF4-FFF2-40B4-BE49-F238E27FC236}">
              <a16:creationId xmlns:a16="http://schemas.microsoft.com/office/drawing/2014/main" id="{83C7F5F2-CB1B-4880-8BE0-6770397226F0}"/>
            </a:ext>
          </a:extLst>
        </xdr:cNvPr>
        <xdr:cNvSpPr txBox="1"/>
      </xdr:nvSpPr>
      <xdr:spPr>
        <a:xfrm>
          <a:off x="1110298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9" name="正方形/長方形 538">
          <a:extLst>
            <a:ext uri="{FF2B5EF4-FFF2-40B4-BE49-F238E27FC236}">
              <a16:creationId xmlns:a16="http://schemas.microsoft.com/office/drawing/2014/main" id="{67FB1A07-9432-4BEA-9267-282DA0FCD8F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0" name="正方形/長方形 539">
          <a:extLst>
            <a:ext uri="{FF2B5EF4-FFF2-40B4-BE49-F238E27FC236}">
              <a16:creationId xmlns:a16="http://schemas.microsoft.com/office/drawing/2014/main" id="{14DCF7EB-7C91-4814-80EC-D60C074C4D3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1" name="正方形/長方形 540">
          <a:extLst>
            <a:ext uri="{FF2B5EF4-FFF2-40B4-BE49-F238E27FC236}">
              <a16:creationId xmlns:a16="http://schemas.microsoft.com/office/drawing/2014/main" id="{74C8C0B6-DA11-45B8-BC29-F6CA8F6FC6C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2" name="正方形/長方形 541">
          <a:extLst>
            <a:ext uri="{FF2B5EF4-FFF2-40B4-BE49-F238E27FC236}">
              <a16:creationId xmlns:a16="http://schemas.microsoft.com/office/drawing/2014/main" id="{3C70A72A-A9DB-48EB-8407-4E2E5C0664B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3" name="正方形/長方形 542">
          <a:extLst>
            <a:ext uri="{FF2B5EF4-FFF2-40B4-BE49-F238E27FC236}">
              <a16:creationId xmlns:a16="http://schemas.microsoft.com/office/drawing/2014/main" id="{A3E79ABC-3E5F-416F-BA24-61C6CAC2CC3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4" name="正方形/長方形 543">
          <a:extLst>
            <a:ext uri="{FF2B5EF4-FFF2-40B4-BE49-F238E27FC236}">
              <a16:creationId xmlns:a16="http://schemas.microsoft.com/office/drawing/2014/main" id="{0E388069-4E21-42BD-B50C-5CEE0380C3B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5" name="正方形/長方形 544">
          <a:extLst>
            <a:ext uri="{FF2B5EF4-FFF2-40B4-BE49-F238E27FC236}">
              <a16:creationId xmlns:a16="http://schemas.microsoft.com/office/drawing/2014/main" id="{CD68809B-DB8C-4B86-B801-6775A007B2C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6" name="正方形/長方形 545">
          <a:extLst>
            <a:ext uri="{FF2B5EF4-FFF2-40B4-BE49-F238E27FC236}">
              <a16:creationId xmlns:a16="http://schemas.microsoft.com/office/drawing/2014/main" id="{FB9FE73B-D7B8-43FE-B5DC-39CDD1CED12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7" name="テキスト ボックス 546">
          <a:extLst>
            <a:ext uri="{FF2B5EF4-FFF2-40B4-BE49-F238E27FC236}">
              <a16:creationId xmlns:a16="http://schemas.microsoft.com/office/drawing/2014/main" id="{E573DA68-BD95-41E7-95EF-C0C757AAAD8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8" name="直線コネクタ 547">
          <a:extLst>
            <a:ext uri="{FF2B5EF4-FFF2-40B4-BE49-F238E27FC236}">
              <a16:creationId xmlns:a16="http://schemas.microsoft.com/office/drawing/2014/main" id="{228AD42A-A67D-41B3-9995-5D6BAC3C9BF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49" name="テキスト ボックス 548">
          <a:extLst>
            <a:ext uri="{FF2B5EF4-FFF2-40B4-BE49-F238E27FC236}">
              <a16:creationId xmlns:a16="http://schemas.microsoft.com/office/drawing/2014/main" id="{F26567D4-CAB6-4962-B634-99037EF033C1}"/>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50" name="直線コネクタ 549">
          <a:extLst>
            <a:ext uri="{FF2B5EF4-FFF2-40B4-BE49-F238E27FC236}">
              <a16:creationId xmlns:a16="http://schemas.microsoft.com/office/drawing/2014/main" id="{E6A5A0CA-E780-448C-99C7-19E8C3F09927}"/>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51" name="テキスト ボックス 550">
          <a:extLst>
            <a:ext uri="{FF2B5EF4-FFF2-40B4-BE49-F238E27FC236}">
              <a16:creationId xmlns:a16="http://schemas.microsoft.com/office/drawing/2014/main" id="{07D6D2C3-0326-4F6F-AE2F-FFDF63AE84EC}"/>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52" name="直線コネクタ 551">
          <a:extLst>
            <a:ext uri="{FF2B5EF4-FFF2-40B4-BE49-F238E27FC236}">
              <a16:creationId xmlns:a16="http://schemas.microsoft.com/office/drawing/2014/main" id="{21B8F94D-2916-4464-8D75-9991A2E8A186}"/>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53" name="テキスト ボックス 552">
          <a:extLst>
            <a:ext uri="{FF2B5EF4-FFF2-40B4-BE49-F238E27FC236}">
              <a16:creationId xmlns:a16="http://schemas.microsoft.com/office/drawing/2014/main" id="{184D0534-AFF0-4410-A6B8-111DC630350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54" name="直線コネクタ 553">
          <a:extLst>
            <a:ext uri="{FF2B5EF4-FFF2-40B4-BE49-F238E27FC236}">
              <a16:creationId xmlns:a16="http://schemas.microsoft.com/office/drawing/2014/main" id="{80019BCC-9A76-4F05-B1BC-08BA86B8000B}"/>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55" name="テキスト ボックス 554">
          <a:extLst>
            <a:ext uri="{FF2B5EF4-FFF2-40B4-BE49-F238E27FC236}">
              <a16:creationId xmlns:a16="http://schemas.microsoft.com/office/drawing/2014/main" id="{71A2E1AD-413E-42BE-9DAA-351F7FAC5C15}"/>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56" name="直線コネクタ 555">
          <a:extLst>
            <a:ext uri="{FF2B5EF4-FFF2-40B4-BE49-F238E27FC236}">
              <a16:creationId xmlns:a16="http://schemas.microsoft.com/office/drawing/2014/main" id="{9D9EC7CB-612E-4854-B956-8B536821597D}"/>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57" name="テキスト ボックス 556">
          <a:extLst>
            <a:ext uri="{FF2B5EF4-FFF2-40B4-BE49-F238E27FC236}">
              <a16:creationId xmlns:a16="http://schemas.microsoft.com/office/drawing/2014/main" id="{0488452A-4CE4-47C1-8283-F6E6CBC0B606}"/>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58" name="直線コネクタ 557">
          <a:extLst>
            <a:ext uri="{FF2B5EF4-FFF2-40B4-BE49-F238E27FC236}">
              <a16:creationId xmlns:a16="http://schemas.microsoft.com/office/drawing/2014/main" id="{10BDA6A4-6310-4EFD-A69F-BE2583B02D77}"/>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59" name="テキスト ボックス 558">
          <a:extLst>
            <a:ext uri="{FF2B5EF4-FFF2-40B4-BE49-F238E27FC236}">
              <a16:creationId xmlns:a16="http://schemas.microsoft.com/office/drawing/2014/main" id="{2A0FA568-E61E-4AD6-8F9D-2345F88D61D9}"/>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60" name="直線コネクタ 559">
          <a:extLst>
            <a:ext uri="{FF2B5EF4-FFF2-40B4-BE49-F238E27FC236}">
              <a16:creationId xmlns:a16="http://schemas.microsoft.com/office/drawing/2014/main" id="{C7836E88-A9CF-42D6-84D6-1ACE67F7A035}"/>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61" name="テキスト ボックス 560">
          <a:extLst>
            <a:ext uri="{FF2B5EF4-FFF2-40B4-BE49-F238E27FC236}">
              <a16:creationId xmlns:a16="http://schemas.microsoft.com/office/drawing/2014/main" id="{CD058C82-DBD9-4D6C-A3E4-1634004D0AE8}"/>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2" name="直線コネクタ 561">
          <a:extLst>
            <a:ext uri="{FF2B5EF4-FFF2-40B4-BE49-F238E27FC236}">
              <a16:creationId xmlns:a16="http://schemas.microsoft.com/office/drawing/2014/main" id="{6528E9EE-482F-47CB-8C3D-E02A36D5F0A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3" name="テキスト ボックス 562">
          <a:extLst>
            <a:ext uri="{FF2B5EF4-FFF2-40B4-BE49-F238E27FC236}">
              <a16:creationId xmlns:a16="http://schemas.microsoft.com/office/drawing/2014/main" id="{74E24EA1-47E5-4681-BE89-C86C29A302B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4" name="【学校施設】&#10;一人当たり面積グラフ枠">
          <a:extLst>
            <a:ext uri="{FF2B5EF4-FFF2-40B4-BE49-F238E27FC236}">
              <a16:creationId xmlns:a16="http://schemas.microsoft.com/office/drawing/2014/main" id="{B190C61A-B87D-4640-9BA9-614646587AE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65" name="直線コネクタ 564">
          <a:extLst>
            <a:ext uri="{FF2B5EF4-FFF2-40B4-BE49-F238E27FC236}">
              <a16:creationId xmlns:a16="http://schemas.microsoft.com/office/drawing/2014/main" id="{DB755AC1-9B44-4084-BA0B-0FEB507BC760}"/>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66" name="【学校施設】&#10;一人当たり面積最小値テキスト">
          <a:extLst>
            <a:ext uri="{FF2B5EF4-FFF2-40B4-BE49-F238E27FC236}">
              <a16:creationId xmlns:a16="http://schemas.microsoft.com/office/drawing/2014/main" id="{714490E4-7848-4952-8507-100FEB6BEF83}"/>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67" name="直線コネクタ 566">
          <a:extLst>
            <a:ext uri="{FF2B5EF4-FFF2-40B4-BE49-F238E27FC236}">
              <a16:creationId xmlns:a16="http://schemas.microsoft.com/office/drawing/2014/main" id="{6C949B0B-4E44-4499-B5A4-119012290D38}"/>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68" name="【学校施設】&#10;一人当たり面積最大値テキスト">
          <a:extLst>
            <a:ext uri="{FF2B5EF4-FFF2-40B4-BE49-F238E27FC236}">
              <a16:creationId xmlns:a16="http://schemas.microsoft.com/office/drawing/2014/main" id="{383E3332-E253-4E83-A2F8-577F623DD440}"/>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69" name="直線コネクタ 568">
          <a:extLst>
            <a:ext uri="{FF2B5EF4-FFF2-40B4-BE49-F238E27FC236}">
              <a16:creationId xmlns:a16="http://schemas.microsoft.com/office/drawing/2014/main" id="{3CF5124A-635E-4C19-90F9-DC68A08AC703}"/>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70" name="【学校施設】&#10;一人当たり面積平均値テキスト">
          <a:extLst>
            <a:ext uri="{FF2B5EF4-FFF2-40B4-BE49-F238E27FC236}">
              <a16:creationId xmlns:a16="http://schemas.microsoft.com/office/drawing/2014/main" id="{EB81E37F-9819-433B-8492-FA57577C462C}"/>
            </a:ext>
          </a:extLst>
        </xdr:cNvPr>
        <xdr:cNvSpPr txBox="1"/>
      </xdr:nvSpPr>
      <xdr:spPr>
        <a:xfrm>
          <a:off x="19547840" y="10010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71" name="フローチャート: 判断 570">
          <a:extLst>
            <a:ext uri="{FF2B5EF4-FFF2-40B4-BE49-F238E27FC236}">
              <a16:creationId xmlns:a16="http://schemas.microsoft.com/office/drawing/2014/main" id="{99B2CD61-7318-471B-81E8-48B22CA1A268}"/>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72" name="フローチャート: 判断 571">
          <a:extLst>
            <a:ext uri="{FF2B5EF4-FFF2-40B4-BE49-F238E27FC236}">
              <a16:creationId xmlns:a16="http://schemas.microsoft.com/office/drawing/2014/main" id="{852B5FC2-14FC-48C1-A919-3AAC5CD5D8F0}"/>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573" name="フローチャート: 判断 572">
          <a:extLst>
            <a:ext uri="{FF2B5EF4-FFF2-40B4-BE49-F238E27FC236}">
              <a16:creationId xmlns:a16="http://schemas.microsoft.com/office/drawing/2014/main" id="{0CCFD586-9379-4432-996B-A235D163DF4B}"/>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574" name="フローチャート: 判断 573">
          <a:extLst>
            <a:ext uri="{FF2B5EF4-FFF2-40B4-BE49-F238E27FC236}">
              <a16:creationId xmlns:a16="http://schemas.microsoft.com/office/drawing/2014/main" id="{E261AA18-9432-4CCE-BC24-937056D0DB63}"/>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575" name="フローチャート: 判断 574">
          <a:extLst>
            <a:ext uri="{FF2B5EF4-FFF2-40B4-BE49-F238E27FC236}">
              <a16:creationId xmlns:a16="http://schemas.microsoft.com/office/drawing/2014/main" id="{AD4B7C96-C013-480E-BAC6-CB88EFF00945}"/>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4F5DA5B6-63BB-4C18-B592-680DDAC3D40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CAD89EFB-2801-40F2-983E-140B559AB86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0C9DBC92-DD67-4B22-91D6-4C50E9BA170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9" name="テキスト ボックス 578">
          <a:extLst>
            <a:ext uri="{FF2B5EF4-FFF2-40B4-BE49-F238E27FC236}">
              <a16:creationId xmlns:a16="http://schemas.microsoft.com/office/drawing/2014/main" id="{D27B7491-1739-4399-8387-868E4756ED5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0" name="テキスト ボックス 579">
          <a:extLst>
            <a:ext uri="{FF2B5EF4-FFF2-40B4-BE49-F238E27FC236}">
              <a16:creationId xmlns:a16="http://schemas.microsoft.com/office/drawing/2014/main" id="{C31A2110-9376-406B-AA3E-2884B3A434F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61323</xdr:rowOff>
    </xdr:from>
    <xdr:to>
      <xdr:col>112</xdr:col>
      <xdr:colOff>38100</xdr:colOff>
      <xdr:row>60</xdr:row>
      <xdr:rowOff>162923</xdr:rowOff>
    </xdr:to>
    <xdr:sp macro="" textlink="">
      <xdr:nvSpPr>
        <xdr:cNvPr id="581" name="楕円 580">
          <a:extLst>
            <a:ext uri="{FF2B5EF4-FFF2-40B4-BE49-F238E27FC236}">
              <a16:creationId xmlns:a16="http://schemas.microsoft.com/office/drawing/2014/main" id="{D82B3C66-5359-4412-8F04-393593AB269F}"/>
            </a:ext>
          </a:extLst>
        </xdr:cNvPr>
        <xdr:cNvSpPr/>
      </xdr:nvSpPr>
      <xdr:spPr>
        <a:xfrm>
          <a:off x="18735040" y="101197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70031</xdr:rowOff>
    </xdr:from>
    <xdr:to>
      <xdr:col>107</xdr:col>
      <xdr:colOff>101600</xdr:colOff>
      <xdr:row>61</xdr:row>
      <xdr:rowOff>181</xdr:rowOff>
    </xdr:to>
    <xdr:sp macro="" textlink="">
      <xdr:nvSpPr>
        <xdr:cNvPr id="582" name="楕円 581">
          <a:extLst>
            <a:ext uri="{FF2B5EF4-FFF2-40B4-BE49-F238E27FC236}">
              <a16:creationId xmlns:a16="http://schemas.microsoft.com/office/drawing/2014/main" id="{003DC8AE-F562-476D-A29F-35B61586FA09}"/>
            </a:ext>
          </a:extLst>
        </xdr:cNvPr>
        <xdr:cNvSpPr/>
      </xdr:nvSpPr>
      <xdr:spPr>
        <a:xfrm>
          <a:off x="17937480" y="10128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112123</xdr:rowOff>
    </xdr:from>
    <xdr:to>
      <xdr:col>111</xdr:col>
      <xdr:colOff>177800</xdr:colOff>
      <xdr:row>60</xdr:row>
      <xdr:rowOff>120831</xdr:rowOff>
    </xdr:to>
    <xdr:cxnSp macro="">
      <xdr:nvCxnSpPr>
        <xdr:cNvPr id="583" name="直線コネクタ 582">
          <a:extLst>
            <a:ext uri="{FF2B5EF4-FFF2-40B4-BE49-F238E27FC236}">
              <a16:creationId xmlns:a16="http://schemas.microsoft.com/office/drawing/2014/main" id="{50E0A21E-0CBF-457C-A7A0-682BE65813E9}"/>
            </a:ext>
          </a:extLst>
        </xdr:cNvPr>
        <xdr:cNvCxnSpPr/>
      </xdr:nvCxnSpPr>
      <xdr:spPr>
        <a:xfrm flipV="1">
          <a:off x="17988280" y="10170523"/>
          <a:ext cx="78994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75474</xdr:rowOff>
    </xdr:from>
    <xdr:to>
      <xdr:col>102</xdr:col>
      <xdr:colOff>165100</xdr:colOff>
      <xdr:row>61</xdr:row>
      <xdr:rowOff>5624</xdr:rowOff>
    </xdr:to>
    <xdr:sp macro="" textlink="">
      <xdr:nvSpPr>
        <xdr:cNvPr id="584" name="楕円 583">
          <a:extLst>
            <a:ext uri="{FF2B5EF4-FFF2-40B4-BE49-F238E27FC236}">
              <a16:creationId xmlns:a16="http://schemas.microsoft.com/office/drawing/2014/main" id="{368CCC50-53A4-4107-890B-419337D85F4C}"/>
            </a:ext>
          </a:extLst>
        </xdr:cNvPr>
        <xdr:cNvSpPr/>
      </xdr:nvSpPr>
      <xdr:spPr>
        <a:xfrm>
          <a:off x="17162780" y="101338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120831</xdr:rowOff>
    </xdr:from>
    <xdr:to>
      <xdr:col>107</xdr:col>
      <xdr:colOff>50800</xdr:colOff>
      <xdr:row>60</xdr:row>
      <xdr:rowOff>126274</xdr:rowOff>
    </xdr:to>
    <xdr:cxnSp macro="">
      <xdr:nvCxnSpPr>
        <xdr:cNvPr id="585" name="直線コネクタ 584">
          <a:extLst>
            <a:ext uri="{FF2B5EF4-FFF2-40B4-BE49-F238E27FC236}">
              <a16:creationId xmlns:a16="http://schemas.microsoft.com/office/drawing/2014/main" id="{878BFF0D-F054-4D48-AB03-70691DFF1D09}"/>
            </a:ext>
          </a:extLst>
        </xdr:cNvPr>
        <xdr:cNvCxnSpPr/>
      </xdr:nvCxnSpPr>
      <xdr:spPr>
        <a:xfrm flipV="1">
          <a:off x="17213580" y="10179231"/>
          <a:ext cx="7747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83094</xdr:rowOff>
    </xdr:from>
    <xdr:to>
      <xdr:col>98</xdr:col>
      <xdr:colOff>38100</xdr:colOff>
      <xdr:row>61</xdr:row>
      <xdr:rowOff>13244</xdr:rowOff>
    </xdr:to>
    <xdr:sp macro="" textlink="">
      <xdr:nvSpPr>
        <xdr:cNvPr id="586" name="楕円 585">
          <a:extLst>
            <a:ext uri="{FF2B5EF4-FFF2-40B4-BE49-F238E27FC236}">
              <a16:creationId xmlns:a16="http://schemas.microsoft.com/office/drawing/2014/main" id="{0B9A6D9D-731E-4489-8E3C-F9DB15161829}"/>
            </a:ext>
          </a:extLst>
        </xdr:cNvPr>
        <xdr:cNvSpPr/>
      </xdr:nvSpPr>
      <xdr:spPr>
        <a:xfrm>
          <a:off x="16388080" y="101414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126274</xdr:rowOff>
    </xdr:from>
    <xdr:to>
      <xdr:col>102</xdr:col>
      <xdr:colOff>114300</xdr:colOff>
      <xdr:row>60</xdr:row>
      <xdr:rowOff>133894</xdr:rowOff>
    </xdr:to>
    <xdr:cxnSp macro="">
      <xdr:nvCxnSpPr>
        <xdr:cNvPr id="587" name="直線コネクタ 586">
          <a:extLst>
            <a:ext uri="{FF2B5EF4-FFF2-40B4-BE49-F238E27FC236}">
              <a16:creationId xmlns:a16="http://schemas.microsoft.com/office/drawing/2014/main" id="{CC68F7C1-B8DE-4627-927D-B4811861440B}"/>
            </a:ext>
          </a:extLst>
        </xdr:cNvPr>
        <xdr:cNvCxnSpPr/>
      </xdr:nvCxnSpPr>
      <xdr:spPr>
        <a:xfrm flipV="1">
          <a:off x="16431260" y="10184674"/>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588" name="n_1aveValue【学校施設】&#10;一人当たり面積">
          <a:extLst>
            <a:ext uri="{FF2B5EF4-FFF2-40B4-BE49-F238E27FC236}">
              <a16:creationId xmlns:a16="http://schemas.microsoft.com/office/drawing/2014/main" id="{88F1F688-407D-4E81-8896-D8355AD40D39}"/>
            </a:ext>
          </a:extLst>
        </xdr:cNvPr>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589" name="n_2aveValue【学校施設】&#10;一人当たり面積">
          <a:extLst>
            <a:ext uri="{FF2B5EF4-FFF2-40B4-BE49-F238E27FC236}">
              <a16:creationId xmlns:a16="http://schemas.microsoft.com/office/drawing/2014/main" id="{05FE0D47-F71B-4384-9288-47B5C3907486}"/>
            </a:ext>
          </a:extLst>
        </xdr:cNvPr>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590" name="n_3aveValue【学校施設】&#10;一人当たり面積">
          <a:extLst>
            <a:ext uri="{FF2B5EF4-FFF2-40B4-BE49-F238E27FC236}">
              <a16:creationId xmlns:a16="http://schemas.microsoft.com/office/drawing/2014/main" id="{F4E4F7CF-1041-46F7-B00B-7131D184D052}"/>
            </a:ext>
          </a:extLst>
        </xdr:cNvPr>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591" name="n_4aveValue【学校施設】&#10;一人当たり面積">
          <a:extLst>
            <a:ext uri="{FF2B5EF4-FFF2-40B4-BE49-F238E27FC236}">
              <a16:creationId xmlns:a16="http://schemas.microsoft.com/office/drawing/2014/main" id="{AD134917-7918-4A80-A356-1BEA2DA9B547}"/>
            </a:ext>
          </a:extLst>
        </xdr:cNvPr>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154050</xdr:rowOff>
    </xdr:from>
    <xdr:ext cx="469744" cy="259045"/>
    <xdr:sp macro="" textlink="">
      <xdr:nvSpPr>
        <xdr:cNvPr id="592" name="n_1mainValue【学校施設】&#10;一人当たり面積">
          <a:extLst>
            <a:ext uri="{FF2B5EF4-FFF2-40B4-BE49-F238E27FC236}">
              <a16:creationId xmlns:a16="http://schemas.microsoft.com/office/drawing/2014/main" id="{613C3C9F-11AC-4BD2-AB01-C1A85FE206F8}"/>
            </a:ext>
          </a:extLst>
        </xdr:cNvPr>
        <xdr:cNvSpPr txBox="1"/>
      </xdr:nvSpPr>
      <xdr:spPr>
        <a:xfrm>
          <a:off x="18561127" y="1021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162758</xdr:rowOff>
    </xdr:from>
    <xdr:ext cx="469744" cy="259045"/>
    <xdr:sp macro="" textlink="">
      <xdr:nvSpPr>
        <xdr:cNvPr id="593" name="n_2mainValue【学校施設】&#10;一人当たり面積">
          <a:extLst>
            <a:ext uri="{FF2B5EF4-FFF2-40B4-BE49-F238E27FC236}">
              <a16:creationId xmlns:a16="http://schemas.microsoft.com/office/drawing/2014/main" id="{9268F0BA-3368-4EBB-879C-4CB03D17F254}"/>
            </a:ext>
          </a:extLst>
        </xdr:cNvPr>
        <xdr:cNvSpPr txBox="1"/>
      </xdr:nvSpPr>
      <xdr:spPr>
        <a:xfrm>
          <a:off x="17776267" y="1022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168201</xdr:rowOff>
    </xdr:from>
    <xdr:ext cx="469744" cy="259045"/>
    <xdr:sp macro="" textlink="">
      <xdr:nvSpPr>
        <xdr:cNvPr id="594" name="n_3mainValue【学校施設】&#10;一人当たり面積">
          <a:extLst>
            <a:ext uri="{FF2B5EF4-FFF2-40B4-BE49-F238E27FC236}">
              <a16:creationId xmlns:a16="http://schemas.microsoft.com/office/drawing/2014/main" id="{00D7BE18-B290-48F9-9387-738075AC035F}"/>
            </a:ext>
          </a:extLst>
        </xdr:cNvPr>
        <xdr:cNvSpPr txBox="1"/>
      </xdr:nvSpPr>
      <xdr:spPr>
        <a:xfrm>
          <a:off x="17001567" y="10226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4371</xdr:rowOff>
    </xdr:from>
    <xdr:ext cx="469744" cy="259045"/>
    <xdr:sp macro="" textlink="">
      <xdr:nvSpPr>
        <xdr:cNvPr id="595" name="n_4mainValue【学校施設】&#10;一人当たり面積">
          <a:extLst>
            <a:ext uri="{FF2B5EF4-FFF2-40B4-BE49-F238E27FC236}">
              <a16:creationId xmlns:a16="http://schemas.microsoft.com/office/drawing/2014/main" id="{F461673C-A178-46C1-B392-BA15378FAA56}"/>
            </a:ext>
          </a:extLst>
        </xdr:cNvPr>
        <xdr:cNvSpPr txBox="1"/>
      </xdr:nvSpPr>
      <xdr:spPr>
        <a:xfrm>
          <a:off x="16226867" y="102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6" name="正方形/長方形 595">
          <a:extLst>
            <a:ext uri="{FF2B5EF4-FFF2-40B4-BE49-F238E27FC236}">
              <a16:creationId xmlns:a16="http://schemas.microsoft.com/office/drawing/2014/main" id="{5443CC36-AC65-442E-B9ED-7A5312037B0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7" name="正方形/長方形 596">
          <a:extLst>
            <a:ext uri="{FF2B5EF4-FFF2-40B4-BE49-F238E27FC236}">
              <a16:creationId xmlns:a16="http://schemas.microsoft.com/office/drawing/2014/main" id="{1D2ED9A6-C508-47F9-BA0C-3C1DB7E71B1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8" name="正方形/長方形 597">
          <a:extLst>
            <a:ext uri="{FF2B5EF4-FFF2-40B4-BE49-F238E27FC236}">
              <a16:creationId xmlns:a16="http://schemas.microsoft.com/office/drawing/2014/main" id="{C0C73D4C-9A60-473E-80F3-39EFDA237B7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9" name="正方形/長方形 598">
          <a:extLst>
            <a:ext uri="{FF2B5EF4-FFF2-40B4-BE49-F238E27FC236}">
              <a16:creationId xmlns:a16="http://schemas.microsoft.com/office/drawing/2014/main" id="{D2436E5E-B706-420F-98FC-12452036277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0" name="正方形/長方形 599">
          <a:extLst>
            <a:ext uri="{FF2B5EF4-FFF2-40B4-BE49-F238E27FC236}">
              <a16:creationId xmlns:a16="http://schemas.microsoft.com/office/drawing/2014/main" id="{E0D492D0-CDBA-47DA-B24E-6F8CD01911C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1" name="正方形/長方形 600">
          <a:extLst>
            <a:ext uri="{FF2B5EF4-FFF2-40B4-BE49-F238E27FC236}">
              <a16:creationId xmlns:a16="http://schemas.microsoft.com/office/drawing/2014/main" id="{4568DF04-F5C9-4CE3-8AEF-EAEFCFA4228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2" name="正方形/長方形 601">
          <a:extLst>
            <a:ext uri="{FF2B5EF4-FFF2-40B4-BE49-F238E27FC236}">
              <a16:creationId xmlns:a16="http://schemas.microsoft.com/office/drawing/2014/main" id="{D3409098-D66B-48E3-88BB-1BCA49DB085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3" name="正方形/長方形 602">
          <a:extLst>
            <a:ext uri="{FF2B5EF4-FFF2-40B4-BE49-F238E27FC236}">
              <a16:creationId xmlns:a16="http://schemas.microsoft.com/office/drawing/2014/main" id="{DA309652-9785-4442-BCA4-729F01E5CDC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4" name="テキスト ボックス 603">
          <a:extLst>
            <a:ext uri="{FF2B5EF4-FFF2-40B4-BE49-F238E27FC236}">
              <a16:creationId xmlns:a16="http://schemas.microsoft.com/office/drawing/2014/main" id="{9FB8F6A5-4674-44D9-AF79-2AA7FE9C575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5" name="直線コネクタ 604">
          <a:extLst>
            <a:ext uri="{FF2B5EF4-FFF2-40B4-BE49-F238E27FC236}">
              <a16:creationId xmlns:a16="http://schemas.microsoft.com/office/drawing/2014/main" id="{2675D7E7-5808-4556-850B-06790EDC4942}"/>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6" name="テキスト ボックス 605">
          <a:extLst>
            <a:ext uri="{FF2B5EF4-FFF2-40B4-BE49-F238E27FC236}">
              <a16:creationId xmlns:a16="http://schemas.microsoft.com/office/drawing/2014/main" id="{1BD19AC7-88B1-41EF-A9D5-12241CF92B4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7" name="直線コネクタ 606">
          <a:extLst>
            <a:ext uri="{FF2B5EF4-FFF2-40B4-BE49-F238E27FC236}">
              <a16:creationId xmlns:a16="http://schemas.microsoft.com/office/drawing/2014/main" id="{495706D6-D94A-4FA2-9626-45F68F89B1F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8" name="テキスト ボックス 607">
          <a:extLst>
            <a:ext uri="{FF2B5EF4-FFF2-40B4-BE49-F238E27FC236}">
              <a16:creationId xmlns:a16="http://schemas.microsoft.com/office/drawing/2014/main" id="{0CE429FE-E426-4CED-9218-274047226DC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9" name="直線コネクタ 608">
          <a:extLst>
            <a:ext uri="{FF2B5EF4-FFF2-40B4-BE49-F238E27FC236}">
              <a16:creationId xmlns:a16="http://schemas.microsoft.com/office/drawing/2014/main" id="{FE020AAB-E911-42AA-8F4B-38FD995DFDF4}"/>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0" name="テキスト ボックス 609">
          <a:extLst>
            <a:ext uri="{FF2B5EF4-FFF2-40B4-BE49-F238E27FC236}">
              <a16:creationId xmlns:a16="http://schemas.microsoft.com/office/drawing/2014/main" id="{DC00AF08-A14B-4357-8F04-59238670858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1" name="直線コネクタ 610">
          <a:extLst>
            <a:ext uri="{FF2B5EF4-FFF2-40B4-BE49-F238E27FC236}">
              <a16:creationId xmlns:a16="http://schemas.microsoft.com/office/drawing/2014/main" id="{003CD6C0-0F8D-4F54-A602-E76620795079}"/>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2" name="テキスト ボックス 611">
          <a:extLst>
            <a:ext uri="{FF2B5EF4-FFF2-40B4-BE49-F238E27FC236}">
              <a16:creationId xmlns:a16="http://schemas.microsoft.com/office/drawing/2014/main" id="{8F4D3212-4195-40A5-BB9D-1C4CFB726BA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3" name="直線コネクタ 612">
          <a:extLst>
            <a:ext uri="{FF2B5EF4-FFF2-40B4-BE49-F238E27FC236}">
              <a16:creationId xmlns:a16="http://schemas.microsoft.com/office/drawing/2014/main" id="{277E6D2D-585B-4DD1-97A6-31E0BB6E169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4" name="テキスト ボックス 613">
          <a:extLst>
            <a:ext uri="{FF2B5EF4-FFF2-40B4-BE49-F238E27FC236}">
              <a16:creationId xmlns:a16="http://schemas.microsoft.com/office/drawing/2014/main" id="{83F6ED55-0365-46B6-875E-1AC6D42CDC31}"/>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5" name="直線コネクタ 614">
          <a:extLst>
            <a:ext uri="{FF2B5EF4-FFF2-40B4-BE49-F238E27FC236}">
              <a16:creationId xmlns:a16="http://schemas.microsoft.com/office/drawing/2014/main" id="{DA9A9B5B-77B1-4640-8A77-418750DCCA7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6" name="テキスト ボックス 615">
          <a:extLst>
            <a:ext uri="{FF2B5EF4-FFF2-40B4-BE49-F238E27FC236}">
              <a16:creationId xmlns:a16="http://schemas.microsoft.com/office/drawing/2014/main" id="{CB20DCC1-9343-4F0C-B146-EB3CD3D44D2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7" name="直線コネクタ 616">
          <a:extLst>
            <a:ext uri="{FF2B5EF4-FFF2-40B4-BE49-F238E27FC236}">
              <a16:creationId xmlns:a16="http://schemas.microsoft.com/office/drawing/2014/main" id="{0CC7B933-67BF-437A-AB24-C395D3686B6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8" name="テキスト ボックス 617">
          <a:extLst>
            <a:ext uri="{FF2B5EF4-FFF2-40B4-BE49-F238E27FC236}">
              <a16:creationId xmlns:a16="http://schemas.microsoft.com/office/drawing/2014/main" id="{E948827C-471D-4572-92A7-9F0C0FF9F4F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9" name="【児童館】&#10;有形固定資産減価償却率グラフ枠">
          <a:extLst>
            <a:ext uri="{FF2B5EF4-FFF2-40B4-BE49-F238E27FC236}">
              <a16:creationId xmlns:a16="http://schemas.microsoft.com/office/drawing/2014/main" id="{9AA49903-587A-40C6-9E72-1EFA8D82E02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20" name="直線コネクタ 619">
          <a:extLst>
            <a:ext uri="{FF2B5EF4-FFF2-40B4-BE49-F238E27FC236}">
              <a16:creationId xmlns:a16="http://schemas.microsoft.com/office/drawing/2014/main" id="{79ABCE1F-BC9A-4AED-94FC-3CAFF03F0B8C}"/>
            </a:ext>
          </a:extLst>
        </xdr:cNvPr>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21" name="【児童館】&#10;有形固定資産減価償却率最小値テキスト">
          <a:extLst>
            <a:ext uri="{FF2B5EF4-FFF2-40B4-BE49-F238E27FC236}">
              <a16:creationId xmlns:a16="http://schemas.microsoft.com/office/drawing/2014/main" id="{F0AEDCDC-D31F-4F46-8163-E016789D4748}"/>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22" name="直線コネクタ 621">
          <a:extLst>
            <a:ext uri="{FF2B5EF4-FFF2-40B4-BE49-F238E27FC236}">
              <a16:creationId xmlns:a16="http://schemas.microsoft.com/office/drawing/2014/main" id="{31701FC3-85DF-41C4-99C9-1A66ABC88C62}"/>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23" name="【児童館】&#10;有形固定資産減価償却率最大値テキスト">
          <a:extLst>
            <a:ext uri="{FF2B5EF4-FFF2-40B4-BE49-F238E27FC236}">
              <a16:creationId xmlns:a16="http://schemas.microsoft.com/office/drawing/2014/main" id="{CE3587C3-1A73-43EA-A9D6-D8A3D070D298}"/>
            </a:ext>
          </a:extLst>
        </xdr:cNvPr>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24" name="直線コネクタ 623">
          <a:extLst>
            <a:ext uri="{FF2B5EF4-FFF2-40B4-BE49-F238E27FC236}">
              <a16:creationId xmlns:a16="http://schemas.microsoft.com/office/drawing/2014/main" id="{164DCBB9-5D6E-4B81-8AA1-3D5AC726BDA7}"/>
            </a:ext>
          </a:extLst>
        </xdr:cNvPr>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625" name="【児童館】&#10;有形固定資産減価償却率平均値テキスト">
          <a:extLst>
            <a:ext uri="{FF2B5EF4-FFF2-40B4-BE49-F238E27FC236}">
              <a16:creationId xmlns:a16="http://schemas.microsoft.com/office/drawing/2014/main" id="{040A3BAB-EA85-4680-AD93-F4B883B7CE01}"/>
            </a:ext>
          </a:extLst>
        </xdr:cNvPr>
        <xdr:cNvSpPr txBox="1"/>
      </xdr:nvSpPr>
      <xdr:spPr>
        <a:xfrm>
          <a:off x="14414500" y="136436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26" name="フローチャート: 判断 625">
          <a:extLst>
            <a:ext uri="{FF2B5EF4-FFF2-40B4-BE49-F238E27FC236}">
              <a16:creationId xmlns:a16="http://schemas.microsoft.com/office/drawing/2014/main" id="{F6D912A0-F898-4A7D-9DB4-9EEBE8B7A6F6}"/>
            </a:ext>
          </a:extLst>
        </xdr:cNvPr>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27" name="フローチャート: 判断 626">
          <a:extLst>
            <a:ext uri="{FF2B5EF4-FFF2-40B4-BE49-F238E27FC236}">
              <a16:creationId xmlns:a16="http://schemas.microsoft.com/office/drawing/2014/main" id="{910B3225-8E4B-4363-B9D9-45C7F0066FB1}"/>
            </a:ext>
          </a:extLst>
        </xdr:cNvPr>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28" name="フローチャート: 判断 627">
          <a:extLst>
            <a:ext uri="{FF2B5EF4-FFF2-40B4-BE49-F238E27FC236}">
              <a16:creationId xmlns:a16="http://schemas.microsoft.com/office/drawing/2014/main" id="{02C781D7-0F59-47BA-A235-BBB8A5AC06CB}"/>
            </a:ext>
          </a:extLst>
        </xdr:cNvPr>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29" name="フローチャート: 判断 628">
          <a:extLst>
            <a:ext uri="{FF2B5EF4-FFF2-40B4-BE49-F238E27FC236}">
              <a16:creationId xmlns:a16="http://schemas.microsoft.com/office/drawing/2014/main" id="{1D6E6A60-EE0B-41A0-88E0-23BFA4099A72}"/>
            </a:ext>
          </a:extLst>
        </xdr:cNvPr>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30" name="フローチャート: 判断 629">
          <a:extLst>
            <a:ext uri="{FF2B5EF4-FFF2-40B4-BE49-F238E27FC236}">
              <a16:creationId xmlns:a16="http://schemas.microsoft.com/office/drawing/2014/main" id="{2566EB94-4CFC-425B-B9AE-369AFCC6DC5A}"/>
            </a:ext>
          </a:extLst>
        </xdr:cNvPr>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F0B8DF84-1BB1-43F9-B949-42697C67AD8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6E3A3250-B8C4-4E58-83DC-92C4DB5EF57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4403FCBB-F87F-4F89-BC31-1BDB7223F00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C4EBACFF-46AB-4B2B-B355-AD3E1C7EB84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5" name="テキスト ボックス 634">
          <a:extLst>
            <a:ext uri="{FF2B5EF4-FFF2-40B4-BE49-F238E27FC236}">
              <a16:creationId xmlns:a16="http://schemas.microsoft.com/office/drawing/2014/main" id="{6E44B1F8-B227-4950-AC2E-D233B3B44AB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4445</xdr:rowOff>
    </xdr:from>
    <xdr:to>
      <xdr:col>81</xdr:col>
      <xdr:colOff>101600</xdr:colOff>
      <xdr:row>82</xdr:row>
      <xdr:rowOff>106045</xdr:rowOff>
    </xdr:to>
    <xdr:sp macro="" textlink="">
      <xdr:nvSpPr>
        <xdr:cNvPr id="636" name="楕円 635">
          <a:extLst>
            <a:ext uri="{FF2B5EF4-FFF2-40B4-BE49-F238E27FC236}">
              <a16:creationId xmlns:a16="http://schemas.microsoft.com/office/drawing/2014/main" id="{4F9CC7E2-A57F-431B-A6C2-6333F5AB10C6}"/>
            </a:ext>
          </a:extLst>
        </xdr:cNvPr>
        <xdr:cNvSpPr/>
      </xdr:nvSpPr>
      <xdr:spPr>
        <a:xfrm>
          <a:off x="1357884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37" name="楕円 636">
          <a:extLst>
            <a:ext uri="{FF2B5EF4-FFF2-40B4-BE49-F238E27FC236}">
              <a16:creationId xmlns:a16="http://schemas.microsoft.com/office/drawing/2014/main" id="{8D9C9A17-1B1E-4870-B93A-342524403172}"/>
            </a:ext>
          </a:extLst>
        </xdr:cNvPr>
        <xdr:cNvSpPr/>
      </xdr:nvSpPr>
      <xdr:spPr>
        <a:xfrm>
          <a:off x="12804140" y="13716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17145</xdr:rowOff>
    </xdr:from>
    <xdr:to>
      <xdr:col>81</xdr:col>
      <xdr:colOff>50800</xdr:colOff>
      <xdr:row>82</xdr:row>
      <xdr:rowOff>55245</xdr:rowOff>
    </xdr:to>
    <xdr:cxnSp macro="">
      <xdr:nvCxnSpPr>
        <xdr:cNvPr id="638" name="直線コネクタ 637">
          <a:extLst>
            <a:ext uri="{FF2B5EF4-FFF2-40B4-BE49-F238E27FC236}">
              <a16:creationId xmlns:a16="http://schemas.microsoft.com/office/drawing/2014/main" id="{0D330C54-86C0-49BC-88CE-ED7D89E56188}"/>
            </a:ext>
          </a:extLst>
        </xdr:cNvPr>
        <xdr:cNvCxnSpPr/>
      </xdr:nvCxnSpPr>
      <xdr:spPr>
        <a:xfrm>
          <a:off x="12854940" y="1376362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137795</xdr:rowOff>
    </xdr:from>
    <xdr:to>
      <xdr:col>72</xdr:col>
      <xdr:colOff>38100</xdr:colOff>
      <xdr:row>82</xdr:row>
      <xdr:rowOff>67945</xdr:rowOff>
    </xdr:to>
    <xdr:sp macro="" textlink="">
      <xdr:nvSpPr>
        <xdr:cNvPr id="639" name="楕円 638">
          <a:extLst>
            <a:ext uri="{FF2B5EF4-FFF2-40B4-BE49-F238E27FC236}">
              <a16:creationId xmlns:a16="http://schemas.microsoft.com/office/drawing/2014/main" id="{938C9F5C-49C7-4E72-A273-2D7236EAFD07}"/>
            </a:ext>
          </a:extLst>
        </xdr:cNvPr>
        <xdr:cNvSpPr/>
      </xdr:nvSpPr>
      <xdr:spPr>
        <a:xfrm>
          <a:off x="12029440" y="13716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17145</xdr:rowOff>
    </xdr:from>
    <xdr:to>
      <xdr:col>76</xdr:col>
      <xdr:colOff>114300</xdr:colOff>
      <xdr:row>82</xdr:row>
      <xdr:rowOff>17145</xdr:rowOff>
    </xdr:to>
    <xdr:cxnSp macro="">
      <xdr:nvCxnSpPr>
        <xdr:cNvPr id="640" name="直線コネクタ 639">
          <a:extLst>
            <a:ext uri="{FF2B5EF4-FFF2-40B4-BE49-F238E27FC236}">
              <a16:creationId xmlns:a16="http://schemas.microsoft.com/office/drawing/2014/main" id="{1F20795C-FCBD-40E8-BECE-7170E83E6E6A}"/>
            </a:ext>
          </a:extLst>
        </xdr:cNvPr>
        <xdr:cNvCxnSpPr/>
      </xdr:nvCxnSpPr>
      <xdr:spPr>
        <a:xfrm>
          <a:off x="12072620" y="1376362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105411</xdr:rowOff>
    </xdr:from>
    <xdr:to>
      <xdr:col>67</xdr:col>
      <xdr:colOff>101600</xdr:colOff>
      <xdr:row>82</xdr:row>
      <xdr:rowOff>35561</xdr:rowOff>
    </xdr:to>
    <xdr:sp macro="" textlink="">
      <xdr:nvSpPr>
        <xdr:cNvPr id="641" name="楕円 640">
          <a:extLst>
            <a:ext uri="{FF2B5EF4-FFF2-40B4-BE49-F238E27FC236}">
              <a16:creationId xmlns:a16="http://schemas.microsoft.com/office/drawing/2014/main" id="{30917CC4-87FD-425C-8EC1-185F3387E212}"/>
            </a:ext>
          </a:extLst>
        </xdr:cNvPr>
        <xdr:cNvSpPr/>
      </xdr:nvSpPr>
      <xdr:spPr>
        <a:xfrm>
          <a:off x="11231880" y="13684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156211</xdr:rowOff>
    </xdr:from>
    <xdr:to>
      <xdr:col>71</xdr:col>
      <xdr:colOff>177800</xdr:colOff>
      <xdr:row>82</xdr:row>
      <xdr:rowOff>17145</xdr:rowOff>
    </xdr:to>
    <xdr:cxnSp macro="">
      <xdr:nvCxnSpPr>
        <xdr:cNvPr id="642" name="直線コネクタ 641">
          <a:extLst>
            <a:ext uri="{FF2B5EF4-FFF2-40B4-BE49-F238E27FC236}">
              <a16:creationId xmlns:a16="http://schemas.microsoft.com/office/drawing/2014/main" id="{0E7F8069-BD00-4B9B-9F7C-8CEA8AACD051}"/>
            </a:ext>
          </a:extLst>
        </xdr:cNvPr>
        <xdr:cNvCxnSpPr/>
      </xdr:nvCxnSpPr>
      <xdr:spPr>
        <a:xfrm>
          <a:off x="11282680" y="13735051"/>
          <a:ext cx="78994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43" name="n_1aveValue【児童館】&#10;有形固定資産減価償却率">
          <a:extLst>
            <a:ext uri="{FF2B5EF4-FFF2-40B4-BE49-F238E27FC236}">
              <a16:creationId xmlns:a16="http://schemas.microsoft.com/office/drawing/2014/main" id="{7E21F466-7403-4047-A875-13C67F7384DD}"/>
            </a:ext>
          </a:extLst>
        </xdr:cNvPr>
        <xdr:cNvSpPr txBox="1"/>
      </xdr:nvSpPr>
      <xdr:spPr>
        <a:xfrm>
          <a:off x="13437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44" name="n_2aveValue【児童館】&#10;有形固定資産減価償却率">
          <a:extLst>
            <a:ext uri="{FF2B5EF4-FFF2-40B4-BE49-F238E27FC236}">
              <a16:creationId xmlns:a16="http://schemas.microsoft.com/office/drawing/2014/main" id="{E0F4DBA4-3EF6-4D55-8055-52F61F649C11}"/>
            </a:ext>
          </a:extLst>
        </xdr:cNvPr>
        <xdr:cNvSpPr txBox="1"/>
      </xdr:nvSpPr>
      <xdr:spPr>
        <a:xfrm>
          <a:off x="126752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45" name="n_3aveValue【児童館】&#10;有形固定資産減価償却率">
          <a:extLst>
            <a:ext uri="{FF2B5EF4-FFF2-40B4-BE49-F238E27FC236}">
              <a16:creationId xmlns:a16="http://schemas.microsoft.com/office/drawing/2014/main" id="{B08ABA3B-D578-40EA-B157-D92F62F3E766}"/>
            </a:ext>
          </a:extLst>
        </xdr:cNvPr>
        <xdr:cNvSpPr txBox="1"/>
      </xdr:nvSpPr>
      <xdr:spPr>
        <a:xfrm>
          <a:off x="1190054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646" name="n_4aveValue【児童館】&#10;有形固定資産減価償却率">
          <a:extLst>
            <a:ext uri="{FF2B5EF4-FFF2-40B4-BE49-F238E27FC236}">
              <a16:creationId xmlns:a16="http://schemas.microsoft.com/office/drawing/2014/main" id="{E51BECF8-0838-4571-9D8E-D2B114B9A2C1}"/>
            </a:ext>
          </a:extLst>
        </xdr:cNvPr>
        <xdr:cNvSpPr txBox="1"/>
      </xdr:nvSpPr>
      <xdr:spPr>
        <a:xfrm>
          <a:off x="11102984" y="1378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97172</xdr:rowOff>
    </xdr:from>
    <xdr:ext cx="405111" cy="259045"/>
    <xdr:sp macro="" textlink="">
      <xdr:nvSpPr>
        <xdr:cNvPr id="647" name="n_1mainValue【児童館】&#10;有形固定資産減価償却率">
          <a:extLst>
            <a:ext uri="{FF2B5EF4-FFF2-40B4-BE49-F238E27FC236}">
              <a16:creationId xmlns:a16="http://schemas.microsoft.com/office/drawing/2014/main" id="{B4E33CB5-788D-45C8-AACB-B71B827A7D2D}"/>
            </a:ext>
          </a:extLst>
        </xdr:cNvPr>
        <xdr:cNvSpPr txBox="1"/>
      </xdr:nvSpPr>
      <xdr:spPr>
        <a:xfrm>
          <a:off x="13437244" y="1384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648" name="n_2mainValue【児童館】&#10;有形固定資産減価償却率">
          <a:extLst>
            <a:ext uri="{FF2B5EF4-FFF2-40B4-BE49-F238E27FC236}">
              <a16:creationId xmlns:a16="http://schemas.microsoft.com/office/drawing/2014/main" id="{5B329B40-157A-4140-8B01-45959FEB9545}"/>
            </a:ext>
          </a:extLst>
        </xdr:cNvPr>
        <xdr:cNvSpPr txBox="1"/>
      </xdr:nvSpPr>
      <xdr:spPr>
        <a:xfrm>
          <a:off x="1267524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59072</xdr:rowOff>
    </xdr:from>
    <xdr:ext cx="405111" cy="259045"/>
    <xdr:sp macro="" textlink="">
      <xdr:nvSpPr>
        <xdr:cNvPr id="649" name="n_3mainValue【児童館】&#10;有形固定資産減価償却率">
          <a:extLst>
            <a:ext uri="{FF2B5EF4-FFF2-40B4-BE49-F238E27FC236}">
              <a16:creationId xmlns:a16="http://schemas.microsoft.com/office/drawing/2014/main" id="{3C86E2B6-1F94-4349-8A58-BD3D01D63089}"/>
            </a:ext>
          </a:extLst>
        </xdr:cNvPr>
        <xdr:cNvSpPr txBox="1"/>
      </xdr:nvSpPr>
      <xdr:spPr>
        <a:xfrm>
          <a:off x="1190054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52088</xdr:rowOff>
    </xdr:from>
    <xdr:ext cx="405111" cy="259045"/>
    <xdr:sp macro="" textlink="">
      <xdr:nvSpPr>
        <xdr:cNvPr id="650" name="n_4mainValue【児童館】&#10;有形固定資産減価償却率">
          <a:extLst>
            <a:ext uri="{FF2B5EF4-FFF2-40B4-BE49-F238E27FC236}">
              <a16:creationId xmlns:a16="http://schemas.microsoft.com/office/drawing/2014/main" id="{9BBD268F-C347-407F-85CA-0938EBE2C4C7}"/>
            </a:ext>
          </a:extLst>
        </xdr:cNvPr>
        <xdr:cNvSpPr txBox="1"/>
      </xdr:nvSpPr>
      <xdr:spPr>
        <a:xfrm>
          <a:off x="1110298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1" name="正方形/長方形 650">
          <a:extLst>
            <a:ext uri="{FF2B5EF4-FFF2-40B4-BE49-F238E27FC236}">
              <a16:creationId xmlns:a16="http://schemas.microsoft.com/office/drawing/2014/main" id="{55FEE415-543F-4DF8-8CFE-88F09424959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2" name="正方形/長方形 651">
          <a:extLst>
            <a:ext uri="{FF2B5EF4-FFF2-40B4-BE49-F238E27FC236}">
              <a16:creationId xmlns:a16="http://schemas.microsoft.com/office/drawing/2014/main" id="{E745E975-5FD2-42B7-8819-EF545C6D3CB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3" name="正方形/長方形 652">
          <a:extLst>
            <a:ext uri="{FF2B5EF4-FFF2-40B4-BE49-F238E27FC236}">
              <a16:creationId xmlns:a16="http://schemas.microsoft.com/office/drawing/2014/main" id="{CB595109-43A8-45BE-927B-A6D7E986072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4" name="正方形/長方形 653">
          <a:extLst>
            <a:ext uri="{FF2B5EF4-FFF2-40B4-BE49-F238E27FC236}">
              <a16:creationId xmlns:a16="http://schemas.microsoft.com/office/drawing/2014/main" id="{120988B7-436C-4D64-AD10-D313A0415CA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5" name="正方形/長方形 654">
          <a:extLst>
            <a:ext uri="{FF2B5EF4-FFF2-40B4-BE49-F238E27FC236}">
              <a16:creationId xmlns:a16="http://schemas.microsoft.com/office/drawing/2014/main" id="{CA897008-4688-4246-89D2-A18D8DA4D13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6" name="正方形/長方形 655">
          <a:extLst>
            <a:ext uri="{FF2B5EF4-FFF2-40B4-BE49-F238E27FC236}">
              <a16:creationId xmlns:a16="http://schemas.microsoft.com/office/drawing/2014/main" id="{2941C21E-FC55-486C-B28E-8177AB1F0D2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7" name="正方形/長方形 656">
          <a:extLst>
            <a:ext uri="{FF2B5EF4-FFF2-40B4-BE49-F238E27FC236}">
              <a16:creationId xmlns:a16="http://schemas.microsoft.com/office/drawing/2014/main" id="{9D979B12-F517-4108-84A9-12114E807FA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8" name="正方形/長方形 657">
          <a:extLst>
            <a:ext uri="{FF2B5EF4-FFF2-40B4-BE49-F238E27FC236}">
              <a16:creationId xmlns:a16="http://schemas.microsoft.com/office/drawing/2014/main" id="{B875907B-6CB7-4699-935D-27C0267B29A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9" name="テキスト ボックス 658">
          <a:extLst>
            <a:ext uri="{FF2B5EF4-FFF2-40B4-BE49-F238E27FC236}">
              <a16:creationId xmlns:a16="http://schemas.microsoft.com/office/drawing/2014/main" id="{FB99A385-437C-4B79-BB07-B899C9441F9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0" name="直線コネクタ 659">
          <a:extLst>
            <a:ext uri="{FF2B5EF4-FFF2-40B4-BE49-F238E27FC236}">
              <a16:creationId xmlns:a16="http://schemas.microsoft.com/office/drawing/2014/main" id="{4A2BD810-591B-4EE1-A135-44CAE3EBECC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61" name="直線コネクタ 660">
          <a:extLst>
            <a:ext uri="{FF2B5EF4-FFF2-40B4-BE49-F238E27FC236}">
              <a16:creationId xmlns:a16="http://schemas.microsoft.com/office/drawing/2014/main" id="{7D711DE8-6F84-4C4E-B4ED-21E3097A3D6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62" name="テキスト ボックス 661">
          <a:extLst>
            <a:ext uri="{FF2B5EF4-FFF2-40B4-BE49-F238E27FC236}">
              <a16:creationId xmlns:a16="http://schemas.microsoft.com/office/drawing/2014/main" id="{872CEBEF-0C77-4AC4-B0B7-079289DDB11B}"/>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63" name="直線コネクタ 662">
          <a:extLst>
            <a:ext uri="{FF2B5EF4-FFF2-40B4-BE49-F238E27FC236}">
              <a16:creationId xmlns:a16="http://schemas.microsoft.com/office/drawing/2014/main" id="{179BCC0D-F6B4-4CF6-A217-28C089C7B582}"/>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64" name="テキスト ボックス 663">
          <a:extLst>
            <a:ext uri="{FF2B5EF4-FFF2-40B4-BE49-F238E27FC236}">
              <a16:creationId xmlns:a16="http://schemas.microsoft.com/office/drawing/2014/main" id="{3486C6D8-30D8-497C-B0A3-F0902835D83C}"/>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65" name="直線コネクタ 664">
          <a:extLst>
            <a:ext uri="{FF2B5EF4-FFF2-40B4-BE49-F238E27FC236}">
              <a16:creationId xmlns:a16="http://schemas.microsoft.com/office/drawing/2014/main" id="{074CF502-4597-4EBF-9D57-7E404AE3D691}"/>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66" name="テキスト ボックス 665">
          <a:extLst>
            <a:ext uri="{FF2B5EF4-FFF2-40B4-BE49-F238E27FC236}">
              <a16:creationId xmlns:a16="http://schemas.microsoft.com/office/drawing/2014/main" id="{ADC4F4DC-31D3-47CF-AEC1-7179BD5286BA}"/>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67" name="直線コネクタ 666">
          <a:extLst>
            <a:ext uri="{FF2B5EF4-FFF2-40B4-BE49-F238E27FC236}">
              <a16:creationId xmlns:a16="http://schemas.microsoft.com/office/drawing/2014/main" id="{331E3328-3151-49BD-B534-2A9A637D67A5}"/>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68" name="テキスト ボックス 667">
          <a:extLst>
            <a:ext uri="{FF2B5EF4-FFF2-40B4-BE49-F238E27FC236}">
              <a16:creationId xmlns:a16="http://schemas.microsoft.com/office/drawing/2014/main" id="{07002BF5-9810-43B8-8A43-EF6EDC6EE7FC}"/>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9" name="直線コネクタ 668">
          <a:extLst>
            <a:ext uri="{FF2B5EF4-FFF2-40B4-BE49-F238E27FC236}">
              <a16:creationId xmlns:a16="http://schemas.microsoft.com/office/drawing/2014/main" id="{426B24CC-4F30-472D-A73B-208923AC810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0" name="テキスト ボックス 669">
          <a:extLst>
            <a:ext uri="{FF2B5EF4-FFF2-40B4-BE49-F238E27FC236}">
              <a16:creationId xmlns:a16="http://schemas.microsoft.com/office/drawing/2014/main" id="{961EA10A-E477-4E43-83CD-A8F1FCA9647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1" name="【児童館】&#10;一人当たり面積グラフ枠">
          <a:extLst>
            <a:ext uri="{FF2B5EF4-FFF2-40B4-BE49-F238E27FC236}">
              <a16:creationId xmlns:a16="http://schemas.microsoft.com/office/drawing/2014/main" id="{FCC0ED29-3527-4F5E-8529-412F6253B0F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672" name="直線コネクタ 671">
          <a:extLst>
            <a:ext uri="{FF2B5EF4-FFF2-40B4-BE49-F238E27FC236}">
              <a16:creationId xmlns:a16="http://schemas.microsoft.com/office/drawing/2014/main" id="{4359C670-3294-4D36-AAA1-56F7E1447503}"/>
            </a:ext>
          </a:extLst>
        </xdr:cNvPr>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73" name="【児童館】&#10;一人当たり面積最小値テキスト">
          <a:extLst>
            <a:ext uri="{FF2B5EF4-FFF2-40B4-BE49-F238E27FC236}">
              <a16:creationId xmlns:a16="http://schemas.microsoft.com/office/drawing/2014/main" id="{6B36035D-6A75-419B-B86D-55ACD08BCF9F}"/>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74" name="直線コネクタ 673">
          <a:extLst>
            <a:ext uri="{FF2B5EF4-FFF2-40B4-BE49-F238E27FC236}">
              <a16:creationId xmlns:a16="http://schemas.microsoft.com/office/drawing/2014/main" id="{34C2F548-2CC8-421E-B57F-A2136FCA5789}"/>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675" name="【児童館】&#10;一人当たり面積最大値テキスト">
          <a:extLst>
            <a:ext uri="{FF2B5EF4-FFF2-40B4-BE49-F238E27FC236}">
              <a16:creationId xmlns:a16="http://schemas.microsoft.com/office/drawing/2014/main" id="{5C9ADA6C-EAF2-4FF4-9A22-8F2F93B1AFA8}"/>
            </a:ext>
          </a:extLst>
        </xdr:cNvPr>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676" name="直線コネクタ 675">
          <a:extLst>
            <a:ext uri="{FF2B5EF4-FFF2-40B4-BE49-F238E27FC236}">
              <a16:creationId xmlns:a16="http://schemas.microsoft.com/office/drawing/2014/main" id="{3C183642-979E-4B06-BEB7-A0602AA5CEF8}"/>
            </a:ext>
          </a:extLst>
        </xdr:cNvPr>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677" name="【児童館】&#10;一人当たり面積平均値テキスト">
          <a:extLst>
            <a:ext uri="{FF2B5EF4-FFF2-40B4-BE49-F238E27FC236}">
              <a16:creationId xmlns:a16="http://schemas.microsoft.com/office/drawing/2014/main" id="{F9604490-683E-42B0-812E-76EA90E58926}"/>
            </a:ext>
          </a:extLst>
        </xdr:cNvPr>
        <xdr:cNvSpPr txBox="1"/>
      </xdr:nvSpPr>
      <xdr:spPr>
        <a:xfrm>
          <a:off x="19547840" y="13982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78" name="フローチャート: 判断 677">
          <a:extLst>
            <a:ext uri="{FF2B5EF4-FFF2-40B4-BE49-F238E27FC236}">
              <a16:creationId xmlns:a16="http://schemas.microsoft.com/office/drawing/2014/main" id="{D94FDFAA-357D-4461-B381-3C2D1059CA51}"/>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679" name="フローチャート: 判断 678">
          <a:extLst>
            <a:ext uri="{FF2B5EF4-FFF2-40B4-BE49-F238E27FC236}">
              <a16:creationId xmlns:a16="http://schemas.microsoft.com/office/drawing/2014/main" id="{45A2B92F-A9CE-44CC-A687-7EB21AD483F3}"/>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680" name="フローチャート: 判断 679">
          <a:extLst>
            <a:ext uri="{FF2B5EF4-FFF2-40B4-BE49-F238E27FC236}">
              <a16:creationId xmlns:a16="http://schemas.microsoft.com/office/drawing/2014/main" id="{3768A19B-6091-4FDA-B3A3-709586860D61}"/>
            </a:ext>
          </a:extLst>
        </xdr:cNvPr>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681" name="フローチャート: 判断 680">
          <a:extLst>
            <a:ext uri="{FF2B5EF4-FFF2-40B4-BE49-F238E27FC236}">
              <a16:creationId xmlns:a16="http://schemas.microsoft.com/office/drawing/2014/main" id="{C0BF13F3-6DEB-4302-98B2-11B1873B9ABE}"/>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82" name="フローチャート: 判断 681">
          <a:extLst>
            <a:ext uri="{FF2B5EF4-FFF2-40B4-BE49-F238E27FC236}">
              <a16:creationId xmlns:a16="http://schemas.microsoft.com/office/drawing/2014/main" id="{A4A3575F-BA36-4D4E-BA75-FB629CF5A786}"/>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3" name="テキスト ボックス 682">
          <a:extLst>
            <a:ext uri="{FF2B5EF4-FFF2-40B4-BE49-F238E27FC236}">
              <a16:creationId xmlns:a16="http://schemas.microsoft.com/office/drawing/2014/main" id="{5FF0B0C7-BE64-44D8-952A-218830EB1DF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4" name="テキスト ボックス 683">
          <a:extLst>
            <a:ext uri="{FF2B5EF4-FFF2-40B4-BE49-F238E27FC236}">
              <a16:creationId xmlns:a16="http://schemas.microsoft.com/office/drawing/2014/main" id="{D2BF2D06-F04E-4B8E-B31B-ADA8F3A526E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0D5054F3-A112-4B66-B3FD-9DFA4AC9A7B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9F16FC1C-14E6-43B6-93E5-CE63E674031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945F39AC-289E-4DC9-B681-06C1210E2BD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55880</xdr:rowOff>
    </xdr:from>
    <xdr:to>
      <xdr:col>112</xdr:col>
      <xdr:colOff>38100</xdr:colOff>
      <xdr:row>82</xdr:row>
      <xdr:rowOff>157480</xdr:rowOff>
    </xdr:to>
    <xdr:sp macro="" textlink="">
      <xdr:nvSpPr>
        <xdr:cNvPr id="688" name="楕円 687">
          <a:extLst>
            <a:ext uri="{FF2B5EF4-FFF2-40B4-BE49-F238E27FC236}">
              <a16:creationId xmlns:a16="http://schemas.microsoft.com/office/drawing/2014/main" id="{AADD464B-826D-404C-8663-67FC1F8E3663}"/>
            </a:ext>
          </a:extLst>
        </xdr:cNvPr>
        <xdr:cNvSpPr/>
      </xdr:nvSpPr>
      <xdr:spPr>
        <a:xfrm>
          <a:off x="18735040" y="13802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55880</xdr:rowOff>
    </xdr:from>
    <xdr:to>
      <xdr:col>107</xdr:col>
      <xdr:colOff>101600</xdr:colOff>
      <xdr:row>82</xdr:row>
      <xdr:rowOff>157480</xdr:rowOff>
    </xdr:to>
    <xdr:sp macro="" textlink="">
      <xdr:nvSpPr>
        <xdr:cNvPr id="689" name="楕円 688">
          <a:extLst>
            <a:ext uri="{FF2B5EF4-FFF2-40B4-BE49-F238E27FC236}">
              <a16:creationId xmlns:a16="http://schemas.microsoft.com/office/drawing/2014/main" id="{12ACC696-828C-476C-9C59-95BB778BEA94}"/>
            </a:ext>
          </a:extLst>
        </xdr:cNvPr>
        <xdr:cNvSpPr/>
      </xdr:nvSpPr>
      <xdr:spPr>
        <a:xfrm>
          <a:off x="17937480" y="1380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106680</xdr:rowOff>
    </xdr:from>
    <xdr:to>
      <xdr:col>111</xdr:col>
      <xdr:colOff>177800</xdr:colOff>
      <xdr:row>82</xdr:row>
      <xdr:rowOff>106680</xdr:rowOff>
    </xdr:to>
    <xdr:cxnSp macro="">
      <xdr:nvCxnSpPr>
        <xdr:cNvPr id="690" name="直線コネクタ 689">
          <a:extLst>
            <a:ext uri="{FF2B5EF4-FFF2-40B4-BE49-F238E27FC236}">
              <a16:creationId xmlns:a16="http://schemas.microsoft.com/office/drawing/2014/main" id="{64F154EE-7629-47C8-A390-5C5B372FF892}"/>
            </a:ext>
          </a:extLst>
        </xdr:cNvPr>
        <xdr:cNvCxnSpPr/>
      </xdr:nvCxnSpPr>
      <xdr:spPr>
        <a:xfrm>
          <a:off x="17988280" y="138531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78739</xdr:rowOff>
    </xdr:from>
    <xdr:to>
      <xdr:col>102</xdr:col>
      <xdr:colOff>165100</xdr:colOff>
      <xdr:row>83</xdr:row>
      <xdr:rowOff>8889</xdr:rowOff>
    </xdr:to>
    <xdr:sp macro="" textlink="">
      <xdr:nvSpPr>
        <xdr:cNvPr id="691" name="楕円 690">
          <a:extLst>
            <a:ext uri="{FF2B5EF4-FFF2-40B4-BE49-F238E27FC236}">
              <a16:creationId xmlns:a16="http://schemas.microsoft.com/office/drawing/2014/main" id="{174A1626-05AE-4883-AED1-BF36E1DCFD59}"/>
            </a:ext>
          </a:extLst>
        </xdr:cNvPr>
        <xdr:cNvSpPr/>
      </xdr:nvSpPr>
      <xdr:spPr>
        <a:xfrm>
          <a:off x="1716278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106680</xdr:rowOff>
    </xdr:from>
    <xdr:to>
      <xdr:col>107</xdr:col>
      <xdr:colOff>50800</xdr:colOff>
      <xdr:row>82</xdr:row>
      <xdr:rowOff>129539</xdr:rowOff>
    </xdr:to>
    <xdr:cxnSp macro="">
      <xdr:nvCxnSpPr>
        <xdr:cNvPr id="692" name="直線コネクタ 691">
          <a:extLst>
            <a:ext uri="{FF2B5EF4-FFF2-40B4-BE49-F238E27FC236}">
              <a16:creationId xmlns:a16="http://schemas.microsoft.com/office/drawing/2014/main" id="{61904343-16FB-41FF-9E08-6CCD3AF3321B}"/>
            </a:ext>
          </a:extLst>
        </xdr:cNvPr>
        <xdr:cNvCxnSpPr/>
      </xdr:nvCxnSpPr>
      <xdr:spPr>
        <a:xfrm flipV="1">
          <a:off x="17213580" y="13853160"/>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78739</xdr:rowOff>
    </xdr:from>
    <xdr:to>
      <xdr:col>98</xdr:col>
      <xdr:colOff>38100</xdr:colOff>
      <xdr:row>83</xdr:row>
      <xdr:rowOff>8889</xdr:rowOff>
    </xdr:to>
    <xdr:sp macro="" textlink="">
      <xdr:nvSpPr>
        <xdr:cNvPr id="693" name="楕円 692">
          <a:extLst>
            <a:ext uri="{FF2B5EF4-FFF2-40B4-BE49-F238E27FC236}">
              <a16:creationId xmlns:a16="http://schemas.microsoft.com/office/drawing/2014/main" id="{BE692CC4-1C6F-4474-8332-0E6007EE8B5A}"/>
            </a:ext>
          </a:extLst>
        </xdr:cNvPr>
        <xdr:cNvSpPr/>
      </xdr:nvSpPr>
      <xdr:spPr>
        <a:xfrm>
          <a:off x="16388080" y="13825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129539</xdr:rowOff>
    </xdr:from>
    <xdr:to>
      <xdr:col>102</xdr:col>
      <xdr:colOff>114300</xdr:colOff>
      <xdr:row>82</xdr:row>
      <xdr:rowOff>129539</xdr:rowOff>
    </xdr:to>
    <xdr:cxnSp macro="">
      <xdr:nvCxnSpPr>
        <xdr:cNvPr id="694" name="直線コネクタ 693">
          <a:extLst>
            <a:ext uri="{FF2B5EF4-FFF2-40B4-BE49-F238E27FC236}">
              <a16:creationId xmlns:a16="http://schemas.microsoft.com/office/drawing/2014/main" id="{E8073587-5292-4A56-B829-460C5357A6D5}"/>
            </a:ext>
          </a:extLst>
        </xdr:cNvPr>
        <xdr:cNvCxnSpPr/>
      </xdr:nvCxnSpPr>
      <xdr:spPr>
        <a:xfrm>
          <a:off x="16431260" y="1387601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695" name="n_1aveValue【児童館】&#10;一人当たり面積">
          <a:extLst>
            <a:ext uri="{FF2B5EF4-FFF2-40B4-BE49-F238E27FC236}">
              <a16:creationId xmlns:a16="http://schemas.microsoft.com/office/drawing/2014/main" id="{5B98A6E3-8CDC-465B-9936-B971A182EDF1}"/>
            </a:ext>
          </a:extLst>
        </xdr:cNvPr>
        <xdr:cNvSpPr txBox="1"/>
      </xdr:nvSpPr>
      <xdr:spPr>
        <a:xfrm>
          <a:off x="1856112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696" name="n_2aveValue【児童館】&#10;一人当たり面積">
          <a:extLst>
            <a:ext uri="{FF2B5EF4-FFF2-40B4-BE49-F238E27FC236}">
              <a16:creationId xmlns:a16="http://schemas.microsoft.com/office/drawing/2014/main" id="{5A1F276E-ADEF-4A63-9D9B-F5A1D06A84AD}"/>
            </a:ext>
          </a:extLst>
        </xdr:cNvPr>
        <xdr:cNvSpPr txBox="1"/>
      </xdr:nvSpPr>
      <xdr:spPr>
        <a:xfrm>
          <a:off x="177762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697" name="n_3aveValue【児童館】&#10;一人当たり面積">
          <a:extLst>
            <a:ext uri="{FF2B5EF4-FFF2-40B4-BE49-F238E27FC236}">
              <a16:creationId xmlns:a16="http://schemas.microsoft.com/office/drawing/2014/main" id="{912E2D0B-982A-4D56-88D1-02001B0056C3}"/>
            </a:ext>
          </a:extLst>
        </xdr:cNvPr>
        <xdr:cNvSpPr txBox="1"/>
      </xdr:nvSpPr>
      <xdr:spPr>
        <a:xfrm>
          <a:off x="170015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98" name="n_4aveValue【児童館】&#10;一人当たり面積">
          <a:extLst>
            <a:ext uri="{FF2B5EF4-FFF2-40B4-BE49-F238E27FC236}">
              <a16:creationId xmlns:a16="http://schemas.microsoft.com/office/drawing/2014/main" id="{5F1C9C20-72C4-4850-A88C-B4D48FAD55AD}"/>
            </a:ext>
          </a:extLst>
        </xdr:cNvPr>
        <xdr:cNvSpPr txBox="1"/>
      </xdr:nvSpPr>
      <xdr:spPr>
        <a:xfrm>
          <a:off x="162268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2557</xdr:rowOff>
    </xdr:from>
    <xdr:ext cx="469744" cy="259045"/>
    <xdr:sp macro="" textlink="">
      <xdr:nvSpPr>
        <xdr:cNvPr id="699" name="n_1mainValue【児童館】&#10;一人当たり面積">
          <a:extLst>
            <a:ext uri="{FF2B5EF4-FFF2-40B4-BE49-F238E27FC236}">
              <a16:creationId xmlns:a16="http://schemas.microsoft.com/office/drawing/2014/main" id="{1FCC40AE-3F43-4741-A48D-49F7FD700FFE}"/>
            </a:ext>
          </a:extLst>
        </xdr:cNvPr>
        <xdr:cNvSpPr txBox="1"/>
      </xdr:nvSpPr>
      <xdr:spPr>
        <a:xfrm>
          <a:off x="1856112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2557</xdr:rowOff>
    </xdr:from>
    <xdr:ext cx="469744" cy="259045"/>
    <xdr:sp macro="" textlink="">
      <xdr:nvSpPr>
        <xdr:cNvPr id="700" name="n_2mainValue【児童館】&#10;一人当たり面積">
          <a:extLst>
            <a:ext uri="{FF2B5EF4-FFF2-40B4-BE49-F238E27FC236}">
              <a16:creationId xmlns:a16="http://schemas.microsoft.com/office/drawing/2014/main" id="{5DC407A9-8D7F-4D50-B38A-92705A275C16}"/>
            </a:ext>
          </a:extLst>
        </xdr:cNvPr>
        <xdr:cNvSpPr txBox="1"/>
      </xdr:nvSpPr>
      <xdr:spPr>
        <a:xfrm>
          <a:off x="1777626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25416</xdr:rowOff>
    </xdr:from>
    <xdr:ext cx="469744" cy="259045"/>
    <xdr:sp macro="" textlink="">
      <xdr:nvSpPr>
        <xdr:cNvPr id="701" name="n_3mainValue【児童館】&#10;一人当たり面積">
          <a:extLst>
            <a:ext uri="{FF2B5EF4-FFF2-40B4-BE49-F238E27FC236}">
              <a16:creationId xmlns:a16="http://schemas.microsoft.com/office/drawing/2014/main" id="{665FB297-53CA-4134-A8C1-CBE5C4E01113}"/>
            </a:ext>
          </a:extLst>
        </xdr:cNvPr>
        <xdr:cNvSpPr txBox="1"/>
      </xdr:nvSpPr>
      <xdr:spPr>
        <a:xfrm>
          <a:off x="170015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25416</xdr:rowOff>
    </xdr:from>
    <xdr:ext cx="469744" cy="259045"/>
    <xdr:sp macro="" textlink="">
      <xdr:nvSpPr>
        <xdr:cNvPr id="702" name="n_4mainValue【児童館】&#10;一人当たり面積">
          <a:extLst>
            <a:ext uri="{FF2B5EF4-FFF2-40B4-BE49-F238E27FC236}">
              <a16:creationId xmlns:a16="http://schemas.microsoft.com/office/drawing/2014/main" id="{D150FCCD-B736-45A3-A824-3DBD105ECBFA}"/>
            </a:ext>
          </a:extLst>
        </xdr:cNvPr>
        <xdr:cNvSpPr txBox="1"/>
      </xdr:nvSpPr>
      <xdr:spPr>
        <a:xfrm>
          <a:off x="16226867" y="1360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3" name="正方形/長方形 702">
          <a:extLst>
            <a:ext uri="{FF2B5EF4-FFF2-40B4-BE49-F238E27FC236}">
              <a16:creationId xmlns:a16="http://schemas.microsoft.com/office/drawing/2014/main" id="{310E4920-41A9-486C-B58C-D9A2AA06317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4" name="正方形/長方形 703">
          <a:extLst>
            <a:ext uri="{FF2B5EF4-FFF2-40B4-BE49-F238E27FC236}">
              <a16:creationId xmlns:a16="http://schemas.microsoft.com/office/drawing/2014/main" id="{CFAC8A06-C610-4703-A631-759FD52586F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5" name="正方形/長方形 704">
          <a:extLst>
            <a:ext uri="{FF2B5EF4-FFF2-40B4-BE49-F238E27FC236}">
              <a16:creationId xmlns:a16="http://schemas.microsoft.com/office/drawing/2014/main" id="{4C0AA910-C160-44F1-8EED-39475814C56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6" name="正方形/長方形 705">
          <a:extLst>
            <a:ext uri="{FF2B5EF4-FFF2-40B4-BE49-F238E27FC236}">
              <a16:creationId xmlns:a16="http://schemas.microsoft.com/office/drawing/2014/main" id="{AC01CFEF-8B12-499E-BCD8-5AEEB9818D1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7" name="正方形/長方形 706">
          <a:extLst>
            <a:ext uri="{FF2B5EF4-FFF2-40B4-BE49-F238E27FC236}">
              <a16:creationId xmlns:a16="http://schemas.microsoft.com/office/drawing/2014/main" id="{940CB401-516A-424A-A55B-7CEFB2B68FE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8" name="正方形/長方形 707">
          <a:extLst>
            <a:ext uri="{FF2B5EF4-FFF2-40B4-BE49-F238E27FC236}">
              <a16:creationId xmlns:a16="http://schemas.microsoft.com/office/drawing/2014/main" id="{1CE39800-A6AC-49C7-A046-3977D278118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9" name="正方形/長方形 708">
          <a:extLst>
            <a:ext uri="{FF2B5EF4-FFF2-40B4-BE49-F238E27FC236}">
              <a16:creationId xmlns:a16="http://schemas.microsoft.com/office/drawing/2014/main" id="{077D8A2D-63CD-4584-B742-BCAA616D8EB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0" name="正方形/長方形 709">
          <a:extLst>
            <a:ext uri="{FF2B5EF4-FFF2-40B4-BE49-F238E27FC236}">
              <a16:creationId xmlns:a16="http://schemas.microsoft.com/office/drawing/2014/main" id="{70723870-3807-440E-9853-4B9788273E5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1" name="テキスト ボックス 710">
          <a:extLst>
            <a:ext uri="{FF2B5EF4-FFF2-40B4-BE49-F238E27FC236}">
              <a16:creationId xmlns:a16="http://schemas.microsoft.com/office/drawing/2014/main" id="{666FF355-0591-43C1-9908-BC5F6EACC7B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2" name="直線コネクタ 711">
          <a:extLst>
            <a:ext uri="{FF2B5EF4-FFF2-40B4-BE49-F238E27FC236}">
              <a16:creationId xmlns:a16="http://schemas.microsoft.com/office/drawing/2014/main" id="{108608E8-FD7F-42E9-A10C-91C4D07E297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092BE028-A2EB-4459-B979-E0F6866E926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4" name="直線コネクタ 713">
          <a:extLst>
            <a:ext uri="{FF2B5EF4-FFF2-40B4-BE49-F238E27FC236}">
              <a16:creationId xmlns:a16="http://schemas.microsoft.com/office/drawing/2014/main" id="{939A7FB7-8A0C-455B-8A8C-CEAEC15A132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15" name="テキスト ボックス 714">
          <a:extLst>
            <a:ext uri="{FF2B5EF4-FFF2-40B4-BE49-F238E27FC236}">
              <a16:creationId xmlns:a16="http://schemas.microsoft.com/office/drawing/2014/main" id="{56C49915-119A-40BA-97FF-1FBA04D99345}"/>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6" name="直線コネクタ 715">
          <a:extLst>
            <a:ext uri="{FF2B5EF4-FFF2-40B4-BE49-F238E27FC236}">
              <a16:creationId xmlns:a16="http://schemas.microsoft.com/office/drawing/2014/main" id="{F930009E-5461-4F8C-944D-1AD1BC32DDC3}"/>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17" name="テキスト ボックス 716">
          <a:extLst>
            <a:ext uri="{FF2B5EF4-FFF2-40B4-BE49-F238E27FC236}">
              <a16:creationId xmlns:a16="http://schemas.microsoft.com/office/drawing/2014/main" id="{91934FE0-365F-4E6A-89D4-9C157F600CCE}"/>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18" name="直線コネクタ 717">
          <a:extLst>
            <a:ext uri="{FF2B5EF4-FFF2-40B4-BE49-F238E27FC236}">
              <a16:creationId xmlns:a16="http://schemas.microsoft.com/office/drawing/2014/main" id="{3B0E1024-9B1B-47B2-BB07-8D01759C3E16}"/>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19" name="テキスト ボックス 718">
          <a:extLst>
            <a:ext uri="{FF2B5EF4-FFF2-40B4-BE49-F238E27FC236}">
              <a16:creationId xmlns:a16="http://schemas.microsoft.com/office/drawing/2014/main" id="{83E92ACD-2161-4CBA-82F8-FCF11FAC66E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0" name="直線コネクタ 719">
          <a:extLst>
            <a:ext uri="{FF2B5EF4-FFF2-40B4-BE49-F238E27FC236}">
              <a16:creationId xmlns:a16="http://schemas.microsoft.com/office/drawing/2014/main" id="{3AB0AB16-8418-493D-9AEF-FF15730FC2C5}"/>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1" name="テキスト ボックス 720">
          <a:extLst>
            <a:ext uri="{FF2B5EF4-FFF2-40B4-BE49-F238E27FC236}">
              <a16:creationId xmlns:a16="http://schemas.microsoft.com/office/drawing/2014/main" id="{9CE3F10C-A9ED-4D7B-BAD1-39F0D19A2F6B}"/>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2" name="直線コネクタ 721">
          <a:extLst>
            <a:ext uri="{FF2B5EF4-FFF2-40B4-BE49-F238E27FC236}">
              <a16:creationId xmlns:a16="http://schemas.microsoft.com/office/drawing/2014/main" id="{02846773-4AC2-43D8-9344-8A3928CED1CF}"/>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23" name="テキスト ボックス 722">
          <a:extLst>
            <a:ext uri="{FF2B5EF4-FFF2-40B4-BE49-F238E27FC236}">
              <a16:creationId xmlns:a16="http://schemas.microsoft.com/office/drawing/2014/main" id="{AD75D591-90ED-4E4F-9147-4CDE26199CE3}"/>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4" name="直線コネクタ 723">
          <a:extLst>
            <a:ext uri="{FF2B5EF4-FFF2-40B4-BE49-F238E27FC236}">
              <a16:creationId xmlns:a16="http://schemas.microsoft.com/office/drawing/2014/main" id="{E0B253CB-1EE9-43E8-AD6B-F0427A718DE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25" name="テキスト ボックス 724">
          <a:extLst>
            <a:ext uri="{FF2B5EF4-FFF2-40B4-BE49-F238E27FC236}">
              <a16:creationId xmlns:a16="http://schemas.microsoft.com/office/drawing/2014/main" id="{720BCDCB-80B5-48DD-B6F9-B1D4B9912AEC}"/>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6" name="【公民館】&#10;有形固定資産減価償却率グラフ枠">
          <a:extLst>
            <a:ext uri="{FF2B5EF4-FFF2-40B4-BE49-F238E27FC236}">
              <a16:creationId xmlns:a16="http://schemas.microsoft.com/office/drawing/2014/main" id="{19B10C89-0A81-4B12-83EB-05B27E175DD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27" name="直線コネクタ 726">
          <a:extLst>
            <a:ext uri="{FF2B5EF4-FFF2-40B4-BE49-F238E27FC236}">
              <a16:creationId xmlns:a16="http://schemas.microsoft.com/office/drawing/2014/main" id="{6B721999-4B2A-47BB-A2D7-997150AB23F6}"/>
            </a:ext>
          </a:extLst>
        </xdr:cNvPr>
        <xdr:cNvCxnSpPr/>
      </xdr:nvCxnSpPr>
      <xdr:spPr>
        <a:xfrm flipV="1">
          <a:off x="14375764" y="1680210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28" name="【公民館】&#10;有形固定資産減価償却率最小値テキスト">
          <a:extLst>
            <a:ext uri="{FF2B5EF4-FFF2-40B4-BE49-F238E27FC236}">
              <a16:creationId xmlns:a16="http://schemas.microsoft.com/office/drawing/2014/main" id="{BBAF7496-B0C6-4BC4-A931-EA5D6B510643}"/>
            </a:ext>
          </a:extLst>
        </xdr:cNvPr>
        <xdr:cNvSpPr txBox="1"/>
      </xdr:nvSpPr>
      <xdr:spPr>
        <a:xfrm>
          <a:off x="1441450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29" name="直線コネクタ 728">
          <a:extLst>
            <a:ext uri="{FF2B5EF4-FFF2-40B4-BE49-F238E27FC236}">
              <a16:creationId xmlns:a16="http://schemas.microsoft.com/office/drawing/2014/main" id="{6BA6B18A-4A21-45B7-904C-A50A51A768F8}"/>
            </a:ext>
          </a:extLst>
        </xdr:cNvPr>
        <xdr:cNvCxnSpPr/>
      </xdr:nvCxnSpPr>
      <xdr:spPr>
        <a:xfrm>
          <a:off x="14287500" y="18107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30" name="【公民館】&#10;有形固定資産減価償却率最大値テキスト">
          <a:extLst>
            <a:ext uri="{FF2B5EF4-FFF2-40B4-BE49-F238E27FC236}">
              <a16:creationId xmlns:a16="http://schemas.microsoft.com/office/drawing/2014/main" id="{D69C6B3A-50A5-4472-894F-2D1A12D3CC40}"/>
            </a:ext>
          </a:extLst>
        </xdr:cNvPr>
        <xdr:cNvSpPr txBox="1"/>
      </xdr:nvSpPr>
      <xdr:spPr>
        <a:xfrm>
          <a:off x="14414500"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31" name="直線コネクタ 730">
          <a:extLst>
            <a:ext uri="{FF2B5EF4-FFF2-40B4-BE49-F238E27FC236}">
              <a16:creationId xmlns:a16="http://schemas.microsoft.com/office/drawing/2014/main" id="{2548A8A1-D63E-42EA-83E4-157DDD84E51E}"/>
            </a:ext>
          </a:extLst>
        </xdr:cNvPr>
        <xdr:cNvCxnSpPr/>
      </xdr:nvCxnSpPr>
      <xdr:spPr>
        <a:xfrm>
          <a:off x="1428750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32" name="【公民館】&#10;有形固定資産減価償却率平均値テキスト">
          <a:extLst>
            <a:ext uri="{FF2B5EF4-FFF2-40B4-BE49-F238E27FC236}">
              <a16:creationId xmlns:a16="http://schemas.microsoft.com/office/drawing/2014/main" id="{00A990F7-64D4-4602-8DAD-71EF95F8D00E}"/>
            </a:ext>
          </a:extLst>
        </xdr:cNvPr>
        <xdr:cNvSpPr txBox="1"/>
      </xdr:nvSpPr>
      <xdr:spPr>
        <a:xfrm>
          <a:off x="14414500" y="17432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33" name="フローチャート: 判断 732">
          <a:extLst>
            <a:ext uri="{FF2B5EF4-FFF2-40B4-BE49-F238E27FC236}">
              <a16:creationId xmlns:a16="http://schemas.microsoft.com/office/drawing/2014/main" id="{70398E1A-ACB8-4387-B9E5-C0CDFE319DA5}"/>
            </a:ext>
          </a:extLst>
        </xdr:cNvPr>
        <xdr:cNvSpPr/>
      </xdr:nvSpPr>
      <xdr:spPr>
        <a:xfrm>
          <a:off x="14325600" y="174504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34" name="フローチャート: 判断 733">
          <a:extLst>
            <a:ext uri="{FF2B5EF4-FFF2-40B4-BE49-F238E27FC236}">
              <a16:creationId xmlns:a16="http://schemas.microsoft.com/office/drawing/2014/main" id="{DCF0F4CE-A695-4B66-A99A-D8F182C4EF04}"/>
            </a:ext>
          </a:extLst>
        </xdr:cNvPr>
        <xdr:cNvSpPr/>
      </xdr:nvSpPr>
      <xdr:spPr>
        <a:xfrm>
          <a:off x="13578840" y="1750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35" name="フローチャート: 判断 734">
          <a:extLst>
            <a:ext uri="{FF2B5EF4-FFF2-40B4-BE49-F238E27FC236}">
              <a16:creationId xmlns:a16="http://schemas.microsoft.com/office/drawing/2014/main" id="{A5792DA5-F00B-4B08-AEFE-CC22D5E580FF}"/>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36" name="フローチャート: 判断 735">
          <a:extLst>
            <a:ext uri="{FF2B5EF4-FFF2-40B4-BE49-F238E27FC236}">
              <a16:creationId xmlns:a16="http://schemas.microsoft.com/office/drawing/2014/main" id="{72AB392D-B5DE-4CA5-A800-B58C5B9B37DF}"/>
            </a:ext>
          </a:extLst>
        </xdr:cNvPr>
        <xdr:cNvSpPr/>
      </xdr:nvSpPr>
      <xdr:spPr>
        <a:xfrm>
          <a:off x="12029440" y="1745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37" name="フローチャート: 判断 736">
          <a:extLst>
            <a:ext uri="{FF2B5EF4-FFF2-40B4-BE49-F238E27FC236}">
              <a16:creationId xmlns:a16="http://schemas.microsoft.com/office/drawing/2014/main" id="{688A946C-D5D0-4B0D-99F7-03795A2CFCB1}"/>
            </a:ext>
          </a:extLst>
        </xdr:cNvPr>
        <xdr:cNvSpPr/>
      </xdr:nvSpPr>
      <xdr:spPr>
        <a:xfrm>
          <a:off x="11231880" y="1741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A58EAF78-B880-47CC-AE5F-5747CF9BBBC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CDB621D-A4C3-4972-A29C-3029F032EB7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B8A40F2-2FAD-4925-9389-1458F5AF786F}"/>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214B270A-B177-4EEC-A6CE-7EE610958CE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82A5336C-1E42-4C7A-B3C1-A421913D6D0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76836</xdr:rowOff>
    </xdr:from>
    <xdr:to>
      <xdr:col>81</xdr:col>
      <xdr:colOff>101600</xdr:colOff>
      <xdr:row>105</xdr:row>
      <xdr:rowOff>6986</xdr:rowOff>
    </xdr:to>
    <xdr:sp macro="" textlink="">
      <xdr:nvSpPr>
        <xdr:cNvPr id="743" name="楕円 742">
          <a:extLst>
            <a:ext uri="{FF2B5EF4-FFF2-40B4-BE49-F238E27FC236}">
              <a16:creationId xmlns:a16="http://schemas.microsoft.com/office/drawing/2014/main" id="{A1FA4779-C029-458B-9CC7-BCCD188028B4}"/>
            </a:ext>
          </a:extLst>
        </xdr:cNvPr>
        <xdr:cNvSpPr/>
      </xdr:nvSpPr>
      <xdr:spPr>
        <a:xfrm>
          <a:off x="13578840" y="17511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74930</xdr:rowOff>
    </xdr:from>
    <xdr:to>
      <xdr:col>76</xdr:col>
      <xdr:colOff>165100</xdr:colOff>
      <xdr:row>105</xdr:row>
      <xdr:rowOff>5080</xdr:rowOff>
    </xdr:to>
    <xdr:sp macro="" textlink="">
      <xdr:nvSpPr>
        <xdr:cNvPr id="744" name="楕円 743">
          <a:extLst>
            <a:ext uri="{FF2B5EF4-FFF2-40B4-BE49-F238E27FC236}">
              <a16:creationId xmlns:a16="http://schemas.microsoft.com/office/drawing/2014/main" id="{409B72D0-C20C-4582-8C3C-4E4D5C55976F}"/>
            </a:ext>
          </a:extLst>
        </xdr:cNvPr>
        <xdr:cNvSpPr/>
      </xdr:nvSpPr>
      <xdr:spPr>
        <a:xfrm>
          <a:off x="12804140" y="1750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125730</xdr:rowOff>
    </xdr:from>
    <xdr:to>
      <xdr:col>81</xdr:col>
      <xdr:colOff>50800</xdr:colOff>
      <xdr:row>104</xdr:row>
      <xdr:rowOff>127636</xdr:rowOff>
    </xdr:to>
    <xdr:cxnSp macro="">
      <xdr:nvCxnSpPr>
        <xdr:cNvPr id="745" name="直線コネクタ 744">
          <a:extLst>
            <a:ext uri="{FF2B5EF4-FFF2-40B4-BE49-F238E27FC236}">
              <a16:creationId xmlns:a16="http://schemas.microsoft.com/office/drawing/2014/main" id="{868897C8-CE35-4E8A-B09E-449FFB37F9E9}"/>
            </a:ext>
          </a:extLst>
        </xdr:cNvPr>
        <xdr:cNvCxnSpPr/>
      </xdr:nvCxnSpPr>
      <xdr:spPr>
        <a:xfrm>
          <a:off x="12854940" y="17560290"/>
          <a:ext cx="7747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746" name="楕円 745">
          <a:extLst>
            <a:ext uri="{FF2B5EF4-FFF2-40B4-BE49-F238E27FC236}">
              <a16:creationId xmlns:a16="http://schemas.microsoft.com/office/drawing/2014/main" id="{42FDCB6A-168E-4278-80BF-7DA4BE9714E7}"/>
            </a:ext>
          </a:extLst>
        </xdr:cNvPr>
        <xdr:cNvSpPr/>
      </xdr:nvSpPr>
      <xdr:spPr>
        <a:xfrm>
          <a:off x="12029440" y="17488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104775</xdr:rowOff>
    </xdr:from>
    <xdr:to>
      <xdr:col>76</xdr:col>
      <xdr:colOff>114300</xdr:colOff>
      <xdr:row>104</xdr:row>
      <xdr:rowOff>125730</xdr:rowOff>
    </xdr:to>
    <xdr:cxnSp macro="">
      <xdr:nvCxnSpPr>
        <xdr:cNvPr id="747" name="直線コネクタ 746">
          <a:extLst>
            <a:ext uri="{FF2B5EF4-FFF2-40B4-BE49-F238E27FC236}">
              <a16:creationId xmlns:a16="http://schemas.microsoft.com/office/drawing/2014/main" id="{02B7EBD6-2DA2-49CF-92A5-E73B74430028}"/>
            </a:ext>
          </a:extLst>
        </xdr:cNvPr>
        <xdr:cNvCxnSpPr/>
      </xdr:nvCxnSpPr>
      <xdr:spPr>
        <a:xfrm>
          <a:off x="12072620" y="17539335"/>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23495</xdr:rowOff>
    </xdr:from>
    <xdr:to>
      <xdr:col>67</xdr:col>
      <xdr:colOff>101600</xdr:colOff>
      <xdr:row>104</xdr:row>
      <xdr:rowOff>125095</xdr:rowOff>
    </xdr:to>
    <xdr:sp macro="" textlink="">
      <xdr:nvSpPr>
        <xdr:cNvPr id="748" name="楕円 747">
          <a:extLst>
            <a:ext uri="{FF2B5EF4-FFF2-40B4-BE49-F238E27FC236}">
              <a16:creationId xmlns:a16="http://schemas.microsoft.com/office/drawing/2014/main" id="{E5D9BA21-29B4-44F6-AF59-BF7D88F3D104}"/>
            </a:ext>
          </a:extLst>
        </xdr:cNvPr>
        <xdr:cNvSpPr/>
      </xdr:nvSpPr>
      <xdr:spPr>
        <a:xfrm>
          <a:off x="11231880" y="1745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74295</xdr:rowOff>
    </xdr:from>
    <xdr:to>
      <xdr:col>71</xdr:col>
      <xdr:colOff>177800</xdr:colOff>
      <xdr:row>104</xdr:row>
      <xdr:rowOff>104775</xdr:rowOff>
    </xdr:to>
    <xdr:cxnSp macro="">
      <xdr:nvCxnSpPr>
        <xdr:cNvPr id="749" name="直線コネクタ 748">
          <a:extLst>
            <a:ext uri="{FF2B5EF4-FFF2-40B4-BE49-F238E27FC236}">
              <a16:creationId xmlns:a16="http://schemas.microsoft.com/office/drawing/2014/main" id="{8C3AF907-970F-42C1-816A-703F96066F61}"/>
            </a:ext>
          </a:extLst>
        </xdr:cNvPr>
        <xdr:cNvCxnSpPr/>
      </xdr:nvCxnSpPr>
      <xdr:spPr>
        <a:xfrm>
          <a:off x="11282680" y="1750885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50" name="n_1aveValue【公民館】&#10;有形固定資産減価償却率">
          <a:extLst>
            <a:ext uri="{FF2B5EF4-FFF2-40B4-BE49-F238E27FC236}">
              <a16:creationId xmlns:a16="http://schemas.microsoft.com/office/drawing/2014/main" id="{3F21C69B-BF3D-4B47-90C5-AC66FB315E99}"/>
            </a:ext>
          </a:extLst>
        </xdr:cNvPr>
        <xdr:cNvSpPr txBox="1"/>
      </xdr:nvSpPr>
      <xdr:spPr>
        <a:xfrm>
          <a:off x="13437244" y="172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51" name="n_2aveValue【公民館】&#10;有形固定資産減価償却率">
          <a:extLst>
            <a:ext uri="{FF2B5EF4-FFF2-40B4-BE49-F238E27FC236}">
              <a16:creationId xmlns:a16="http://schemas.microsoft.com/office/drawing/2014/main" id="{2BCAF9DF-F0E5-48B1-89CB-216F18A93D25}"/>
            </a:ext>
          </a:extLst>
        </xdr:cNvPr>
        <xdr:cNvSpPr txBox="1"/>
      </xdr:nvSpPr>
      <xdr:spPr>
        <a:xfrm>
          <a:off x="126752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52" name="n_3aveValue【公民館】&#10;有形固定資産減価償却率">
          <a:extLst>
            <a:ext uri="{FF2B5EF4-FFF2-40B4-BE49-F238E27FC236}">
              <a16:creationId xmlns:a16="http://schemas.microsoft.com/office/drawing/2014/main" id="{215F9966-D26E-463E-AB45-8D33A4380757}"/>
            </a:ext>
          </a:extLst>
        </xdr:cNvPr>
        <xdr:cNvSpPr txBox="1"/>
      </xdr:nvSpPr>
      <xdr:spPr>
        <a:xfrm>
          <a:off x="1190054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53" name="n_4aveValue【公民館】&#10;有形固定資産減価償却率">
          <a:extLst>
            <a:ext uri="{FF2B5EF4-FFF2-40B4-BE49-F238E27FC236}">
              <a16:creationId xmlns:a16="http://schemas.microsoft.com/office/drawing/2014/main" id="{D812A4AF-A0FC-4631-9D55-8A74ACF19E1B}"/>
            </a:ext>
          </a:extLst>
        </xdr:cNvPr>
        <xdr:cNvSpPr txBox="1"/>
      </xdr:nvSpPr>
      <xdr:spPr>
        <a:xfrm>
          <a:off x="11102984" y="1719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169563</xdr:rowOff>
    </xdr:from>
    <xdr:ext cx="405111" cy="259045"/>
    <xdr:sp macro="" textlink="">
      <xdr:nvSpPr>
        <xdr:cNvPr id="754" name="n_1mainValue【公民館】&#10;有形固定資産減価償却率">
          <a:extLst>
            <a:ext uri="{FF2B5EF4-FFF2-40B4-BE49-F238E27FC236}">
              <a16:creationId xmlns:a16="http://schemas.microsoft.com/office/drawing/2014/main" id="{517A9E81-F03D-4931-9070-F9853BE6E9B1}"/>
            </a:ext>
          </a:extLst>
        </xdr:cNvPr>
        <xdr:cNvSpPr txBox="1"/>
      </xdr:nvSpPr>
      <xdr:spPr>
        <a:xfrm>
          <a:off x="13437244" y="1760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167657</xdr:rowOff>
    </xdr:from>
    <xdr:ext cx="405111" cy="259045"/>
    <xdr:sp macro="" textlink="">
      <xdr:nvSpPr>
        <xdr:cNvPr id="755" name="n_2mainValue【公民館】&#10;有形固定資産減価償却率">
          <a:extLst>
            <a:ext uri="{FF2B5EF4-FFF2-40B4-BE49-F238E27FC236}">
              <a16:creationId xmlns:a16="http://schemas.microsoft.com/office/drawing/2014/main" id="{0D302292-FF8D-4EEC-A4F8-D426EDB46332}"/>
            </a:ext>
          </a:extLst>
        </xdr:cNvPr>
        <xdr:cNvSpPr txBox="1"/>
      </xdr:nvSpPr>
      <xdr:spPr>
        <a:xfrm>
          <a:off x="12675244" y="1760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756" name="n_3mainValue【公民館】&#10;有形固定資産減価償却率">
          <a:extLst>
            <a:ext uri="{FF2B5EF4-FFF2-40B4-BE49-F238E27FC236}">
              <a16:creationId xmlns:a16="http://schemas.microsoft.com/office/drawing/2014/main" id="{59A90D36-6E36-4FB8-8B07-682FAF4B21BB}"/>
            </a:ext>
          </a:extLst>
        </xdr:cNvPr>
        <xdr:cNvSpPr txBox="1"/>
      </xdr:nvSpPr>
      <xdr:spPr>
        <a:xfrm>
          <a:off x="11900544" y="1758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116222</xdr:rowOff>
    </xdr:from>
    <xdr:ext cx="405111" cy="259045"/>
    <xdr:sp macro="" textlink="">
      <xdr:nvSpPr>
        <xdr:cNvPr id="757" name="n_4mainValue【公民館】&#10;有形固定資産減価償却率">
          <a:extLst>
            <a:ext uri="{FF2B5EF4-FFF2-40B4-BE49-F238E27FC236}">
              <a16:creationId xmlns:a16="http://schemas.microsoft.com/office/drawing/2014/main" id="{B1D58590-6646-458F-B924-735254ECB9B8}"/>
            </a:ext>
          </a:extLst>
        </xdr:cNvPr>
        <xdr:cNvSpPr txBox="1"/>
      </xdr:nvSpPr>
      <xdr:spPr>
        <a:xfrm>
          <a:off x="11102984" y="1755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58" name="正方形/長方形 757">
          <a:extLst>
            <a:ext uri="{FF2B5EF4-FFF2-40B4-BE49-F238E27FC236}">
              <a16:creationId xmlns:a16="http://schemas.microsoft.com/office/drawing/2014/main" id="{D865664E-3F82-483D-8473-95033512075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9" name="正方形/長方形 758">
          <a:extLst>
            <a:ext uri="{FF2B5EF4-FFF2-40B4-BE49-F238E27FC236}">
              <a16:creationId xmlns:a16="http://schemas.microsoft.com/office/drawing/2014/main" id="{347B726C-2AA1-4C94-9157-9FBF4616B49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0" name="正方形/長方形 759">
          <a:extLst>
            <a:ext uri="{FF2B5EF4-FFF2-40B4-BE49-F238E27FC236}">
              <a16:creationId xmlns:a16="http://schemas.microsoft.com/office/drawing/2014/main" id="{E884D63C-EF00-4053-9A16-64393FD1AEF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1" name="正方形/長方形 760">
          <a:extLst>
            <a:ext uri="{FF2B5EF4-FFF2-40B4-BE49-F238E27FC236}">
              <a16:creationId xmlns:a16="http://schemas.microsoft.com/office/drawing/2014/main" id="{2D374CB6-C0F5-4BEB-BB72-370D36D778A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2" name="正方形/長方形 761">
          <a:extLst>
            <a:ext uri="{FF2B5EF4-FFF2-40B4-BE49-F238E27FC236}">
              <a16:creationId xmlns:a16="http://schemas.microsoft.com/office/drawing/2014/main" id="{26FD431C-A1F6-4A85-B27B-A535D9C9D0C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3" name="正方形/長方形 762">
          <a:extLst>
            <a:ext uri="{FF2B5EF4-FFF2-40B4-BE49-F238E27FC236}">
              <a16:creationId xmlns:a16="http://schemas.microsoft.com/office/drawing/2014/main" id="{AA4C1F56-3074-434C-A290-E1EB7B21FF4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4" name="正方形/長方形 763">
          <a:extLst>
            <a:ext uri="{FF2B5EF4-FFF2-40B4-BE49-F238E27FC236}">
              <a16:creationId xmlns:a16="http://schemas.microsoft.com/office/drawing/2014/main" id="{8440A15F-25D6-4455-A594-8E11893ADDE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5" name="正方形/長方形 764">
          <a:extLst>
            <a:ext uri="{FF2B5EF4-FFF2-40B4-BE49-F238E27FC236}">
              <a16:creationId xmlns:a16="http://schemas.microsoft.com/office/drawing/2014/main" id="{A3C6940E-540B-4A75-87D5-07D6FC501AB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6" name="テキスト ボックス 765">
          <a:extLst>
            <a:ext uri="{FF2B5EF4-FFF2-40B4-BE49-F238E27FC236}">
              <a16:creationId xmlns:a16="http://schemas.microsoft.com/office/drawing/2014/main" id="{DE2245D7-B554-4425-A3D7-4347DB09748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7" name="直線コネクタ 766">
          <a:extLst>
            <a:ext uri="{FF2B5EF4-FFF2-40B4-BE49-F238E27FC236}">
              <a16:creationId xmlns:a16="http://schemas.microsoft.com/office/drawing/2014/main" id="{0FD73476-0B52-4D4B-8583-BCC73E7D878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68" name="直線コネクタ 767">
          <a:extLst>
            <a:ext uri="{FF2B5EF4-FFF2-40B4-BE49-F238E27FC236}">
              <a16:creationId xmlns:a16="http://schemas.microsoft.com/office/drawing/2014/main" id="{F3B0114A-3BD3-480F-9491-DE0215F47F97}"/>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69" name="テキスト ボックス 768">
          <a:extLst>
            <a:ext uri="{FF2B5EF4-FFF2-40B4-BE49-F238E27FC236}">
              <a16:creationId xmlns:a16="http://schemas.microsoft.com/office/drawing/2014/main" id="{EC72E068-B80B-4216-88CC-993679FCDDBA}"/>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70" name="直線コネクタ 769">
          <a:extLst>
            <a:ext uri="{FF2B5EF4-FFF2-40B4-BE49-F238E27FC236}">
              <a16:creationId xmlns:a16="http://schemas.microsoft.com/office/drawing/2014/main" id="{1EC1DC3A-8CC2-498D-A0D4-E44DD8D3107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71" name="テキスト ボックス 770">
          <a:extLst>
            <a:ext uri="{FF2B5EF4-FFF2-40B4-BE49-F238E27FC236}">
              <a16:creationId xmlns:a16="http://schemas.microsoft.com/office/drawing/2014/main" id="{24B8E721-DA59-455C-BE65-D19C0AB408B1}"/>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72" name="直線コネクタ 771">
          <a:extLst>
            <a:ext uri="{FF2B5EF4-FFF2-40B4-BE49-F238E27FC236}">
              <a16:creationId xmlns:a16="http://schemas.microsoft.com/office/drawing/2014/main" id="{854825A6-D913-494F-A5A8-22BD6F06ECD7}"/>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73" name="テキスト ボックス 772">
          <a:extLst>
            <a:ext uri="{FF2B5EF4-FFF2-40B4-BE49-F238E27FC236}">
              <a16:creationId xmlns:a16="http://schemas.microsoft.com/office/drawing/2014/main" id="{84F97571-C47E-47C7-9237-CBD962D1EDB1}"/>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74" name="直線コネクタ 773">
          <a:extLst>
            <a:ext uri="{FF2B5EF4-FFF2-40B4-BE49-F238E27FC236}">
              <a16:creationId xmlns:a16="http://schemas.microsoft.com/office/drawing/2014/main" id="{D0039A05-7A46-42F4-98C2-39A24E357B9A}"/>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75" name="テキスト ボックス 774">
          <a:extLst>
            <a:ext uri="{FF2B5EF4-FFF2-40B4-BE49-F238E27FC236}">
              <a16:creationId xmlns:a16="http://schemas.microsoft.com/office/drawing/2014/main" id="{005D7043-2627-4E53-87F3-FAA2B0BAC963}"/>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6" name="直線コネクタ 775">
          <a:extLst>
            <a:ext uri="{FF2B5EF4-FFF2-40B4-BE49-F238E27FC236}">
              <a16:creationId xmlns:a16="http://schemas.microsoft.com/office/drawing/2014/main" id="{BA731234-A016-4DE3-B8D7-CEC83A8577E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7" name="テキスト ボックス 776">
          <a:extLst>
            <a:ext uri="{FF2B5EF4-FFF2-40B4-BE49-F238E27FC236}">
              <a16:creationId xmlns:a16="http://schemas.microsoft.com/office/drawing/2014/main" id="{A73E51E1-F3B3-4386-A285-6406F214CB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8" name="【公民館】&#10;一人当たり面積グラフ枠">
          <a:extLst>
            <a:ext uri="{FF2B5EF4-FFF2-40B4-BE49-F238E27FC236}">
              <a16:creationId xmlns:a16="http://schemas.microsoft.com/office/drawing/2014/main" id="{80AE709E-0241-4EAB-8A32-14278390A13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79" name="直線コネクタ 778">
          <a:extLst>
            <a:ext uri="{FF2B5EF4-FFF2-40B4-BE49-F238E27FC236}">
              <a16:creationId xmlns:a16="http://schemas.microsoft.com/office/drawing/2014/main" id="{EC3C0627-003C-4CFC-B315-53417F38DAA7}"/>
            </a:ext>
          </a:extLst>
        </xdr:cNvPr>
        <xdr:cNvCxnSpPr/>
      </xdr:nvCxnSpPr>
      <xdr:spPr>
        <a:xfrm flipV="1">
          <a:off x="19509104" y="16706849"/>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80" name="【公民館】&#10;一人当たり面積最小値テキスト">
          <a:extLst>
            <a:ext uri="{FF2B5EF4-FFF2-40B4-BE49-F238E27FC236}">
              <a16:creationId xmlns:a16="http://schemas.microsoft.com/office/drawing/2014/main" id="{0E9807ED-850C-494D-ACFE-0B5331341191}"/>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81" name="直線コネクタ 780">
          <a:extLst>
            <a:ext uri="{FF2B5EF4-FFF2-40B4-BE49-F238E27FC236}">
              <a16:creationId xmlns:a16="http://schemas.microsoft.com/office/drawing/2014/main" id="{A39674CE-463B-4E5C-BB18-52505F853F2B}"/>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82" name="【公民館】&#10;一人当たり面積最大値テキスト">
          <a:extLst>
            <a:ext uri="{FF2B5EF4-FFF2-40B4-BE49-F238E27FC236}">
              <a16:creationId xmlns:a16="http://schemas.microsoft.com/office/drawing/2014/main" id="{D6A8A934-F6AA-484E-91C7-316D1581E00F}"/>
            </a:ext>
          </a:extLst>
        </xdr:cNvPr>
        <xdr:cNvSpPr txBox="1"/>
      </xdr:nvSpPr>
      <xdr:spPr>
        <a:xfrm>
          <a:off x="19547840" y="1648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83" name="直線コネクタ 782">
          <a:extLst>
            <a:ext uri="{FF2B5EF4-FFF2-40B4-BE49-F238E27FC236}">
              <a16:creationId xmlns:a16="http://schemas.microsoft.com/office/drawing/2014/main" id="{C8D2BA04-BA3C-4A0D-BA3C-520A638FEB56}"/>
            </a:ext>
          </a:extLst>
        </xdr:cNvPr>
        <xdr:cNvCxnSpPr/>
      </xdr:nvCxnSpPr>
      <xdr:spPr>
        <a:xfrm>
          <a:off x="19443700" y="16706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784" name="【公民館】&#10;一人当たり面積平均値テキスト">
          <a:extLst>
            <a:ext uri="{FF2B5EF4-FFF2-40B4-BE49-F238E27FC236}">
              <a16:creationId xmlns:a16="http://schemas.microsoft.com/office/drawing/2014/main" id="{AC851636-5587-4F69-913C-BC54618D5CAE}"/>
            </a:ext>
          </a:extLst>
        </xdr:cNvPr>
        <xdr:cNvSpPr txBox="1"/>
      </xdr:nvSpPr>
      <xdr:spPr>
        <a:xfrm>
          <a:off x="19547840" y="17511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85" name="フローチャート: 判断 784">
          <a:extLst>
            <a:ext uri="{FF2B5EF4-FFF2-40B4-BE49-F238E27FC236}">
              <a16:creationId xmlns:a16="http://schemas.microsoft.com/office/drawing/2014/main" id="{C951582C-9EB3-46CD-9092-1D79FF7C791B}"/>
            </a:ext>
          </a:extLst>
        </xdr:cNvPr>
        <xdr:cNvSpPr/>
      </xdr:nvSpPr>
      <xdr:spPr>
        <a:xfrm>
          <a:off x="194589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86" name="フローチャート: 判断 785">
          <a:extLst>
            <a:ext uri="{FF2B5EF4-FFF2-40B4-BE49-F238E27FC236}">
              <a16:creationId xmlns:a16="http://schemas.microsoft.com/office/drawing/2014/main" id="{F647A030-093A-46A8-9D20-77E8239EDA8E}"/>
            </a:ext>
          </a:extLst>
        </xdr:cNvPr>
        <xdr:cNvSpPr/>
      </xdr:nvSpPr>
      <xdr:spPr>
        <a:xfrm>
          <a:off x="187350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87" name="フローチャート: 判断 786">
          <a:extLst>
            <a:ext uri="{FF2B5EF4-FFF2-40B4-BE49-F238E27FC236}">
              <a16:creationId xmlns:a16="http://schemas.microsoft.com/office/drawing/2014/main" id="{7D39D2D8-C9A6-4592-8E46-873FC92D63D5}"/>
            </a:ext>
          </a:extLst>
        </xdr:cNvPr>
        <xdr:cNvSpPr/>
      </xdr:nvSpPr>
      <xdr:spPr>
        <a:xfrm>
          <a:off x="17937480" y="17542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88" name="フローチャート: 判断 787">
          <a:extLst>
            <a:ext uri="{FF2B5EF4-FFF2-40B4-BE49-F238E27FC236}">
              <a16:creationId xmlns:a16="http://schemas.microsoft.com/office/drawing/2014/main" id="{287C79E2-17ED-4332-ABAE-4B0388B8F36E}"/>
            </a:ext>
          </a:extLst>
        </xdr:cNvPr>
        <xdr:cNvSpPr/>
      </xdr:nvSpPr>
      <xdr:spPr>
        <a:xfrm>
          <a:off x="17162780" y="17523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89" name="フローチャート: 判断 788">
          <a:extLst>
            <a:ext uri="{FF2B5EF4-FFF2-40B4-BE49-F238E27FC236}">
              <a16:creationId xmlns:a16="http://schemas.microsoft.com/office/drawing/2014/main" id="{AF44159C-11EC-43D5-ACED-AD562F12AE17}"/>
            </a:ext>
          </a:extLst>
        </xdr:cNvPr>
        <xdr:cNvSpPr/>
      </xdr:nvSpPr>
      <xdr:spPr>
        <a:xfrm>
          <a:off x="16388080" y="17450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9679B4BA-A1E8-4F45-A9D6-9070B84AB06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1" name="テキスト ボックス 790">
          <a:extLst>
            <a:ext uri="{FF2B5EF4-FFF2-40B4-BE49-F238E27FC236}">
              <a16:creationId xmlns:a16="http://schemas.microsoft.com/office/drawing/2014/main" id="{F7E7C07A-F4CB-4398-BC62-1F540F4F165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2" name="テキスト ボックス 791">
          <a:extLst>
            <a:ext uri="{FF2B5EF4-FFF2-40B4-BE49-F238E27FC236}">
              <a16:creationId xmlns:a16="http://schemas.microsoft.com/office/drawing/2014/main" id="{421CDA70-E86D-440B-854F-D658E03C4FE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3" name="テキスト ボックス 792">
          <a:extLst>
            <a:ext uri="{FF2B5EF4-FFF2-40B4-BE49-F238E27FC236}">
              <a16:creationId xmlns:a16="http://schemas.microsoft.com/office/drawing/2014/main" id="{D5444CD6-56D6-49A7-A59C-4A4970FFF00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4" name="テキスト ボックス 793">
          <a:extLst>
            <a:ext uri="{FF2B5EF4-FFF2-40B4-BE49-F238E27FC236}">
              <a16:creationId xmlns:a16="http://schemas.microsoft.com/office/drawing/2014/main" id="{0D1C36F1-CCCB-4535-9BDB-FF36A78F7C1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164846</xdr:rowOff>
    </xdr:from>
    <xdr:to>
      <xdr:col>112</xdr:col>
      <xdr:colOff>38100</xdr:colOff>
      <xdr:row>102</xdr:row>
      <xdr:rowOff>94996</xdr:rowOff>
    </xdr:to>
    <xdr:sp macro="" textlink="">
      <xdr:nvSpPr>
        <xdr:cNvPr id="795" name="楕円 794">
          <a:extLst>
            <a:ext uri="{FF2B5EF4-FFF2-40B4-BE49-F238E27FC236}">
              <a16:creationId xmlns:a16="http://schemas.microsoft.com/office/drawing/2014/main" id="{F7A5F5BB-635F-4945-B737-8B6F38A6D5C1}"/>
            </a:ext>
          </a:extLst>
        </xdr:cNvPr>
        <xdr:cNvSpPr/>
      </xdr:nvSpPr>
      <xdr:spPr>
        <a:xfrm>
          <a:off x="18735040" y="170964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101</xdr:row>
      <xdr:rowOff>164846</xdr:rowOff>
    </xdr:from>
    <xdr:to>
      <xdr:col>107</xdr:col>
      <xdr:colOff>101600</xdr:colOff>
      <xdr:row>102</xdr:row>
      <xdr:rowOff>94996</xdr:rowOff>
    </xdr:to>
    <xdr:sp macro="" textlink="">
      <xdr:nvSpPr>
        <xdr:cNvPr id="796" name="楕円 795">
          <a:extLst>
            <a:ext uri="{FF2B5EF4-FFF2-40B4-BE49-F238E27FC236}">
              <a16:creationId xmlns:a16="http://schemas.microsoft.com/office/drawing/2014/main" id="{B23ACF47-61F8-465F-A477-DF2F55A6FFBA}"/>
            </a:ext>
          </a:extLst>
        </xdr:cNvPr>
        <xdr:cNvSpPr/>
      </xdr:nvSpPr>
      <xdr:spPr>
        <a:xfrm>
          <a:off x="17937480" y="170964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44196</xdr:rowOff>
    </xdr:from>
    <xdr:to>
      <xdr:col>111</xdr:col>
      <xdr:colOff>177800</xdr:colOff>
      <xdr:row>102</xdr:row>
      <xdr:rowOff>44196</xdr:rowOff>
    </xdr:to>
    <xdr:cxnSp macro="">
      <xdr:nvCxnSpPr>
        <xdr:cNvPr id="797" name="直線コネクタ 796">
          <a:extLst>
            <a:ext uri="{FF2B5EF4-FFF2-40B4-BE49-F238E27FC236}">
              <a16:creationId xmlns:a16="http://schemas.microsoft.com/office/drawing/2014/main" id="{AA2DD537-5804-4E3D-B52A-677449449804}"/>
            </a:ext>
          </a:extLst>
        </xdr:cNvPr>
        <xdr:cNvCxnSpPr/>
      </xdr:nvCxnSpPr>
      <xdr:spPr>
        <a:xfrm>
          <a:off x="17988280" y="1714347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2539</xdr:rowOff>
    </xdr:from>
    <xdr:to>
      <xdr:col>102</xdr:col>
      <xdr:colOff>165100</xdr:colOff>
      <xdr:row>102</xdr:row>
      <xdr:rowOff>104139</xdr:rowOff>
    </xdr:to>
    <xdr:sp macro="" textlink="">
      <xdr:nvSpPr>
        <xdr:cNvPr id="798" name="楕円 797">
          <a:extLst>
            <a:ext uri="{FF2B5EF4-FFF2-40B4-BE49-F238E27FC236}">
              <a16:creationId xmlns:a16="http://schemas.microsoft.com/office/drawing/2014/main" id="{D29CFA1E-2F8D-4275-91E9-E103D1D0E21F}"/>
            </a:ext>
          </a:extLst>
        </xdr:cNvPr>
        <xdr:cNvSpPr/>
      </xdr:nvSpPr>
      <xdr:spPr>
        <a:xfrm>
          <a:off x="17162780" y="1710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44196</xdr:rowOff>
    </xdr:from>
    <xdr:to>
      <xdr:col>107</xdr:col>
      <xdr:colOff>50800</xdr:colOff>
      <xdr:row>102</xdr:row>
      <xdr:rowOff>53339</xdr:rowOff>
    </xdr:to>
    <xdr:cxnSp macro="">
      <xdr:nvCxnSpPr>
        <xdr:cNvPr id="799" name="直線コネクタ 798">
          <a:extLst>
            <a:ext uri="{FF2B5EF4-FFF2-40B4-BE49-F238E27FC236}">
              <a16:creationId xmlns:a16="http://schemas.microsoft.com/office/drawing/2014/main" id="{D88D26AA-0BF8-404D-9088-F79466EF97AD}"/>
            </a:ext>
          </a:extLst>
        </xdr:cNvPr>
        <xdr:cNvCxnSpPr/>
      </xdr:nvCxnSpPr>
      <xdr:spPr>
        <a:xfrm flipV="1">
          <a:off x="17213580" y="17143476"/>
          <a:ext cx="7747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11685</xdr:rowOff>
    </xdr:from>
    <xdr:to>
      <xdr:col>98</xdr:col>
      <xdr:colOff>38100</xdr:colOff>
      <xdr:row>102</xdr:row>
      <xdr:rowOff>113285</xdr:rowOff>
    </xdr:to>
    <xdr:sp macro="" textlink="">
      <xdr:nvSpPr>
        <xdr:cNvPr id="800" name="楕円 799">
          <a:extLst>
            <a:ext uri="{FF2B5EF4-FFF2-40B4-BE49-F238E27FC236}">
              <a16:creationId xmlns:a16="http://schemas.microsoft.com/office/drawing/2014/main" id="{C86678D4-DF46-468E-AFEA-2E89DE232B26}"/>
            </a:ext>
          </a:extLst>
        </xdr:cNvPr>
        <xdr:cNvSpPr/>
      </xdr:nvSpPr>
      <xdr:spPr>
        <a:xfrm>
          <a:off x="16388080" y="17110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53339</xdr:rowOff>
    </xdr:from>
    <xdr:to>
      <xdr:col>102</xdr:col>
      <xdr:colOff>114300</xdr:colOff>
      <xdr:row>102</xdr:row>
      <xdr:rowOff>62485</xdr:rowOff>
    </xdr:to>
    <xdr:cxnSp macro="">
      <xdr:nvCxnSpPr>
        <xdr:cNvPr id="801" name="直線コネクタ 800">
          <a:extLst>
            <a:ext uri="{FF2B5EF4-FFF2-40B4-BE49-F238E27FC236}">
              <a16:creationId xmlns:a16="http://schemas.microsoft.com/office/drawing/2014/main" id="{7634C100-893A-49A6-9258-FCB4FABC9BF3}"/>
            </a:ext>
          </a:extLst>
        </xdr:cNvPr>
        <xdr:cNvCxnSpPr/>
      </xdr:nvCxnSpPr>
      <xdr:spPr>
        <a:xfrm flipV="1">
          <a:off x="16431260" y="17152619"/>
          <a:ext cx="78232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802" name="n_1aveValue【公民館】&#10;一人当たり面積">
          <a:extLst>
            <a:ext uri="{FF2B5EF4-FFF2-40B4-BE49-F238E27FC236}">
              <a16:creationId xmlns:a16="http://schemas.microsoft.com/office/drawing/2014/main" id="{EA1B97FA-9118-4828-9ACF-0F2A3CC61C4E}"/>
            </a:ext>
          </a:extLst>
        </xdr:cNvPr>
        <xdr:cNvSpPr txBox="1"/>
      </xdr:nvSpPr>
      <xdr:spPr>
        <a:xfrm>
          <a:off x="18561127"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803" name="n_2aveValue【公民館】&#10;一人当たり面積">
          <a:extLst>
            <a:ext uri="{FF2B5EF4-FFF2-40B4-BE49-F238E27FC236}">
              <a16:creationId xmlns:a16="http://schemas.microsoft.com/office/drawing/2014/main" id="{3BA6E073-7807-46AC-8841-06FDDFC3A8CF}"/>
            </a:ext>
          </a:extLst>
        </xdr:cNvPr>
        <xdr:cNvSpPr txBox="1"/>
      </xdr:nvSpPr>
      <xdr:spPr>
        <a:xfrm>
          <a:off x="17776267" y="1763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804" name="n_3aveValue【公民館】&#10;一人当たり面積">
          <a:extLst>
            <a:ext uri="{FF2B5EF4-FFF2-40B4-BE49-F238E27FC236}">
              <a16:creationId xmlns:a16="http://schemas.microsoft.com/office/drawing/2014/main" id="{4798D5D4-986D-46AE-AE90-583FC81DB4D7}"/>
            </a:ext>
          </a:extLst>
        </xdr:cNvPr>
        <xdr:cNvSpPr txBox="1"/>
      </xdr:nvSpPr>
      <xdr:spPr>
        <a:xfrm>
          <a:off x="17001567" y="1761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805" name="n_4aveValue【公民館】&#10;一人当たり面積">
          <a:extLst>
            <a:ext uri="{FF2B5EF4-FFF2-40B4-BE49-F238E27FC236}">
              <a16:creationId xmlns:a16="http://schemas.microsoft.com/office/drawing/2014/main" id="{61491312-127D-4E16-9B47-7FD0C879D658}"/>
            </a:ext>
          </a:extLst>
        </xdr:cNvPr>
        <xdr:cNvSpPr txBox="1"/>
      </xdr:nvSpPr>
      <xdr:spPr>
        <a:xfrm>
          <a:off x="16226867" y="17543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111523</xdr:rowOff>
    </xdr:from>
    <xdr:ext cx="469744" cy="259045"/>
    <xdr:sp macro="" textlink="">
      <xdr:nvSpPr>
        <xdr:cNvPr id="806" name="n_1mainValue【公民館】&#10;一人当たり面積">
          <a:extLst>
            <a:ext uri="{FF2B5EF4-FFF2-40B4-BE49-F238E27FC236}">
              <a16:creationId xmlns:a16="http://schemas.microsoft.com/office/drawing/2014/main" id="{4B6E928F-F5A1-41E1-96F0-C011D64F5B36}"/>
            </a:ext>
          </a:extLst>
        </xdr:cNvPr>
        <xdr:cNvSpPr txBox="1"/>
      </xdr:nvSpPr>
      <xdr:spPr>
        <a:xfrm>
          <a:off x="18561127" y="1687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111523</xdr:rowOff>
    </xdr:from>
    <xdr:ext cx="469744" cy="259045"/>
    <xdr:sp macro="" textlink="">
      <xdr:nvSpPr>
        <xdr:cNvPr id="807" name="n_2mainValue【公民館】&#10;一人当たり面積">
          <a:extLst>
            <a:ext uri="{FF2B5EF4-FFF2-40B4-BE49-F238E27FC236}">
              <a16:creationId xmlns:a16="http://schemas.microsoft.com/office/drawing/2014/main" id="{71161A91-3111-4D70-8472-0B245F69F094}"/>
            </a:ext>
          </a:extLst>
        </xdr:cNvPr>
        <xdr:cNvSpPr txBox="1"/>
      </xdr:nvSpPr>
      <xdr:spPr>
        <a:xfrm>
          <a:off x="17776267" y="1687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120666</xdr:rowOff>
    </xdr:from>
    <xdr:ext cx="469744" cy="259045"/>
    <xdr:sp macro="" textlink="">
      <xdr:nvSpPr>
        <xdr:cNvPr id="808" name="n_3mainValue【公民館】&#10;一人当たり面積">
          <a:extLst>
            <a:ext uri="{FF2B5EF4-FFF2-40B4-BE49-F238E27FC236}">
              <a16:creationId xmlns:a16="http://schemas.microsoft.com/office/drawing/2014/main" id="{ABEDDB41-D9F3-4879-AEDA-6D24EC15B03E}"/>
            </a:ext>
          </a:extLst>
        </xdr:cNvPr>
        <xdr:cNvSpPr txBox="1"/>
      </xdr:nvSpPr>
      <xdr:spPr>
        <a:xfrm>
          <a:off x="17001567" y="1688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129812</xdr:rowOff>
    </xdr:from>
    <xdr:ext cx="469744" cy="259045"/>
    <xdr:sp macro="" textlink="">
      <xdr:nvSpPr>
        <xdr:cNvPr id="809" name="n_4mainValue【公民館】&#10;一人当たり面積">
          <a:extLst>
            <a:ext uri="{FF2B5EF4-FFF2-40B4-BE49-F238E27FC236}">
              <a16:creationId xmlns:a16="http://schemas.microsoft.com/office/drawing/2014/main" id="{912B2633-245A-4F01-BF46-60754F2F896D}"/>
            </a:ext>
          </a:extLst>
        </xdr:cNvPr>
        <xdr:cNvSpPr txBox="1"/>
      </xdr:nvSpPr>
      <xdr:spPr>
        <a:xfrm>
          <a:off x="16226867" y="1689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0" name="正方形/長方形 809">
          <a:extLst>
            <a:ext uri="{FF2B5EF4-FFF2-40B4-BE49-F238E27FC236}">
              <a16:creationId xmlns:a16="http://schemas.microsoft.com/office/drawing/2014/main" id="{99FB4837-5F5B-47B2-B2A4-DCB28C80427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1" name="正方形/長方形 810">
          <a:extLst>
            <a:ext uri="{FF2B5EF4-FFF2-40B4-BE49-F238E27FC236}">
              <a16:creationId xmlns:a16="http://schemas.microsoft.com/office/drawing/2014/main" id="{B735F037-873D-45F8-A33E-D569B68F37C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2" name="テキスト ボックス 811">
          <a:extLst>
            <a:ext uri="{FF2B5EF4-FFF2-40B4-BE49-F238E27FC236}">
              <a16:creationId xmlns:a16="http://schemas.microsoft.com/office/drawing/2014/main" id="{ACB739AB-7119-4222-B512-073801B5853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等と比較して特に有形固定資産減価償却率が高くなっている施設は、「認定こども園・幼稚園・保育所」、「公営住宅」、「学校施設」であり、特に低くなっている施設は「橋りょう・トンネル」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認定こども園・幼稚園・保育所」については、保育所の老朽化が課題であり、公共施設マネジメントに基づき施設の長寿命化や集約化を伴う再整備等に取り組んでいるところである。「公営住宅」については、定期的に予防保全のための点検整備や修繕を実施することにより、入居者の安全確保と居住環境の改善を図っている。今後も市営住宅長寿命化計画に基づき、居住環境の維持・改善に努めていく。「学校施設」については、小学校が８２．７％、中学校が７６．１％となっており、特に小学校の有形固定資産減価償却率が高くなっている。小・中学校の校舎外壁工事及び便所改修工事等、積極的な老朽化対策に取り組んできたところである。引き続き、公共施設マネジメントに基づき、施設の長寿命化や統廃合・再整備に取り組んで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公民館」については、施設類型別では有形固定資産減価償却率が比較的低くなっているが、そのほとんどが建築から３０年以上経過しており、建物設備などの修繕が発生している。公共施設マネジメントにより施設機能の見直しや複合化・多機能化を図るとともに、統廃合や再整備に取り組んで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B642A3F-3EF5-4707-B7F7-1D28DFC778C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E7B785C-23F1-4F66-8B0F-1AEEB007B74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2500811-48E6-44B4-8958-7DEBBAAA197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0ED11AE-A22D-4AA9-8D73-3E6D1462591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埼玉県入間市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FAA3EA-8648-4466-B20C-9C8164C4464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89C47A8-3B16-4E1F-9FDB-2495B32C46A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32CF205-2456-4E5F-AA74-5EE3DCF507F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6FDFC4A-70AA-4183-BF3B-D3F00B71A5C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58CBC98-7B1B-41EC-AFA8-A1E127D0265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4966EA4-2836-4204-9684-1580BD5728D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143,412
140,055
44.69
52,943,413
51,328,756
1,182,233
28,461,146
28,864,109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B81BA28-5AC3-4321-B1DA-6886D085DDD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8D7DA35-D97D-4B41-AF70-0058E7CD5D8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30B99D9-5E81-4F27-9705-BBEA4FD31DD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D9D155-9287-4E3C-A5A4-34A9268D02F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4E10348-8198-4907-8A15-B923C9DAFA8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32C28A1-F2F7-41C1-8254-707040CEC464}"/>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24E28A4-E809-4248-AE01-7534F83AE27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B1E2F19-1DF9-4250-917D-5D6969585A2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A66391C-7B53-4BA1-BE21-5EFAEF47EBC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E86795-859E-40A3-B7A8-6E08636EDAB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B13C256-6C27-4235-83DB-627260AFF28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F9D7A1B-D043-464A-9377-3C80995BA2E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859A1B-E615-4FAC-9F15-8CA6C67C753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EE9C87C-7134-476A-9AE5-AE9AE66BA47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A81E574-328C-4AF6-8101-18CFA8943DA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80C769-CFF4-4833-B9D6-BA24EDD06AE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52A3EC5-596E-4C88-AB6D-1A58E74DF22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01DC78-C421-4EAF-8E3D-A2EE346FAB4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5B455C1-34E6-4D53-B55F-83ACAC88494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187CFA-A315-4D61-9ADD-C6B3D45DD3B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36612FE-AA25-4E40-811F-ADDE01C73EF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7873AA9-D148-42A5-B067-175BAB5BBAD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D89A5D4-6942-48C1-9768-7CC51D7DC0C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55DAF73-BC38-4F86-9253-97D492AC41B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6A31816-F558-4E66-BB08-929AB21E1E5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45197F4-F925-4737-81D7-B4AEA309D18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CAACE59-5558-4813-83E6-61AE8376197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B700117-C07C-493C-9FAA-16C8C9FE979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935FFDB-FEFF-4FA9-BB7D-CE0B45D6541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B36FF0E-5E00-4E83-9B75-64C9E7A2106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52A7E19-0B2B-4DC8-90F5-5C828EA12C5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E25081F-E275-492E-B82D-245AB2DF447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8FECAE7-6280-425E-B11A-B5C1ED1F0C54}"/>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01C5526-2E6B-49ED-B847-D7B3C7A71C5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6800665-5797-4F28-A5BA-2D6112EFC0B3}"/>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32BC7EE-9F24-4511-AB1B-7B58FFD9B50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B34358B-45B1-4732-ABA2-4E1FE008A39C}"/>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01FBF2F-FC93-4598-B747-648BD513908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2A81A6D-ACFA-4F20-ACA7-65212140D6F7}"/>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4EE394E-6805-4604-B287-D9786D9CC229}"/>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D87C333-021D-448E-BAF5-52AD0A15F81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83FE8FA-4C59-4316-9152-86A7DEAD339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C66CFD9-B2C8-410D-9405-055D833AD9D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B932A58-97FD-400F-B380-74D9BFB9758F}"/>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79D293B-9C82-43F3-A277-333FAF412AF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FE463542-F36B-4D55-8E26-7B038BA24BCE}"/>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A1F0ACF6-F3C0-430D-8D9E-FDCA64AF292D}"/>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C18952A1-BC89-4C94-8673-53878189722C}"/>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A36C8622-DFA4-4D03-895A-3662DD3C05EC}"/>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C0D05B15-D8E0-40E2-B1F3-5865C9868F95}"/>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3F777710-5F4C-4E2F-A624-B920955D32DD}"/>
            </a:ext>
          </a:extLst>
        </xdr:cNvPr>
        <xdr:cNvSpPr txBox="1"/>
      </xdr:nvSpPr>
      <xdr:spPr>
        <a:xfrm>
          <a:off x="4124960" y="613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A1D8866E-925E-40C7-B426-7BF42C153C8F}"/>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C882ADA4-B474-472E-87F1-4FB2BBEBC72F}"/>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A6AA47FD-6493-4837-9803-F73F70B34F80}"/>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90649BAB-0253-4A52-A121-1CD390C294C2}"/>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86A4BC3A-A202-45B8-9DB5-DEAB6E86079A}"/>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671A574-56A9-4760-92DE-5B2D7E05E74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E71325-8722-408C-822A-A2F9F81530E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13F658-A0F9-4214-BDE5-B7868B3A0D18}"/>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E8D82D0-E17F-4C0C-B480-96F3F43CB85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77AB7E9-D8E9-4AA7-A011-0685160DF0A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67310</xdr:rowOff>
    </xdr:from>
    <xdr:to>
      <xdr:col>20</xdr:col>
      <xdr:colOff>38100</xdr:colOff>
      <xdr:row>37</xdr:row>
      <xdr:rowOff>168910</xdr:rowOff>
    </xdr:to>
    <xdr:sp macro="" textlink="">
      <xdr:nvSpPr>
        <xdr:cNvPr id="73" name="楕円 72">
          <a:extLst>
            <a:ext uri="{FF2B5EF4-FFF2-40B4-BE49-F238E27FC236}">
              <a16:creationId xmlns:a16="http://schemas.microsoft.com/office/drawing/2014/main" id="{80AF3EDC-FD57-4069-A04A-E28B17E071EA}"/>
            </a:ext>
          </a:extLst>
        </xdr:cNvPr>
        <xdr:cNvSpPr/>
      </xdr:nvSpPr>
      <xdr:spPr>
        <a:xfrm>
          <a:off x="3312160" y="6269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31115</xdr:rowOff>
    </xdr:from>
    <xdr:to>
      <xdr:col>15</xdr:col>
      <xdr:colOff>101600</xdr:colOff>
      <xdr:row>37</xdr:row>
      <xdr:rowOff>132715</xdr:rowOff>
    </xdr:to>
    <xdr:sp macro="" textlink="">
      <xdr:nvSpPr>
        <xdr:cNvPr id="74" name="楕円 73">
          <a:extLst>
            <a:ext uri="{FF2B5EF4-FFF2-40B4-BE49-F238E27FC236}">
              <a16:creationId xmlns:a16="http://schemas.microsoft.com/office/drawing/2014/main" id="{36A6C513-4B32-4F84-B5EB-36B27E7806F4}"/>
            </a:ext>
          </a:extLst>
        </xdr:cNvPr>
        <xdr:cNvSpPr/>
      </xdr:nvSpPr>
      <xdr:spPr>
        <a:xfrm>
          <a:off x="25146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81915</xdr:rowOff>
    </xdr:from>
    <xdr:to>
      <xdr:col>19</xdr:col>
      <xdr:colOff>177800</xdr:colOff>
      <xdr:row>37</xdr:row>
      <xdr:rowOff>118110</xdr:rowOff>
    </xdr:to>
    <xdr:cxnSp macro="">
      <xdr:nvCxnSpPr>
        <xdr:cNvPr id="75" name="直線コネクタ 74">
          <a:extLst>
            <a:ext uri="{FF2B5EF4-FFF2-40B4-BE49-F238E27FC236}">
              <a16:creationId xmlns:a16="http://schemas.microsoft.com/office/drawing/2014/main" id="{B79F3B09-98DB-4B89-97F4-62471950D5A7}"/>
            </a:ext>
          </a:extLst>
        </xdr:cNvPr>
        <xdr:cNvCxnSpPr/>
      </xdr:nvCxnSpPr>
      <xdr:spPr>
        <a:xfrm>
          <a:off x="2565400" y="628459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170180</xdr:rowOff>
    </xdr:from>
    <xdr:to>
      <xdr:col>10</xdr:col>
      <xdr:colOff>165100</xdr:colOff>
      <xdr:row>37</xdr:row>
      <xdr:rowOff>100330</xdr:rowOff>
    </xdr:to>
    <xdr:sp macro="" textlink="">
      <xdr:nvSpPr>
        <xdr:cNvPr id="76" name="楕円 75">
          <a:extLst>
            <a:ext uri="{FF2B5EF4-FFF2-40B4-BE49-F238E27FC236}">
              <a16:creationId xmlns:a16="http://schemas.microsoft.com/office/drawing/2014/main" id="{C5D8D071-97DC-4EF1-A165-7089CBEEB01C}"/>
            </a:ext>
          </a:extLst>
        </xdr:cNvPr>
        <xdr:cNvSpPr/>
      </xdr:nvSpPr>
      <xdr:spPr>
        <a:xfrm>
          <a:off x="1739900" y="6205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49530</xdr:rowOff>
    </xdr:from>
    <xdr:to>
      <xdr:col>15</xdr:col>
      <xdr:colOff>50800</xdr:colOff>
      <xdr:row>37</xdr:row>
      <xdr:rowOff>81915</xdr:rowOff>
    </xdr:to>
    <xdr:cxnSp macro="">
      <xdr:nvCxnSpPr>
        <xdr:cNvPr id="77" name="直線コネクタ 76">
          <a:extLst>
            <a:ext uri="{FF2B5EF4-FFF2-40B4-BE49-F238E27FC236}">
              <a16:creationId xmlns:a16="http://schemas.microsoft.com/office/drawing/2014/main" id="{03F96FFA-DE87-439E-8BF4-BBB47287CA5B}"/>
            </a:ext>
          </a:extLst>
        </xdr:cNvPr>
        <xdr:cNvCxnSpPr/>
      </xdr:nvCxnSpPr>
      <xdr:spPr>
        <a:xfrm>
          <a:off x="1790700" y="625221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78" name="楕円 77">
          <a:extLst>
            <a:ext uri="{FF2B5EF4-FFF2-40B4-BE49-F238E27FC236}">
              <a16:creationId xmlns:a16="http://schemas.microsoft.com/office/drawing/2014/main" id="{9E7FE6F3-F8E9-4578-99AF-8BB2122E2F7E}"/>
            </a:ext>
          </a:extLst>
        </xdr:cNvPr>
        <xdr:cNvSpPr/>
      </xdr:nvSpPr>
      <xdr:spPr>
        <a:xfrm>
          <a:off x="965200" y="617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49530</xdr:rowOff>
    </xdr:to>
    <xdr:cxnSp macro="">
      <xdr:nvCxnSpPr>
        <xdr:cNvPr id="79" name="直線コネクタ 78">
          <a:extLst>
            <a:ext uri="{FF2B5EF4-FFF2-40B4-BE49-F238E27FC236}">
              <a16:creationId xmlns:a16="http://schemas.microsoft.com/office/drawing/2014/main" id="{EF1AB0AF-657F-49D6-AFA4-979DF421D0A2}"/>
            </a:ext>
          </a:extLst>
        </xdr:cNvPr>
        <xdr:cNvCxnSpPr/>
      </xdr:nvCxnSpPr>
      <xdr:spPr>
        <a:xfrm>
          <a:off x="1008380" y="622173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0" name="n_1aveValue【図書館】&#10;有形固定資産減価償却率">
          <a:extLst>
            <a:ext uri="{FF2B5EF4-FFF2-40B4-BE49-F238E27FC236}">
              <a16:creationId xmlns:a16="http://schemas.microsoft.com/office/drawing/2014/main" id="{7002CE2F-4D60-48DE-947A-730F521A5C69}"/>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1" name="n_2aveValue【図書館】&#10;有形固定資産減価償却率">
          <a:extLst>
            <a:ext uri="{FF2B5EF4-FFF2-40B4-BE49-F238E27FC236}">
              <a16:creationId xmlns:a16="http://schemas.microsoft.com/office/drawing/2014/main" id="{E1E2D9CA-3BAB-4059-B340-EB59018C3E0C}"/>
            </a:ext>
          </a:extLst>
        </xdr:cNvPr>
        <xdr:cNvSpPr txBox="1"/>
      </xdr:nvSpPr>
      <xdr:spPr>
        <a:xfrm>
          <a:off x="23857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2" name="n_3aveValue【図書館】&#10;有形固定資産減価償却率">
          <a:extLst>
            <a:ext uri="{FF2B5EF4-FFF2-40B4-BE49-F238E27FC236}">
              <a16:creationId xmlns:a16="http://schemas.microsoft.com/office/drawing/2014/main" id="{0E58C1EA-DC4F-4520-8E33-849A300BB8FA}"/>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3" name="n_4aveValue【図書館】&#10;有形固定資産減価償却率">
          <a:extLst>
            <a:ext uri="{FF2B5EF4-FFF2-40B4-BE49-F238E27FC236}">
              <a16:creationId xmlns:a16="http://schemas.microsoft.com/office/drawing/2014/main" id="{F1E8892B-E1D4-421D-BD8B-F9FCA7E6B959}"/>
            </a:ext>
          </a:extLst>
        </xdr:cNvPr>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160037</xdr:rowOff>
    </xdr:from>
    <xdr:ext cx="405111" cy="259045"/>
    <xdr:sp macro="" textlink="">
      <xdr:nvSpPr>
        <xdr:cNvPr id="84" name="n_1mainValue【図書館】&#10;有形固定資産減価償却率">
          <a:extLst>
            <a:ext uri="{FF2B5EF4-FFF2-40B4-BE49-F238E27FC236}">
              <a16:creationId xmlns:a16="http://schemas.microsoft.com/office/drawing/2014/main" id="{76BDCE37-3F09-42CF-A08C-F084D74B1693}"/>
            </a:ext>
          </a:extLst>
        </xdr:cNvPr>
        <xdr:cNvSpPr txBox="1"/>
      </xdr:nvSpPr>
      <xdr:spPr>
        <a:xfrm>
          <a:off x="317056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123842</xdr:rowOff>
    </xdr:from>
    <xdr:ext cx="405111" cy="259045"/>
    <xdr:sp macro="" textlink="">
      <xdr:nvSpPr>
        <xdr:cNvPr id="85" name="n_2mainValue【図書館】&#10;有形固定資産減価償却率">
          <a:extLst>
            <a:ext uri="{FF2B5EF4-FFF2-40B4-BE49-F238E27FC236}">
              <a16:creationId xmlns:a16="http://schemas.microsoft.com/office/drawing/2014/main" id="{42D8F301-6463-460D-AAC5-74FEE02D1454}"/>
            </a:ext>
          </a:extLst>
        </xdr:cNvPr>
        <xdr:cNvSpPr txBox="1"/>
      </xdr:nvSpPr>
      <xdr:spPr>
        <a:xfrm>
          <a:off x="238570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91457</xdr:rowOff>
    </xdr:from>
    <xdr:ext cx="405111" cy="259045"/>
    <xdr:sp macro="" textlink="">
      <xdr:nvSpPr>
        <xdr:cNvPr id="86" name="n_3mainValue【図書館】&#10;有形固定資産減価償却率">
          <a:extLst>
            <a:ext uri="{FF2B5EF4-FFF2-40B4-BE49-F238E27FC236}">
              <a16:creationId xmlns:a16="http://schemas.microsoft.com/office/drawing/2014/main" id="{F8783A35-05FC-4D33-99DF-461684AFC438}"/>
            </a:ext>
          </a:extLst>
        </xdr:cNvPr>
        <xdr:cNvSpPr txBox="1"/>
      </xdr:nvSpPr>
      <xdr:spPr>
        <a:xfrm>
          <a:off x="1611004" y="629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7" name="n_4mainValue【図書館】&#10;有形固定資産減価償却率">
          <a:extLst>
            <a:ext uri="{FF2B5EF4-FFF2-40B4-BE49-F238E27FC236}">
              <a16:creationId xmlns:a16="http://schemas.microsoft.com/office/drawing/2014/main" id="{221021FB-9A02-4E5F-9857-30AAB6CE6ACC}"/>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02EE8ABB-4D9F-4752-B711-CD9BFC74795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F771A353-4BC3-4D36-B86D-E25E86E0A43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34B48BA8-9AD8-4BCD-A2F9-6FA58E18858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C81D169C-A4F3-460C-85CC-169F0C66CB2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AF88B2D5-245B-4874-964A-DA92485A2C6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8DEDCCF9-FBC9-48EA-BE71-429D5D69947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FFFDBD4E-40BB-4B0F-8F8F-5FDA86E57A2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4DD9AB41-FECE-4813-949A-759548CEE00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6" name="テキスト ボックス 95">
          <a:extLst>
            <a:ext uri="{FF2B5EF4-FFF2-40B4-BE49-F238E27FC236}">
              <a16:creationId xmlns:a16="http://schemas.microsoft.com/office/drawing/2014/main" id="{C1EAE9A2-F09B-4EE4-8F91-A2C9FE86FEE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67CB4135-4C34-499A-A36A-71607BDDAB5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8" name="直線コネクタ 97">
          <a:extLst>
            <a:ext uri="{FF2B5EF4-FFF2-40B4-BE49-F238E27FC236}">
              <a16:creationId xmlns:a16="http://schemas.microsoft.com/office/drawing/2014/main" id="{7E2113FC-1FE0-4B4C-AE5B-F91BD82B42F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9" name="テキスト ボックス 98">
          <a:extLst>
            <a:ext uri="{FF2B5EF4-FFF2-40B4-BE49-F238E27FC236}">
              <a16:creationId xmlns:a16="http://schemas.microsoft.com/office/drawing/2014/main" id="{7E9FBB5C-88B9-49D4-9045-9D9328D9493A}"/>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0" name="直線コネクタ 99">
          <a:extLst>
            <a:ext uri="{FF2B5EF4-FFF2-40B4-BE49-F238E27FC236}">
              <a16:creationId xmlns:a16="http://schemas.microsoft.com/office/drawing/2014/main" id="{4B936268-052F-4D2A-8ACB-97D0212FEDBF}"/>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1" name="テキスト ボックス 100">
          <a:extLst>
            <a:ext uri="{FF2B5EF4-FFF2-40B4-BE49-F238E27FC236}">
              <a16:creationId xmlns:a16="http://schemas.microsoft.com/office/drawing/2014/main" id="{00767837-D668-491D-B94B-409F7B6C2759}"/>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2" name="直線コネクタ 101">
          <a:extLst>
            <a:ext uri="{FF2B5EF4-FFF2-40B4-BE49-F238E27FC236}">
              <a16:creationId xmlns:a16="http://schemas.microsoft.com/office/drawing/2014/main" id="{E5C1BB3F-7DDD-4449-AED5-72E059A85FB3}"/>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3" name="テキスト ボックス 102">
          <a:extLst>
            <a:ext uri="{FF2B5EF4-FFF2-40B4-BE49-F238E27FC236}">
              <a16:creationId xmlns:a16="http://schemas.microsoft.com/office/drawing/2014/main" id="{922BC22D-3E93-492E-B013-B01663E9578D}"/>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4" name="直線コネクタ 103">
          <a:extLst>
            <a:ext uri="{FF2B5EF4-FFF2-40B4-BE49-F238E27FC236}">
              <a16:creationId xmlns:a16="http://schemas.microsoft.com/office/drawing/2014/main" id="{6FD78071-9B33-45D3-9DD1-FF4A41504959}"/>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5" name="テキスト ボックス 104">
          <a:extLst>
            <a:ext uri="{FF2B5EF4-FFF2-40B4-BE49-F238E27FC236}">
              <a16:creationId xmlns:a16="http://schemas.microsoft.com/office/drawing/2014/main" id="{DE3FB284-807E-4894-9D6D-4BCA17D1C7BE}"/>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6" name="直線コネクタ 105">
          <a:extLst>
            <a:ext uri="{FF2B5EF4-FFF2-40B4-BE49-F238E27FC236}">
              <a16:creationId xmlns:a16="http://schemas.microsoft.com/office/drawing/2014/main" id="{7DF4513C-662E-496F-B6C9-45200FADFA34}"/>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7" name="テキスト ボックス 106">
          <a:extLst>
            <a:ext uri="{FF2B5EF4-FFF2-40B4-BE49-F238E27FC236}">
              <a16:creationId xmlns:a16="http://schemas.microsoft.com/office/drawing/2014/main" id="{0C45C8B6-8FBD-40BD-99CD-4C2817F8B215}"/>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8" name="直線コネクタ 107">
          <a:extLst>
            <a:ext uri="{FF2B5EF4-FFF2-40B4-BE49-F238E27FC236}">
              <a16:creationId xmlns:a16="http://schemas.microsoft.com/office/drawing/2014/main" id="{1AA88145-B921-4EB5-9D82-FF6E5D8308A8}"/>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9" name="テキスト ボックス 108">
          <a:extLst>
            <a:ext uri="{FF2B5EF4-FFF2-40B4-BE49-F238E27FC236}">
              <a16:creationId xmlns:a16="http://schemas.microsoft.com/office/drawing/2014/main" id="{9D255123-5A66-4DA0-BFB1-3389144F46B2}"/>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76263BE-25E8-4F2D-8AC7-E8F9F7E048C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BD6D343-E732-4972-8D1E-33E37D9F5E4C}"/>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434A851-9855-4384-A136-CCA5352E830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3" name="直線コネクタ 112">
          <a:extLst>
            <a:ext uri="{FF2B5EF4-FFF2-40B4-BE49-F238E27FC236}">
              <a16:creationId xmlns:a16="http://schemas.microsoft.com/office/drawing/2014/main" id="{8C3A142C-277C-4334-AF29-3781B11E57BE}"/>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4" name="【図書館】&#10;一人当たり面積最小値テキスト">
          <a:extLst>
            <a:ext uri="{FF2B5EF4-FFF2-40B4-BE49-F238E27FC236}">
              <a16:creationId xmlns:a16="http://schemas.microsoft.com/office/drawing/2014/main" id="{DE2D3E0A-D8A7-4DBF-A13A-295F1B4B2427}"/>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5" name="直線コネクタ 114">
          <a:extLst>
            <a:ext uri="{FF2B5EF4-FFF2-40B4-BE49-F238E27FC236}">
              <a16:creationId xmlns:a16="http://schemas.microsoft.com/office/drawing/2014/main" id="{88E6B090-DC1A-4240-8198-188DCCD80593}"/>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6" name="【図書館】&#10;一人当たり面積最大値テキスト">
          <a:extLst>
            <a:ext uri="{FF2B5EF4-FFF2-40B4-BE49-F238E27FC236}">
              <a16:creationId xmlns:a16="http://schemas.microsoft.com/office/drawing/2014/main" id="{514660CD-3D6D-4AF6-8F57-98B94702603F}"/>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17" name="直線コネクタ 116">
          <a:extLst>
            <a:ext uri="{FF2B5EF4-FFF2-40B4-BE49-F238E27FC236}">
              <a16:creationId xmlns:a16="http://schemas.microsoft.com/office/drawing/2014/main" id="{247A43CF-CB75-46B2-915D-741B6C36883E}"/>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18" name="【図書館】&#10;一人当たり面積平均値テキスト">
          <a:extLst>
            <a:ext uri="{FF2B5EF4-FFF2-40B4-BE49-F238E27FC236}">
              <a16:creationId xmlns:a16="http://schemas.microsoft.com/office/drawing/2014/main" id="{9F9FD788-03EB-40B7-B370-3B413BDA3DAE}"/>
            </a:ext>
          </a:extLst>
        </xdr:cNvPr>
        <xdr:cNvSpPr txBox="1"/>
      </xdr:nvSpPr>
      <xdr:spPr>
        <a:xfrm>
          <a:off x="9258300" y="666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19" name="フローチャート: 判断 118">
          <a:extLst>
            <a:ext uri="{FF2B5EF4-FFF2-40B4-BE49-F238E27FC236}">
              <a16:creationId xmlns:a16="http://schemas.microsoft.com/office/drawing/2014/main" id="{7BBE89F6-6369-4FB0-8B4E-421863644A09}"/>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0" name="フローチャート: 判断 119">
          <a:extLst>
            <a:ext uri="{FF2B5EF4-FFF2-40B4-BE49-F238E27FC236}">
              <a16:creationId xmlns:a16="http://schemas.microsoft.com/office/drawing/2014/main" id="{FA06A1A5-3427-4E20-B308-EFE8DE497C5B}"/>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1" name="フローチャート: 判断 120">
          <a:extLst>
            <a:ext uri="{FF2B5EF4-FFF2-40B4-BE49-F238E27FC236}">
              <a16:creationId xmlns:a16="http://schemas.microsoft.com/office/drawing/2014/main" id="{C8D694FC-32DF-4F27-828E-96FE06DB3E95}"/>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2" name="フローチャート: 判断 121">
          <a:extLst>
            <a:ext uri="{FF2B5EF4-FFF2-40B4-BE49-F238E27FC236}">
              <a16:creationId xmlns:a16="http://schemas.microsoft.com/office/drawing/2014/main" id="{EFB4A7D6-4212-41C7-8939-4E5049DA6D2D}"/>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3" name="フローチャート: 判断 122">
          <a:extLst>
            <a:ext uri="{FF2B5EF4-FFF2-40B4-BE49-F238E27FC236}">
              <a16:creationId xmlns:a16="http://schemas.microsoft.com/office/drawing/2014/main" id="{49CA02C6-320D-410C-98DA-72F2FAC5D4F6}"/>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0CE2251-8096-40DE-A4D2-024E4D1FABD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0E4C7C2-DB44-4A88-8009-69437067B1B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0A281D-514F-4152-988E-862DF7663F5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44C0790-6EAE-4016-8048-DD9B914308A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78238F9-4FC3-4A87-B422-1FFDACFAC90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29" name="楕円 128">
          <a:extLst>
            <a:ext uri="{FF2B5EF4-FFF2-40B4-BE49-F238E27FC236}">
              <a16:creationId xmlns:a16="http://schemas.microsoft.com/office/drawing/2014/main" id="{F598B9C5-A34C-4A40-B91C-27257F2F313E}"/>
            </a:ext>
          </a:extLst>
        </xdr:cNvPr>
        <xdr:cNvSpPr/>
      </xdr:nvSpPr>
      <xdr:spPr>
        <a:xfrm>
          <a:off x="8445500" y="665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30" name="楕円 129">
          <a:extLst>
            <a:ext uri="{FF2B5EF4-FFF2-40B4-BE49-F238E27FC236}">
              <a16:creationId xmlns:a16="http://schemas.microsoft.com/office/drawing/2014/main" id="{33AE47E4-9060-473C-BCA2-F26F5B0B92F1}"/>
            </a:ext>
          </a:extLst>
        </xdr:cNvPr>
        <xdr:cNvSpPr/>
      </xdr:nvSpPr>
      <xdr:spPr>
        <a:xfrm>
          <a:off x="7670800" y="665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0</xdr:rowOff>
    </xdr:from>
    <xdr:to>
      <xdr:col>50</xdr:col>
      <xdr:colOff>114300</xdr:colOff>
      <xdr:row>40</xdr:row>
      <xdr:rowOff>0</xdr:rowOff>
    </xdr:to>
    <xdr:cxnSp macro="">
      <xdr:nvCxnSpPr>
        <xdr:cNvPr id="131" name="直線コネクタ 130">
          <a:extLst>
            <a:ext uri="{FF2B5EF4-FFF2-40B4-BE49-F238E27FC236}">
              <a16:creationId xmlns:a16="http://schemas.microsoft.com/office/drawing/2014/main" id="{9E1EB479-F44A-45A9-861B-8369F67324AF}"/>
            </a:ext>
          </a:extLst>
        </xdr:cNvPr>
        <xdr:cNvCxnSpPr/>
      </xdr:nvCxnSpPr>
      <xdr:spPr>
        <a:xfrm>
          <a:off x="7713980" y="67056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131535</xdr:rowOff>
    </xdr:from>
    <xdr:to>
      <xdr:col>41</xdr:col>
      <xdr:colOff>101600</xdr:colOff>
      <xdr:row>40</xdr:row>
      <xdr:rowOff>61685</xdr:rowOff>
    </xdr:to>
    <xdr:sp macro="" textlink="">
      <xdr:nvSpPr>
        <xdr:cNvPr id="132" name="楕円 131">
          <a:extLst>
            <a:ext uri="{FF2B5EF4-FFF2-40B4-BE49-F238E27FC236}">
              <a16:creationId xmlns:a16="http://schemas.microsoft.com/office/drawing/2014/main" id="{D3154479-0A74-425C-8BC8-5E83BB714DC6}"/>
            </a:ext>
          </a:extLst>
        </xdr:cNvPr>
        <xdr:cNvSpPr/>
      </xdr:nvSpPr>
      <xdr:spPr>
        <a:xfrm>
          <a:off x="6873240" y="666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0</xdr:rowOff>
    </xdr:from>
    <xdr:to>
      <xdr:col>45</xdr:col>
      <xdr:colOff>177800</xdr:colOff>
      <xdr:row>40</xdr:row>
      <xdr:rowOff>10885</xdr:rowOff>
    </xdr:to>
    <xdr:cxnSp macro="">
      <xdr:nvCxnSpPr>
        <xdr:cNvPr id="133" name="直線コネクタ 132">
          <a:extLst>
            <a:ext uri="{FF2B5EF4-FFF2-40B4-BE49-F238E27FC236}">
              <a16:creationId xmlns:a16="http://schemas.microsoft.com/office/drawing/2014/main" id="{7F45962F-8A64-4DF3-83A1-FBEB353EA288}"/>
            </a:ext>
          </a:extLst>
        </xdr:cNvPr>
        <xdr:cNvCxnSpPr/>
      </xdr:nvCxnSpPr>
      <xdr:spPr>
        <a:xfrm flipV="1">
          <a:off x="6924040" y="6705600"/>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131535</xdr:rowOff>
    </xdr:from>
    <xdr:to>
      <xdr:col>36</xdr:col>
      <xdr:colOff>165100</xdr:colOff>
      <xdr:row>40</xdr:row>
      <xdr:rowOff>61685</xdr:rowOff>
    </xdr:to>
    <xdr:sp macro="" textlink="">
      <xdr:nvSpPr>
        <xdr:cNvPr id="134" name="楕円 133">
          <a:extLst>
            <a:ext uri="{FF2B5EF4-FFF2-40B4-BE49-F238E27FC236}">
              <a16:creationId xmlns:a16="http://schemas.microsoft.com/office/drawing/2014/main" id="{232EE3C2-1203-44BE-94DB-F400C08CA971}"/>
            </a:ext>
          </a:extLst>
        </xdr:cNvPr>
        <xdr:cNvSpPr/>
      </xdr:nvSpPr>
      <xdr:spPr>
        <a:xfrm>
          <a:off x="6098540" y="666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10885</xdr:rowOff>
    </xdr:from>
    <xdr:to>
      <xdr:col>41</xdr:col>
      <xdr:colOff>50800</xdr:colOff>
      <xdr:row>40</xdr:row>
      <xdr:rowOff>10885</xdr:rowOff>
    </xdr:to>
    <xdr:cxnSp macro="">
      <xdr:nvCxnSpPr>
        <xdr:cNvPr id="135" name="直線コネクタ 134">
          <a:extLst>
            <a:ext uri="{FF2B5EF4-FFF2-40B4-BE49-F238E27FC236}">
              <a16:creationId xmlns:a16="http://schemas.microsoft.com/office/drawing/2014/main" id="{BC9DBB6F-0060-4227-8DCF-CF6A348C25E9}"/>
            </a:ext>
          </a:extLst>
        </xdr:cNvPr>
        <xdr:cNvCxnSpPr/>
      </xdr:nvCxnSpPr>
      <xdr:spPr>
        <a:xfrm>
          <a:off x="6149340" y="671648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36" name="n_1aveValue【図書館】&#10;一人当たり面積">
          <a:extLst>
            <a:ext uri="{FF2B5EF4-FFF2-40B4-BE49-F238E27FC236}">
              <a16:creationId xmlns:a16="http://schemas.microsoft.com/office/drawing/2014/main" id="{2D4732CA-FB37-4E17-877C-73F4B7780308}"/>
            </a:ext>
          </a:extLst>
        </xdr:cNvPr>
        <xdr:cNvSpPr txBox="1"/>
      </xdr:nvSpPr>
      <xdr:spPr>
        <a:xfrm>
          <a:off x="8271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37" name="n_2aveValue【図書館】&#10;一人当たり面積">
          <a:extLst>
            <a:ext uri="{FF2B5EF4-FFF2-40B4-BE49-F238E27FC236}">
              <a16:creationId xmlns:a16="http://schemas.microsoft.com/office/drawing/2014/main" id="{0F7756C4-AE24-4ADE-A664-C40004CBC1BC}"/>
            </a:ext>
          </a:extLst>
        </xdr:cNvPr>
        <xdr:cNvSpPr txBox="1"/>
      </xdr:nvSpPr>
      <xdr:spPr>
        <a:xfrm>
          <a:off x="7509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38" name="n_3aveValue【図書館】&#10;一人当たり面積">
          <a:extLst>
            <a:ext uri="{FF2B5EF4-FFF2-40B4-BE49-F238E27FC236}">
              <a16:creationId xmlns:a16="http://schemas.microsoft.com/office/drawing/2014/main" id="{DDF581A5-9CD6-461E-8DCA-E3BB627BAAC1}"/>
            </a:ext>
          </a:extLst>
        </xdr:cNvPr>
        <xdr:cNvSpPr txBox="1"/>
      </xdr:nvSpPr>
      <xdr:spPr>
        <a:xfrm>
          <a:off x="67120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39" name="n_4aveValue【図書館】&#10;一人当たり面積">
          <a:extLst>
            <a:ext uri="{FF2B5EF4-FFF2-40B4-BE49-F238E27FC236}">
              <a16:creationId xmlns:a16="http://schemas.microsoft.com/office/drawing/2014/main" id="{7763D619-5A02-4956-8131-097F6C9FE6B3}"/>
            </a:ext>
          </a:extLst>
        </xdr:cNvPr>
        <xdr:cNvSpPr txBox="1"/>
      </xdr:nvSpPr>
      <xdr:spPr>
        <a:xfrm>
          <a:off x="5937327" y="68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67327</xdr:rowOff>
    </xdr:from>
    <xdr:ext cx="469744" cy="259045"/>
    <xdr:sp macro="" textlink="">
      <xdr:nvSpPr>
        <xdr:cNvPr id="140" name="n_1mainValue【図書館】&#10;一人当たり面積">
          <a:extLst>
            <a:ext uri="{FF2B5EF4-FFF2-40B4-BE49-F238E27FC236}">
              <a16:creationId xmlns:a16="http://schemas.microsoft.com/office/drawing/2014/main" id="{AE7FD3AF-FBCA-4508-946C-E1639DC4FC09}"/>
            </a:ext>
          </a:extLst>
        </xdr:cNvPr>
        <xdr:cNvSpPr txBox="1"/>
      </xdr:nvSpPr>
      <xdr:spPr>
        <a:xfrm>
          <a:off x="827158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mainValue【図書館】&#10;一人当たり面積">
          <a:extLst>
            <a:ext uri="{FF2B5EF4-FFF2-40B4-BE49-F238E27FC236}">
              <a16:creationId xmlns:a16="http://schemas.microsoft.com/office/drawing/2014/main" id="{1B77A373-92F2-4E99-B757-7E6F0D37C76A}"/>
            </a:ext>
          </a:extLst>
        </xdr:cNvPr>
        <xdr:cNvSpPr txBox="1"/>
      </xdr:nvSpPr>
      <xdr:spPr>
        <a:xfrm>
          <a:off x="750958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78212</xdr:rowOff>
    </xdr:from>
    <xdr:ext cx="469744" cy="259045"/>
    <xdr:sp macro="" textlink="">
      <xdr:nvSpPr>
        <xdr:cNvPr id="142" name="n_3mainValue【図書館】&#10;一人当たり面積">
          <a:extLst>
            <a:ext uri="{FF2B5EF4-FFF2-40B4-BE49-F238E27FC236}">
              <a16:creationId xmlns:a16="http://schemas.microsoft.com/office/drawing/2014/main" id="{A1941264-E330-482D-9124-09FA7333A109}"/>
            </a:ext>
          </a:extLst>
        </xdr:cNvPr>
        <xdr:cNvSpPr txBox="1"/>
      </xdr:nvSpPr>
      <xdr:spPr>
        <a:xfrm>
          <a:off x="6712027" y="644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78212</xdr:rowOff>
    </xdr:from>
    <xdr:ext cx="469744" cy="259045"/>
    <xdr:sp macro="" textlink="">
      <xdr:nvSpPr>
        <xdr:cNvPr id="143" name="n_4mainValue【図書館】&#10;一人当たり面積">
          <a:extLst>
            <a:ext uri="{FF2B5EF4-FFF2-40B4-BE49-F238E27FC236}">
              <a16:creationId xmlns:a16="http://schemas.microsoft.com/office/drawing/2014/main" id="{2DCABB07-81B1-4E95-BC24-93DC9FD0D4FA}"/>
            </a:ext>
          </a:extLst>
        </xdr:cNvPr>
        <xdr:cNvSpPr txBox="1"/>
      </xdr:nvSpPr>
      <xdr:spPr>
        <a:xfrm>
          <a:off x="5937327" y="644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1C3372D9-A247-44E1-963F-E0ECE983702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B831153-7BAA-49CD-8C66-3BCA38B7117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F9B2C741-1A8B-41FD-84B3-1258B85A284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8D8C2240-391D-4310-8B3B-3472477097E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E0E4FE50-2060-4BA4-9586-98AB86CF3EA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6F6590DD-FE95-4687-88A4-43248DB608D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DE008B08-4F66-4419-8A5C-64AEA7B0AFA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6817535B-D071-4CB5-A881-CB094E265DB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4C92223-ECE4-4FE7-82A2-4986E2AED4E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B482103F-74D1-4E1F-B6F5-36DF36856F9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E5F49E46-1029-4395-8B55-507AB1CFC3D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F27EBBA1-0483-4BEF-B975-B5ADDF03B42D}"/>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1F093F63-F5A0-4269-9183-39A71F485AB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B2D6D477-8DC6-4F0C-9D3E-1D62517F47E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56B61904-27B2-46F5-AA5E-A22E09343BED}"/>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55CC081C-EF9A-4597-BC32-8B9FDAC4832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9B511B1A-35B5-4FE2-B1CF-5FDE03EE1483}"/>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15E5BE5A-6723-446E-92C1-4703DF44BA7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3AF907D1-BEEC-436F-B99A-FECA8CF3C2CB}"/>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EC933D4F-91DD-4CDE-8255-873613F8DA9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7337E1E1-5A15-426E-8614-62DCBDC9ED1F}"/>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83B981A8-355D-4FB2-B92E-DB36104DC8B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D31B0479-E359-4A0C-BEDF-270FF7AA9678}"/>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F2C03AE-6E97-4CBE-9C5A-5FDF899E897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9337CC00-265C-41C6-8D8F-D83160240CF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69" name="直線コネクタ 168">
          <a:extLst>
            <a:ext uri="{FF2B5EF4-FFF2-40B4-BE49-F238E27FC236}">
              <a16:creationId xmlns:a16="http://schemas.microsoft.com/office/drawing/2014/main" id="{359BE4AE-9668-4226-8AA4-1C04F437B614}"/>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D584C351-0930-4000-BCF2-E0D10E37647B}"/>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1" name="直線コネクタ 170">
          <a:extLst>
            <a:ext uri="{FF2B5EF4-FFF2-40B4-BE49-F238E27FC236}">
              <a16:creationId xmlns:a16="http://schemas.microsoft.com/office/drawing/2014/main" id="{80FEF1C8-CFA3-4A22-804A-30B486511FF5}"/>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2" name="【体育館・プール】&#10;有形固定資産減価償却率最大値テキスト">
          <a:extLst>
            <a:ext uri="{FF2B5EF4-FFF2-40B4-BE49-F238E27FC236}">
              <a16:creationId xmlns:a16="http://schemas.microsoft.com/office/drawing/2014/main" id="{222DD18C-73A4-467C-B8B6-1857A79682B1}"/>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3" name="直線コネクタ 172">
          <a:extLst>
            <a:ext uri="{FF2B5EF4-FFF2-40B4-BE49-F238E27FC236}">
              <a16:creationId xmlns:a16="http://schemas.microsoft.com/office/drawing/2014/main" id="{9CD327A0-DFB8-4FB2-A825-5234242CA259}"/>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E50CA1C9-99B6-490F-B27E-F011B1280C70}"/>
            </a:ext>
          </a:extLst>
        </xdr:cNvPr>
        <xdr:cNvSpPr txBox="1"/>
      </xdr:nvSpPr>
      <xdr:spPr>
        <a:xfrm>
          <a:off x="4124960" y="10149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75" name="フローチャート: 判断 174">
          <a:extLst>
            <a:ext uri="{FF2B5EF4-FFF2-40B4-BE49-F238E27FC236}">
              <a16:creationId xmlns:a16="http://schemas.microsoft.com/office/drawing/2014/main" id="{EFFA07AB-15AA-4E3C-88C7-9F3A3A3B6E59}"/>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76" name="フローチャート: 判断 175">
          <a:extLst>
            <a:ext uri="{FF2B5EF4-FFF2-40B4-BE49-F238E27FC236}">
              <a16:creationId xmlns:a16="http://schemas.microsoft.com/office/drawing/2014/main" id="{F254194A-D55B-4C77-B619-0780EBF6B3FA}"/>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77" name="フローチャート: 判断 176">
          <a:extLst>
            <a:ext uri="{FF2B5EF4-FFF2-40B4-BE49-F238E27FC236}">
              <a16:creationId xmlns:a16="http://schemas.microsoft.com/office/drawing/2014/main" id="{13AEF03D-CB2B-4B70-861C-32267B3A9ABD}"/>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78" name="フローチャート: 判断 177">
          <a:extLst>
            <a:ext uri="{FF2B5EF4-FFF2-40B4-BE49-F238E27FC236}">
              <a16:creationId xmlns:a16="http://schemas.microsoft.com/office/drawing/2014/main" id="{086ABDB9-DACD-4438-B9C5-9D9349C30E24}"/>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79" name="フローチャート: 判断 178">
          <a:extLst>
            <a:ext uri="{FF2B5EF4-FFF2-40B4-BE49-F238E27FC236}">
              <a16:creationId xmlns:a16="http://schemas.microsoft.com/office/drawing/2014/main" id="{C432F777-A9A6-412E-B84E-0DFBCB413FFE}"/>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6C097D6-483B-4313-98F3-DA6B6F910C6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C45F178-7C94-44D6-8497-7ADCC33C83B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E132593-1F7D-4E60-93C1-7E886E63E2D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C49F910-CFA7-417C-84BB-9CDBE7FEFB5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529A588-A155-409E-8C7F-AE656BE3F29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101056</xdr:rowOff>
    </xdr:from>
    <xdr:to>
      <xdr:col>20</xdr:col>
      <xdr:colOff>38100</xdr:colOff>
      <xdr:row>63</xdr:row>
      <xdr:rowOff>31206</xdr:rowOff>
    </xdr:to>
    <xdr:sp macro="" textlink="">
      <xdr:nvSpPr>
        <xdr:cNvPr id="185" name="楕円 184">
          <a:extLst>
            <a:ext uri="{FF2B5EF4-FFF2-40B4-BE49-F238E27FC236}">
              <a16:creationId xmlns:a16="http://schemas.microsoft.com/office/drawing/2014/main" id="{4972D5D0-E104-49F6-B3F9-965EBFBC5038}"/>
            </a:ext>
          </a:extLst>
        </xdr:cNvPr>
        <xdr:cNvSpPr/>
      </xdr:nvSpPr>
      <xdr:spPr>
        <a:xfrm>
          <a:off x="3312160" y="10494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66766</xdr:rowOff>
    </xdr:from>
    <xdr:to>
      <xdr:col>15</xdr:col>
      <xdr:colOff>101600</xdr:colOff>
      <xdr:row>62</xdr:row>
      <xdr:rowOff>168366</xdr:rowOff>
    </xdr:to>
    <xdr:sp macro="" textlink="">
      <xdr:nvSpPr>
        <xdr:cNvPr id="186" name="楕円 185">
          <a:extLst>
            <a:ext uri="{FF2B5EF4-FFF2-40B4-BE49-F238E27FC236}">
              <a16:creationId xmlns:a16="http://schemas.microsoft.com/office/drawing/2014/main" id="{7AC54551-F007-44E7-B239-7060FA269727}"/>
            </a:ext>
          </a:extLst>
        </xdr:cNvPr>
        <xdr:cNvSpPr/>
      </xdr:nvSpPr>
      <xdr:spPr>
        <a:xfrm>
          <a:off x="2514600" y="1046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117566</xdr:rowOff>
    </xdr:from>
    <xdr:to>
      <xdr:col>19</xdr:col>
      <xdr:colOff>177800</xdr:colOff>
      <xdr:row>62</xdr:row>
      <xdr:rowOff>151856</xdr:rowOff>
    </xdr:to>
    <xdr:cxnSp macro="">
      <xdr:nvCxnSpPr>
        <xdr:cNvPr id="187" name="直線コネクタ 186">
          <a:extLst>
            <a:ext uri="{FF2B5EF4-FFF2-40B4-BE49-F238E27FC236}">
              <a16:creationId xmlns:a16="http://schemas.microsoft.com/office/drawing/2014/main" id="{4CE7579E-635F-417E-AAE1-FB3381593C62}"/>
            </a:ext>
          </a:extLst>
        </xdr:cNvPr>
        <xdr:cNvCxnSpPr/>
      </xdr:nvCxnSpPr>
      <xdr:spPr>
        <a:xfrm>
          <a:off x="2565400" y="10511246"/>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128815</xdr:rowOff>
    </xdr:from>
    <xdr:to>
      <xdr:col>10</xdr:col>
      <xdr:colOff>165100</xdr:colOff>
      <xdr:row>63</xdr:row>
      <xdr:rowOff>58965</xdr:rowOff>
    </xdr:to>
    <xdr:sp macro="" textlink="">
      <xdr:nvSpPr>
        <xdr:cNvPr id="188" name="楕円 187">
          <a:extLst>
            <a:ext uri="{FF2B5EF4-FFF2-40B4-BE49-F238E27FC236}">
              <a16:creationId xmlns:a16="http://schemas.microsoft.com/office/drawing/2014/main" id="{CE77AB7A-2924-4342-BC0B-E6CEFF13485B}"/>
            </a:ext>
          </a:extLst>
        </xdr:cNvPr>
        <xdr:cNvSpPr/>
      </xdr:nvSpPr>
      <xdr:spPr>
        <a:xfrm>
          <a:off x="1739900" y="10522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117566</xdr:rowOff>
    </xdr:from>
    <xdr:to>
      <xdr:col>15</xdr:col>
      <xdr:colOff>50800</xdr:colOff>
      <xdr:row>63</xdr:row>
      <xdr:rowOff>8165</xdr:rowOff>
    </xdr:to>
    <xdr:cxnSp macro="">
      <xdr:nvCxnSpPr>
        <xdr:cNvPr id="189" name="直線コネクタ 188">
          <a:extLst>
            <a:ext uri="{FF2B5EF4-FFF2-40B4-BE49-F238E27FC236}">
              <a16:creationId xmlns:a16="http://schemas.microsoft.com/office/drawing/2014/main" id="{26DC13D2-1544-4E9A-BFD0-44E0EC0B3468}"/>
            </a:ext>
          </a:extLst>
        </xdr:cNvPr>
        <xdr:cNvCxnSpPr/>
      </xdr:nvCxnSpPr>
      <xdr:spPr>
        <a:xfrm flipV="1">
          <a:off x="1790700" y="10511246"/>
          <a:ext cx="77470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133713</xdr:rowOff>
    </xdr:from>
    <xdr:to>
      <xdr:col>6</xdr:col>
      <xdr:colOff>38100</xdr:colOff>
      <xdr:row>63</xdr:row>
      <xdr:rowOff>63863</xdr:rowOff>
    </xdr:to>
    <xdr:sp macro="" textlink="">
      <xdr:nvSpPr>
        <xdr:cNvPr id="190" name="楕円 189">
          <a:extLst>
            <a:ext uri="{FF2B5EF4-FFF2-40B4-BE49-F238E27FC236}">
              <a16:creationId xmlns:a16="http://schemas.microsoft.com/office/drawing/2014/main" id="{A2EA14C5-160D-4508-B39B-DDC212763C23}"/>
            </a:ext>
          </a:extLst>
        </xdr:cNvPr>
        <xdr:cNvSpPr/>
      </xdr:nvSpPr>
      <xdr:spPr>
        <a:xfrm>
          <a:off x="965200" y="105273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8165</xdr:rowOff>
    </xdr:from>
    <xdr:to>
      <xdr:col>10</xdr:col>
      <xdr:colOff>114300</xdr:colOff>
      <xdr:row>63</xdr:row>
      <xdr:rowOff>13063</xdr:rowOff>
    </xdr:to>
    <xdr:cxnSp macro="">
      <xdr:nvCxnSpPr>
        <xdr:cNvPr id="191" name="直線コネクタ 190">
          <a:extLst>
            <a:ext uri="{FF2B5EF4-FFF2-40B4-BE49-F238E27FC236}">
              <a16:creationId xmlns:a16="http://schemas.microsoft.com/office/drawing/2014/main" id="{307F6EB0-2626-4050-83D2-31451479BAAB}"/>
            </a:ext>
          </a:extLst>
        </xdr:cNvPr>
        <xdr:cNvCxnSpPr/>
      </xdr:nvCxnSpPr>
      <xdr:spPr>
        <a:xfrm flipV="1">
          <a:off x="1008380" y="10569485"/>
          <a:ext cx="78232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192" name="n_1aveValue【体育館・プール】&#10;有形固定資産減価償却率">
          <a:extLst>
            <a:ext uri="{FF2B5EF4-FFF2-40B4-BE49-F238E27FC236}">
              <a16:creationId xmlns:a16="http://schemas.microsoft.com/office/drawing/2014/main" id="{12A849E0-007B-491B-8941-9222AE0FB08A}"/>
            </a:ext>
          </a:extLst>
        </xdr:cNvPr>
        <xdr:cNvSpPr txBox="1"/>
      </xdr:nvSpPr>
      <xdr:spPr>
        <a:xfrm>
          <a:off x="3170564" y="999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193" name="n_2aveValue【体育館・プール】&#10;有形固定資産減価償却率">
          <a:extLst>
            <a:ext uri="{FF2B5EF4-FFF2-40B4-BE49-F238E27FC236}">
              <a16:creationId xmlns:a16="http://schemas.microsoft.com/office/drawing/2014/main" id="{B771AC2E-CED7-4CC9-A3C8-7FC7C8115533}"/>
            </a:ext>
          </a:extLst>
        </xdr:cNvPr>
        <xdr:cNvSpPr txBox="1"/>
      </xdr:nvSpPr>
      <xdr:spPr>
        <a:xfrm>
          <a:off x="238570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194" name="n_3aveValue【体育館・プール】&#10;有形固定資産減価償却率">
          <a:extLst>
            <a:ext uri="{FF2B5EF4-FFF2-40B4-BE49-F238E27FC236}">
              <a16:creationId xmlns:a16="http://schemas.microsoft.com/office/drawing/2014/main" id="{CD142D6B-29AA-4FF1-A07C-722014655CDF}"/>
            </a:ext>
          </a:extLst>
        </xdr:cNvPr>
        <xdr:cNvSpPr txBox="1"/>
      </xdr:nvSpPr>
      <xdr:spPr>
        <a:xfrm>
          <a:off x="1611004" y="998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195" name="n_4aveValue【体育館・プール】&#10;有形固定資産減価償却率">
          <a:extLst>
            <a:ext uri="{FF2B5EF4-FFF2-40B4-BE49-F238E27FC236}">
              <a16:creationId xmlns:a16="http://schemas.microsoft.com/office/drawing/2014/main" id="{0014FBEF-43FC-4F7D-B6E6-7A6917D5D2FE}"/>
            </a:ext>
          </a:extLst>
        </xdr:cNvPr>
        <xdr:cNvSpPr txBox="1"/>
      </xdr:nvSpPr>
      <xdr:spPr>
        <a:xfrm>
          <a:off x="8363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22333</xdr:rowOff>
    </xdr:from>
    <xdr:ext cx="405111" cy="259045"/>
    <xdr:sp macro="" textlink="">
      <xdr:nvSpPr>
        <xdr:cNvPr id="196" name="n_1mainValue【体育館・プール】&#10;有形固定資産減価償却率">
          <a:extLst>
            <a:ext uri="{FF2B5EF4-FFF2-40B4-BE49-F238E27FC236}">
              <a16:creationId xmlns:a16="http://schemas.microsoft.com/office/drawing/2014/main" id="{E0BC4352-6F3D-4F6B-A143-141D6773F67F}"/>
            </a:ext>
          </a:extLst>
        </xdr:cNvPr>
        <xdr:cNvSpPr txBox="1"/>
      </xdr:nvSpPr>
      <xdr:spPr>
        <a:xfrm>
          <a:off x="317056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159493</xdr:rowOff>
    </xdr:from>
    <xdr:ext cx="405111" cy="259045"/>
    <xdr:sp macro="" textlink="">
      <xdr:nvSpPr>
        <xdr:cNvPr id="197" name="n_2mainValue【体育館・プール】&#10;有形固定資産減価償却率">
          <a:extLst>
            <a:ext uri="{FF2B5EF4-FFF2-40B4-BE49-F238E27FC236}">
              <a16:creationId xmlns:a16="http://schemas.microsoft.com/office/drawing/2014/main" id="{F7A214E5-6569-4C05-AB70-267D9103B05D}"/>
            </a:ext>
          </a:extLst>
        </xdr:cNvPr>
        <xdr:cNvSpPr txBox="1"/>
      </xdr:nvSpPr>
      <xdr:spPr>
        <a:xfrm>
          <a:off x="2385704" y="1055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50092</xdr:rowOff>
    </xdr:from>
    <xdr:ext cx="405111" cy="259045"/>
    <xdr:sp macro="" textlink="">
      <xdr:nvSpPr>
        <xdr:cNvPr id="198" name="n_3mainValue【体育館・プール】&#10;有形固定資産減価償却率">
          <a:extLst>
            <a:ext uri="{FF2B5EF4-FFF2-40B4-BE49-F238E27FC236}">
              <a16:creationId xmlns:a16="http://schemas.microsoft.com/office/drawing/2014/main" id="{284944C9-9BBC-48EE-A176-682541B83DB9}"/>
            </a:ext>
          </a:extLst>
        </xdr:cNvPr>
        <xdr:cNvSpPr txBox="1"/>
      </xdr:nvSpPr>
      <xdr:spPr>
        <a:xfrm>
          <a:off x="1611004" y="1061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54990</xdr:rowOff>
    </xdr:from>
    <xdr:ext cx="405111" cy="259045"/>
    <xdr:sp macro="" textlink="">
      <xdr:nvSpPr>
        <xdr:cNvPr id="199" name="n_4mainValue【体育館・プール】&#10;有形固定資産減価償却率">
          <a:extLst>
            <a:ext uri="{FF2B5EF4-FFF2-40B4-BE49-F238E27FC236}">
              <a16:creationId xmlns:a16="http://schemas.microsoft.com/office/drawing/2014/main" id="{A5312CDC-7C90-4A7B-8A4A-1D370B28C1BD}"/>
            </a:ext>
          </a:extLst>
        </xdr:cNvPr>
        <xdr:cNvSpPr txBox="1"/>
      </xdr:nvSpPr>
      <xdr:spPr>
        <a:xfrm>
          <a:off x="83630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CB794482-1135-468F-90BA-0D123A40D6C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3F44AC73-3B99-4477-89AB-F2A5972B18D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4537186E-DE93-4382-93EB-CE6136F0895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9C52DE54-8E4E-42F4-A5F3-EFD0DEF4C10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8E40CD57-5EC2-404B-9FB7-814C9D24B67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E45A76F2-38D1-4AE9-8DBA-3CA9778D0A5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7392137C-1D9E-4F63-8B2E-31513374EFE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B424A1B6-9D1C-4EFF-9BB6-FB1E89DB174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FD9D5050-4832-49CE-B375-BE23A36E603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9EB52C7A-9E1E-45F3-821A-1BC6A228237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531E13C7-5B57-4911-84F3-FB06DA4F39DA}"/>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1" name="テキスト ボックス 210">
          <a:extLst>
            <a:ext uri="{FF2B5EF4-FFF2-40B4-BE49-F238E27FC236}">
              <a16:creationId xmlns:a16="http://schemas.microsoft.com/office/drawing/2014/main" id="{A5695724-1464-4395-860E-7F9D8B48293C}"/>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5AEB7F91-1ACC-4A1A-87D5-E21C03F069A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3" name="テキスト ボックス 212">
          <a:extLst>
            <a:ext uri="{FF2B5EF4-FFF2-40B4-BE49-F238E27FC236}">
              <a16:creationId xmlns:a16="http://schemas.microsoft.com/office/drawing/2014/main" id="{E8B462DA-5E85-43DA-9048-3D3A48F10C06}"/>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D9881516-B4D3-4BF8-8E66-A8F1DE1BE0B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5" name="テキスト ボックス 214">
          <a:extLst>
            <a:ext uri="{FF2B5EF4-FFF2-40B4-BE49-F238E27FC236}">
              <a16:creationId xmlns:a16="http://schemas.microsoft.com/office/drawing/2014/main" id="{15A2C0AD-FA90-472C-9540-7175BD1F8C89}"/>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EFC39103-D5E7-4E3F-9595-75F594FAB1EA}"/>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7" name="テキスト ボックス 216">
          <a:extLst>
            <a:ext uri="{FF2B5EF4-FFF2-40B4-BE49-F238E27FC236}">
              <a16:creationId xmlns:a16="http://schemas.microsoft.com/office/drawing/2014/main" id="{E5602CCB-4BDD-45BA-B59A-12A36A99A359}"/>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7AF470BC-4C1B-4331-BD8A-548848F0FC3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9" name="テキスト ボックス 218">
          <a:extLst>
            <a:ext uri="{FF2B5EF4-FFF2-40B4-BE49-F238E27FC236}">
              <a16:creationId xmlns:a16="http://schemas.microsoft.com/office/drawing/2014/main" id="{3EC99738-F499-4E08-8308-8A9F0EBC91E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DCB1A35B-3E64-4998-949F-127B03F3794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1" name="テキスト ボックス 220">
          <a:extLst>
            <a:ext uri="{FF2B5EF4-FFF2-40B4-BE49-F238E27FC236}">
              <a16:creationId xmlns:a16="http://schemas.microsoft.com/office/drawing/2014/main" id="{44C81F7D-DB0E-420D-AD5A-10059844A613}"/>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体育館・プール】&#10;一人当たり面積グラフ枠">
          <a:extLst>
            <a:ext uri="{FF2B5EF4-FFF2-40B4-BE49-F238E27FC236}">
              <a16:creationId xmlns:a16="http://schemas.microsoft.com/office/drawing/2014/main" id="{B3CE4CE2-20F8-47C2-B39B-C325966174A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23" name="直線コネクタ 222">
          <a:extLst>
            <a:ext uri="{FF2B5EF4-FFF2-40B4-BE49-F238E27FC236}">
              <a16:creationId xmlns:a16="http://schemas.microsoft.com/office/drawing/2014/main" id="{18A04858-CC23-485C-BAEF-393373F35224}"/>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24" name="【体育館・プール】&#10;一人当たり面積最小値テキスト">
          <a:extLst>
            <a:ext uri="{FF2B5EF4-FFF2-40B4-BE49-F238E27FC236}">
              <a16:creationId xmlns:a16="http://schemas.microsoft.com/office/drawing/2014/main" id="{FA10FF5F-1EC8-4A3C-8149-C36E9E0D6F35}"/>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25" name="直線コネクタ 224">
          <a:extLst>
            <a:ext uri="{FF2B5EF4-FFF2-40B4-BE49-F238E27FC236}">
              <a16:creationId xmlns:a16="http://schemas.microsoft.com/office/drawing/2014/main" id="{A30F5539-CD91-4554-93F4-F79177D25D85}"/>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26" name="【体育館・プール】&#10;一人当たり面積最大値テキスト">
          <a:extLst>
            <a:ext uri="{FF2B5EF4-FFF2-40B4-BE49-F238E27FC236}">
              <a16:creationId xmlns:a16="http://schemas.microsoft.com/office/drawing/2014/main" id="{735AC2E4-05EC-494A-9390-41EA5E528918}"/>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27" name="直線コネクタ 226">
          <a:extLst>
            <a:ext uri="{FF2B5EF4-FFF2-40B4-BE49-F238E27FC236}">
              <a16:creationId xmlns:a16="http://schemas.microsoft.com/office/drawing/2014/main" id="{1B0ABA4B-ABEE-445C-9C99-7356C8C5661E}"/>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28" name="【体育館・プール】&#10;一人当たり面積平均値テキスト">
          <a:extLst>
            <a:ext uri="{FF2B5EF4-FFF2-40B4-BE49-F238E27FC236}">
              <a16:creationId xmlns:a16="http://schemas.microsoft.com/office/drawing/2014/main" id="{5415D592-3C4E-4995-9329-74F6CD2A9379}"/>
            </a:ext>
          </a:extLst>
        </xdr:cNvPr>
        <xdr:cNvSpPr txBox="1"/>
      </xdr:nvSpPr>
      <xdr:spPr>
        <a:xfrm>
          <a:off x="9258300" y="1028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29" name="フローチャート: 判断 228">
          <a:extLst>
            <a:ext uri="{FF2B5EF4-FFF2-40B4-BE49-F238E27FC236}">
              <a16:creationId xmlns:a16="http://schemas.microsoft.com/office/drawing/2014/main" id="{48A5B243-D2CD-4D58-9BDC-DF19E19C7001}"/>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0" name="フローチャート: 判断 229">
          <a:extLst>
            <a:ext uri="{FF2B5EF4-FFF2-40B4-BE49-F238E27FC236}">
              <a16:creationId xmlns:a16="http://schemas.microsoft.com/office/drawing/2014/main" id="{67D2B3FF-1ABB-4245-8FB5-91A34606579D}"/>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1" name="フローチャート: 判断 230">
          <a:extLst>
            <a:ext uri="{FF2B5EF4-FFF2-40B4-BE49-F238E27FC236}">
              <a16:creationId xmlns:a16="http://schemas.microsoft.com/office/drawing/2014/main" id="{60047F88-AAED-4AC5-BEDA-E39DA24E43C3}"/>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2" name="フローチャート: 判断 231">
          <a:extLst>
            <a:ext uri="{FF2B5EF4-FFF2-40B4-BE49-F238E27FC236}">
              <a16:creationId xmlns:a16="http://schemas.microsoft.com/office/drawing/2014/main" id="{A2B20550-F7E8-4CB1-8420-7CC28390A795}"/>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33" name="フローチャート: 判断 232">
          <a:extLst>
            <a:ext uri="{FF2B5EF4-FFF2-40B4-BE49-F238E27FC236}">
              <a16:creationId xmlns:a16="http://schemas.microsoft.com/office/drawing/2014/main" id="{30DE7D0E-334F-4615-9251-E1087D67B931}"/>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AA76AF03-F6DB-4F3C-B47B-05146AE1E96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29679EC3-59C9-47D6-B30C-4212CB33BFF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1B43431-711D-4886-A9AF-23B91164D39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C8ABFFE-95BE-4CBA-BAC6-3E119AFE899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B5EB9ED-34C8-44B1-A583-EC978D0B802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109220</xdr:rowOff>
    </xdr:from>
    <xdr:to>
      <xdr:col>50</xdr:col>
      <xdr:colOff>165100</xdr:colOff>
      <xdr:row>62</xdr:row>
      <xdr:rowOff>39370</xdr:rowOff>
    </xdr:to>
    <xdr:sp macro="" textlink="">
      <xdr:nvSpPr>
        <xdr:cNvPr id="239" name="楕円 238">
          <a:extLst>
            <a:ext uri="{FF2B5EF4-FFF2-40B4-BE49-F238E27FC236}">
              <a16:creationId xmlns:a16="http://schemas.microsoft.com/office/drawing/2014/main" id="{3C2A641D-8788-40D7-B069-5B273132B8DA}"/>
            </a:ext>
          </a:extLst>
        </xdr:cNvPr>
        <xdr:cNvSpPr/>
      </xdr:nvSpPr>
      <xdr:spPr>
        <a:xfrm>
          <a:off x="8445500" y="10335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113030</xdr:rowOff>
    </xdr:from>
    <xdr:to>
      <xdr:col>46</xdr:col>
      <xdr:colOff>38100</xdr:colOff>
      <xdr:row>62</xdr:row>
      <xdr:rowOff>43180</xdr:rowOff>
    </xdr:to>
    <xdr:sp macro="" textlink="">
      <xdr:nvSpPr>
        <xdr:cNvPr id="240" name="楕円 239">
          <a:extLst>
            <a:ext uri="{FF2B5EF4-FFF2-40B4-BE49-F238E27FC236}">
              <a16:creationId xmlns:a16="http://schemas.microsoft.com/office/drawing/2014/main" id="{2FE0DBB7-CC41-4AE5-B7CE-788790AA7292}"/>
            </a:ext>
          </a:extLst>
        </xdr:cNvPr>
        <xdr:cNvSpPr/>
      </xdr:nvSpPr>
      <xdr:spPr>
        <a:xfrm>
          <a:off x="7670800" y="10339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160020</xdr:rowOff>
    </xdr:from>
    <xdr:to>
      <xdr:col>50</xdr:col>
      <xdr:colOff>114300</xdr:colOff>
      <xdr:row>61</xdr:row>
      <xdr:rowOff>163830</xdr:rowOff>
    </xdr:to>
    <xdr:cxnSp macro="">
      <xdr:nvCxnSpPr>
        <xdr:cNvPr id="241" name="直線コネクタ 240">
          <a:extLst>
            <a:ext uri="{FF2B5EF4-FFF2-40B4-BE49-F238E27FC236}">
              <a16:creationId xmlns:a16="http://schemas.microsoft.com/office/drawing/2014/main" id="{D8815D99-C31F-4441-A45E-74381B88066A}"/>
            </a:ext>
          </a:extLst>
        </xdr:cNvPr>
        <xdr:cNvCxnSpPr/>
      </xdr:nvCxnSpPr>
      <xdr:spPr>
        <a:xfrm flipV="1">
          <a:off x="7713980" y="1038606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113030</xdr:rowOff>
    </xdr:from>
    <xdr:to>
      <xdr:col>41</xdr:col>
      <xdr:colOff>101600</xdr:colOff>
      <xdr:row>62</xdr:row>
      <xdr:rowOff>43180</xdr:rowOff>
    </xdr:to>
    <xdr:sp macro="" textlink="">
      <xdr:nvSpPr>
        <xdr:cNvPr id="242" name="楕円 241">
          <a:extLst>
            <a:ext uri="{FF2B5EF4-FFF2-40B4-BE49-F238E27FC236}">
              <a16:creationId xmlns:a16="http://schemas.microsoft.com/office/drawing/2014/main" id="{B5E39C90-96F7-4646-BEBA-612C02B6EAC6}"/>
            </a:ext>
          </a:extLst>
        </xdr:cNvPr>
        <xdr:cNvSpPr/>
      </xdr:nvSpPr>
      <xdr:spPr>
        <a:xfrm>
          <a:off x="6873240" y="10339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163830</xdr:rowOff>
    </xdr:from>
    <xdr:to>
      <xdr:col>45</xdr:col>
      <xdr:colOff>177800</xdr:colOff>
      <xdr:row>61</xdr:row>
      <xdr:rowOff>163830</xdr:rowOff>
    </xdr:to>
    <xdr:cxnSp macro="">
      <xdr:nvCxnSpPr>
        <xdr:cNvPr id="243" name="直線コネクタ 242">
          <a:extLst>
            <a:ext uri="{FF2B5EF4-FFF2-40B4-BE49-F238E27FC236}">
              <a16:creationId xmlns:a16="http://schemas.microsoft.com/office/drawing/2014/main" id="{392C91EC-B702-4C13-A189-555C9F507E97}"/>
            </a:ext>
          </a:extLst>
        </xdr:cNvPr>
        <xdr:cNvCxnSpPr/>
      </xdr:nvCxnSpPr>
      <xdr:spPr>
        <a:xfrm>
          <a:off x="6924040" y="103898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116840</xdr:rowOff>
    </xdr:from>
    <xdr:to>
      <xdr:col>36</xdr:col>
      <xdr:colOff>165100</xdr:colOff>
      <xdr:row>62</xdr:row>
      <xdr:rowOff>46990</xdr:rowOff>
    </xdr:to>
    <xdr:sp macro="" textlink="">
      <xdr:nvSpPr>
        <xdr:cNvPr id="244" name="楕円 243">
          <a:extLst>
            <a:ext uri="{FF2B5EF4-FFF2-40B4-BE49-F238E27FC236}">
              <a16:creationId xmlns:a16="http://schemas.microsoft.com/office/drawing/2014/main" id="{84EE682F-A087-452D-BD65-52F12F483F1C}"/>
            </a:ext>
          </a:extLst>
        </xdr:cNvPr>
        <xdr:cNvSpPr/>
      </xdr:nvSpPr>
      <xdr:spPr>
        <a:xfrm>
          <a:off x="6098540" y="10342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163830</xdr:rowOff>
    </xdr:from>
    <xdr:to>
      <xdr:col>41</xdr:col>
      <xdr:colOff>50800</xdr:colOff>
      <xdr:row>61</xdr:row>
      <xdr:rowOff>167640</xdr:rowOff>
    </xdr:to>
    <xdr:cxnSp macro="">
      <xdr:nvCxnSpPr>
        <xdr:cNvPr id="245" name="直線コネクタ 244">
          <a:extLst>
            <a:ext uri="{FF2B5EF4-FFF2-40B4-BE49-F238E27FC236}">
              <a16:creationId xmlns:a16="http://schemas.microsoft.com/office/drawing/2014/main" id="{1DAFB5E2-B0B0-4ABE-9F9A-9DC8398C15E2}"/>
            </a:ext>
          </a:extLst>
        </xdr:cNvPr>
        <xdr:cNvCxnSpPr/>
      </xdr:nvCxnSpPr>
      <xdr:spPr>
        <a:xfrm flipV="1">
          <a:off x="6149340" y="1038987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46" name="n_1aveValue【体育館・プール】&#10;一人当たり面積">
          <a:extLst>
            <a:ext uri="{FF2B5EF4-FFF2-40B4-BE49-F238E27FC236}">
              <a16:creationId xmlns:a16="http://schemas.microsoft.com/office/drawing/2014/main" id="{BF07615C-F362-47F3-A894-0C78A35F06DE}"/>
            </a:ext>
          </a:extLst>
        </xdr:cNvPr>
        <xdr:cNvSpPr txBox="1"/>
      </xdr:nvSpPr>
      <xdr:spPr>
        <a:xfrm>
          <a:off x="827158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47" name="n_2aveValue【体育館・プール】&#10;一人当たり面積">
          <a:extLst>
            <a:ext uri="{FF2B5EF4-FFF2-40B4-BE49-F238E27FC236}">
              <a16:creationId xmlns:a16="http://schemas.microsoft.com/office/drawing/2014/main" id="{B7629EFB-C8DB-49E6-A10E-3B5F6550EAD1}"/>
            </a:ext>
          </a:extLst>
        </xdr:cNvPr>
        <xdr:cNvSpPr txBox="1"/>
      </xdr:nvSpPr>
      <xdr:spPr>
        <a:xfrm>
          <a:off x="750958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48" name="n_3aveValue【体育館・プール】&#10;一人当たり面積">
          <a:extLst>
            <a:ext uri="{FF2B5EF4-FFF2-40B4-BE49-F238E27FC236}">
              <a16:creationId xmlns:a16="http://schemas.microsoft.com/office/drawing/2014/main" id="{52C79B98-9CF9-43EC-A1EB-0A0775B5881C}"/>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49" name="n_4aveValue【体育館・プール】&#10;一人当たり面積">
          <a:extLst>
            <a:ext uri="{FF2B5EF4-FFF2-40B4-BE49-F238E27FC236}">
              <a16:creationId xmlns:a16="http://schemas.microsoft.com/office/drawing/2014/main" id="{8D6FBC8A-87F1-4156-880A-42C58890D4F6}"/>
            </a:ext>
          </a:extLst>
        </xdr:cNvPr>
        <xdr:cNvSpPr txBox="1"/>
      </xdr:nvSpPr>
      <xdr:spPr>
        <a:xfrm>
          <a:off x="59373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30497</xdr:rowOff>
    </xdr:from>
    <xdr:ext cx="469744" cy="259045"/>
    <xdr:sp macro="" textlink="">
      <xdr:nvSpPr>
        <xdr:cNvPr id="250" name="n_1mainValue【体育館・プール】&#10;一人当たり面積">
          <a:extLst>
            <a:ext uri="{FF2B5EF4-FFF2-40B4-BE49-F238E27FC236}">
              <a16:creationId xmlns:a16="http://schemas.microsoft.com/office/drawing/2014/main" id="{BBF20657-CEE8-4318-B552-BE0BD15F7281}"/>
            </a:ext>
          </a:extLst>
        </xdr:cNvPr>
        <xdr:cNvSpPr txBox="1"/>
      </xdr:nvSpPr>
      <xdr:spPr>
        <a:xfrm>
          <a:off x="8271587" y="104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34307</xdr:rowOff>
    </xdr:from>
    <xdr:ext cx="469744" cy="259045"/>
    <xdr:sp macro="" textlink="">
      <xdr:nvSpPr>
        <xdr:cNvPr id="251" name="n_2mainValue【体育館・プール】&#10;一人当たり面積">
          <a:extLst>
            <a:ext uri="{FF2B5EF4-FFF2-40B4-BE49-F238E27FC236}">
              <a16:creationId xmlns:a16="http://schemas.microsoft.com/office/drawing/2014/main" id="{A62A03F8-A96C-4000-BE61-55EEBB7BF1FE}"/>
            </a:ext>
          </a:extLst>
        </xdr:cNvPr>
        <xdr:cNvSpPr txBox="1"/>
      </xdr:nvSpPr>
      <xdr:spPr>
        <a:xfrm>
          <a:off x="7509587" y="104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34307</xdr:rowOff>
    </xdr:from>
    <xdr:ext cx="469744" cy="259045"/>
    <xdr:sp macro="" textlink="">
      <xdr:nvSpPr>
        <xdr:cNvPr id="252" name="n_3mainValue【体育館・プール】&#10;一人当たり面積">
          <a:extLst>
            <a:ext uri="{FF2B5EF4-FFF2-40B4-BE49-F238E27FC236}">
              <a16:creationId xmlns:a16="http://schemas.microsoft.com/office/drawing/2014/main" id="{908ED128-04BE-4486-AC44-D585C26511DA}"/>
            </a:ext>
          </a:extLst>
        </xdr:cNvPr>
        <xdr:cNvSpPr txBox="1"/>
      </xdr:nvSpPr>
      <xdr:spPr>
        <a:xfrm>
          <a:off x="6712027" y="104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38117</xdr:rowOff>
    </xdr:from>
    <xdr:ext cx="469744" cy="259045"/>
    <xdr:sp macro="" textlink="">
      <xdr:nvSpPr>
        <xdr:cNvPr id="253" name="n_4mainValue【体育館・プール】&#10;一人当たり面積">
          <a:extLst>
            <a:ext uri="{FF2B5EF4-FFF2-40B4-BE49-F238E27FC236}">
              <a16:creationId xmlns:a16="http://schemas.microsoft.com/office/drawing/2014/main" id="{66DA421A-E281-4413-A05F-884860671437}"/>
            </a:ext>
          </a:extLst>
        </xdr:cNvPr>
        <xdr:cNvSpPr txBox="1"/>
      </xdr:nvSpPr>
      <xdr:spPr>
        <a:xfrm>
          <a:off x="5937327" y="104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9376358A-E855-4EB4-B6EB-AE6CDC129DF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1709941A-6A3A-4B63-A8E0-713F6CB84A8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3D100093-D5B4-4B96-8091-01D53E30388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BF0C50F7-7B80-4C6F-B641-8AA6D177CD6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8FB31106-A271-4AB2-8118-C0FEDF3B1A2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70D86445-4E9D-413F-874D-8E5F946617C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86F7B71F-ED14-4D2A-99DF-6B3568EBF67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132FD03D-9B7A-4C8E-94A0-BFBBCEC7CB2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AD5ED087-9470-4111-AC60-E8B2607F3A9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9AAE9254-9EAA-477E-AD6B-3C396923900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B22E5E6D-98C6-428D-9D74-3D4DFA5F77B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5" name="直線コネクタ 264">
          <a:extLst>
            <a:ext uri="{FF2B5EF4-FFF2-40B4-BE49-F238E27FC236}">
              <a16:creationId xmlns:a16="http://schemas.microsoft.com/office/drawing/2014/main" id="{FC1810DE-AF80-4BCF-A5BE-FC5013B2E148}"/>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66" name="テキスト ボックス 265">
          <a:extLst>
            <a:ext uri="{FF2B5EF4-FFF2-40B4-BE49-F238E27FC236}">
              <a16:creationId xmlns:a16="http://schemas.microsoft.com/office/drawing/2014/main" id="{25A4B342-1E4D-41DC-8AE7-5206F4A1E27C}"/>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7" name="直線コネクタ 266">
          <a:extLst>
            <a:ext uri="{FF2B5EF4-FFF2-40B4-BE49-F238E27FC236}">
              <a16:creationId xmlns:a16="http://schemas.microsoft.com/office/drawing/2014/main" id="{FA9C012B-AE39-41F9-A54D-7F13CA0322AF}"/>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68" name="テキスト ボックス 267">
          <a:extLst>
            <a:ext uri="{FF2B5EF4-FFF2-40B4-BE49-F238E27FC236}">
              <a16:creationId xmlns:a16="http://schemas.microsoft.com/office/drawing/2014/main" id="{32775C8A-0371-4A27-B009-71D4EFC38CCE}"/>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9" name="直線コネクタ 268">
          <a:extLst>
            <a:ext uri="{FF2B5EF4-FFF2-40B4-BE49-F238E27FC236}">
              <a16:creationId xmlns:a16="http://schemas.microsoft.com/office/drawing/2014/main" id="{0B440970-A6DF-43A0-AF8E-D2C25D7C67F5}"/>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0" name="テキスト ボックス 269">
          <a:extLst>
            <a:ext uri="{FF2B5EF4-FFF2-40B4-BE49-F238E27FC236}">
              <a16:creationId xmlns:a16="http://schemas.microsoft.com/office/drawing/2014/main" id="{27BC7DC6-632B-4242-B962-F290B1FF7D49}"/>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1" name="直線コネクタ 270">
          <a:extLst>
            <a:ext uri="{FF2B5EF4-FFF2-40B4-BE49-F238E27FC236}">
              <a16:creationId xmlns:a16="http://schemas.microsoft.com/office/drawing/2014/main" id="{0A29BD64-70A7-4068-9021-28171033A8FA}"/>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2" name="テキスト ボックス 271">
          <a:extLst>
            <a:ext uri="{FF2B5EF4-FFF2-40B4-BE49-F238E27FC236}">
              <a16:creationId xmlns:a16="http://schemas.microsoft.com/office/drawing/2014/main" id="{29581C09-4082-4282-BF60-4E54BDD3C339}"/>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33307881-B3C2-4CA2-9A00-03203D028D1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4" name="テキスト ボックス 273">
          <a:extLst>
            <a:ext uri="{FF2B5EF4-FFF2-40B4-BE49-F238E27FC236}">
              <a16:creationId xmlns:a16="http://schemas.microsoft.com/office/drawing/2014/main" id="{529C7332-6C6E-4DEF-96C4-9F07845F9997}"/>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福祉施設】&#10;有形固定資産減価償却率グラフ枠">
          <a:extLst>
            <a:ext uri="{FF2B5EF4-FFF2-40B4-BE49-F238E27FC236}">
              <a16:creationId xmlns:a16="http://schemas.microsoft.com/office/drawing/2014/main" id="{46A560A8-EE02-4224-848B-812EBB2B121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76" name="直線コネクタ 275">
          <a:extLst>
            <a:ext uri="{FF2B5EF4-FFF2-40B4-BE49-F238E27FC236}">
              <a16:creationId xmlns:a16="http://schemas.microsoft.com/office/drawing/2014/main" id="{88651039-8600-4DCD-A811-E20CE42F899C}"/>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77" name="【福祉施設】&#10;有形固定資産減価償却率最小値テキスト">
          <a:extLst>
            <a:ext uri="{FF2B5EF4-FFF2-40B4-BE49-F238E27FC236}">
              <a16:creationId xmlns:a16="http://schemas.microsoft.com/office/drawing/2014/main" id="{D85F46D9-7E7E-43F0-8AB2-7CC88E19F34F}"/>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78" name="直線コネクタ 277">
          <a:extLst>
            <a:ext uri="{FF2B5EF4-FFF2-40B4-BE49-F238E27FC236}">
              <a16:creationId xmlns:a16="http://schemas.microsoft.com/office/drawing/2014/main" id="{2BE6AB67-3BCA-4051-92AF-1D0B3CC689C3}"/>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79" name="【福祉施設】&#10;有形固定資産減価償却率最大値テキスト">
          <a:extLst>
            <a:ext uri="{FF2B5EF4-FFF2-40B4-BE49-F238E27FC236}">
              <a16:creationId xmlns:a16="http://schemas.microsoft.com/office/drawing/2014/main" id="{544ED57F-2009-4BCF-9EAD-5DB7AE6865AE}"/>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80" name="直線コネクタ 279">
          <a:extLst>
            <a:ext uri="{FF2B5EF4-FFF2-40B4-BE49-F238E27FC236}">
              <a16:creationId xmlns:a16="http://schemas.microsoft.com/office/drawing/2014/main" id="{1819FB94-BD57-4F3A-8352-35842E875152}"/>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81" name="【福祉施設】&#10;有形固定資産減価償却率平均値テキスト">
          <a:extLst>
            <a:ext uri="{FF2B5EF4-FFF2-40B4-BE49-F238E27FC236}">
              <a16:creationId xmlns:a16="http://schemas.microsoft.com/office/drawing/2014/main" id="{DDA534A1-3938-4FE6-A9F3-31D70902258E}"/>
            </a:ext>
          </a:extLst>
        </xdr:cNvPr>
        <xdr:cNvSpPr txBox="1"/>
      </xdr:nvSpPr>
      <xdr:spPr>
        <a:xfrm>
          <a:off x="4124960" y="13495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82" name="フローチャート: 判断 281">
          <a:extLst>
            <a:ext uri="{FF2B5EF4-FFF2-40B4-BE49-F238E27FC236}">
              <a16:creationId xmlns:a16="http://schemas.microsoft.com/office/drawing/2014/main" id="{A94E0039-9714-4958-9AE9-F87AF10BA3F6}"/>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83" name="フローチャート: 判断 282">
          <a:extLst>
            <a:ext uri="{FF2B5EF4-FFF2-40B4-BE49-F238E27FC236}">
              <a16:creationId xmlns:a16="http://schemas.microsoft.com/office/drawing/2014/main" id="{0362E822-D14C-497D-86A0-D1655BE9D17A}"/>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84" name="フローチャート: 判断 283">
          <a:extLst>
            <a:ext uri="{FF2B5EF4-FFF2-40B4-BE49-F238E27FC236}">
              <a16:creationId xmlns:a16="http://schemas.microsoft.com/office/drawing/2014/main" id="{FDB5BDEA-CBB7-4E5C-B64F-268EC14BD129}"/>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85" name="フローチャート: 判断 284">
          <a:extLst>
            <a:ext uri="{FF2B5EF4-FFF2-40B4-BE49-F238E27FC236}">
              <a16:creationId xmlns:a16="http://schemas.microsoft.com/office/drawing/2014/main" id="{5DE883C1-2986-44BB-92B7-41659CEBABCC}"/>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86" name="フローチャート: 判断 285">
          <a:extLst>
            <a:ext uri="{FF2B5EF4-FFF2-40B4-BE49-F238E27FC236}">
              <a16:creationId xmlns:a16="http://schemas.microsoft.com/office/drawing/2014/main" id="{8E0E5479-20A4-4A27-B0F9-5711C509F6E2}"/>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8AF4DC5E-1DA6-49F6-985B-546BA8276B1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A471B7A6-0D47-44CE-AAC3-3C980B67B20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BB003E9F-9125-4DF6-90D8-8826BD079FF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66FCBE8A-95EC-4BF8-A0B9-84243CD44A8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C7CF3F9B-CD8D-4FE8-8B60-3654B54846B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149606</xdr:rowOff>
    </xdr:from>
    <xdr:to>
      <xdr:col>20</xdr:col>
      <xdr:colOff>38100</xdr:colOff>
      <xdr:row>81</xdr:row>
      <xdr:rowOff>79756</xdr:rowOff>
    </xdr:to>
    <xdr:sp macro="" textlink="">
      <xdr:nvSpPr>
        <xdr:cNvPr id="292" name="楕円 291">
          <a:extLst>
            <a:ext uri="{FF2B5EF4-FFF2-40B4-BE49-F238E27FC236}">
              <a16:creationId xmlns:a16="http://schemas.microsoft.com/office/drawing/2014/main" id="{37D7BF33-77CB-4013-A5F6-0B5DEECCF726}"/>
            </a:ext>
          </a:extLst>
        </xdr:cNvPr>
        <xdr:cNvSpPr/>
      </xdr:nvSpPr>
      <xdr:spPr>
        <a:xfrm>
          <a:off x="3312160" y="135608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103887</xdr:rowOff>
    </xdr:from>
    <xdr:to>
      <xdr:col>15</xdr:col>
      <xdr:colOff>101600</xdr:colOff>
      <xdr:row>81</xdr:row>
      <xdr:rowOff>34037</xdr:rowOff>
    </xdr:to>
    <xdr:sp macro="" textlink="">
      <xdr:nvSpPr>
        <xdr:cNvPr id="293" name="楕円 292">
          <a:extLst>
            <a:ext uri="{FF2B5EF4-FFF2-40B4-BE49-F238E27FC236}">
              <a16:creationId xmlns:a16="http://schemas.microsoft.com/office/drawing/2014/main" id="{7C15A4A1-1AC1-466C-A684-DA9F7E47ACA3}"/>
            </a:ext>
          </a:extLst>
        </xdr:cNvPr>
        <xdr:cNvSpPr/>
      </xdr:nvSpPr>
      <xdr:spPr>
        <a:xfrm>
          <a:off x="2514600" y="135150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154687</xdr:rowOff>
    </xdr:from>
    <xdr:to>
      <xdr:col>19</xdr:col>
      <xdr:colOff>177800</xdr:colOff>
      <xdr:row>81</xdr:row>
      <xdr:rowOff>28956</xdr:rowOff>
    </xdr:to>
    <xdr:cxnSp macro="">
      <xdr:nvCxnSpPr>
        <xdr:cNvPr id="294" name="直線コネクタ 293">
          <a:extLst>
            <a:ext uri="{FF2B5EF4-FFF2-40B4-BE49-F238E27FC236}">
              <a16:creationId xmlns:a16="http://schemas.microsoft.com/office/drawing/2014/main" id="{18BE80D6-1FF9-4791-B37F-CF788BF9A8EF}"/>
            </a:ext>
          </a:extLst>
        </xdr:cNvPr>
        <xdr:cNvCxnSpPr/>
      </xdr:nvCxnSpPr>
      <xdr:spPr>
        <a:xfrm>
          <a:off x="2565400" y="13565887"/>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58165</xdr:rowOff>
    </xdr:from>
    <xdr:to>
      <xdr:col>10</xdr:col>
      <xdr:colOff>165100</xdr:colOff>
      <xdr:row>80</xdr:row>
      <xdr:rowOff>159765</xdr:rowOff>
    </xdr:to>
    <xdr:sp macro="" textlink="">
      <xdr:nvSpPr>
        <xdr:cNvPr id="295" name="楕円 294">
          <a:extLst>
            <a:ext uri="{FF2B5EF4-FFF2-40B4-BE49-F238E27FC236}">
              <a16:creationId xmlns:a16="http://schemas.microsoft.com/office/drawing/2014/main" id="{57DEC33D-8C7A-4218-891F-34997CFFB6D6}"/>
            </a:ext>
          </a:extLst>
        </xdr:cNvPr>
        <xdr:cNvSpPr/>
      </xdr:nvSpPr>
      <xdr:spPr>
        <a:xfrm>
          <a:off x="1739900" y="1346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108965</xdr:rowOff>
    </xdr:from>
    <xdr:to>
      <xdr:col>15</xdr:col>
      <xdr:colOff>50800</xdr:colOff>
      <xdr:row>80</xdr:row>
      <xdr:rowOff>154687</xdr:rowOff>
    </xdr:to>
    <xdr:cxnSp macro="">
      <xdr:nvCxnSpPr>
        <xdr:cNvPr id="296" name="直線コネクタ 295">
          <a:extLst>
            <a:ext uri="{FF2B5EF4-FFF2-40B4-BE49-F238E27FC236}">
              <a16:creationId xmlns:a16="http://schemas.microsoft.com/office/drawing/2014/main" id="{83608786-42DD-49B6-8D48-22A764DAFD2E}"/>
            </a:ext>
          </a:extLst>
        </xdr:cNvPr>
        <xdr:cNvCxnSpPr/>
      </xdr:nvCxnSpPr>
      <xdr:spPr>
        <a:xfrm>
          <a:off x="1790700" y="13520165"/>
          <a:ext cx="7747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12446</xdr:rowOff>
    </xdr:from>
    <xdr:to>
      <xdr:col>6</xdr:col>
      <xdr:colOff>38100</xdr:colOff>
      <xdr:row>80</xdr:row>
      <xdr:rowOff>114046</xdr:rowOff>
    </xdr:to>
    <xdr:sp macro="" textlink="">
      <xdr:nvSpPr>
        <xdr:cNvPr id="297" name="楕円 296">
          <a:extLst>
            <a:ext uri="{FF2B5EF4-FFF2-40B4-BE49-F238E27FC236}">
              <a16:creationId xmlns:a16="http://schemas.microsoft.com/office/drawing/2014/main" id="{58292F0A-C492-4F61-8CF4-A13449FC44FF}"/>
            </a:ext>
          </a:extLst>
        </xdr:cNvPr>
        <xdr:cNvSpPr/>
      </xdr:nvSpPr>
      <xdr:spPr>
        <a:xfrm>
          <a:off x="965200" y="134236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63246</xdr:rowOff>
    </xdr:from>
    <xdr:to>
      <xdr:col>10</xdr:col>
      <xdr:colOff>114300</xdr:colOff>
      <xdr:row>80</xdr:row>
      <xdr:rowOff>108965</xdr:rowOff>
    </xdr:to>
    <xdr:cxnSp macro="">
      <xdr:nvCxnSpPr>
        <xdr:cNvPr id="298" name="直線コネクタ 297">
          <a:extLst>
            <a:ext uri="{FF2B5EF4-FFF2-40B4-BE49-F238E27FC236}">
              <a16:creationId xmlns:a16="http://schemas.microsoft.com/office/drawing/2014/main" id="{9E95ABBA-2938-4975-AFC7-BFE4E4E69F02}"/>
            </a:ext>
          </a:extLst>
        </xdr:cNvPr>
        <xdr:cNvCxnSpPr/>
      </xdr:nvCxnSpPr>
      <xdr:spPr>
        <a:xfrm>
          <a:off x="1008380" y="13474446"/>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299" name="n_1aveValue【福祉施設】&#10;有形固定資産減価償却率">
          <a:extLst>
            <a:ext uri="{FF2B5EF4-FFF2-40B4-BE49-F238E27FC236}">
              <a16:creationId xmlns:a16="http://schemas.microsoft.com/office/drawing/2014/main" id="{507B1A7B-F439-4CAE-8623-FABCC690E341}"/>
            </a:ext>
          </a:extLst>
        </xdr:cNvPr>
        <xdr:cNvSpPr txBox="1"/>
      </xdr:nvSpPr>
      <xdr:spPr>
        <a:xfrm>
          <a:off x="317056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00" name="n_2aveValue【福祉施設】&#10;有形固定資産減価償却率">
          <a:extLst>
            <a:ext uri="{FF2B5EF4-FFF2-40B4-BE49-F238E27FC236}">
              <a16:creationId xmlns:a16="http://schemas.microsoft.com/office/drawing/2014/main" id="{86AAABE9-B362-45A9-BD75-2C5D1CA85DF9}"/>
            </a:ext>
          </a:extLst>
        </xdr:cNvPr>
        <xdr:cNvSpPr txBox="1"/>
      </xdr:nvSpPr>
      <xdr:spPr>
        <a:xfrm>
          <a:off x="238570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01" name="n_3aveValue【福祉施設】&#10;有形固定資産減価償却率">
          <a:extLst>
            <a:ext uri="{FF2B5EF4-FFF2-40B4-BE49-F238E27FC236}">
              <a16:creationId xmlns:a16="http://schemas.microsoft.com/office/drawing/2014/main" id="{EEB746E5-1652-4D13-81E2-0359AE7E2ECB}"/>
            </a:ext>
          </a:extLst>
        </xdr:cNvPr>
        <xdr:cNvSpPr txBox="1"/>
      </xdr:nvSpPr>
      <xdr:spPr>
        <a:xfrm>
          <a:off x="1611004" y="1356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02" name="n_4aveValue【福祉施設】&#10;有形固定資産減価償却率">
          <a:extLst>
            <a:ext uri="{FF2B5EF4-FFF2-40B4-BE49-F238E27FC236}">
              <a16:creationId xmlns:a16="http://schemas.microsoft.com/office/drawing/2014/main" id="{5350652F-18C5-4704-B68B-A9BDBD782003}"/>
            </a:ext>
          </a:extLst>
        </xdr:cNvPr>
        <xdr:cNvSpPr txBox="1"/>
      </xdr:nvSpPr>
      <xdr:spPr>
        <a:xfrm>
          <a:off x="836304" y="1355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70883</xdr:rowOff>
    </xdr:from>
    <xdr:ext cx="405111" cy="259045"/>
    <xdr:sp macro="" textlink="">
      <xdr:nvSpPr>
        <xdr:cNvPr id="303" name="n_1mainValue【福祉施設】&#10;有形固定資産減価償却率">
          <a:extLst>
            <a:ext uri="{FF2B5EF4-FFF2-40B4-BE49-F238E27FC236}">
              <a16:creationId xmlns:a16="http://schemas.microsoft.com/office/drawing/2014/main" id="{8A331E29-13B2-40B7-A21E-81C5A28ACA1E}"/>
            </a:ext>
          </a:extLst>
        </xdr:cNvPr>
        <xdr:cNvSpPr txBox="1"/>
      </xdr:nvSpPr>
      <xdr:spPr>
        <a:xfrm>
          <a:off x="3170564" y="13649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25164</xdr:rowOff>
    </xdr:from>
    <xdr:ext cx="405111" cy="259045"/>
    <xdr:sp macro="" textlink="">
      <xdr:nvSpPr>
        <xdr:cNvPr id="304" name="n_2mainValue【福祉施設】&#10;有形固定資産減価償却率">
          <a:extLst>
            <a:ext uri="{FF2B5EF4-FFF2-40B4-BE49-F238E27FC236}">
              <a16:creationId xmlns:a16="http://schemas.microsoft.com/office/drawing/2014/main" id="{AC77DE78-E6F7-43D2-BA85-360FFD2AF9ED}"/>
            </a:ext>
          </a:extLst>
        </xdr:cNvPr>
        <xdr:cNvSpPr txBox="1"/>
      </xdr:nvSpPr>
      <xdr:spPr>
        <a:xfrm>
          <a:off x="2385704" y="1360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4842</xdr:rowOff>
    </xdr:from>
    <xdr:ext cx="405111" cy="259045"/>
    <xdr:sp macro="" textlink="">
      <xdr:nvSpPr>
        <xdr:cNvPr id="305" name="n_3mainValue【福祉施設】&#10;有形固定資産減価償却率">
          <a:extLst>
            <a:ext uri="{FF2B5EF4-FFF2-40B4-BE49-F238E27FC236}">
              <a16:creationId xmlns:a16="http://schemas.microsoft.com/office/drawing/2014/main" id="{08F1F351-1AD4-4D3B-9777-CD0A7163802B}"/>
            </a:ext>
          </a:extLst>
        </xdr:cNvPr>
        <xdr:cNvSpPr txBox="1"/>
      </xdr:nvSpPr>
      <xdr:spPr>
        <a:xfrm>
          <a:off x="1611004" y="1324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130573</xdr:rowOff>
    </xdr:from>
    <xdr:ext cx="405111" cy="259045"/>
    <xdr:sp macro="" textlink="">
      <xdr:nvSpPr>
        <xdr:cNvPr id="306" name="n_4mainValue【福祉施設】&#10;有形固定資産減価償却率">
          <a:extLst>
            <a:ext uri="{FF2B5EF4-FFF2-40B4-BE49-F238E27FC236}">
              <a16:creationId xmlns:a16="http://schemas.microsoft.com/office/drawing/2014/main" id="{9A5172E8-4D6F-484D-A632-FE68B362F668}"/>
            </a:ext>
          </a:extLst>
        </xdr:cNvPr>
        <xdr:cNvSpPr txBox="1"/>
      </xdr:nvSpPr>
      <xdr:spPr>
        <a:xfrm>
          <a:off x="836304" y="1320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2264E45C-9E3D-42AA-B49C-933943DE3C5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D69CA225-3935-4D76-8EB9-AF6BFC7BF64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D07EC2FB-F55F-42CF-B544-6D392FE7798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1E48670C-E5DB-4DF9-BE28-B087BD64627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15CC7DA4-DCEE-4740-919E-6F0449188FF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501F7377-815F-41D7-88C4-72FC5A0A27D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7704FBFE-5F3A-4AC9-8450-C3B4372D01B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6CB7E815-82EB-4D91-A19D-63F424D3F97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BA00097A-7FAD-4332-8BFE-28D294BFA67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E3FD3401-15BF-41E9-8EC1-E898F6C7881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7" name="直線コネクタ 316">
          <a:extLst>
            <a:ext uri="{FF2B5EF4-FFF2-40B4-BE49-F238E27FC236}">
              <a16:creationId xmlns:a16="http://schemas.microsoft.com/office/drawing/2014/main" id="{4A70391D-F7D9-4741-BDF4-6B2C8AEB2C3B}"/>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18" name="テキスト ボックス 317">
          <a:extLst>
            <a:ext uri="{FF2B5EF4-FFF2-40B4-BE49-F238E27FC236}">
              <a16:creationId xmlns:a16="http://schemas.microsoft.com/office/drawing/2014/main" id="{5470D9C9-54E5-405B-B60B-F3F05F53129A}"/>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19" name="直線コネクタ 318">
          <a:extLst>
            <a:ext uri="{FF2B5EF4-FFF2-40B4-BE49-F238E27FC236}">
              <a16:creationId xmlns:a16="http://schemas.microsoft.com/office/drawing/2014/main" id="{D82D6C61-FE82-4942-8D9F-32794C91CE2D}"/>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0" name="テキスト ボックス 319">
          <a:extLst>
            <a:ext uri="{FF2B5EF4-FFF2-40B4-BE49-F238E27FC236}">
              <a16:creationId xmlns:a16="http://schemas.microsoft.com/office/drawing/2014/main" id="{1B864A0E-C853-427D-B423-B35375B67737}"/>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1" name="直線コネクタ 320">
          <a:extLst>
            <a:ext uri="{FF2B5EF4-FFF2-40B4-BE49-F238E27FC236}">
              <a16:creationId xmlns:a16="http://schemas.microsoft.com/office/drawing/2014/main" id="{337608EF-FB74-4764-B7C3-7B60CD648037}"/>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2" name="テキスト ボックス 321">
          <a:extLst>
            <a:ext uri="{FF2B5EF4-FFF2-40B4-BE49-F238E27FC236}">
              <a16:creationId xmlns:a16="http://schemas.microsoft.com/office/drawing/2014/main" id="{DF7DC090-C3B1-4FB3-8E51-85459A10DAC8}"/>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3" name="直線コネクタ 322">
          <a:extLst>
            <a:ext uri="{FF2B5EF4-FFF2-40B4-BE49-F238E27FC236}">
              <a16:creationId xmlns:a16="http://schemas.microsoft.com/office/drawing/2014/main" id="{043B4D6A-6E32-4914-AE40-021C159F410A}"/>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4" name="テキスト ボックス 323">
          <a:extLst>
            <a:ext uri="{FF2B5EF4-FFF2-40B4-BE49-F238E27FC236}">
              <a16:creationId xmlns:a16="http://schemas.microsoft.com/office/drawing/2014/main" id="{7929A838-F158-4E36-86AA-94D5823E939E}"/>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5" name="直線コネクタ 324">
          <a:extLst>
            <a:ext uri="{FF2B5EF4-FFF2-40B4-BE49-F238E27FC236}">
              <a16:creationId xmlns:a16="http://schemas.microsoft.com/office/drawing/2014/main" id="{2B9FAB84-6B48-464F-9520-8042B60CE06C}"/>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6" name="テキスト ボックス 325">
          <a:extLst>
            <a:ext uri="{FF2B5EF4-FFF2-40B4-BE49-F238E27FC236}">
              <a16:creationId xmlns:a16="http://schemas.microsoft.com/office/drawing/2014/main" id="{DCC247EA-CD3B-4483-BFC5-7F272813BDCC}"/>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7" name="直線コネクタ 326">
          <a:extLst>
            <a:ext uri="{FF2B5EF4-FFF2-40B4-BE49-F238E27FC236}">
              <a16:creationId xmlns:a16="http://schemas.microsoft.com/office/drawing/2014/main" id="{715CBAD2-A1F3-477D-87F5-DAAF46C1AA5E}"/>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28" name="テキスト ボックス 327">
          <a:extLst>
            <a:ext uri="{FF2B5EF4-FFF2-40B4-BE49-F238E27FC236}">
              <a16:creationId xmlns:a16="http://schemas.microsoft.com/office/drawing/2014/main" id="{77E71172-65DD-4452-8BA9-9E0452DF470B}"/>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BE32504E-D644-4002-85A9-47E171C5DE6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0" name="テキスト ボックス 329">
          <a:extLst>
            <a:ext uri="{FF2B5EF4-FFF2-40B4-BE49-F238E27FC236}">
              <a16:creationId xmlns:a16="http://schemas.microsoft.com/office/drawing/2014/main" id="{113AE247-AB8B-4051-9664-8166F4D51F5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福祉施設】&#10;一人当たり面積グラフ枠">
          <a:extLst>
            <a:ext uri="{FF2B5EF4-FFF2-40B4-BE49-F238E27FC236}">
              <a16:creationId xmlns:a16="http://schemas.microsoft.com/office/drawing/2014/main" id="{5574B13B-86FD-46D1-93E4-79B3E53D673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32" name="直線コネクタ 331">
          <a:extLst>
            <a:ext uri="{FF2B5EF4-FFF2-40B4-BE49-F238E27FC236}">
              <a16:creationId xmlns:a16="http://schemas.microsoft.com/office/drawing/2014/main" id="{1AB1DB2A-B6D8-4179-BD17-9F356B86E519}"/>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33" name="【福祉施設】&#10;一人当たり面積最小値テキスト">
          <a:extLst>
            <a:ext uri="{FF2B5EF4-FFF2-40B4-BE49-F238E27FC236}">
              <a16:creationId xmlns:a16="http://schemas.microsoft.com/office/drawing/2014/main" id="{35C1287B-59B6-4975-92D5-DE04F86523E7}"/>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34" name="直線コネクタ 333">
          <a:extLst>
            <a:ext uri="{FF2B5EF4-FFF2-40B4-BE49-F238E27FC236}">
              <a16:creationId xmlns:a16="http://schemas.microsoft.com/office/drawing/2014/main" id="{D2AE7237-E227-40C6-9147-AA7278C6E9D4}"/>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35" name="【福祉施設】&#10;一人当たり面積最大値テキスト">
          <a:extLst>
            <a:ext uri="{FF2B5EF4-FFF2-40B4-BE49-F238E27FC236}">
              <a16:creationId xmlns:a16="http://schemas.microsoft.com/office/drawing/2014/main" id="{88D15CBE-7769-4068-8E3E-B2CE306D9ED2}"/>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36" name="直線コネクタ 335">
          <a:extLst>
            <a:ext uri="{FF2B5EF4-FFF2-40B4-BE49-F238E27FC236}">
              <a16:creationId xmlns:a16="http://schemas.microsoft.com/office/drawing/2014/main" id="{A3534FB4-5F61-4CF0-BAA5-3637BB549408}"/>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37" name="【福祉施設】&#10;一人当たり面積平均値テキスト">
          <a:extLst>
            <a:ext uri="{FF2B5EF4-FFF2-40B4-BE49-F238E27FC236}">
              <a16:creationId xmlns:a16="http://schemas.microsoft.com/office/drawing/2014/main" id="{9DCB2F45-3850-441E-BF44-901BCF71C257}"/>
            </a:ext>
          </a:extLst>
        </xdr:cNvPr>
        <xdr:cNvSpPr txBox="1"/>
      </xdr:nvSpPr>
      <xdr:spPr>
        <a:xfrm>
          <a:off x="9258300" y="1393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38" name="フローチャート: 判断 337">
          <a:extLst>
            <a:ext uri="{FF2B5EF4-FFF2-40B4-BE49-F238E27FC236}">
              <a16:creationId xmlns:a16="http://schemas.microsoft.com/office/drawing/2014/main" id="{06E51EF0-E90F-4E7D-A1C5-AAFF573E934F}"/>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39" name="フローチャート: 判断 338">
          <a:extLst>
            <a:ext uri="{FF2B5EF4-FFF2-40B4-BE49-F238E27FC236}">
              <a16:creationId xmlns:a16="http://schemas.microsoft.com/office/drawing/2014/main" id="{37C8EBEC-04F2-4C7F-AF71-2DEB470D32A4}"/>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40" name="フローチャート: 判断 339">
          <a:extLst>
            <a:ext uri="{FF2B5EF4-FFF2-40B4-BE49-F238E27FC236}">
              <a16:creationId xmlns:a16="http://schemas.microsoft.com/office/drawing/2014/main" id="{0CEAF667-B993-4003-8D47-B49C51B79BC3}"/>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41" name="フローチャート: 判断 340">
          <a:extLst>
            <a:ext uri="{FF2B5EF4-FFF2-40B4-BE49-F238E27FC236}">
              <a16:creationId xmlns:a16="http://schemas.microsoft.com/office/drawing/2014/main" id="{DAAAB3AB-1258-4D26-9D38-E25189BE2D18}"/>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42" name="フローチャート: 判断 341">
          <a:extLst>
            <a:ext uri="{FF2B5EF4-FFF2-40B4-BE49-F238E27FC236}">
              <a16:creationId xmlns:a16="http://schemas.microsoft.com/office/drawing/2014/main" id="{1BCA8AA8-2864-4A30-9EBD-61E3E7734FAE}"/>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6319AF65-6891-4DC1-8658-31649A6D3FD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3364F4CE-A43A-4359-86AC-7EB54F8AD8E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6F238BE-1CC4-474A-8CC4-D94453256D5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CD3C5B82-AEE0-4F9A-BC1E-5EFFE97A1B9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D61F06DC-AA3B-4A85-8F6E-994B52FC8DC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169636</xdr:rowOff>
    </xdr:from>
    <xdr:to>
      <xdr:col>50</xdr:col>
      <xdr:colOff>165100</xdr:colOff>
      <xdr:row>86</xdr:row>
      <xdr:rowOff>99786</xdr:rowOff>
    </xdr:to>
    <xdr:sp macro="" textlink="">
      <xdr:nvSpPr>
        <xdr:cNvPr id="348" name="楕円 347">
          <a:extLst>
            <a:ext uri="{FF2B5EF4-FFF2-40B4-BE49-F238E27FC236}">
              <a16:creationId xmlns:a16="http://schemas.microsoft.com/office/drawing/2014/main" id="{52E2BDD1-F691-4358-9596-DAF9CD62E599}"/>
            </a:ext>
          </a:extLst>
        </xdr:cNvPr>
        <xdr:cNvSpPr/>
      </xdr:nvSpPr>
      <xdr:spPr>
        <a:xfrm>
          <a:off x="8445500" y="14419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169636</xdr:rowOff>
    </xdr:from>
    <xdr:to>
      <xdr:col>46</xdr:col>
      <xdr:colOff>38100</xdr:colOff>
      <xdr:row>86</xdr:row>
      <xdr:rowOff>99786</xdr:rowOff>
    </xdr:to>
    <xdr:sp macro="" textlink="">
      <xdr:nvSpPr>
        <xdr:cNvPr id="349" name="楕円 348">
          <a:extLst>
            <a:ext uri="{FF2B5EF4-FFF2-40B4-BE49-F238E27FC236}">
              <a16:creationId xmlns:a16="http://schemas.microsoft.com/office/drawing/2014/main" id="{E38AD0A5-5D53-4481-9C69-B3F754EC4DAF}"/>
            </a:ext>
          </a:extLst>
        </xdr:cNvPr>
        <xdr:cNvSpPr/>
      </xdr:nvSpPr>
      <xdr:spPr>
        <a:xfrm>
          <a:off x="7670800" y="144190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48986</xdr:rowOff>
    </xdr:from>
    <xdr:to>
      <xdr:col>50</xdr:col>
      <xdr:colOff>114300</xdr:colOff>
      <xdr:row>86</xdr:row>
      <xdr:rowOff>48986</xdr:rowOff>
    </xdr:to>
    <xdr:cxnSp macro="">
      <xdr:nvCxnSpPr>
        <xdr:cNvPr id="350" name="直線コネクタ 349">
          <a:extLst>
            <a:ext uri="{FF2B5EF4-FFF2-40B4-BE49-F238E27FC236}">
              <a16:creationId xmlns:a16="http://schemas.microsoft.com/office/drawing/2014/main" id="{8E0E5410-C5AB-425F-BED4-07FF372C7276}"/>
            </a:ext>
          </a:extLst>
        </xdr:cNvPr>
        <xdr:cNvCxnSpPr/>
      </xdr:nvCxnSpPr>
      <xdr:spPr>
        <a:xfrm>
          <a:off x="7713980" y="1446602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169636</xdr:rowOff>
    </xdr:from>
    <xdr:to>
      <xdr:col>41</xdr:col>
      <xdr:colOff>101600</xdr:colOff>
      <xdr:row>86</xdr:row>
      <xdr:rowOff>99786</xdr:rowOff>
    </xdr:to>
    <xdr:sp macro="" textlink="">
      <xdr:nvSpPr>
        <xdr:cNvPr id="351" name="楕円 350">
          <a:extLst>
            <a:ext uri="{FF2B5EF4-FFF2-40B4-BE49-F238E27FC236}">
              <a16:creationId xmlns:a16="http://schemas.microsoft.com/office/drawing/2014/main" id="{E8178EC1-B61B-4897-A9E7-2CAFCDEF9A34}"/>
            </a:ext>
          </a:extLst>
        </xdr:cNvPr>
        <xdr:cNvSpPr/>
      </xdr:nvSpPr>
      <xdr:spPr>
        <a:xfrm>
          <a:off x="6873240" y="14419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48986</xdr:rowOff>
    </xdr:from>
    <xdr:to>
      <xdr:col>45</xdr:col>
      <xdr:colOff>177800</xdr:colOff>
      <xdr:row>86</xdr:row>
      <xdr:rowOff>48986</xdr:rowOff>
    </xdr:to>
    <xdr:cxnSp macro="">
      <xdr:nvCxnSpPr>
        <xdr:cNvPr id="352" name="直線コネクタ 351">
          <a:extLst>
            <a:ext uri="{FF2B5EF4-FFF2-40B4-BE49-F238E27FC236}">
              <a16:creationId xmlns:a16="http://schemas.microsoft.com/office/drawing/2014/main" id="{D57D0C51-A5B4-4E53-9DBC-57B567DDDB19}"/>
            </a:ext>
          </a:extLst>
        </xdr:cNvPr>
        <xdr:cNvCxnSpPr/>
      </xdr:nvCxnSpPr>
      <xdr:spPr>
        <a:xfrm>
          <a:off x="6924040" y="1446602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169636</xdr:rowOff>
    </xdr:from>
    <xdr:to>
      <xdr:col>36</xdr:col>
      <xdr:colOff>165100</xdr:colOff>
      <xdr:row>86</xdr:row>
      <xdr:rowOff>99786</xdr:rowOff>
    </xdr:to>
    <xdr:sp macro="" textlink="">
      <xdr:nvSpPr>
        <xdr:cNvPr id="353" name="楕円 352">
          <a:extLst>
            <a:ext uri="{FF2B5EF4-FFF2-40B4-BE49-F238E27FC236}">
              <a16:creationId xmlns:a16="http://schemas.microsoft.com/office/drawing/2014/main" id="{BBD2ED33-246D-4B3A-94EF-0131BBF37DCD}"/>
            </a:ext>
          </a:extLst>
        </xdr:cNvPr>
        <xdr:cNvSpPr/>
      </xdr:nvSpPr>
      <xdr:spPr>
        <a:xfrm>
          <a:off x="6098540" y="14419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48986</xdr:rowOff>
    </xdr:from>
    <xdr:to>
      <xdr:col>41</xdr:col>
      <xdr:colOff>50800</xdr:colOff>
      <xdr:row>86</xdr:row>
      <xdr:rowOff>48986</xdr:rowOff>
    </xdr:to>
    <xdr:cxnSp macro="">
      <xdr:nvCxnSpPr>
        <xdr:cNvPr id="354" name="直線コネクタ 353">
          <a:extLst>
            <a:ext uri="{FF2B5EF4-FFF2-40B4-BE49-F238E27FC236}">
              <a16:creationId xmlns:a16="http://schemas.microsoft.com/office/drawing/2014/main" id="{7CA7A6BF-E968-4914-B71D-D7AE0A5DE182}"/>
            </a:ext>
          </a:extLst>
        </xdr:cNvPr>
        <xdr:cNvCxnSpPr/>
      </xdr:nvCxnSpPr>
      <xdr:spPr>
        <a:xfrm>
          <a:off x="6149340" y="1446602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55" name="n_1aveValue【福祉施設】&#10;一人当たり面積">
          <a:extLst>
            <a:ext uri="{FF2B5EF4-FFF2-40B4-BE49-F238E27FC236}">
              <a16:creationId xmlns:a16="http://schemas.microsoft.com/office/drawing/2014/main" id="{8071F271-72B4-44FE-BBE3-F4381017EEB6}"/>
            </a:ext>
          </a:extLst>
        </xdr:cNvPr>
        <xdr:cNvSpPr txBox="1"/>
      </xdr:nvSpPr>
      <xdr:spPr>
        <a:xfrm>
          <a:off x="8271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56" name="n_2aveValue【福祉施設】&#10;一人当たり面積">
          <a:extLst>
            <a:ext uri="{FF2B5EF4-FFF2-40B4-BE49-F238E27FC236}">
              <a16:creationId xmlns:a16="http://schemas.microsoft.com/office/drawing/2014/main" id="{41C7E13D-D29F-40D0-B4A2-F80FF5910A08}"/>
            </a:ext>
          </a:extLst>
        </xdr:cNvPr>
        <xdr:cNvSpPr txBox="1"/>
      </xdr:nvSpPr>
      <xdr:spPr>
        <a:xfrm>
          <a:off x="7509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57" name="n_3aveValue【福祉施設】&#10;一人当たり面積">
          <a:extLst>
            <a:ext uri="{FF2B5EF4-FFF2-40B4-BE49-F238E27FC236}">
              <a16:creationId xmlns:a16="http://schemas.microsoft.com/office/drawing/2014/main" id="{7247B4F3-2DB5-4364-A874-64CDABBD416C}"/>
            </a:ext>
          </a:extLst>
        </xdr:cNvPr>
        <xdr:cNvSpPr txBox="1"/>
      </xdr:nvSpPr>
      <xdr:spPr>
        <a:xfrm>
          <a:off x="6712027" y="137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58" name="n_4aveValue【福祉施設】&#10;一人当たり面積">
          <a:extLst>
            <a:ext uri="{FF2B5EF4-FFF2-40B4-BE49-F238E27FC236}">
              <a16:creationId xmlns:a16="http://schemas.microsoft.com/office/drawing/2014/main" id="{F2E4F7E7-C7A7-4EA4-B3F2-D0DC23F73564}"/>
            </a:ext>
          </a:extLst>
        </xdr:cNvPr>
        <xdr:cNvSpPr txBox="1"/>
      </xdr:nvSpPr>
      <xdr:spPr>
        <a:xfrm>
          <a:off x="59373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90913</xdr:rowOff>
    </xdr:from>
    <xdr:ext cx="469744" cy="259045"/>
    <xdr:sp macro="" textlink="">
      <xdr:nvSpPr>
        <xdr:cNvPr id="359" name="n_1mainValue【福祉施設】&#10;一人当たり面積">
          <a:extLst>
            <a:ext uri="{FF2B5EF4-FFF2-40B4-BE49-F238E27FC236}">
              <a16:creationId xmlns:a16="http://schemas.microsoft.com/office/drawing/2014/main" id="{6CB62225-8704-4A3B-AD11-394DBCF1E34B}"/>
            </a:ext>
          </a:extLst>
        </xdr:cNvPr>
        <xdr:cNvSpPr txBox="1"/>
      </xdr:nvSpPr>
      <xdr:spPr>
        <a:xfrm>
          <a:off x="8271587"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90913</xdr:rowOff>
    </xdr:from>
    <xdr:ext cx="469744" cy="259045"/>
    <xdr:sp macro="" textlink="">
      <xdr:nvSpPr>
        <xdr:cNvPr id="360" name="n_2mainValue【福祉施設】&#10;一人当たり面積">
          <a:extLst>
            <a:ext uri="{FF2B5EF4-FFF2-40B4-BE49-F238E27FC236}">
              <a16:creationId xmlns:a16="http://schemas.microsoft.com/office/drawing/2014/main" id="{8B1E89EE-6673-4254-B04F-34ADE9612D16}"/>
            </a:ext>
          </a:extLst>
        </xdr:cNvPr>
        <xdr:cNvSpPr txBox="1"/>
      </xdr:nvSpPr>
      <xdr:spPr>
        <a:xfrm>
          <a:off x="7509587"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90913</xdr:rowOff>
    </xdr:from>
    <xdr:ext cx="469744" cy="259045"/>
    <xdr:sp macro="" textlink="">
      <xdr:nvSpPr>
        <xdr:cNvPr id="361" name="n_3mainValue【福祉施設】&#10;一人当たり面積">
          <a:extLst>
            <a:ext uri="{FF2B5EF4-FFF2-40B4-BE49-F238E27FC236}">
              <a16:creationId xmlns:a16="http://schemas.microsoft.com/office/drawing/2014/main" id="{5BD841E1-EDD5-4F29-9C21-92999A6BA4F5}"/>
            </a:ext>
          </a:extLst>
        </xdr:cNvPr>
        <xdr:cNvSpPr txBox="1"/>
      </xdr:nvSpPr>
      <xdr:spPr>
        <a:xfrm>
          <a:off x="6712027"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90913</xdr:rowOff>
    </xdr:from>
    <xdr:ext cx="469744" cy="259045"/>
    <xdr:sp macro="" textlink="">
      <xdr:nvSpPr>
        <xdr:cNvPr id="362" name="n_4mainValue【福祉施設】&#10;一人当たり面積">
          <a:extLst>
            <a:ext uri="{FF2B5EF4-FFF2-40B4-BE49-F238E27FC236}">
              <a16:creationId xmlns:a16="http://schemas.microsoft.com/office/drawing/2014/main" id="{2C40110C-0668-4BA9-A49A-E8C1B2CCCC91}"/>
            </a:ext>
          </a:extLst>
        </xdr:cNvPr>
        <xdr:cNvSpPr txBox="1"/>
      </xdr:nvSpPr>
      <xdr:spPr>
        <a:xfrm>
          <a:off x="5937327"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3" name="正方形/長方形 362">
          <a:extLst>
            <a:ext uri="{FF2B5EF4-FFF2-40B4-BE49-F238E27FC236}">
              <a16:creationId xmlns:a16="http://schemas.microsoft.com/office/drawing/2014/main" id="{6D57A1BB-4E2C-4152-B27A-53BC717876A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4" name="正方形/長方形 363">
          <a:extLst>
            <a:ext uri="{FF2B5EF4-FFF2-40B4-BE49-F238E27FC236}">
              <a16:creationId xmlns:a16="http://schemas.microsoft.com/office/drawing/2014/main" id="{B93EB57B-AC32-4E84-96FD-8038C8699A4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5" name="正方形/長方形 364">
          <a:extLst>
            <a:ext uri="{FF2B5EF4-FFF2-40B4-BE49-F238E27FC236}">
              <a16:creationId xmlns:a16="http://schemas.microsoft.com/office/drawing/2014/main" id="{D0EE2EC5-297F-4ABE-8BEC-C3778E0F85C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6" name="正方形/長方形 365">
          <a:extLst>
            <a:ext uri="{FF2B5EF4-FFF2-40B4-BE49-F238E27FC236}">
              <a16:creationId xmlns:a16="http://schemas.microsoft.com/office/drawing/2014/main" id="{96703814-1C65-47F5-AF79-357A3ED2FA4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7" name="正方形/長方形 366">
          <a:extLst>
            <a:ext uri="{FF2B5EF4-FFF2-40B4-BE49-F238E27FC236}">
              <a16:creationId xmlns:a16="http://schemas.microsoft.com/office/drawing/2014/main" id="{E738369D-286B-4B1F-98D1-B477CA6A2F3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8" name="正方形/長方形 367">
          <a:extLst>
            <a:ext uri="{FF2B5EF4-FFF2-40B4-BE49-F238E27FC236}">
              <a16:creationId xmlns:a16="http://schemas.microsoft.com/office/drawing/2014/main" id="{B3367895-0203-4881-A616-1C5A2E31FCD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9" name="正方形/長方形 368">
          <a:extLst>
            <a:ext uri="{FF2B5EF4-FFF2-40B4-BE49-F238E27FC236}">
              <a16:creationId xmlns:a16="http://schemas.microsoft.com/office/drawing/2014/main" id="{146AAF60-35B7-435D-A156-C13112EB086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a:extLst>
            <a:ext uri="{FF2B5EF4-FFF2-40B4-BE49-F238E27FC236}">
              <a16:creationId xmlns:a16="http://schemas.microsoft.com/office/drawing/2014/main" id="{4D90C05C-C35F-4753-9EAE-DBD77CAEA508}"/>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1" name="テキスト ボックス 370">
          <a:extLst>
            <a:ext uri="{FF2B5EF4-FFF2-40B4-BE49-F238E27FC236}">
              <a16:creationId xmlns:a16="http://schemas.microsoft.com/office/drawing/2014/main" id="{743F29E0-F11C-4188-9119-E5CCC83C9F2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2" name="直線コネクタ 371">
          <a:extLst>
            <a:ext uri="{FF2B5EF4-FFF2-40B4-BE49-F238E27FC236}">
              <a16:creationId xmlns:a16="http://schemas.microsoft.com/office/drawing/2014/main" id="{D8D53021-F27B-477E-80CB-89AD15F4398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3" name="テキスト ボックス 372">
          <a:extLst>
            <a:ext uri="{FF2B5EF4-FFF2-40B4-BE49-F238E27FC236}">
              <a16:creationId xmlns:a16="http://schemas.microsoft.com/office/drawing/2014/main" id="{1424CCD2-E5F8-4EA7-859F-35ECDE6BC59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4" name="直線コネクタ 373">
          <a:extLst>
            <a:ext uri="{FF2B5EF4-FFF2-40B4-BE49-F238E27FC236}">
              <a16:creationId xmlns:a16="http://schemas.microsoft.com/office/drawing/2014/main" id="{DAAAA7EE-AB08-4883-94EA-9FA0D6F790D7}"/>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5" name="テキスト ボックス 374">
          <a:extLst>
            <a:ext uri="{FF2B5EF4-FFF2-40B4-BE49-F238E27FC236}">
              <a16:creationId xmlns:a16="http://schemas.microsoft.com/office/drawing/2014/main" id="{B52EA347-FBFE-4FBB-8165-CB7CD5CDB560}"/>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6" name="直線コネクタ 375">
          <a:extLst>
            <a:ext uri="{FF2B5EF4-FFF2-40B4-BE49-F238E27FC236}">
              <a16:creationId xmlns:a16="http://schemas.microsoft.com/office/drawing/2014/main" id="{D6C0EE15-9AE2-4A85-BF80-405776E09953}"/>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7" name="テキスト ボックス 376">
          <a:extLst>
            <a:ext uri="{FF2B5EF4-FFF2-40B4-BE49-F238E27FC236}">
              <a16:creationId xmlns:a16="http://schemas.microsoft.com/office/drawing/2014/main" id="{464D5109-A382-4B8A-A812-74CD18874493}"/>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8" name="直線コネクタ 377">
          <a:extLst>
            <a:ext uri="{FF2B5EF4-FFF2-40B4-BE49-F238E27FC236}">
              <a16:creationId xmlns:a16="http://schemas.microsoft.com/office/drawing/2014/main" id="{20C5E7D3-4747-4783-BA77-84EC6431009F}"/>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9" name="テキスト ボックス 378">
          <a:extLst>
            <a:ext uri="{FF2B5EF4-FFF2-40B4-BE49-F238E27FC236}">
              <a16:creationId xmlns:a16="http://schemas.microsoft.com/office/drawing/2014/main" id="{812597DE-D28C-4885-9681-2F51E9F12ABC}"/>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0" name="直線コネクタ 379">
          <a:extLst>
            <a:ext uri="{FF2B5EF4-FFF2-40B4-BE49-F238E27FC236}">
              <a16:creationId xmlns:a16="http://schemas.microsoft.com/office/drawing/2014/main" id="{8BC07C72-5852-4F74-BC04-9643CBC0A3D4}"/>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1" name="テキスト ボックス 380">
          <a:extLst>
            <a:ext uri="{FF2B5EF4-FFF2-40B4-BE49-F238E27FC236}">
              <a16:creationId xmlns:a16="http://schemas.microsoft.com/office/drawing/2014/main" id="{C0A59087-368E-4657-A062-C8F705224814}"/>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2" name="直線コネクタ 381">
          <a:extLst>
            <a:ext uri="{FF2B5EF4-FFF2-40B4-BE49-F238E27FC236}">
              <a16:creationId xmlns:a16="http://schemas.microsoft.com/office/drawing/2014/main" id="{15068B1D-0484-4C8B-A81D-020C310C19BE}"/>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3" name="テキスト ボックス 382">
          <a:extLst>
            <a:ext uri="{FF2B5EF4-FFF2-40B4-BE49-F238E27FC236}">
              <a16:creationId xmlns:a16="http://schemas.microsoft.com/office/drawing/2014/main" id="{4835BADE-5690-4250-9A90-8E515183BD4C}"/>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a:extLst>
            <a:ext uri="{FF2B5EF4-FFF2-40B4-BE49-F238E27FC236}">
              <a16:creationId xmlns:a16="http://schemas.microsoft.com/office/drawing/2014/main" id="{0D535795-E459-414E-9D47-6BCA85B20C4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5" name="テキスト ボックス 384">
          <a:extLst>
            <a:ext uri="{FF2B5EF4-FFF2-40B4-BE49-F238E27FC236}">
              <a16:creationId xmlns:a16="http://schemas.microsoft.com/office/drawing/2014/main" id="{63573D5E-4722-4A16-A166-407C219D104B}"/>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6" name="【市民会館】&#10;有形固定資産減価償却率グラフ枠">
          <a:extLst>
            <a:ext uri="{FF2B5EF4-FFF2-40B4-BE49-F238E27FC236}">
              <a16:creationId xmlns:a16="http://schemas.microsoft.com/office/drawing/2014/main" id="{D45A2EBA-949C-4473-A112-BAAD8BA99EA4}"/>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87" name="直線コネクタ 386">
          <a:extLst>
            <a:ext uri="{FF2B5EF4-FFF2-40B4-BE49-F238E27FC236}">
              <a16:creationId xmlns:a16="http://schemas.microsoft.com/office/drawing/2014/main" id="{72B03D6A-FD05-4278-80F0-899902E15AA7}"/>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88" name="【市民会館】&#10;有形固定資産減価償却率最小値テキスト">
          <a:extLst>
            <a:ext uri="{FF2B5EF4-FFF2-40B4-BE49-F238E27FC236}">
              <a16:creationId xmlns:a16="http://schemas.microsoft.com/office/drawing/2014/main" id="{6C1D597F-9CFA-4A0C-ACCC-2842116670B2}"/>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89" name="直線コネクタ 388">
          <a:extLst>
            <a:ext uri="{FF2B5EF4-FFF2-40B4-BE49-F238E27FC236}">
              <a16:creationId xmlns:a16="http://schemas.microsoft.com/office/drawing/2014/main" id="{D0704A38-C397-4146-B04A-5435CB8D5B2C}"/>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90" name="【市民会館】&#10;有形固定資産減価償却率最大値テキスト">
          <a:extLst>
            <a:ext uri="{FF2B5EF4-FFF2-40B4-BE49-F238E27FC236}">
              <a16:creationId xmlns:a16="http://schemas.microsoft.com/office/drawing/2014/main" id="{0368EB47-7B53-40BE-AF53-495BBA71801C}"/>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91" name="直線コネクタ 390">
          <a:extLst>
            <a:ext uri="{FF2B5EF4-FFF2-40B4-BE49-F238E27FC236}">
              <a16:creationId xmlns:a16="http://schemas.microsoft.com/office/drawing/2014/main" id="{F35020E0-950D-4F31-B1C7-621A92CD2A8D}"/>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392" name="【市民会館】&#10;有形固定資産減価償却率平均値テキスト">
          <a:extLst>
            <a:ext uri="{FF2B5EF4-FFF2-40B4-BE49-F238E27FC236}">
              <a16:creationId xmlns:a16="http://schemas.microsoft.com/office/drawing/2014/main" id="{C48FFD4D-D150-4C75-83A0-55B3D3355443}"/>
            </a:ext>
          </a:extLst>
        </xdr:cNvPr>
        <xdr:cNvSpPr txBox="1"/>
      </xdr:nvSpPr>
      <xdr:spPr>
        <a:xfrm>
          <a:off x="4124960" y="173717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93" name="フローチャート: 判断 392">
          <a:extLst>
            <a:ext uri="{FF2B5EF4-FFF2-40B4-BE49-F238E27FC236}">
              <a16:creationId xmlns:a16="http://schemas.microsoft.com/office/drawing/2014/main" id="{AD882BB9-4FDF-4A90-B2E4-A58C58C1AE04}"/>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94" name="フローチャート: 判断 393">
          <a:extLst>
            <a:ext uri="{FF2B5EF4-FFF2-40B4-BE49-F238E27FC236}">
              <a16:creationId xmlns:a16="http://schemas.microsoft.com/office/drawing/2014/main" id="{73046A91-77CC-46EE-B4ED-0DA559D0AAD3}"/>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95" name="フローチャート: 判断 394">
          <a:extLst>
            <a:ext uri="{FF2B5EF4-FFF2-40B4-BE49-F238E27FC236}">
              <a16:creationId xmlns:a16="http://schemas.microsoft.com/office/drawing/2014/main" id="{B6719342-0D46-418A-BBB4-F1559C4C8735}"/>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96" name="フローチャート: 判断 395">
          <a:extLst>
            <a:ext uri="{FF2B5EF4-FFF2-40B4-BE49-F238E27FC236}">
              <a16:creationId xmlns:a16="http://schemas.microsoft.com/office/drawing/2014/main" id="{DC8A5AE4-6681-4AA5-AC2E-AE94C6CB2414}"/>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97" name="フローチャート: 判断 396">
          <a:extLst>
            <a:ext uri="{FF2B5EF4-FFF2-40B4-BE49-F238E27FC236}">
              <a16:creationId xmlns:a16="http://schemas.microsoft.com/office/drawing/2014/main" id="{47F13EDE-A4EB-41C0-B794-534264EA06CB}"/>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0DA9EB91-BB9D-4EE7-94F3-AF50DC1CE5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3D97B8EA-1FFE-4ED0-9A49-4DB2DA91F16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B345AD02-C30D-4554-8792-FDB387073F2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8B24D241-F9A8-422F-B97D-12729E03B2E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36B461A2-3AC0-4106-82E5-1C6524082019}"/>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27305</xdr:rowOff>
    </xdr:from>
    <xdr:to>
      <xdr:col>20</xdr:col>
      <xdr:colOff>38100</xdr:colOff>
      <xdr:row>104</xdr:row>
      <xdr:rowOff>128905</xdr:rowOff>
    </xdr:to>
    <xdr:sp macro="" textlink="">
      <xdr:nvSpPr>
        <xdr:cNvPr id="403" name="楕円 402">
          <a:extLst>
            <a:ext uri="{FF2B5EF4-FFF2-40B4-BE49-F238E27FC236}">
              <a16:creationId xmlns:a16="http://schemas.microsoft.com/office/drawing/2014/main" id="{36069A12-6A4E-4418-B2F8-80642B57554E}"/>
            </a:ext>
          </a:extLst>
        </xdr:cNvPr>
        <xdr:cNvSpPr/>
      </xdr:nvSpPr>
      <xdr:spPr>
        <a:xfrm>
          <a:off x="3312160" y="174618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170180</xdr:rowOff>
    </xdr:from>
    <xdr:to>
      <xdr:col>15</xdr:col>
      <xdr:colOff>101600</xdr:colOff>
      <xdr:row>104</xdr:row>
      <xdr:rowOff>100330</xdr:rowOff>
    </xdr:to>
    <xdr:sp macro="" textlink="">
      <xdr:nvSpPr>
        <xdr:cNvPr id="404" name="楕円 403">
          <a:extLst>
            <a:ext uri="{FF2B5EF4-FFF2-40B4-BE49-F238E27FC236}">
              <a16:creationId xmlns:a16="http://schemas.microsoft.com/office/drawing/2014/main" id="{71E631B1-DFAA-447C-A988-0F415D74FFEE}"/>
            </a:ext>
          </a:extLst>
        </xdr:cNvPr>
        <xdr:cNvSpPr/>
      </xdr:nvSpPr>
      <xdr:spPr>
        <a:xfrm>
          <a:off x="2514600" y="17437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49530</xdr:rowOff>
    </xdr:from>
    <xdr:to>
      <xdr:col>19</xdr:col>
      <xdr:colOff>177800</xdr:colOff>
      <xdr:row>104</xdr:row>
      <xdr:rowOff>78105</xdr:rowOff>
    </xdr:to>
    <xdr:cxnSp macro="">
      <xdr:nvCxnSpPr>
        <xdr:cNvPr id="405" name="直線コネクタ 404">
          <a:extLst>
            <a:ext uri="{FF2B5EF4-FFF2-40B4-BE49-F238E27FC236}">
              <a16:creationId xmlns:a16="http://schemas.microsoft.com/office/drawing/2014/main" id="{473A51B6-CE65-4F0C-8214-57A4A62F9A28}"/>
            </a:ext>
          </a:extLst>
        </xdr:cNvPr>
        <xdr:cNvCxnSpPr/>
      </xdr:nvCxnSpPr>
      <xdr:spPr>
        <a:xfrm>
          <a:off x="2565400" y="1748409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135889</xdr:rowOff>
    </xdr:from>
    <xdr:to>
      <xdr:col>10</xdr:col>
      <xdr:colOff>165100</xdr:colOff>
      <xdr:row>104</xdr:row>
      <xdr:rowOff>66039</xdr:rowOff>
    </xdr:to>
    <xdr:sp macro="" textlink="">
      <xdr:nvSpPr>
        <xdr:cNvPr id="406" name="楕円 405">
          <a:extLst>
            <a:ext uri="{FF2B5EF4-FFF2-40B4-BE49-F238E27FC236}">
              <a16:creationId xmlns:a16="http://schemas.microsoft.com/office/drawing/2014/main" id="{F1173FAB-93D3-4B7E-B03F-FBA5CFF58D81}"/>
            </a:ext>
          </a:extLst>
        </xdr:cNvPr>
        <xdr:cNvSpPr/>
      </xdr:nvSpPr>
      <xdr:spPr>
        <a:xfrm>
          <a:off x="1739900" y="17402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15239</xdr:rowOff>
    </xdr:from>
    <xdr:to>
      <xdr:col>15</xdr:col>
      <xdr:colOff>50800</xdr:colOff>
      <xdr:row>104</xdr:row>
      <xdr:rowOff>49530</xdr:rowOff>
    </xdr:to>
    <xdr:cxnSp macro="">
      <xdr:nvCxnSpPr>
        <xdr:cNvPr id="407" name="直線コネクタ 406">
          <a:extLst>
            <a:ext uri="{FF2B5EF4-FFF2-40B4-BE49-F238E27FC236}">
              <a16:creationId xmlns:a16="http://schemas.microsoft.com/office/drawing/2014/main" id="{2C96EEE0-39FB-4446-AC76-E359EABD5EEF}"/>
            </a:ext>
          </a:extLst>
        </xdr:cNvPr>
        <xdr:cNvCxnSpPr/>
      </xdr:nvCxnSpPr>
      <xdr:spPr>
        <a:xfrm>
          <a:off x="1790700" y="17449799"/>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93980</xdr:rowOff>
    </xdr:from>
    <xdr:to>
      <xdr:col>6</xdr:col>
      <xdr:colOff>38100</xdr:colOff>
      <xdr:row>104</xdr:row>
      <xdr:rowOff>24130</xdr:rowOff>
    </xdr:to>
    <xdr:sp macro="" textlink="">
      <xdr:nvSpPr>
        <xdr:cNvPr id="408" name="楕円 407">
          <a:extLst>
            <a:ext uri="{FF2B5EF4-FFF2-40B4-BE49-F238E27FC236}">
              <a16:creationId xmlns:a16="http://schemas.microsoft.com/office/drawing/2014/main" id="{AD6B7FA0-50D9-48C2-802C-D46578284D00}"/>
            </a:ext>
          </a:extLst>
        </xdr:cNvPr>
        <xdr:cNvSpPr/>
      </xdr:nvSpPr>
      <xdr:spPr>
        <a:xfrm>
          <a:off x="965200" y="17360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144780</xdr:rowOff>
    </xdr:from>
    <xdr:to>
      <xdr:col>10</xdr:col>
      <xdr:colOff>114300</xdr:colOff>
      <xdr:row>104</xdr:row>
      <xdr:rowOff>15239</xdr:rowOff>
    </xdr:to>
    <xdr:cxnSp macro="">
      <xdr:nvCxnSpPr>
        <xdr:cNvPr id="409" name="直線コネクタ 408">
          <a:extLst>
            <a:ext uri="{FF2B5EF4-FFF2-40B4-BE49-F238E27FC236}">
              <a16:creationId xmlns:a16="http://schemas.microsoft.com/office/drawing/2014/main" id="{9D6A4C28-893E-4042-BC4C-B543CACD4691}"/>
            </a:ext>
          </a:extLst>
        </xdr:cNvPr>
        <xdr:cNvCxnSpPr/>
      </xdr:nvCxnSpPr>
      <xdr:spPr>
        <a:xfrm>
          <a:off x="1008380" y="17411700"/>
          <a:ext cx="78232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10" name="n_1aveValue【市民会館】&#10;有形固定資産減価償却率">
          <a:extLst>
            <a:ext uri="{FF2B5EF4-FFF2-40B4-BE49-F238E27FC236}">
              <a16:creationId xmlns:a16="http://schemas.microsoft.com/office/drawing/2014/main" id="{07C13C84-A928-499C-A84B-A210638194F6}"/>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11" name="n_2aveValue【市民会館】&#10;有形固定資産減価償却率">
          <a:extLst>
            <a:ext uri="{FF2B5EF4-FFF2-40B4-BE49-F238E27FC236}">
              <a16:creationId xmlns:a16="http://schemas.microsoft.com/office/drawing/2014/main" id="{86236F37-D8FE-4952-BB0D-7A4998475E6E}"/>
            </a:ext>
          </a:extLst>
        </xdr:cNvPr>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12" name="n_3aveValue【市民会館】&#10;有形固定資産減価償却率">
          <a:extLst>
            <a:ext uri="{FF2B5EF4-FFF2-40B4-BE49-F238E27FC236}">
              <a16:creationId xmlns:a16="http://schemas.microsoft.com/office/drawing/2014/main" id="{C716D96B-B8A8-4848-9E98-AB47CD4DAD62}"/>
            </a:ext>
          </a:extLst>
        </xdr:cNvPr>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13" name="n_4aveValue【市民会館】&#10;有形固定資産減価償却率">
          <a:extLst>
            <a:ext uri="{FF2B5EF4-FFF2-40B4-BE49-F238E27FC236}">
              <a16:creationId xmlns:a16="http://schemas.microsoft.com/office/drawing/2014/main" id="{33EB9CA9-17E0-46C5-B746-3936CA7F382E}"/>
            </a:ext>
          </a:extLst>
        </xdr:cNvPr>
        <xdr:cNvSpPr txBox="1"/>
      </xdr:nvSpPr>
      <xdr:spPr>
        <a:xfrm>
          <a:off x="83630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120032</xdr:rowOff>
    </xdr:from>
    <xdr:ext cx="405111" cy="259045"/>
    <xdr:sp macro="" textlink="">
      <xdr:nvSpPr>
        <xdr:cNvPr id="414" name="n_1mainValue【市民会館】&#10;有形固定資産減価償却率">
          <a:extLst>
            <a:ext uri="{FF2B5EF4-FFF2-40B4-BE49-F238E27FC236}">
              <a16:creationId xmlns:a16="http://schemas.microsoft.com/office/drawing/2014/main" id="{A473F64B-0743-4957-B0FF-1F77CFE0ACE2}"/>
            </a:ext>
          </a:extLst>
        </xdr:cNvPr>
        <xdr:cNvSpPr txBox="1"/>
      </xdr:nvSpPr>
      <xdr:spPr>
        <a:xfrm>
          <a:off x="3170564" y="1755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91457</xdr:rowOff>
    </xdr:from>
    <xdr:ext cx="405111" cy="259045"/>
    <xdr:sp macro="" textlink="">
      <xdr:nvSpPr>
        <xdr:cNvPr id="415" name="n_2mainValue【市民会館】&#10;有形固定資産減価償却率">
          <a:extLst>
            <a:ext uri="{FF2B5EF4-FFF2-40B4-BE49-F238E27FC236}">
              <a16:creationId xmlns:a16="http://schemas.microsoft.com/office/drawing/2014/main" id="{29245553-62B4-4907-A543-19D4B3ED8422}"/>
            </a:ext>
          </a:extLst>
        </xdr:cNvPr>
        <xdr:cNvSpPr txBox="1"/>
      </xdr:nvSpPr>
      <xdr:spPr>
        <a:xfrm>
          <a:off x="2385704" y="1752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57166</xdr:rowOff>
    </xdr:from>
    <xdr:ext cx="405111" cy="259045"/>
    <xdr:sp macro="" textlink="">
      <xdr:nvSpPr>
        <xdr:cNvPr id="416" name="n_3mainValue【市民会館】&#10;有形固定資産減価償却率">
          <a:extLst>
            <a:ext uri="{FF2B5EF4-FFF2-40B4-BE49-F238E27FC236}">
              <a16:creationId xmlns:a16="http://schemas.microsoft.com/office/drawing/2014/main" id="{33EB01AC-0F88-413F-A803-89D6D6531B11}"/>
            </a:ext>
          </a:extLst>
        </xdr:cNvPr>
        <xdr:cNvSpPr txBox="1"/>
      </xdr:nvSpPr>
      <xdr:spPr>
        <a:xfrm>
          <a:off x="1611004" y="1749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15257</xdr:rowOff>
    </xdr:from>
    <xdr:ext cx="405111" cy="259045"/>
    <xdr:sp macro="" textlink="">
      <xdr:nvSpPr>
        <xdr:cNvPr id="417" name="n_4mainValue【市民会館】&#10;有形固定資産減価償却率">
          <a:extLst>
            <a:ext uri="{FF2B5EF4-FFF2-40B4-BE49-F238E27FC236}">
              <a16:creationId xmlns:a16="http://schemas.microsoft.com/office/drawing/2014/main" id="{20DF904D-C508-45C3-BF09-7060A3B5A2F5}"/>
            </a:ext>
          </a:extLst>
        </xdr:cNvPr>
        <xdr:cNvSpPr txBox="1"/>
      </xdr:nvSpPr>
      <xdr:spPr>
        <a:xfrm>
          <a:off x="836304" y="1744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8" name="正方形/長方形 417">
          <a:extLst>
            <a:ext uri="{FF2B5EF4-FFF2-40B4-BE49-F238E27FC236}">
              <a16:creationId xmlns:a16="http://schemas.microsoft.com/office/drawing/2014/main" id="{3F4B5C0B-3E3D-4BC0-B593-909B50BFB7E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9" name="正方形/長方形 418">
          <a:extLst>
            <a:ext uri="{FF2B5EF4-FFF2-40B4-BE49-F238E27FC236}">
              <a16:creationId xmlns:a16="http://schemas.microsoft.com/office/drawing/2014/main" id="{148F06ED-B502-402D-ADCE-80CAE41CD54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0" name="正方形/長方形 419">
          <a:extLst>
            <a:ext uri="{FF2B5EF4-FFF2-40B4-BE49-F238E27FC236}">
              <a16:creationId xmlns:a16="http://schemas.microsoft.com/office/drawing/2014/main" id="{B6693E99-85F6-4819-9372-68F27848BB3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1" name="正方形/長方形 420">
          <a:extLst>
            <a:ext uri="{FF2B5EF4-FFF2-40B4-BE49-F238E27FC236}">
              <a16:creationId xmlns:a16="http://schemas.microsoft.com/office/drawing/2014/main" id="{BBED757A-7483-4332-8568-E39ADA05DB8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2" name="正方形/長方形 421">
          <a:extLst>
            <a:ext uri="{FF2B5EF4-FFF2-40B4-BE49-F238E27FC236}">
              <a16:creationId xmlns:a16="http://schemas.microsoft.com/office/drawing/2014/main" id="{D296B004-B675-4E41-B22A-91A7A3332F6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3" name="正方形/長方形 422">
          <a:extLst>
            <a:ext uri="{FF2B5EF4-FFF2-40B4-BE49-F238E27FC236}">
              <a16:creationId xmlns:a16="http://schemas.microsoft.com/office/drawing/2014/main" id="{5A901538-EC3C-44A1-BA57-B655EF7451E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4" name="正方形/長方形 423">
          <a:extLst>
            <a:ext uri="{FF2B5EF4-FFF2-40B4-BE49-F238E27FC236}">
              <a16:creationId xmlns:a16="http://schemas.microsoft.com/office/drawing/2014/main" id="{7960A518-7D50-4C38-910F-D87290D5B3B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5" name="正方形/長方形 424">
          <a:extLst>
            <a:ext uri="{FF2B5EF4-FFF2-40B4-BE49-F238E27FC236}">
              <a16:creationId xmlns:a16="http://schemas.microsoft.com/office/drawing/2014/main" id="{AAFF8D6E-4F76-404D-BD3E-52B3350B979B}"/>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6" name="テキスト ボックス 425">
          <a:extLst>
            <a:ext uri="{FF2B5EF4-FFF2-40B4-BE49-F238E27FC236}">
              <a16:creationId xmlns:a16="http://schemas.microsoft.com/office/drawing/2014/main" id="{D82C84E4-25E4-4223-9DA2-F0EBA2572D67}"/>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7" name="直線コネクタ 426">
          <a:extLst>
            <a:ext uri="{FF2B5EF4-FFF2-40B4-BE49-F238E27FC236}">
              <a16:creationId xmlns:a16="http://schemas.microsoft.com/office/drawing/2014/main" id="{13F8E53C-1C65-4AE1-BD1D-396FC4B1B0C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28" name="直線コネクタ 427">
          <a:extLst>
            <a:ext uri="{FF2B5EF4-FFF2-40B4-BE49-F238E27FC236}">
              <a16:creationId xmlns:a16="http://schemas.microsoft.com/office/drawing/2014/main" id="{779D7CB3-ABD6-496D-95FE-0210B914365C}"/>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29" name="テキスト ボックス 428">
          <a:extLst>
            <a:ext uri="{FF2B5EF4-FFF2-40B4-BE49-F238E27FC236}">
              <a16:creationId xmlns:a16="http://schemas.microsoft.com/office/drawing/2014/main" id="{F39E8E02-FE8E-48C6-A875-F9DF05BB773D}"/>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0" name="直線コネクタ 429">
          <a:extLst>
            <a:ext uri="{FF2B5EF4-FFF2-40B4-BE49-F238E27FC236}">
              <a16:creationId xmlns:a16="http://schemas.microsoft.com/office/drawing/2014/main" id="{2F7394EC-A80E-4D5C-875C-C1A94CF09256}"/>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31" name="テキスト ボックス 430">
          <a:extLst>
            <a:ext uri="{FF2B5EF4-FFF2-40B4-BE49-F238E27FC236}">
              <a16:creationId xmlns:a16="http://schemas.microsoft.com/office/drawing/2014/main" id="{5A78B4B5-0D86-462C-B546-101FB40711E3}"/>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2" name="直線コネクタ 431">
          <a:extLst>
            <a:ext uri="{FF2B5EF4-FFF2-40B4-BE49-F238E27FC236}">
              <a16:creationId xmlns:a16="http://schemas.microsoft.com/office/drawing/2014/main" id="{69655D2D-9ECC-4EFA-AB00-CC4454CC83CC}"/>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33" name="テキスト ボックス 432">
          <a:extLst>
            <a:ext uri="{FF2B5EF4-FFF2-40B4-BE49-F238E27FC236}">
              <a16:creationId xmlns:a16="http://schemas.microsoft.com/office/drawing/2014/main" id="{8B4BBCF7-3E48-48F9-BE8E-EA1ACB9D612F}"/>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4" name="直線コネクタ 433">
          <a:extLst>
            <a:ext uri="{FF2B5EF4-FFF2-40B4-BE49-F238E27FC236}">
              <a16:creationId xmlns:a16="http://schemas.microsoft.com/office/drawing/2014/main" id="{B76C8C57-639E-4258-9120-B1AE2237BE3F}"/>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35" name="テキスト ボックス 434">
          <a:extLst>
            <a:ext uri="{FF2B5EF4-FFF2-40B4-BE49-F238E27FC236}">
              <a16:creationId xmlns:a16="http://schemas.microsoft.com/office/drawing/2014/main" id="{7DA541A8-CE65-4BDF-9E9A-CDA9416C6025}"/>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7E142A0C-C8D9-407B-A2E6-1A17A5554116}"/>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7" name="テキスト ボックス 436">
          <a:extLst>
            <a:ext uri="{FF2B5EF4-FFF2-40B4-BE49-F238E27FC236}">
              <a16:creationId xmlns:a16="http://schemas.microsoft.com/office/drawing/2014/main" id="{716C3DCF-418F-4575-9E5E-64A8ACD63A4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市民会館】&#10;一人当たり面積グラフ枠">
          <a:extLst>
            <a:ext uri="{FF2B5EF4-FFF2-40B4-BE49-F238E27FC236}">
              <a16:creationId xmlns:a16="http://schemas.microsoft.com/office/drawing/2014/main" id="{DCC89FDB-1AA6-4285-8491-6420F3518D8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39" name="直線コネクタ 438">
          <a:extLst>
            <a:ext uri="{FF2B5EF4-FFF2-40B4-BE49-F238E27FC236}">
              <a16:creationId xmlns:a16="http://schemas.microsoft.com/office/drawing/2014/main" id="{32D90D33-99C3-4F46-88A0-D50EB3A0EFF7}"/>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40" name="【市民会館】&#10;一人当たり面積最小値テキスト">
          <a:extLst>
            <a:ext uri="{FF2B5EF4-FFF2-40B4-BE49-F238E27FC236}">
              <a16:creationId xmlns:a16="http://schemas.microsoft.com/office/drawing/2014/main" id="{BA439EAC-8C68-4CCE-B260-0137E7E655C9}"/>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41" name="直線コネクタ 440">
          <a:extLst>
            <a:ext uri="{FF2B5EF4-FFF2-40B4-BE49-F238E27FC236}">
              <a16:creationId xmlns:a16="http://schemas.microsoft.com/office/drawing/2014/main" id="{4D9D2492-3F8A-49B1-A58B-5E037171A7CA}"/>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42" name="【市民会館】&#10;一人当たり面積最大値テキスト">
          <a:extLst>
            <a:ext uri="{FF2B5EF4-FFF2-40B4-BE49-F238E27FC236}">
              <a16:creationId xmlns:a16="http://schemas.microsoft.com/office/drawing/2014/main" id="{0308FE8B-D21F-4ECA-B548-6D36966D66D6}"/>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43" name="直線コネクタ 442">
          <a:extLst>
            <a:ext uri="{FF2B5EF4-FFF2-40B4-BE49-F238E27FC236}">
              <a16:creationId xmlns:a16="http://schemas.microsoft.com/office/drawing/2014/main" id="{D5A7B8DC-F004-411B-9D62-9781C24B109F}"/>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44" name="【市民会館】&#10;一人当たり面積平均値テキスト">
          <a:extLst>
            <a:ext uri="{FF2B5EF4-FFF2-40B4-BE49-F238E27FC236}">
              <a16:creationId xmlns:a16="http://schemas.microsoft.com/office/drawing/2014/main" id="{EAE1722C-9C45-4687-B323-EF6460DEE0E3}"/>
            </a:ext>
          </a:extLst>
        </xdr:cNvPr>
        <xdr:cNvSpPr txBox="1"/>
      </xdr:nvSpPr>
      <xdr:spPr>
        <a:xfrm>
          <a:off x="9258300" y="17635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45" name="フローチャート: 判断 444">
          <a:extLst>
            <a:ext uri="{FF2B5EF4-FFF2-40B4-BE49-F238E27FC236}">
              <a16:creationId xmlns:a16="http://schemas.microsoft.com/office/drawing/2014/main" id="{AC9E0E35-C795-430D-B744-0C0457204BC0}"/>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46" name="フローチャート: 判断 445">
          <a:extLst>
            <a:ext uri="{FF2B5EF4-FFF2-40B4-BE49-F238E27FC236}">
              <a16:creationId xmlns:a16="http://schemas.microsoft.com/office/drawing/2014/main" id="{0F8A5A84-8362-4E16-BE48-C2FC23B5EDAA}"/>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47" name="フローチャート: 判断 446">
          <a:extLst>
            <a:ext uri="{FF2B5EF4-FFF2-40B4-BE49-F238E27FC236}">
              <a16:creationId xmlns:a16="http://schemas.microsoft.com/office/drawing/2014/main" id="{25D2BDB1-56B2-4B28-8FDB-BD7669220F95}"/>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48" name="フローチャート: 判断 447">
          <a:extLst>
            <a:ext uri="{FF2B5EF4-FFF2-40B4-BE49-F238E27FC236}">
              <a16:creationId xmlns:a16="http://schemas.microsoft.com/office/drawing/2014/main" id="{06AD224F-EE75-4EF2-9C2D-35BF1C6E0C0D}"/>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49" name="フローチャート: 判断 448">
          <a:extLst>
            <a:ext uri="{FF2B5EF4-FFF2-40B4-BE49-F238E27FC236}">
              <a16:creationId xmlns:a16="http://schemas.microsoft.com/office/drawing/2014/main" id="{B1EA64BF-212F-46A7-9D80-5D7536905D5A}"/>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8AADB8F1-1FAC-445D-83FF-605F4CE57713}"/>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8B2D586F-6821-4747-B903-3C93676764E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F21ABBA9-6BB8-41AD-B177-4A8A22228A1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217FB525-D356-4145-8FA1-F8E5C976329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F59141DF-40EE-4E76-B3FE-589421F26FDA}"/>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91694</xdr:rowOff>
    </xdr:from>
    <xdr:to>
      <xdr:col>50</xdr:col>
      <xdr:colOff>165100</xdr:colOff>
      <xdr:row>106</xdr:row>
      <xdr:rowOff>21844</xdr:rowOff>
    </xdr:to>
    <xdr:sp macro="" textlink="">
      <xdr:nvSpPr>
        <xdr:cNvPr id="455" name="楕円 454">
          <a:extLst>
            <a:ext uri="{FF2B5EF4-FFF2-40B4-BE49-F238E27FC236}">
              <a16:creationId xmlns:a16="http://schemas.microsoft.com/office/drawing/2014/main" id="{856386D4-6817-4D0B-A526-EECC33C5986B}"/>
            </a:ext>
          </a:extLst>
        </xdr:cNvPr>
        <xdr:cNvSpPr/>
      </xdr:nvSpPr>
      <xdr:spPr>
        <a:xfrm>
          <a:off x="8445500" y="17693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96265</xdr:rowOff>
    </xdr:from>
    <xdr:to>
      <xdr:col>46</xdr:col>
      <xdr:colOff>38100</xdr:colOff>
      <xdr:row>106</xdr:row>
      <xdr:rowOff>26415</xdr:rowOff>
    </xdr:to>
    <xdr:sp macro="" textlink="">
      <xdr:nvSpPr>
        <xdr:cNvPr id="456" name="楕円 455">
          <a:extLst>
            <a:ext uri="{FF2B5EF4-FFF2-40B4-BE49-F238E27FC236}">
              <a16:creationId xmlns:a16="http://schemas.microsoft.com/office/drawing/2014/main" id="{9E051D8E-7EE4-490F-8612-F60331F18342}"/>
            </a:ext>
          </a:extLst>
        </xdr:cNvPr>
        <xdr:cNvSpPr/>
      </xdr:nvSpPr>
      <xdr:spPr>
        <a:xfrm>
          <a:off x="7670800" y="176984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142494</xdr:rowOff>
    </xdr:from>
    <xdr:to>
      <xdr:col>50</xdr:col>
      <xdr:colOff>114300</xdr:colOff>
      <xdr:row>105</xdr:row>
      <xdr:rowOff>147065</xdr:rowOff>
    </xdr:to>
    <xdr:cxnSp macro="">
      <xdr:nvCxnSpPr>
        <xdr:cNvPr id="457" name="直線コネクタ 456">
          <a:extLst>
            <a:ext uri="{FF2B5EF4-FFF2-40B4-BE49-F238E27FC236}">
              <a16:creationId xmlns:a16="http://schemas.microsoft.com/office/drawing/2014/main" id="{01EAEFD7-6207-48AA-AC17-34DB20B8D778}"/>
            </a:ext>
          </a:extLst>
        </xdr:cNvPr>
        <xdr:cNvCxnSpPr/>
      </xdr:nvCxnSpPr>
      <xdr:spPr>
        <a:xfrm flipV="1">
          <a:off x="7713980" y="17744694"/>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82550</xdr:rowOff>
    </xdr:from>
    <xdr:to>
      <xdr:col>41</xdr:col>
      <xdr:colOff>101600</xdr:colOff>
      <xdr:row>106</xdr:row>
      <xdr:rowOff>12700</xdr:rowOff>
    </xdr:to>
    <xdr:sp macro="" textlink="">
      <xdr:nvSpPr>
        <xdr:cNvPr id="458" name="楕円 457">
          <a:extLst>
            <a:ext uri="{FF2B5EF4-FFF2-40B4-BE49-F238E27FC236}">
              <a16:creationId xmlns:a16="http://schemas.microsoft.com/office/drawing/2014/main" id="{DA851760-4823-43D8-BA09-49F7C48125BF}"/>
            </a:ext>
          </a:extLst>
        </xdr:cNvPr>
        <xdr:cNvSpPr/>
      </xdr:nvSpPr>
      <xdr:spPr>
        <a:xfrm>
          <a:off x="6873240" y="1768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133350</xdr:rowOff>
    </xdr:from>
    <xdr:to>
      <xdr:col>45</xdr:col>
      <xdr:colOff>177800</xdr:colOff>
      <xdr:row>105</xdr:row>
      <xdr:rowOff>147065</xdr:rowOff>
    </xdr:to>
    <xdr:cxnSp macro="">
      <xdr:nvCxnSpPr>
        <xdr:cNvPr id="459" name="直線コネクタ 458">
          <a:extLst>
            <a:ext uri="{FF2B5EF4-FFF2-40B4-BE49-F238E27FC236}">
              <a16:creationId xmlns:a16="http://schemas.microsoft.com/office/drawing/2014/main" id="{81FDA77F-9D90-47ED-8870-2CEEFB7C122F}"/>
            </a:ext>
          </a:extLst>
        </xdr:cNvPr>
        <xdr:cNvCxnSpPr/>
      </xdr:nvCxnSpPr>
      <xdr:spPr>
        <a:xfrm>
          <a:off x="6924040" y="17735550"/>
          <a:ext cx="78994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16256</xdr:rowOff>
    </xdr:from>
    <xdr:to>
      <xdr:col>36</xdr:col>
      <xdr:colOff>165100</xdr:colOff>
      <xdr:row>106</xdr:row>
      <xdr:rowOff>117856</xdr:rowOff>
    </xdr:to>
    <xdr:sp macro="" textlink="">
      <xdr:nvSpPr>
        <xdr:cNvPr id="460" name="楕円 459">
          <a:extLst>
            <a:ext uri="{FF2B5EF4-FFF2-40B4-BE49-F238E27FC236}">
              <a16:creationId xmlns:a16="http://schemas.microsoft.com/office/drawing/2014/main" id="{11B1B909-929D-4CF6-A126-F56AC462B75A}"/>
            </a:ext>
          </a:extLst>
        </xdr:cNvPr>
        <xdr:cNvSpPr/>
      </xdr:nvSpPr>
      <xdr:spPr>
        <a:xfrm>
          <a:off x="6098540" y="1778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133350</xdr:rowOff>
    </xdr:from>
    <xdr:to>
      <xdr:col>41</xdr:col>
      <xdr:colOff>50800</xdr:colOff>
      <xdr:row>106</xdr:row>
      <xdr:rowOff>67056</xdr:rowOff>
    </xdr:to>
    <xdr:cxnSp macro="">
      <xdr:nvCxnSpPr>
        <xdr:cNvPr id="461" name="直線コネクタ 460">
          <a:extLst>
            <a:ext uri="{FF2B5EF4-FFF2-40B4-BE49-F238E27FC236}">
              <a16:creationId xmlns:a16="http://schemas.microsoft.com/office/drawing/2014/main" id="{FC7781D2-A5CB-4C22-9789-82278558A2AB}"/>
            </a:ext>
          </a:extLst>
        </xdr:cNvPr>
        <xdr:cNvCxnSpPr/>
      </xdr:nvCxnSpPr>
      <xdr:spPr>
        <a:xfrm flipV="1">
          <a:off x="6149340" y="17735550"/>
          <a:ext cx="7747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62" name="n_1aveValue【市民会館】&#10;一人当たり面積">
          <a:extLst>
            <a:ext uri="{FF2B5EF4-FFF2-40B4-BE49-F238E27FC236}">
              <a16:creationId xmlns:a16="http://schemas.microsoft.com/office/drawing/2014/main" id="{88A41724-3248-4679-B411-94D32A83B994}"/>
            </a:ext>
          </a:extLst>
        </xdr:cNvPr>
        <xdr:cNvSpPr txBox="1"/>
      </xdr:nvSpPr>
      <xdr:spPr>
        <a:xfrm>
          <a:off x="827158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63" name="n_2aveValue【市民会館】&#10;一人当たり面積">
          <a:extLst>
            <a:ext uri="{FF2B5EF4-FFF2-40B4-BE49-F238E27FC236}">
              <a16:creationId xmlns:a16="http://schemas.microsoft.com/office/drawing/2014/main" id="{65CF8C33-254E-4547-B4BF-D87357786989}"/>
            </a:ext>
          </a:extLst>
        </xdr:cNvPr>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64" name="n_3aveValue【市民会館】&#10;一人当たり面積">
          <a:extLst>
            <a:ext uri="{FF2B5EF4-FFF2-40B4-BE49-F238E27FC236}">
              <a16:creationId xmlns:a16="http://schemas.microsoft.com/office/drawing/2014/main" id="{848B5B29-8CB3-4EA1-AEEA-0C24BE624BD4}"/>
            </a:ext>
          </a:extLst>
        </xdr:cNvPr>
        <xdr:cNvSpPr txBox="1"/>
      </xdr:nvSpPr>
      <xdr:spPr>
        <a:xfrm>
          <a:off x="671202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65" name="n_4aveValue【市民会館】&#10;一人当たり面積">
          <a:extLst>
            <a:ext uri="{FF2B5EF4-FFF2-40B4-BE49-F238E27FC236}">
              <a16:creationId xmlns:a16="http://schemas.microsoft.com/office/drawing/2014/main" id="{5BFE5BE7-1CA0-491C-985B-C849317B3498}"/>
            </a:ext>
          </a:extLst>
        </xdr:cNvPr>
        <xdr:cNvSpPr txBox="1"/>
      </xdr:nvSpPr>
      <xdr:spPr>
        <a:xfrm>
          <a:off x="593732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12971</xdr:rowOff>
    </xdr:from>
    <xdr:ext cx="469744" cy="259045"/>
    <xdr:sp macro="" textlink="">
      <xdr:nvSpPr>
        <xdr:cNvPr id="466" name="n_1mainValue【市民会館】&#10;一人当たり面積">
          <a:extLst>
            <a:ext uri="{FF2B5EF4-FFF2-40B4-BE49-F238E27FC236}">
              <a16:creationId xmlns:a16="http://schemas.microsoft.com/office/drawing/2014/main" id="{15AB5018-ADDE-4330-9465-E964CFEEC970}"/>
            </a:ext>
          </a:extLst>
        </xdr:cNvPr>
        <xdr:cNvSpPr txBox="1"/>
      </xdr:nvSpPr>
      <xdr:spPr>
        <a:xfrm>
          <a:off x="8271587" y="1778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17542</xdr:rowOff>
    </xdr:from>
    <xdr:ext cx="469744" cy="259045"/>
    <xdr:sp macro="" textlink="">
      <xdr:nvSpPr>
        <xdr:cNvPr id="467" name="n_2mainValue【市民会館】&#10;一人当たり面積">
          <a:extLst>
            <a:ext uri="{FF2B5EF4-FFF2-40B4-BE49-F238E27FC236}">
              <a16:creationId xmlns:a16="http://schemas.microsoft.com/office/drawing/2014/main" id="{74A4ED35-422C-416E-B186-D7D3D6D984A2}"/>
            </a:ext>
          </a:extLst>
        </xdr:cNvPr>
        <xdr:cNvSpPr txBox="1"/>
      </xdr:nvSpPr>
      <xdr:spPr>
        <a:xfrm>
          <a:off x="7509587" y="1778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3827</xdr:rowOff>
    </xdr:from>
    <xdr:ext cx="469744" cy="259045"/>
    <xdr:sp macro="" textlink="">
      <xdr:nvSpPr>
        <xdr:cNvPr id="468" name="n_3mainValue【市民会館】&#10;一人当たり面積">
          <a:extLst>
            <a:ext uri="{FF2B5EF4-FFF2-40B4-BE49-F238E27FC236}">
              <a16:creationId xmlns:a16="http://schemas.microsoft.com/office/drawing/2014/main" id="{7C36B7E0-B0AD-4961-88B5-AB018101F737}"/>
            </a:ext>
          </a:extLst>
        </xdr:cNvPr>
        <xdr:cNvSpPr txBox="1"/>
      </xdr:nvSpPr>
      <xdr:spPr>
        <a:xfrm>
          <a:off x="671202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108983</xdr:rowOff>
    </xdr:from>
    <xdr:ext cx="469744" cy="259045"/>
    <xdr:sp macro="" textlink="">
      <xdr:nvSpPr>
        <xdr:cNvPr id="469" name="n_4mainValue【市民会館】&#10;一人当たり面積">
          <a:extLst>
            <a:ext uri="{FF2B5EF4-FFF2-40B4-BE49-F238E27FC236}">
              <a16:creationId xmlns:a16="http://schemas.microsoft.com/office/drawing/2014/main" id="{5BCAA3B0-9143-462E-A5DF-80172CF62076}"/>
            </a:ext>
          </a:extLst>
        </xdr:cNvPr>
        <xdr:cNvSpPr txBox="1"/>
      </xdr:nvSpPr>
      <xdr:spPr>
        <a:xfrm>
          <a:off x="5937327" y="178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0" name="正方形/長方形 469">
          <a:extLst>
            <a:ext uri="{FF2B5EF4-FFF2-40B4-BE49-F238E27FC236}">
              <a16:creationId xmlns:a16="http://schemas.microsoft.com/office/drawing/2014/main" id="{6A5E1D09-CBE3-496C-8D97-0CD352D9BA0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1" name="正方形/長方形 470">
          <a:extLst>
            <a:ext uri="{FF2B5EF4-FFF2-40B4-BE49-F238E27FC236}">
              <a16:creationId xmlns:a16="http://schemas.microsoft.com/office/drawing/2014/main" id="{CA7B3576-991E-4939-AC03-C67522F6D30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2" name="正方形/長方形 471">
          <a:extLst>
            <a:ext uri="{FF2B5EF4-FFF2-40B4-BE49-F238E27FC236}">
              <a16:creationId xmlns:a16="http://schemas.microsoft.com/office/drawing/2014/main" id="{D73DEA13-14A4-480F-AF65-3D515CC6697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3" name="正方形/長方形 472">
          <a:extLst>
            <a:ext uri="{FF2B5EF4-FFF2-40B4-BE49-F238E27FC236}">
              <a16:creationId xmlns:a16="http://schemas.microsoft.com/office/drawing/2014/main" id="{8A5C484A-FEC5-4B6E-A191-AB4D76256C0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4" name="正方形/長方形 473">
          <a:extLst>
            <a:ext uri="{FF2B5EF4-FFF2-40B4-BE49-F238E27FC236}">
              <a16:creationId xmlns:a16="http://schemas.microsoft.com/office/drawing/2014/main" id="{4A24B279-8D1E-47CD-BA7D-2946CDC65D0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5" name="正方形/長方形 474">
          <a:extLst>
            <a:ext uri="{FF2B5EF4-FFF2-40B4-BE49-F238E27FC236}">
              <a16:creationId xmlns:a16="http://schemas.microsoft.com/office/drawing/2014/main" id="{44823915-057E-4B3C-BE62-0E3CF0CF464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6" name="正方形/長方形 475">
          <a:extLst>
            <a:ext uri="{FF2B5EF4-FFF2-40B4-BE49-F238E27FC236}">
              <a16:creationId xmlns:a16="http://schemas.microsoft.com/office/drawing/2014/main" id="{456438C1-FBD2-4B65-B23D-6B28DC2C453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7" name="正方形/長方形 476">
          <a:extLst>
            <a:ext uri="{FF2B5EF4-FFF2-40B4-BE49-F238E27FC236}">
              <a16:creationId xmlns:a16="http://schemas.microsoft.com/office/drawing/2014/main" id="{275DBCC9-F3E0-4F06-8065-0BC684088D1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8" name="テキスト ボックス 477">
          <a:extLst>
            <a:ext uri="{FF2B5EF4-FFF2-40B4-BE49-F238E27FC236}">
              <a16:creationId xmlns:a16="http://schemas.microsoft.com/office/drawing/2014/main" id="{1E74C060-4D7B-4758-A6F6-CE85E9B041A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9" name="直線コネクタ 478">
          <a:extLst>
            <a:ext uri="{FF2B5EF4-FFF2-40B4-BE49-F238E27FC236}">
              <a16:creationId xmlns:a16="http://schemas.microsoft.com/office/drawing/2014/main" id="{76056852-BBD8-4315-A100-5009197930D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0" name="テキスト ボックス 479">
          <a:extLst>
            <a:ext uri="{FF2B5EF4-FFF2-40B4-BE49-F238E27FC236}">
              <a16:creationId xmlns:a16="http://schemas.microsoft.com/office/drawing/2014/main" id="{2E186CD4-732F-4B09-BDB5-266E7348083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1" name="直線コネクタ 480">
          <a:extLst>
            <a:ext uri="{FF2B5EF4-FFF2-40B4-BE49-F238E27FC236}">
              <a16:creationId xmlns:a16="http://schemas.microsoft.com/office/drawing/2014/main" id="{EA9818ED-C228-4C4E-A987-BDA19E5A62B4}"/>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2" name="テキスト ボックス 481">
          <a:extLst>
            <a:ext uri="{FF2B5EF4-FFF2-40B4-BE49-F238E27FC236}">
              <a16:creationId xmlns:a16="http://schemas.microsoft.com/office/drawing/2014/main" id="{E8187CE8-9224-414E-943F-36F3EF4E4718}"/>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3" name="直線コネクタ 482">
          <a:extLst>
            <a:ext uri="{FF2B5EF4-FFF2-40B4-BE49-F238E27FC236}">
              <a16:creationId xmlns:a16="http://schemas.microsoft.com/office/drawing/2014/main" id="{172A30AB-E2CD-4D6F-B8D0-260C2860BAD3}"/>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4" name="テキスト ボックス 483">
          <a:extLst>
            <a:ext uri="{FF2B5EF4-FFF2-40B4-BE49-F238E27FC236}">
              <a16:creationId xmlns:a16="http://schemas.microsoft.com/office/drawing/2014/main" id="{FAE8113E-79F6-494A-9273-0BF364A7195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5" name="直線コネクタ 484">
          <a:extLst>
            <a:ext uri="{FF2B5EF4-FFF2-40B4-BE49-F238E27FC236}">
              <a16:creationId xmlns:a16="http://schemas.microsoft.com/office/drawing/2014/main" id="{2D418C41-2F30-40D3-B41B-BEA29EFFC167}"/>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6" name="テキスト ボックス 485">
          <a:extLst>
            <a:ext uri="{FF2B5EF4-FFF2-40B4-BE49-F238E27FC236}">
              <a16:creationId xmlns:a16="http://schemas.microsoft.com/office/drawing/2014/main" id="{2A7DA609-8704-40DD-AD97-0B2D6C9A7D5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7" name="直線コネクタ 486">
          <a:extLst>
            <a:ext uri="{FF2B5EF4-FFF2-40B4-BE49-F238E27FC236}">
              <a16:creationId xmlns:a16="http://schemas.microsoft.com/office/drawing/2014/main" id="{D4A94A6C-4D1C-4F3F-8AE0-8EB590542179}"/>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8" name="テキスト ボックス 487">
          <a:extLst>
            <a:ext uri="{FF2B5EF4-FFF2-40B4-BE49-F238E27FC236}">
              <a16:creationId xmlns:a16="http://schemas.microsoft.com/office/drawing/2014/main" id="{6CD9D79B-C535-4711-B41F-533B668DD4CD}"/>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9" name="直線コネクタ 488">
          <a:extLst>
            <a:ext uri="{FF2B5EF4-FFF2-40B4-BE49-F238E27FC236}">
              <a16:creationId xmlns:a16="http://schemas.microsoft.com/office/drawing/2014/main" id="{2636919A-7501-4F23-9F30-152D871E5E73}"/>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0" name="テキスト ボックス 489">
          <a:extLst>
            <a:ext uri="{FF2B5EF4-FFF2-40B4-BE49-F238E27FC236}">
              <a16:creationId xmlns:a16="http://schemas.microsoft.com/office/drawing/2014/main" id="{307C3527-4054-4658-96C9-CB501A48DC9E}"/>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1" name="直線コネクタ 490">
          <a:extLst>
            <a:ext uri="{FF2B5EF4-FFF2-40B4-BE49-F238E27FC236}">
              <a16:creationId xmlns:a16="http://schemas.microsoft.com/office/drawing/2014/main" id="{75FE6839-F689-4EFA-B880-C5C6298031B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2" name="テキスト ボックス 491">
          <a:extLst>
            <a:ext uri="{FF2B5EF4-FFF2-40B4-BE49-F238E27FC236}">
              <a16:creationId xmlns:a16="http://schemas.microsoft.com/office/drawing/2014/main" id="{74309828-2F4F-43CA-A2A8-509256BA340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3" name="【一般廃棄物処理施設】&#10;有形固定資産減価償却率グラフ枠">
          <a:extLst>
            <a:ext uri="{FF2B5EF4-FFF2-40B4-BE49-F238E27FC236}">
              <a16:creationId xmlns:a16="http://schemas.microsoft.com/office/drawing/2014/main" id="{AA5FE6C5-2D5B-4A5A-B7EE-B21F18524F9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94" name="直線コネクタ 493">
          <a:extLst>
            <a:ext uri="{FF2B5EF4-FFF2-40B4-BE49-F238E27FC236}">
              <a16:creationId xmlns:a16="http://schemas.microsoft.com/office/drawing/2014/main" id="{38336FF3-2AE3-43DC-B54D-F37501C20C2D}"/>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95" name="【一般廃棄物処理施設】&#10;有形固定資産減価償却率最小値テキスト">
          <a:extLst>
            <a:ext uri="{FF2B5EF4-FFF2-40B4-BE49-F238E27FC236}">
              <a16:creationId xmlns:a16="http://schemas.microsoft.com/office/drawing/2014/main" id="{32518714-C85B-4EDE-8798-3050A38AC354}"/>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96" name="直線コネクタ 495">
          <a:extLst>
            <a:ext uri="{FF2B5EF4-FFF2-40B4-BE49-F238E27FC236}">
              <a16:creationId xmlns:a16="http://schemas.microsoft.com/office/drawing/2014/main" id="{5F5FFA8A-CD5B-4AEF-987F-163812B2271C}"/>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97" name="【一般廃棄物処理施設】&#10;有形固定資産減価償却率最大値テキスト">
          <a:extLst>
            <a:ext uri="{FF2B5EF4-FFF2-40B4-BE49-F238E27FC236}">
              <a16:creationId xmlns:a16="http://schemas.microsoft.com/office/drawing/2014/main" id="{94C87B96-6B39-4850-98D8-BA5189E60E5D}"/>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98" name="直線コネクタ 497">
          <a:extLst>
            <a:ext uri="{FF2B5EF4-FFF2-40B4-BE49-F238E27FC236}">
              <a16:creationId xmlns:a16="http://schemas.microsoft.com/office/drawing/2014/main" id="{ACF67EB1-3328-4D07-8111-B1474DAB89A7}"/>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499" name="【一般廃棄物処理施設】&#10;有形固定資産減価償却率平均値テキスト">
          <a:extLst>
            <a:ext uri="{FF2B5EF4-FFF2-40B4-BE49-F238E27FC236}">
              <a16:creationId xmlns:a16="http://schemas.microsoft.com/office/drawing/2014/main" id="{8DFA937D-71D3-4709-B590-324742A6591E}"/>
            </a:ext>
          </a:extLst>
        </xdr:cNvPr>
        <xdr:cNvSpPr txBox="1"/>
      </xdr:nvSpPr>
      <xdr:spPr>
        <a:xfrm>
          <a:off x="144145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00" name="フローチャート: 判断 499">
          <a:extLst>
            <a:ext uri="{FF2B5EF4-FFF2-40B4-BE49-F238E27FC236}">
              <a16:creationId xmlns:a16="http://schemas.microsoft.com/office/drawing/2014/main" id="{99F3E68E-1B62-4DBE-BBD8-40187A121D29}"/>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01" name="フローチャート: 判断 500">
          <a:extLst>
            <a:ext uri="{FF2B5EF4-FFF2-40B4-BE49-F238E27FC236}">
              <a16:creationId xmlns:a16="http://schemas.microsoft.com/office/drawing/2014/main" id="{AA483BFF-AE95-42DB-9BBD-C7526A6A74B5}"/>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02" name="フローチャート: 判断 501">
          <a:extLst>
            <a:ext uri="{FF2B5EF4-FFF2-40B4-BE49-F238E27FC236}">
              <a16:creationId xmlns:a16="http://schemas.microsoft.com/office/drawing/2014/main" id="{1C8F14F3-96CC-4BD2-A20B-728AFA94198E}"/>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03" name="フローチャート: 判断 502">
          <a:extLst>
            <a:ext uri="{FF2B5EF4-FFF2-40B4-BE49-F238E27FC236}">
              <a16:creationId xmlns:a16="http://schemas.microsoft.com/office/drawing/2014/main" id="{F1A4E947-D2DE-4C4E-9975-1BB862C63105}"/>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04" name="フローチャート: 判断 503">
          <a:extLst>
            <a:ext uri="{FF2B5EF4-FFF2-40B4-BE49-F238E27FC236}">
              <a16:creationId xmlns:a16="http://schemas.microsoft.com/office/drawing/2014/main" id="{942DCE18-6B19-45C4-91D8-E1DE564729B9}"/>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E94C9D1D-1F9B-432A-8A49-BF2B19017BD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FF024EC0-9D42-4314-8647-12393894460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855F5622-2973-4BFC-BFE8-A50F48F5D12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71E4BFC4-91AD-4E38-9B59-6F352046E89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252BA60D-7729-4DEF-B49B-05FA6DEF005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97790</xdr:rowOff>
    </xdr:from>
    <xdr:to>
      <xdr:col>81</xdr:col>
      <xdr:colOff>101600</xdr:colOff>
      <xdr:row>40</xdr:row>
      <xdr:rowOff>27940</xdr:rowOff>
    </xdr:to>
    <xdr:sp macro="" textlink="">
      <xdr:nvSpPr>
        <xdr:cNvPr id="510" name="楕円 509">
          <a:extLst>
            <a:ext uri="{FF2B5EF4-FFF2-40B4-BE49-F238E27FC236}">
              <a16:creationId xmlns:a16="http://schemas.microsoft.com/office/drawing/2014/main" id="{0B0D882C-6146-4259-BE6B-99196A25B6E3}"/>
            </a:ext>
          </a:extLst>
        </xdr:cNvPr>
        <xdr:cNvSpPr/>
      </xdr:nvSpPr>
      <xdr:spPr>
        <a:xfrm>
          <a:off x="13578840" y="6635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42545</xdr:rowOff>
    </xdr:from>
    <xdr:to>
      <xdr:col>76</xdr:col>
      <xdr:colOff>165100</xdr:colOff>
      <xdr:row>39</xdr:row>
      <xdr:rowOff>144145</xdr:rowOff>
    </xdr:to>
    <xdr:sp macro="" textlink="">
      <xdr:nvSpPr>
        <xdr:cNvPr id="511" name="楕円 510">
          <a:extLst>
            <a:ext uri="{FF2B5EF4-FFF2-40B4-BE49-F238E27FC236}">
              <a16:creationId xmlns:a16="http://schemas.microsoft.com/office/drawing/2014/main" id="{BAFD2741-62E1-4353-892D-CCD3D24E8CFE}"/>
            </a:ext>
          </a:extLst>
        </xdr:cNvPr>
        <xdr:cNvSpPr/>
      </xdr:nvSpPr>
      <xdr:spPr>
        <a:xfrm>
          <a:off x="1280414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93345</xdr:rowOff>
    </xdr:from>
    <xdr:to>
      <xdr:col>81</xdr:col>
      <xdr:colOff>50800</xdr:colOff>
      <xdr:row>39</xdr:row>
      <xdr:rowOff>148590</xdr:rowOff>
    </xdr:to>
    <xdr:cxnSp macro="">
      <xdr:nvCxnSpPr>
        <xdr:cNvPr id="512" name="直線コネクタ 511">
          <a:extLst>
            <a:ext uri="{FF2B5EF4-FFF2-40B4-BE49-F238E27FC236}">
              <a16:creationId xmlns:a16="http://schemas.microsoft.com/office/drawing/2014/main" id="{3C0FDC75-7E73-4E76-8502-8B0666816A2D}"/>
            </a:ext>
          </a:extLst>
        </xdr:cNvPr>
        <xdr:cNvCxnSpPr/>
      </xdr:nvCxnSpPr>
      <xdr:spPr>
        <a:xfrm>
          <a:off x="12854940" y="6631305"/>
          <a:ext cx="7747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158750</xdr:rowOff>
    </xdr:from>
    <xdr:to>
      <xdr:col>72</xdr:col>
      <xdr:colOff>38100</xdr:colOff>
      <xdr:row>39</xdr:row>
      <xdr:rowOff>88900</xdr:rowOff>
    </xdr:to>
    <xdr:sp macro="" textlink="">
      <xdr:nvSpPr>
        <xdr:cNvPr id="513" name="楕円 512">
          <a:extLst>
            <a:ext uri="{FF2B5EF4-FFF2-40B4-BE49-F238E27FC236}">
              <a16:creationId xmlns:a16="http://schemas.microsoft.com/office/drawing/2014/main" id="{EF3E8B9B-EF5D-4071-AE2B-5633839B9C9C}"/>
            </a:ext>
          </a:extLst>
        </xdr:cNvPr>
        <xdr:cNvSpPr/>
      </xdr:nvSpPr>
      <xdr:spPr>
        <a:xfrm>
          <a:off x="12029440" y="6529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38100</xdr:rowOff>
    </xdr:from>
    <xdr:to>
      <xdr:col>76</xdr:col>
      <xdr:colOff>114300</xdr:colOff>
      <xdr:row>39</xdr:row>
      <xdr:rowOff>93345</xdr:rowOff>
    </xdr:to>
    <xdr:cxnSp macro="">
      <xdr:nvCxnSpPr>
        <xdr:cNvPr id="514" name="直線コネクタ 513">
          <a:extLst>
            <a:ext uri="{FF2B5EF4-FFF2-40B4-BE49-F238E27FC236}">
              <a16:creationId xmlns:a16="http://schemas.microsoft.com/office/drawing/2014/main" id="{44901CE1-7C4E-4801-B84B-71310CBCAD1C}"/>
            </a:ext>
          </a:extLst>
        </xdr:cNvPr>
        <xdr:cNvCxnSpPr/>
      </xdr:nvCxnSpPr>
      <xdr:spPr>
        <a:xfrm>
          <a:off x="12072620" y="6576060"/>
          <a:ext cx="7823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101600</xdr:rowOff>
    </xdr:from>
    <xdr:to>
      <xdr:col>67</xdr:col>
      <xdr:colOff>101600</xdr:colOff>
      <xdr:row>39</xdr:row>
      <xdr:rowOff>31750</xdr:rowOff>
    </xdr:to>
    <xdr:sp macro="" textlink="">
      <xdr:nvSpPr>
        <xdr:cNvPr id="515" name="楕円 514">
          <a:extLst>
            <a:ext uri="{FF2B5EF4-FFF2-40B4-BE49-F238E27FC236}">
              <a16:creationId xmlns:a16="http://schemas.microsoft.com/office/drawing/2014/main" id="{61DE232C-4F4F-43FF-8A70-9FE683BC6EA6}"/>
            </a:ext>
          </a:extLst>
        </xdr:cNvPr>
        <xdr:cNvSpPr/>
      </xdr:nvSpPr>
      <xdr:spPr>
        <a:xfrm>
          <a:off x="11231880" y="647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152400</xdr:rowOff>
    </xdr:from>
    <xdr:to>
      <xdr:col>71</xdr:col>
      <xdr:colOff>177800</xdr:colOff>
      <xdr:row>39</xdr:row>
      <xdr:rowOff>38100</xdr:rowOff>
    </xdr:to>
    <xdr:cxnSp macro="">
      <xdr:nvCxnSpPr>
        <xdr:cNvPr id="516" name="直線コネクタ 515">
          <a:extLst>
            <a:ext uri="{FF2B5EF4-FFF2-40B4-BE49-F238E27FC236}">
              <a16:creationId xmlns:a16="http://schemas.microsoft.com/office/drawing/2014/main" id="{8CC0AFA5-207F-4DA3-AD7F-35C668B93F8B}"/>
            </a:ext>
          </a:extLst>
        </xdr:cNvPr>
        <xdr:cNvCxnSpPr/>
      </xdr:nvCxnSpPr>
      <xdr:spPr>
        <a:xfrm>
          <a:off x="11282680" y="6522720"/>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17" name="n_1aveValue【一般廃棄物処理施設】&#10;有形固定資産減価償却率">
          <a:extLst>
            <a:ext uri="{FF2B5EF4-FFF2-40B4-BE49-F238E27FC236}">
              <a16:creationId xmlns:a16="http://schemas.microsoft.com/office/drawing/2014/main" id="{8BC7C5EC-DE2B-4291-8649-E5D94ABE54E0}"/>
            </a:ext>
          </a:extLst>
        </xdr:cNvPr>
        <xdr:cNvSpPr txBox="1"/>
      </xdr:nvSpPr>
      <xdr:spPr>
        <a:xfrm>
          <a:off x="134372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18" name="n_2aveValue【一般廃棄物処理施設】&#10;有形固定資産減価償却率">
          <a:extLst>
            <a:ext uri="{FF2B5EF4-FFF2-40B4-BE49-F238E27FC236}">
              <a16:creationId xmlns:a16="http://schemas.microsoft.com/office/drawing/2014/main" id="{07E804E4-065A-462D-B6E9-033602DE1E5E}"/>
            </a:ext>
          </a:extLst>
        </xdr:cNvPr>
        <xdr:cNvSpPr txBox="1"/>
      </xdr:nvSpPr>
      <xdr:spPr>
        <a:xfrm>
          <a:off x="126752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19" name="n_3aveValue【一般廃棄物処理施設】&#10;有形固定資産減価償却率">
          <a:extLst>
            <a:ext uri="{FF2B5EF4-FFF2-40B4-BE49-F238E27FC236}">
              <a16:creationId xmlns:a16="http://schemas.microsoft.com/office/drawing/2014/main" id="{BDE6A18D-BB60-4729-B829-639D8E2EF37B}"/>
            </a:ext>
          </a:extLst>
        </xdr:cNvPr>
        <xdr:cNvSpPr txBox="1"/>
      </xdr:nvSpPr>
      <xdr:spPr>
        <a:xfrm>
          <a:off x="119005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20" name="n_4aveValue【一般廃棄物処理施設】&#10;有形固定資産減価償却率">
          <a:extLst>
            <a:ext uri="{FF2B5EF4-FFF2-40B4-BE49-F238E27FC236}">
              <a16:creationId xmlns:a16="http://schemas.microsoft.com/office/drawing/2014/main" id="{0B9D937A-409C-4B61-A26D-F1B7B3D2F875}"/>
            </a:ext>
          </a:extLst>
        </xdr:cNvPr>
        <xdr:cNvSpPr txBox="1"/>
      </xdr:nvSpPr>
      <xdr:spPr>
        <a:xfrm>
          <a:off x="1110298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19067</xdr:rowOff>
    </xdr:from>
    <xdr:ext cx="405111" cy="259045"/>
    <xdr:sp macro="" textlink="">
      <xdr:nvSpPr>
        <xdr:cNvPr id="521" name="n_1mainValue【一般廃棄物処理施設】&#10;有形固定資産減価償却率">
          <a:extLst>
            <a:ext uri="{FF2B5EF4-FFF2-40B4-BE49-F238E27FC236}">
              <a16:creationId xmlns:a16="http://schemas.microsoft.com/office/drawing/2014/main" id="{8239DAF5-7A3F-4C4A-96E4-19BA616F1CCA}"/>
            </a:ext>
          </a:extLst>
        </xdr:cNvPr>
        <xdr:cNvSpPr txBox="1"/>
      </xdr:nvSpPr>
      <xdr:spPr>
        <a:xfrm>
          <a:off x="134372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135272</xdr:rowOff>
    </xdr:from>
    <xdr:ext cx="405111" cy="259045"/>
    <xdr:sp macro="" textlink="">
      <xdr:nvSpPr>
        <xdr:cNvPr id="522" name="n_2mainValue【一般廃棄物処理施設】&#10;有形固定資産減価償却率">
          <a:extLst>
            <a:ext uri="{FF2B5EF4-FFF2-40B4-BE49-F238E27FC236}">
              <a16:creationId xmlns:a16="http://schemas.microsoft.com/office/drawing/2014/main" id="{98792B7A-2998-4AEF-A3BB-54BCE337CA9A}"/>
            </a:ext>
          </a:extLst>
        </xdr:cNvPr>
        <xdr:cNvSpPr txBox="1"/>
      </xdr:nvSpPr>
      <xdr:spPr>
        <a:xfrm>
          <a:off x="126752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80027</xdr:rowOff>
    </xdr:from>
    <xdr:ext cx="405111" cy="259045"/>
    <xdr:sp macro="" textlink="">
      <xdr:nvSpPr>
        <xdr:cNvPr id="523" name="n_3mainValue【一般廃棄物処理施設】&#10;有形固定資産減価償却率">
          <a:extLst>
            <a:ext uri="{FF2B5EF4-FFF2-40B4-BE49-F238E27FC236}">
              <a16:creationId xmlns:a16="http://schemas.microsoft.com/office/drawing/2014/main" id="{A028C8D7-4920-4162-B3BC-863878388B0B}"/>
            </a:ext>
          </a:extLst>
        </xdr:cNvPr>
        <xdr:cNvSpPr txBox="1"/>
      </xdr:nvSpPr>
      <xdr:spPr>
        <a:xfrm>
          <a:off x="119005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22877</xdr:rowOff>
    </xdr:from>
    <xdr:ext cx="405111" cy="259045"/>
    <xdr:sp macro="" textlink="">
      <xdr:nvSpPr>
        <xdr:cNvPr id="524" name="n_4mainValue【一般廃棄物処理施設】&#10;有形固定資産減価償却率">
          <a:extLst>
            <a:ext uri="{FF2B5EF4-FFF2-40B4-BE49-F238E27FC236}">
              <a16:creationId xmlns:a16="http://schemas.microsoft.com/office/drawing/2014/main" id="{8066F93B-62AF-459F-9C4F-D5FFEE692B03}"/>
            </a:ext>
          </a:extLst>
        </xdr:cNvPr>
        <xdr:cNvSpPr txBox="1"/>
      </xdr:nvSpPr>
      <xdr:spPr>
        <a:xfrm>
          <a:off x="1110298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5" name="正方形/長方形 524">
          <a:extLst>
            <a:ext uri="{FF2B5EF4-FFF2-40B4-BE49-F238E27FC236}">
              <a16:creationId xmlns:a16="http://schemas.microsoft.com/office/drawing/2014/main" id="{876BEB49-C0C6-4A00-94AD-75553E4D7D2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6" name="正方形/長方形 525">
          <a:extLst>
            <a:ext uri="{FF2B5EF4-FFF2-40B4-BE49-F238E27FC236}">
              <a16:creationId xmlns:a16="http://schemas.microsoft.com/office/drawing/2014/main" id="{88AF9B69-CECB-4F67-B02D-5BE3E1A4541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7" name="正方形/長方形 526">
          <a:extLst>
            <a:ext uri="{FF2B5EF4-FFF2-40B4-BE49-F238E27FC236}">
              <a16:creationId xmlns:a16="http://schemas.microsoft.com/office/drawing/2014/main" id="{F0BC9BC2-B5B2-42FF-80A9-9822AD8B67C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8" name="正方形/長方形 527">
          <a:extLst>
            <a:ext uri="{FF2B5EF4-FFF2-40B4-BE49-F238E27FC236}">
              <a16:creationId xmlns:a16="http://schemas.microsoft.com/office/drawing/2014/main" id="{AB374056-8CEF-4F86-BD5B-0F70AF761BC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9" name="正方形/長方形 528">
          <a:extLst>
            <a:ext uri="{FF2B5EF4-FFF2-40B4-BE49-F238E27FC236}">
              <a16:creationId xmlns:a16="http://schemas.microsoft.com/office/drawing/2014/main" id="{75D50C55-3633-4010-9978-A7472BFC9D3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0" name="正方形/長方形 529">
          <a:extLst>
            <a:ext uri="{FF2B5EF4-FFF2-40B4-BE49-F238E27FC236}">
              <a16:creationId xmlns:a16="http://schemas.microsoft.com/office/drawing/2014/main" id="{DEB1FCE9-BC5D-490B-A2A1-07E48C65CD4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1" name="正方形/長方形 530">
          <a:extLst>
            <a:ext uri="{FF2B5EF4-FFF2-40B4-BE49-F238E27FC236}">
              <a16:creationId xmlns:a16="http://schemas.microsoft.com/office/drawing/2014/main" id="{D90383CE-09E9-47F8-8215-D03189764E3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2" name="正方形/長方形 531">
          <a:extLst>
            <a:ext uri="{FF2B5EF4-FFF2-40B4-BE49-F238E27FC236}">
              <a16:creationId xmlns:a16="http://schemas.microsoft.com/office/drawing/2014/main" id="{C4A94705-DE5E-49FC-A2EF-E3C0B544065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3" name="テキスト ボックス 532">
          <a:extLst>
            <a:ext uri="{FF2B5EF4-FFF2-40B4-BE49-F238E27FC236}">
              <a16:creationId xmlns:a16="http://schemas.microsoft.com/office/drawing/2014/main" id="{C75E0FD2-8922-4944-9F5B-6CD9F5D0F93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4" name="直線コネクタ 533">
          <a:extLst>
            <a:ext uri="{FF2B5EF4-FFF2-40B4-BE49-F238E27FC236}">
              <a16:creationId xmlns:a16="http://schemas.microsoft.com/office/drawing/2014/main" id="{25A8C2C9-1F44-4FD4-9B81-2DA42080895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35" name="直線コネクタ 534">
          <a:extLst>
            <a:ext uri="{FF2B5EF4-FFF2-40B4-BE49-F238E27FC236}">
              <a16:creationId xmlns:a16="http://schemas.microsoft.com/office/drawing/2014/main" id="{6B658848-9A50-473F-B6D1-7B1AA7BCC475}"/>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36" name="テキスト ボックス 535">
          <a:extLst>
            <a:ext uri="{FF2B5EF4-FFF2-40B4-BE49-F238E27FC236}">
              <a16:creationId xmlns:a16="http://schemas.microsoft.com/office/drawing/2014/main" id="{3964BF5D-B9D2-4F19-86CF-3D4E21AA6955}"/>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37" name="直線コネクタ 536">
          <a:extLst>
            <a:ext uri="{FF2B5EF4-FFF2-40B4-BE49-F238E27FC236}">
              <a16:creationId xmlns:a16="http://schemas.microsoft.com/office/drawing/2014/main" id="{AF2945A9-34A5-4EE7-B1B3-20E04C92F83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38" name="テキスト ボックス 537">
          <a:extLst>
            <a:ext uri="{FF2B5EF4-FFF2-40B4-BE49-F238E27FC236}">
              <a16:creationId xmlns:a16="http://schemas.microsoft.com/office/drawing/2014/main" id="{150E469A-790F-4FA1-8013-1123A41D8007}"/>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39" name="直線コネクタ 538">
          <a:extLst>
            <a:ext uri="{FF2B5EF4-FFF2-40B4-BE49-F238E27FC236}">
              <a16:creationId xmlns:a16="http://schemas.microsoft.com/office/drawing/2014/main" id="{70E999B8-B6BF-4F6A-8022-D3C91451A65C}"/>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40" name="テキスト ボックス 539">
          <a:extLst>
            <a:ext uri="{FF2B5EF4-FFF2-40B4-BE49-F238E27FC236}">
              <a16:creationId xmlns:a16="http://schemas.microsoft.com/office/drawing/2014/main" id="{406BCC8A-E616-4AFA-8762-AC4E6F4FDD01}"/>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41" name="直線コネクタ 540">
          <a:extLst>
            <a:ext uri="{FF2B5EF4-FFF2-40B4-BE49-F238E27FC236}">
              <a16:creationId xmlns:a16="http://schemas.microsoft.com/office/drawing/2014/main" id="{7B64B6C2-4D1B-47FF-BBFC-D479BE9CCEB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42" name="テキスト ボックス 541">
          <a:extLst>
            <a:ext uri="{FF2B5EF4-FFF2-40B4-BE49-F238E27FC236}">
              <a16:creationId xmlns:a16="http://schemas.microsoft.com/office/drawing/2014/main" id="{365708AA-332C-4F6A-A785-E005A39F330A}"/>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3" name="直線コネクタ 542">
          <a:extLst>
            <a:ext uri="{FF2B5EF4-FFF2-40B4-BE49-F238E27FC236}">
              <a16:creationId xmlns:a16="http://schemas.microsoft.com/office/drawing/2014/main" id="{B7DAEA4A-24AB-45AD-A272-B9AC3B91172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4" name="テキスト ボックス 543">
          <a:extLst>
            <a:ext uri="{FF2B5EF4-FFF2-40B4-BE49-F238E27FC236}">
              <a16:creationId xmlns:a16="http://schemas.microsoft.com/office/drawing/2014/main" id="{7591778C-BBC8-498B-B92A-5F96602F6C8F}"/>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5" name="【一般廃棄物処理施設】&#10;一人当たり有形固定資産（償却資産）額グラフ枠">
          <a:extLst>
            <a:ext uri="{FF2B5EF4-FFF2-40B4-BE49-F238E27FC236}">
              <a16:creationId xmlns:a16="http://schemas.microsoft.com/office/drawing/2014/main" id="{60ECB818-B066-4D61-834C-794094FEFD8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46" name="直線コネクタ 545">
          <a:extLst>
            <a:ext uri="{FF2B5EF4-FFF2-40B4-BE49-F238E27FC236}">
              <a16:creationId xmlns:a16="http://schemas.microsoft.com/office/drawing/2014/main" id="{27B04F7E-E425-4168-94F9-304393398576}"/>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47" name="【一般廃棄物処理施設】&#10;一人当たり有形固定資産（償却資産）額最小値テキスト">
          <a:extLst>
            <a:ext uri="{FF2B5EF4-FFF2-40B4-BE49-F238E27FC236}">
              <a16:creationId xmlns:a16="http://schemas.microsoft.com/office/drawing/2014/main" id="{E9880B6B-7828-404D-A8D7-AD4098C276A3}"/>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48" name="直線コネクタ 547">
          <a:extLst>
            <a:ext uri="{FF2B5EF4-FFF2-40B4-BE49-F238E27FC236}">
              <a16:creationId xmlns:a16="http://schemas.microsoft.com/office/drawing/2014/main" id="{816845CB-0573-48BE-967D-7F834761E06B}"/>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49" name="【一般廃棄物処理施設】&#10;一人当たり有形固定資産（償却資産）額最大値テキスト">
          <a:extLst>
            <a:ext uri="{FF2B5EF4-FFF2-40B4-BE49-F238E27FC236}">
              <a16:creationId xmlns:a16="http://schemas.microsoft.com/office/drawing/2014/main" id="{4842A5B3-2994-443B-AB1A-08518EEB7044}"/>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50" name="直線コネクタ 549">
          <a:extLst>
            <a:ext uri="{FF2B5EF4-FFF2-40B4-BE49-F238E27FC236}">
              <a16:creationId xmlns:a16="http://schemas.microsoft.com/office/drawing/2014/main" id="{E4A882D0-09DE-4176-8CFF-842C3EB8386F}"/>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51" name="【一般廃棄物処理施設】&#10;一人当たり有形固定資産（償却資産）額平均値テキスト">
          <a:extLst>
            <a:ext uri="{FF2B5EF4-FFF2-40B4-BE49-F238E27FC236}">
              <a16:creationId xmlns:a16="http://schemas.microsoft.com/office/drawing/2014/main" id="{9D5D2EDE-4E3D-4C7E-A064-A66CABAD779F}"/>
            </a:ext>
          </a:extLst>
        </xdr:cNvPr>
        <xdr:cNvSpPr txBox="1"/>
      </xdr:nvSpPr>
      <xdr:spPr>
        <a:xfrm>
          <a:off x="19547840" y="6548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52" name="フローチャート: 判断 551">
          <a:extLst>
            <a:ext uri="{FF2B5EF4-FFF2-40B4-BE49-F238E27FC236}">
              <a16:creationId xmlns:a16="http://schemas.microsoft.com/office/drawing/2014/main" id="{767F1783-4E07-476B-89AF-FCB89D5C68ED}"/>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53" name="フローチャート: 判断 552">
          <a:extLst>
            <a:ext uri="{FF2B5EF4-FFF2-40B4-BE49-F238E27FC236}">
              <a16:creationId xmlns:a16="http://schemas.microsoft.com/office/drawing/2014/main" id="{BADCD5B9-04CA-4893-9CB5-44703B967203}"/>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54" name="フローチャート: 判断 553">
          <a:extLst>
            <a:ext uri="{FF2B5EF4-FFF2-40B4-BE49-F238E27FC236}">
              <a16:creationId xmlns:a16="http://schemas.microsoft.com/office/drawing/2014/main" id="{9DBCABC8-C095-439C-A356-2C1D5074B12B}"/>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55" name="フローチャート: 判断 554">
          <a:extLst>
            <a:ext uri="{FF2B5EF4-FFF2-40B4-BE49-F238E27FC236}">
              <a16:creationId xmlns:a16="http://schemas.microsoft.com/office/drawing/2014/main" id="{8D5321BE-3EF0-407B-BF45-5982D0C3B9C5}"/>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56" name="フローチャート: 判断 555">
          <a:extLst>
            <a:ext uri="{FF2B5EF4-FFF2-40B4-BE49-F238E27FC236}">
              <a16:creationId xmlns:a16="http://schemas.microsoft.com/office/drawing/2014/main" id="{8E0B855C-5C2A-4C99-8EAE-3C2F1F397751}"/>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7" name="テキスト ボックス 556">
          <a:extLst>
            <a:ext uri="{FF2B5EF4-FFF2-40B4-BE49-F238E27FC236}">
              <a16:creationId xmlns:a16="http://schemas.microsoft.com/office/drawing/2014/main" id="{FAD291B4-AD31-4125-BE87-FEFB169364B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8" name="テキスト ボックス 557">
          <a:extLst>
            <a:ext uri="{FF2B5EF4-FFF2-40B4-BE49-F238E27FC236}">
              <a16:creationId xmlns:a16="http://schemas.microsoft.com/office/drawing/2014/main" id="{B4969995-4246-4125-8301-9ECC923F6D7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28B5C86F-F9CC-44F2-AB00-D84FD9DFC25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61C2A8F7-6B88-491E-BD76-A34A5070889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2822FF35-878E-48C2-A5F7-391649BA7D3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1466</xdr:rowOff>
    </xdr:from>
    <xdr:to>
      <xdr:col>112</xdr:col>
      <xdr:colOff>38100</xdr:colOff>
      <xdr:row>40</xdr:row>
      <xdr:rowOff>103066</xdr:rowOff>
    </xdr:to>
    <xdr:sp macro="" textlink="">
      <xdr:nvSpPr>
        <xdr:cNvPr id="562" name="楕円 561">
          <a:extLst>
            <a:ext uri="{FF2B5EF4-FFF2-40B4-BE49-F238E27FC236}">
              <a16:creationId xmlns:a16="http://schemas.microsoft.com/office/drawing/2014/main" id="{9B436252-C7B3-44E8-8D75-1465B28FD128}"/>
            </a:ext>
          </a:extLst>
        </xdr:cNvPr>
        <xdr:cNvSpPr/>
      </xdr:nvSpPr>
      <xdr:spPr>
        <a:xfrm>
          <a:off x="18735040" y="67070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3176</xdr:rowOff>
    </xdr:from>
    <xdr:to>
      <xdr:col>107</xdr:col>
      <xdr:colOff>101600</xdr:colOff>
      <xdr:row>40</xdr:row>
      <xdr:rowOff>104776</xdr:rowOff>
    </xdr:to>
    <xdr:sp macro="" textlink="">
      <xdr:nvSpPr>
        <xdr:cNvPr id="563" name="楕円 562">
          <a:extLst>
            <a:ext uri="{FF2B5EF4-FFF2-40B4-BE49-F238E27FC236}">
              <a16:creationId xmlns:a16="http://schemas.microsoft.com/office/drawing/2014/main" id="{1923DB49-E037-45F7-88CA-AC9E0E318CDD}"/>
            </a:ext>
          </a:extLst>
        </xdr:cNvPr>
        <xdr:cNvSpPr/>
      </xdr:nvSpPr>
      <xdr:spPr>
        <a:xfrm>
          <a:off x="17937480" y="670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52266</xdr:rowOff>
    </xdr:from>
    <xdr:to>
      <xdr:col>111</xdr:col>
      <xdr:colOff>177800</xdr:colOff>
      <xdr:row>40</xdr:row>
      <xdr:rowOff>53976</xdr:rowOff>
    </xdr:to>
    <xdr:cxnSp macro="">
      <xdr:nvCxnSpPr>
        <xdr:cNvPr id="564" name="直線コネクタ 563">
          <a:extLst>
            <a:ext uri="{FF2B5EF4-FFF2-40B4-BE49-F238E27FC236}">
              <a16:creationId xmlns:a16="http://schemas.microsoft.com/office/drawing/2014/main" id="{EACDC70E-1CDC-4AA7-A102-7B246AFC4A79}"/>
            </a:ext>
          </a:extLst>
        </xdr:cNvPr>
        <xdr:cNvCxnSpPr/>
      </xdr:nvCxnSpPr>
      <xdr:spPr>
        <a:xfrm flipV="1">
          <a:off x="17988280" y="6757866"/>
          <a:ext cx="789940" cy="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3856</xdr:rowOff>
    </xdr:from>
    <xdr:to>
      <xdr:col>102</xdr:col>
      <xdr:colOff>165100</xdr:colOff>
      <xdr:row>40</xdr:row>
      <xdr:rowOff>105456</xdr:rowOff>
    </xdr:to>
    <xdr:sp macro="" textlink="">
      <xdr:nvSpPr>
        <xdr:cNvPr id="565" name="楕円 564">
          <a:extLst>
            <a:ext uri="{FF2B5EF4-FFF2-40B4-BE49-F238E27FC236}">
              <a16:creationId xmlns:a16="http://schemas.microsoft.com/office/drawing/2014/main" id="{A2F5DD64-701B-400D-8487-4E8B8EA55F39}"/>
            </a:ext>
          </a:extLst>
        </xdr:cNvPr>
        <xdr:cNvSpPr/>
      </xdr:nvSpPr>
      <xdr:spPr>
        <a:xfrm>
          <a:off x="17162780" y="670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53976</xdr:rowOff>
    </xdr:from>
    <xdr:to>
      <xdr:col>107</xdr:col>
      <xdr:colOff>50800</xdr:colOff>
      <xdr:row>40</xdr:row>
      <xdr:rowOff>54656</xdr:rowOff>
    </xdr:to>
    <xdr:cxnSp macro="">
      <xdr:nvCxnSpPr>
        <xdr:cNvPr id="566" name="直線コネクタ 565">
          <a:extLst>
            <a:ext uri="{FF2B5EF4-FFF2-40B4-BE49-F238E27FC236}">
              <a16:creationId xmlns:a16="http://schemas.microsoft.com/office/drawing/2014/main" id="{C6A5B6FC-4B16-49A4-ACBB-A06586630A93}"/>
            </a:ext>
          </a:extLst>
        </xdr:cNvPr>
        <xdr:cNvCxnSpPr/>
      </xdr:nvCxnSpPr>
      <xdr:spPr>
        <a:xfrm flipV="1">
          <a:off x="17213580" y="6759576"/>
          <a:ext cx="774700" cy="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5169</xdr:rowOff>
    </xdr:from>
    <xdr:to>
      <xdr:col>98</xdr:col>
      <xdr:colOff>38100</xdr:colOff>
      <xdr:row>40</xdr:row>
      <xdr:rowOff>106769</xdr:rowOff>
    </xdr:to>
    <xdr:sp macro="" textlink="">
      <xdr:nvSpPr>
        <xdr:cNvPr id="567" name="楕円 566">
          <a:extLst>
            <a:ext uri="{FF2B5EF4-FFF2-40B4-BE49-F238E27FC236}">
              <a16:creationId xmlns:a16="http://schemas.microsoft.com/office/drawing/2014/main" id="{BB5F97F3-A56B-42C7-A174-4A39BDE133CF}"/>
            </a:ext>
          </a:extLst>
        </xdr:cNvPr>
        <xdr:cNvSpPr/>
      </xdr:nvSpPr>
      <xdr:spPr>
        <a:xfrm>
          <a:off x="16388080" y="67107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54656</xdr:rowOff>
    </xdr:from>
    <xdr:to>
      <xdr:col>102</xdr:col>
      <xdr:colOff>114300</xdr:colOff>
      <xdr:row>40</xdr:row>
      <xdr:rowOff>55969</xdr:rowOff>
    </xdr:to>
    <xdr:cxnSp macro="">
      <xdr:nvCxnSpPr>
        <xdr:cNvPr id="568" name="直線コネクタ 567">
          <a:extLst>
            <a:ext uri="{FF2B5EF4-FFF2-40B4-BE49-F238E27FC236}">
              <a16:creationId xmlns:a16="http://schemas.microsoft.com/office/drawing/2014/main" id="{E0E4E1EA-A17F-4D51-9617-BCA1B956D0B8}"/>
            </a:ext>
          </a:extLst>
        </xdr:cNvPr>
        <xdr:cNvCxnSpPr/>
      </xdr:nvCxnSpPr>
      <xdr:spPr>
        <a:xfrm flipV="1">
          <a:off x="16431260" y="6760256"/>
          <a:ext cx="78232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69" name="n_1aveValue【一般廃棄物処理施設】&#10;一人当たり有形固定資産（償却資産）額">
          <a:extLst>
            <a:ext uri="{FF2B5EF4-FFF2-40B4-BE49-F238E27FC236}">
              <a16:creationId xmlns:a16="http://schemas.microsoft.com/office/drawing/2014/main" id="{AE3793CE-407F-4B33-9439-D7361D9804BC}"/>
            </a:ext>
          </a:extLst>
        </xdr:cNvPr>
        <xdr:cNvSpPr txBox="1"/>
      </xdr:nvSpPr>
      <xdr:spPr>
        <a:xfrm>
          <a:off x="18528811" y="63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570" name="n_2aveValue【一般廃棄物処理施設】&#10;一人当たり有形固定資産（償却資産）額">
          <a:extLst>
            <a:ext uri="{FF2B5EF4-FFF2-40B4-BE49-F238E27FC236}">
              <a16:creationId xmlns:a16="http://schemas.microsoft.com/office/drawing/2014/main" id="{33FAA745-E08C-42B9-9F4C-6F8F43120D0E}"/>
            </a:ext>
          </a:extLst>
        </xdr:cNvPr>
        <xdr:cNvSpPr txBox="1"/>
      </xdr:nvSpPr>
      <xdr:spPr>
        <a:xfrm>
          <a:off x="17766811" y="636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571" name="n_3aveValue【一般廃棄物処理施設】&#10;一人当たり有形固定資産（償却資産）額">
          <a:extLst>
            <a:ext uri="{FF2B5EF4-FFF2-40B4-BE49-F238E27FC236}">
              <a16:creationId xmlns:a16="http://schemas.microsoft.com/office/drawing/2014/main" id="{7F29B47C-0B46-4BD1-976C-F55D87BA2429}"/>
            </a:ext>
          </a:extLst>
        </xdr:cNvPr>
        <xdr:cNvSpPr txBox="1"/>
      </xdr:nvSpPr>
      <xdr:spPr>
        <a:xfrm>
          <a:off x="16969251" y="637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572" name="n_4aveValue【一般廃棄物処理施設】&#10;一人当たり有形固定資産（償却資産）額">
          <a:extLst>
            <a:ext uri="{FF2B5EF4-FFF2-40B4-BE49-F238E27FC236}">
              <a16:creationId xmlns:a16="http://schemas.microsoft.com/office/drawing/2014/main" id="{BB8EB246-D2E1-40D8-86B1-14A92A255DB2}"/>
            </a:ext>
          </a:extLst>
        </xdr:cNvPr>
        <xdr:cNvSpPr txBox="1"/>
      </xdr:nvSpPr>
      <xdr:spPr>
        <a:xfrm>
          <a:off x="16194551" y="635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94193</xdr:rowOff>
    </xdr:from>
    <xdr:ext cx="534377" cy="259045"/>
    <xdr:sp macro="" textlink="">
      <xdr:nvSpPr>
        <xdr:cNvPr id="573" name="n_1mainValue【一般廃棄物処理施設】&#10;一人当たり有形固定資産（償却資産）額">
          <a:extLst>
            <a:ext uri="{FF2B5EF4-FFF2-40B4-BE49-F238E27FC236}">
              <a16:creationId xmlns:a16="http://schemas.microsoft.com/office/drawing/2014/main" id="{04E45698-2996-4E05-A7AE-8DAF0A20DA8B}"/>
            </a:ext>
          </a:extLst>
        </xdr:cNvPr>
        <xdr:cNvSpPr txBox="1"/>
      </xdr:nvSpPr>
      <xdr:spPr>
        <a:xfrm>
          <a:off x="18528811" y="679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95903</xdr:rowOff>
    </xdr:from>
    <xdr:ext cx="534377" cy="259045"/>
    <xdr:sp macro="" textlink="">
      <xdr:nvSpPr>
        <xdr:cNvPr id="574" name="n_2mainValue【一般廃棄物処理施設】&#10;一人当たり有形固定資産（償却資産）額">
          <a:extLst>
            <a:ext uri="{FF2B5EF4-FFF2-40B4-BE49-F238E27FC236}">
              <a16:creationId xmlns:a16="http://schemas.microsoft.com/office/drawing/2014/main" id="{E1A643B7-07BE-4F56-A70F-C5930EE11BD1}"/>
            </a:ext>
          </a:extLst>
        </xdr:cNvPr>
        <xdr:cNvSpPr txBox="1"/>
      </xdr:nvSpPr>
      <xdr:spPr>
        <a:xfrm>
          <a:off x="17766811" y="680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96583</xdr:rowOff>
    </xdr:from>
    <xdr:ext cx="534377" cy="259045"/>
    <xdr:sp macro="" textlink="">
      <xdr:nvSpPr>
        <xdr:cNvPr id="575" name="n_3mainValue【一般廃棄物処理施設】&#10;一人当たり有形固定資産（償却資産）額">
          <a:extLst>
            <a:ext uri="{FF2B5EF4-FFF2-40B4-BE49-F238E27FC236}">
              <a16:creationId xmlns:a16="http://schemas.microsoft.com/office/drawing/2014/main" id="{36CBBAA7-9234-43DA-8579-5F4B2EAC1D9B}"/>
            </a:ext>
          </a:extLst>
        </xdr:cNvPr>
        <xdr:cNvSpPr txBox="1"/>
      </xdr:nvSpPr>
      <xdr:spPr>
        <a:xfrm>
          <a:off x="16969251" y="680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97896</xdr:rowOff>
    </xdr:from>
    <xdr:ext cx="534377" cy="259045"/>
    <xdr:sp macro="" textlink="">
      <xdr:nvSpPr>
        <xdr:cNvPr id="576" name="n_4mainValue【一般廃棄物処理施設】&#10;一人当たり有形固定資産（償却資産）額">
          <a:extLst>
            <a:ext uri="{FF2B5EF4-FFF2-40B4-BE49-F238E27FC236}">
              <a16:creationId xmlns:a16="http://schemas.microsoft.com/office/drawing/2014/main" id="{EE60B4A3-7389-4F4B-82D9-CC6823833EF8}"/>
            </a:ext>
          </a:extLst>
        </xdr:cNvPr>
        <xdr:cNvSpPr txBox="1"/>
      </xdr:nvSpPr>
      <xdr:spPr>
        <a:xfrm>
          <a:off x="16194551" y="680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7" name="正方形/長方形 576">
          <a:extLst>
            <a:ext uri="{FF2B5EF4-FFF2-40B4-BE49-F238E27FC236}">
              <a16:creationId xmlns:a16="http://schemas.microsoft.com/office/drawing/2014/main" id="{51705639-3CE4-470F-8999-DB15568BDE2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8" name="正方形/長方形 577">
          <a:extLst>
            <a:ext uri="{FF2B5EF4-FFF2-40B4-BE49-F238E27FC236}">
              <a16:creationId xmlns:a16="http://schemas.microsoft.com/office/drawing/2014/main" id="{7D44BADE-F6BF-43CE-B618-0A0C04C675D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9" name="正方形/長方形 578">
          <a:extLst>
            <a:ext uri="{FF2B5EF4-FFF2-40B4-BE49-F238E27FC236}">
              <a16:creationId xmlns:a16="http://schemas.microsoft.com/office/drawing/2014/main" id="{0ADF71DC-835B-405E-8C0F-3A4B1F4E542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0" name="正方形/長方形 579">
          <a:extLst>
            <a:ext uri="{FF2B5EF4-FFF2-40B4-BE49-F238E27FC236}">
              <a16:creationId xmlns:a16="http://schemas.microsoft.com/office/drawing/2014/main" id="{5815356B-BFB7-4810-8318-2E5421666F4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1" name="正方形/長方形 580">
          <a:extLst>
            <a:ext uri="{FF2B5EF4-FFF2-40B4-BE49-F238E27FC236}">
              <a16:creationId xmlns:a16="http://schemas.microsoft.com/office/drawing/2014/main" id="{68BD3D62-AEAA-4F2D-8DCB-97638751BFB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2" name="正方形/長方形 581">
          <a:extLst>
            <a:ext uri="{FF2B5EF4-FFF2-40B4-BE49-F238E27FC236}">
              <a16:creationId xmlns:a16="http://schemas.microsoft.com/office/drawing/2014/main" id="{315FA7CC-77BA-4044-B349-21AB989C1BC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3" name="正方形/長方形 582">
          <a:extLst>
            <a:ext uri="{FF2B5EF4-FFF2-40B4-BE49-F238E27FC236}">
              <a16:creationId xmlns:a16="http://schemas.microsoft.com/office/drawing/2014/main" id="{C35DAB4A-388B-4A1F-BB5A-1B180B2B56C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4" name="正方形/長方形 583">
          <a:extLst>
            <a:ext uri="{FF2B5EF4-FFF2-40B4-BE49-F238E27FC236}">
              <a16:creationId xmlns:a16="http://schemas.microsoft.com/office/drawing/2014/main" id="{F9B2C812-ADE1-4DB3-AA68-9C0E266E3FA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5" name="テキスト ボックス 584">
          <a:extLst>
            <a:ext uri="{FF2B5EF4-FFF2-40B4-BE49-F238E27FC236}">
              <a16:creationId xmlns:a16="http://schemas.microsoft.com/office/drawing/2014/main" id="{AA2393E1-1943-42D0-8061-E7593FF04DA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6" name="直線コネクタ 585">
          <a:extLst>
            <a:ext uri="{FF2B5EF4-FFF2-40B4-BE49-F238E27FC236}">
              <a16:creationId xmlns:a16="http://schemas.microsoft.com/office/drawing/2014/main" id="{9C8FB410-C5FE-4A13-A191-C94A1D60E47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7" name="テキスト ボックス 586">
          <a:extLst>
            <a:ext uri="{FF2B5EF4-FFF2-40B4-BE49-F238E27FC236}">
              <a16:creationId xmlns:a16="http://schemas.microsoft.com/office/drawing/2014/main" id="{F61BB2B4-FF4C-4C80-9433-E3E26C67B53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88" name="直線コネクタ 587">
          <a:extLst>
            <a:ext uri="{FF2B5EF4-FFF2-40B4-BE49-F238E27FC236}">
              <a16:creationId xmlns:a16="http://schemas.microsoft.com/office/drawing/2014/main" id="{135B76EB-22B1-459E-B2B2-E7C7B4C70F99}"/>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89" name="テキスト ボックス 588">
          <a:extLst>
            <a:ext uri="{FF2B5EF4-FFF2-40B4-BE49-F238E27FC236}">
              <a16:creationId xmlns:a16="http://schemas.microsoft.com/office/drawing/2014/main" id="{34543F8D-6B8A-4A58-87F0-7851D69F36B8}"/>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0" name="直線コネクタ 589">
          <a:extLst>
            <a:ext uri="{FF2B5EF4-FFF2-40B4-BE49-F238E27FC236}">
              <a16:creationId xmlns:a16="http://schemas.microsoft.com/office/drawing/2014/main" id="{358E83BF-86D1-470C-886E-D08263BE9431}"/>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1" name="テキスト ボックス 590">
          <a:extLst>
            <a:ext uri="{FF2B5EF4-FFF2-40B4-BE49-F238E27FC236}">
              <a16:creationId xmlns:a16="http://schemas.microsoft.com/office/drawing/2014/main" id="{5D8472B7-04F2-4B0C-81B7-52C43392DDC2}"/>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2" name="直線コネクタ 591">
          <a:extLst>
            <a:ext uri="{FF2B5EF4-FFF2-40B4-BE49-F238E27FC236}">
              <a16:creationId xmlns:a16="http://schemas.microsoft.com/office/drawing/2014/main" id="{B694C18E-DF5A-4133-B98A-D1D7509B5EC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3" name="テキスト ボックス 592">
          <a:extLst>
            <a:ext uri="{FF2B5EF4-FFF2-40B4-BE49-F238E27FC236}">
              <a16:creationId xmlns:a16="http://schemas.microsoft.com/office/drawing/2014/main" id="{BF3B43D9-1660-4F97-9669-D8C17BDE40F4}"/>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4" name="直線コネクタ 593">
          <a:extLst>
            <a:ext uri="{FF2B5EF4-FFF2-40B4-BE49-F238E27FC236}">
              <a16:creationId xmlns:a16="http://schemas.microsoft.com/office/drawing/2014/main" id="{C2E7F44C-8313-48AF-B07F-2C1A5A77060E}"/>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5" name="テキスト ボックス 594">
          <a:extLst>
            <a:ext uri="{FF2B5EF4-FFF2-40B4-BE49-F238E27FC236}">
              <a16:creationId xmlns:a16="http://schemas.microsoft.com/office/drawing/2014/main" id="{8E83B635-A9B6-472A-84D5-315F1B69123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6" name="直線コネクタ 595">
          <a:extLst>
            <a:ext uri="{FF2B5EF4-FFF2-40B4-BE49-F238E27FC236}">
              <a16:creationId xmlns:a16="http://schemas.microsoft.com/office/drawing/2014/main" id="{F8951CC1-144A-4CB0-9F44-BBE03F45D42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97" name="テキスト ボックス 596">
          <a:extLst>
            <a:ext uri="{FF2B5EF4-FFF2-40B4-BE49-F238E27FC236}">
              <a16:creationId xmlns:a16="http://schemas.microsoft.com/office/drawing/2014/main" id="{13D9ED5A-F965-4A70-8F5E-AF9403ADA8AD}"/>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8" name="直線コネクタ 597">
          <a:extLst>
            <a:ext uri="{FF2B5EF4-FFF2-40B4-BE49-F238E27FC236}">
              <a16:creationId xmlns:a16="http://schemas.microsoft.com/office/drawing/2014/main" id="{9189D201-56B7-49E0-BF05-BB849A62F09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99" name="テキスト ボックス 598">
          <a:extLst>
            <a:ext uri="{FF2B5EF4-FFF2-40B4-BE49-F238E27FC236}">
              <a16:creationId xmlns:a16="http://schemas.microsoft.com/office/drawing/2014/main" id="{33C353E4-C801-4381-9666-E20E257958B9}"/>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0" name="【保健センター・保健所】&#10;有形固定資産減価償却率グラフ枠">
          <a:extLst>
            <a:ext uri="{FF2B5EF4-FFF2-40B4-BE49-F238E27FC236}">
              <a16:creationId xmlns:a16="http://schemas.microsoft.com/office/drawing/2014/main" id="{BF5C944B-BB63-46DB-8F8D-C61D54F4170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01" name="直線コネクタ 600">
          <a:extLst>
            <a:ext uri="{FF2B5EF4-FFF2-40B4-BE49-F238E27FC236}">
              <a16:creationId xmlns:a16="http://schemas.microsoft.com/office/drawing/2014/main" id="{4A9BE849-DDBD-4D94-835A-53701340E640}"/>
            </a:ext>
          </a:extLst>
        </xdr:cNvPr>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02" name="【保健センター・保健所】&#10;有形固定資産減価償却率最小値テキスト">
          <a:extLst>
            <a:ext uri="{FF2B5EF4-FFF2-40B4-BE49-F238E27FC236}">
              <a16:creationId xmlns:a16="http://schemas.microsoft.com/office/drawing/2014/main" id="{2493E660-640B-4D43-97F5-059BF7301AC5}"/>
            </a:ext>
          </a:extLst>
        </xdr:cNvPr>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03" name="直線コネクタ 602">
          <a:extLst>
            <a:ext uri="{FF2B5EF4-FFF2-40B4-BE49-F238E27FC236}">
              <a16:creationId xmlns:a16="http://schemas.microsoft.com/office/drawing/2014/main" id="{C478E345-7EB0-4007-BF91-06BDCB5662A1}"/>
            </a:ext>
          </a:extLst>
        </xdr:cNvPr>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04" name="【保健センター・保健所】&#10;有形固定資産減価償却率最大値テキスト">
          <a:extLst>
            <a:ext uri="{FF2B5EF4-FFF2-40B4-BE49-F238E27FC236}">
              <a16:creationId xmlns:a16="http://schemas.microsoft.com/office/drawing/2014/main" id="{E6C5B243-6977-4D70-B4E0-59D9A24EE8C9}"/>
            </a:ext>
          </a:extLst>
        </xdr:cNvPr>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05" name="直線コネクタ 604">
          <a:extLst>
            <a:ext uri="{FF2B5EF4-FFF2-40B4-BE49-F238E27FC236}">
              <a16:creationId xmlns:a16="http://schemas.microsoft.com/office/drawing/2014/main" id="{1AF87555-9F7F-47CE-A3EF-D56244BD0B4F}"/>
            </a:ext>
          </a:extLst>
        </xdr:cNvPr>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06" name="【保健センター・保健所】&#10;有形固定資産減価償却率平均値テキスト">
          <a:extLst>
            <a:ext uri="{FF2B5EF4-FFF2-40B4-BE49-F238E27FC236}">
              <a16:creationId xmlns:a16="http://schemas.microsoft.com/office/drawing/2014/main" id="{3638FDCA-AE2A-42EB-B500-C3854318C4CA}"/>
            </a:ext>
          </a:extLst>
        </xdr:cNvPr>
        <xdr:cNvSpPr txBox="1"/>
      </xdr:nvSpPr>
      <xdr:spPr>
        <a:xfrm>
          <a:off x="14414500" y="9946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07" name="フローチャート: 判断 606">
          <a:extLst>
            <a:ext uri="{FF2B5EF4-FFF2-40B4-BE49-F238E27FC236}">
              <a16:creationId xmlns:a16="http://schemas.microsoft.com/office/drawing/2014/main" id="{2AB4D29D-6FBC-45AA-8E65-1D1F38362865}"/>
            </a:ext>
          </a:extLst>
        </xdr:cNvPr>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08" name="フローチャート: 判断 607">
          <a:extLst>
            <a:ext uri="{FF2B5EF4-FFF2-40B4-BE49-F238E27FC236}">
              <a16:creationId xmlns:a16="http://schemas.microsoft.com/office/drawing/2014/main" id="{2F9EDD2E-6595-4182-9409-7A569214010E}"/>
            </a:ext>
          </a:extLst>
        </xdr:cNvPr>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09" name="フローチャート: 判断 608">
          <a:extLst>
            <a:ext uri="{FF2B5EF4-FFF2-40B4-BE49-F238E27FC236}">
              <a16:creationId xmlns:a16="http://schemas.microsoft.com/office/drawing/2014/main" id="{C6307A2C-ABD7-429F-99E2-86A283F1C53A}"/>
            </a:ext>
          </a:extLst>
        </xdr:cNvPr>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10" name="フローチャート: 判断 609">
          <a:extLst>
            <a:ext uri="{FF2B5EF4-FFF2-40B4-BE49-F238E27FC236}">
              <a16:creationId xmlns:a16="http://schemas.microsoft.com/office/drawing/2014/main" id="{32A4D268-4FB2-4089-B438-68440D41281E}"/>
            </a:ext>
          </a:extLst>
        </xdr:cNvPr>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11" name="フローチャート: 判断 610">
          <a:extLst>
            <a:ext uri="{FF2B5EF4-FFF2-40B4-BE49-F238E27FC236}">
              <a16:creationId xmlns:a16="http://schemas.microsoft.com/office/drawing/2014/main" id="{450664D1-B610-45C8-899E-C9A5EFBA6240}"/>
            </a:ext>
          </a:extLst>
        </xdr:cNvPr>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6B88A6E8-CC60-4672-8B1D-8EA9378D331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7633F207-7338-42BA-9AF7-FFC9F0F044A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64E3DEC2-AA64-42F0-8E92-591988C42BB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4EFF508B-CBE9-4C8F-8EA9-C7BA8DE53FD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3CDCCBF8-E9B5-4111-BAA6-FC5B6504602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122555</xdr:rowOff>
    </xdr:from>
    <xdr:to>
      <xdr:col>81</xdr:col>
      <xdr:colOff>101600</xdr:colOff>
      <xdr:row>58</xdr:row>
      <xdr:rowOff>52705</xdr:rowOff>
    </xdr:to>
    <xdr:sp macro="" textlink="">
      <xdr:nvSpPr>
        <xdr:cNvPr id="617" name="楕円 616">
          <a:extLst>
            <a:ext uri="{FF2B5EF4-FFF2-40B4-BE49-F238E27FC236}">
              <a16:creationId xmlns:a16="http://schemas.microsoft.com/office/drawing/2014/main" id="{E6B6E7CD-4C26-4CA5-BEA8-1F00C38E34D6}"/>
            </a:ext>
          </a:extLst>
        </xdr:cNvPr>
        <xdr:cNvSpPr/>
      </xdr:nvSpPr>
      <xdr:spPr>
        <a:xfrm>
          <a:off x="13578840" y="9678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84455</xdr:rowOff>
    </xdr:from>
    <xdr:to>
      <xdr:col>76</xdr:col>
      <xdr:colOff>165100</xdr:colOff>
      <xdr:row>58</xdr:row>
      <xdr:rowOff>14605</xdr:rowOff>
    </xdr:to>
    <xdr:sp macro="" textlink="">
      <xdr:nvSpPr>
        <xdr:cNvPr id="618" name="楕円 617">
          <a:extLst>
            <a:ext uri="{FF2B5EF4-FFF2-40B4-BE49-F238E27FC236}">
              <a16:creationId xmlns:a16="http://schemas.microsoft.com/office/drawing/2014/main" id="{E4F45D48-F05C-4F38-A247-6B86B5BAC301}"/>
            </a:ext>
          </a:extLst>
        </xdr:cNvPr>
        <xdr:cNvSpPr/>
      </xdr:nvSpPr>
      <xdr:spPr>
        <a:xfrm>
          <a:off x="12804140" y="9639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135255</xdr:rowOff>
    </xdr:from>
    <xdr:to>
      <xdr:col>81</xdr:col>
      <xdr:colOff>50800</xdr:colOff>
      <xdr:row>58</xdr:row>
      <xdr:rowOff>1905</xdr:rowOff>
    </xdr:to>
    <xdr:cxnSp macro="">
      <xdr:nvCxnSpPr>
        <xdr:cNvPr id="619" name="直線コネクタ 618">
          <a:extLst>
            <a:ext uri="{FF2B5EF4-FFF2-40B4-BE49-F238E27FC236}">
              <a16:creationId xmlns:a16="http://schemas.microsoft.com/office/drawing/2014/main" id="{21949E97-24BA-48C7-9B9E-81495C915BBE}"/>
            </a:ext>
          </a:extLst>
        </xdr:cNvPr>
        <xdr:cNvCxnSpPr/>
      </xdr:nvCxnSpPr>
      <xdr:spPr>
        <a:xfrm>
          <a:off x="12854940" y="969073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46355</xdr:rowOff>
    </xdr:from>
    <xdr:to>
      <xdr:col>72</xdr:col>
      <xdr:colOff>38100</xdr:colOff>
      <xdr:row>57</xdr:row>
      <xdr:rowOff>147955</xdr:rowOff>
    </xdr:to>
    <xdr:sp macro="" textlink="">
      <xdr:nvSpPr>
        <xdr:cNvPr id="620" name="楕円 619">
          <a:extLst>
            <a:ext uri="{FF2B5EF4-FFF2-40B4-BE49-F238E27FC236}">
              <a16:creationId xmlns:a16="http://schemas.microsoft.com/office/drawing/2014/main" id="{308F1DA2-E02A-4461-939A-F9B85B4912F7}"/>
            </a:ext>
          </a:extLst>
        </xdr:cNvPr>
        <xdr:cNvSpPr/>
      </xdr:nvSpPr>
      <xdr:spPr>
        <a:xfrm>
          <a:off x="12029440" y="96018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97155</xdr:rowOff>
    </xdr:from>
    <xdr:to>
      <xdr:col>76</xdr:col>
      <xdr:colOff>114300</xdr:colOff>
      <xdr:row>57</xdr:row>
      <xdr:rowOff>135255</xdr:rowOff>
    </xdr:to>
    <xdr:cxnSp macro="">
      <xdr:nvCxnSpPr>
        <xdr:cNvPr id="621" name="直線コネクタ 620">
          <a:extLst>
            <a:ext uri="{FF2B5EF4-FFF2-40B4-BE49-F238E27FC236}">
              <a16:creationId xmlns:a16="http://schemas.microsoft.com/office/drawing/2014/main" id="{EC3B2030-F7B1-45AE-8C7C-9145BF0636A5}"/>
            </a:ext>
          </a:extLst>
        </xdr:cNvPr>
        <xdr:cNvCxnSpPr/>
      </xdr:nvCxnSpPr>
      <xdr:spPr>
        <a:xfrm>
          <a:off x="12072620" y="965263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8255</xdr:rowOff>
    </xdr:from>
    <xdr:to>
      <xdr:col>67</xdr:col>
      <xdr:colOff>101600</xdr:colOff>
      <xdr:row>57</xdr:row>
      <xdr:rowOff>109855</xdr:rowOff>
    </xdr:to>
    <xdr:sp macro="" textlink="">
      <xdr:nvSpPr>
        <xdr:cNvPr id="622" name="楕円 621">
          <a:extLst>
            <a:ext uri="{FF2B5EF4-FFF2-40B4-BE49-F238E27FC236}">
              <a16:creationId xmlns:a16="http://schemas.microsoft.com/office/drawing/2014/main" id="{6FB2BAAA-AD51-4FB7-8CF3-5699D030AB11}"/>
            </a:ext>
          </a:extLst>
        </xdr:cNvPr>
        <xdr:cNvSpPr/>
      </xdr:nvSpPr>
      <xdr:spPr>
        <a:xfrm>
          <a:off x="11231880" y="956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59055</xdr:rowOff>
    </xdr:from>
    <xdr:to>
      <xdr:col>71</xdr:col>
      <xdr:colOff>177800</xdr:colOff>
      <xdr:row>57</xdr:row>
      <xdr:rowOff>97155</xdr:rowOff>
    </xdr:to>
    <xdr:cxnSp macro="">
      <xdr:nvCxnSpPr>
        <xdr:cNvPr id="623" name="直線コネクタ 622">
          <a:extLst>
            <a:ext uri="{FF2B5EF4-FFF2-40B4-BE49-F238E27FC236}">
              <a16:creationId xmlns:a16="http://schemas.microsoft.com/office/drawing/2014/main" id="{C9094FBC-4639-4CA5-A97F-96353AB153A4}"/>
            </a:ext>
          </a:extLst>
        </xdr:cNvPr>
        <xdr:cNvCxnSpPr/>
      </xdr:nvCxnSpPr>
      <xdr:spPr>
        <a:xfrm>
          <a:off x="11282680" y="961453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24" name="n_1aveValue【保健センター・保健所】&#10;有形固定資産減価償却率">
          <a:extLst>
            <a:ext uri="{FF2B5EF4-FFF2-40B4-BE49-F238E27FC236}">
              <a16:creationId xmlns:a16="http://schemas.microsoft.com/office/drawing/2014/main" id="{8CA550A7-61E9-4DF3-92AA-254A4610B419}"/>
            </a:ext>
          </a:extLst>
        </xdr:cNvPr>
        <xdr:cNvSpPr txBox="1"/>
      </xdr:nvSpPr>
      <xdr:spPr>
        <a:xfrm>
          <a:off x="134372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25" name="n_2aveValue【保健センター・保健所】&#10;有形固定資産減価償却率">
          <a:extLst>
            <a:ext uri="{FF2B5EF4-FFF2-40B4-BE49-F238E27FC236}">
              <a16:creationId xmlns:a16="http://schemas.microsoft.com/office/drawing/2014/main" id="{2E0AFBB4-2819-46BB-AAF4-E63E535ABA40}"/>
            </a:ext>
          </a:extLst>
        </xdr:cNvPr>
        <xdr:cNvSpPr txBox="1"/>
      </xdr:nvSpPr>
      <xdr:spPr>
        <a:xfrm>
          <a:off x="12675244"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26" name="n_3aveValue【保健センター・保健所】&#10;有形固定資産減価償却率">
          <a:extLst>
            <a:ext uri="{FF2B5EF4-FFF2-40B4-BE49-F238E27FC236}">
              <a16:creationId xmlns:a16="http://schemas.microsoft.com/office/drawing/2014/main" id="{DB77795F-67D7-4295-8F5E-16EC2AE6EE0A}"/>
            </a:ext>
          </a:extLst>
        </xdr:cNvPr>
        <xdr:cNvSpPr txBox="1"/>
      </xdr:nvSpPr>
      <xdr:spPr>
        <a:xfrm>
          <a:off x="11900544" y="995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27" name="n_4aveValue【保健センター・保健所】&#10;有形固定資産減価償却率">
          <a:extLst>
            <a:ext uri="{FF2B5EF4-FFF2-40B4-BE49-F238E27FC236}">
              <a16:creationId xmlns:a16="http://schemas.microsoft.com/office/drawing/2014/main" id="{6C5BA804-0CBC-43D7-BF30-5EB6A40974ED}"/>
            </a:ext>
          </a:extLst>
        </xdr:cNvPr>
        <xdr:cNvSpPr txBox="1"/>
      </xdr:nvSpPr>
      <xdr:spPr>
        <a:xfrm>
          <a:off x="11102984" y="993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69232</xdr:rowOff>
    </xdr:from>
    <xdr:ext cx="405111" cy="259045"/>
    <xdr:sp macro="" textlink="">
      <xdr:nvSpPr>
        <xdr:cNvPr id="628" name="n_1mainValue【保健センター・保健所】&#10;有形固定資産減価償却率">
          <a:extLst>
            <a:ext uri="{FF2B5EF4-FFF2-40B4-BE49-F238E27FC236}">
              <a16:creationId xmlns:a16="http://schemas.microsoft.com/office/drawing/2014/main" id="{2115BE7C-138A-4A71-9C32-282148ACF819}"/>
            </a:ext>
          </a:extLst>
        </xdr:cNvPr>
        <xdr:cNvSpPr txBox="1"/>
      </xdr:nvSpPr>
      <xdr:spPr>
        <a:xfrm>
          <a:off x="13437244" y="945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31132</xdr:rowOff>
    </xdr:from>
    <xdr:ext cx="405111" cy="259045"/>
    <xdr:sp macro="" textlink="">
      <xdr:nvSpPr>
        <xdr:cNvPr id="629" name="n_2mainValue【保健センター・保健所】&#10;有形固定資産減価償却率">
          <a:extLst>
            <a:ext uri="{FF2B5EF4-FFF2-40B4-BE49-F238E27FC236}">
              <a16:creationId xmlns:a16="http://schemas.microsoft.com/office/drawing/2014/main" id="{D43A4B81-7B7A-40C5-ACD9-2A739F9BA2DB}"/>
            </a:ext>
          </a:extLst>
        </xdr:cNvPr>
        <xdr:cNvSpPr txBox="1"/>
      </xdr:nvSpPr>
      <xdr:spPr>
        <a:xfrm>
          <a:off x="12675244" y="941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164482</xdr:rowOff>
    </xdr:from>
    <xdr:ext cx="405111" cy="259045"/>
    <xdr:sp macro="" textlink="">
      <xdr:nvSpPr>
        <xdr:cNvPr id="630" name="n_3mainValue【保健センター・保健所】&#10;有形固定資産減価償却率">
          <a:extLst>
            <a:ext uri="{FF2B5EF4-FFF2-40B4-BE49-F238E27FC236}">
              <a16:creationId xmlns:a16="http://schemas.microsoft.com/office/drawing/2014/main" id="{D9FF0095-6F06-4162-8F46-5619B1483BF1}"/>
            </a:ext>
          </a:extLst>
        </xdr:cNvPr>
        <xdr:cNvSpPr txBox="1"/>
      </xdr:nvSpPr>
      <xdr:spPr>
        <a:xfrm>
          <a:off x="11900544" y="938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126382</xdr:rowOff>
    </xdr:from>
    <xdr:ext cx="405111" cy="259045"/>
    <xdr:sp macro="" textlink="">
      <xdr:nvSpPr>
        <xdr:cNvPr id="631" name="n_4mainValue【保健センター・保健所】&#10;有形固定資産減価償却率">
          <a:extLst>
            <a:ext uri="{FF2B5EF4-FFF2-40B4-BE49-F238E27FC236}">
              <a16:creationId xmlns:a16="http://schemas.microsoft.com/office/drawing/2014/main" id="{8CAD806F-25DD-420E-986B-BA666E36FCDB}"/>
            </a:ext>
          </a:extLst>
        </xdr:cNvPr>
        <xdr:cNvSpPr txBox="1"/>
      </xdr:nvSpPr>
      <xdr:spPr>
        <a:xfrm>
          <a:off x="11102984" y="934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2" name="正方形/長方形 631">
          <a:extLst>
            <a:ext uri="{FF2B5EF4-FFF2-40B4-BE49-F238E27FC236}">
              <a16:creationId xmlns:a16="http://schemas.microsoft.com/office/drawing/2014/main" id="{741F5BF0-1097-4CE6-89BA-7CE1450B3A2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3" name="正方形/長方形 632">
          <a:extLst>
            <a:ext uri="{FF2B5EF4-FFF2-40B4-BE49-F238E27FC236}">
              <a16:creationId xmlns:a16="http://schemas.microsoft.com/office/drawing/2014/main" id="{4F765EEB-294C-4A0B-AA50-9343531543E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4" name="正方形/長方形 633">
          <a:extLst>
            <a:ext uri="{FF2B5EF4-FFF2-40B4-BE49-F238E27FC236}">
              <a16:creationId xmlns:a16="http://schemas.microsoft.com/office/drawing/2014/main" id="{8FDBC45E-6328-416D-A913-CD9A018BB6A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5" name="正方形/長方形 634">
          <a:extLst>
            <a:ext uri="{FF2B5EF4-FFF2-40B4-BE49-F238E27FC236}">
              <a16:creationId xmlns:a16="http://schemas.microsoft.com/office/drawing/2014/main" id="{21EF1A1C-A3AE-4F41-9164-878898F2340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6" name="正方形/長方形 635">
          <a:extLst>
            <a:ext uri="{FF2B5EF4-FFF2-40B4-BE49-F238E27FC236}">
              <a16:creationId xmlns:a16="http://schemas.microsoft.com/office/drawing/2014/main" id="{C4206BFC-9D09-4034-8C5A-140639E532A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7" name="正方形/長方形 636">
          <a:extLst>
            <a:ext uri="{FF2B5EF4-FFF2-40B4-BE49-F238E27FC236}">
              <a16:creationId xmlns:a16="http://schemas.microsoft.com/office/drawing/2014/main" id="{9A95995B-008D-4DB5-9E8B-8FA8B00B1AC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8" name="正方形/長方形 637">
          <a:extLst>
            <a:ext uri="{FF2B5EF4-FFF2-40B4-BE49-F238E27FC236}">
              <a16:creationId xmlns:a16="http://schemas.microsoft.com/office/drawing/2014/main" id="{FBC00E0C-E869-4BAF-AB49-8B83F6F5756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9" name="正方形/長方形 638">
          <a:extLst>
            <a:ext uri="{FF2B5EF4-FFF2-40B4-BE49-F238E27FC236}">
              <a16:creationId xmlns:a16="http://schemas.microsoft.com/office/drawing/2014/main" id="{77397407-3D05-42F3-A2F6-D70624AE7D6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0" name="テキスト ボックス 639">
          <a:extLst>
            <a:ext uri="{FF2B5EF4-FFF2-40B4-BE49-F238E27FC236}">
              <a16:creationId xmlns:a16="http://schemas.microsoft.com/office/drawing/2014/main" id="{0806662D-8B99-4E13-AA19-DBE131FE006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1" name="直線コネクタ 640">
          <a:extLst>
            <a:ext uri="{FF2B5EF4-FFF2-40B4-BE49-F238E27FC236}">
              <a16:creationId xmlns:a16="http://schemas.microsoft.com/office/drawing/2014/main" id="{0E061E0A-78B8-4767-951D-AEDD2A93F83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42" name="直線コネクタ 641">
          <a:extLst>
            <a:ext uri="{FF2B5EF4-FFF2-40B4-BE49-F238E27FC236}">
              <a16:creationId xmlns:a16="http://schemas.microsoft.com/office/drawing/2014/main" id="{2E9F4160-FFA7-4EE7-B7CA-EB1A0FE2A915}"/>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43" name="テキスト ボックス 642">
          <a:extLst>
            <a:ext uri="{FF2B5EF4-FFF2-40B4-BE49-F238E27FC236}">
              <a16:creationId xmlns:a16="http://schemas.microsoft.com/office/drawing/2014/main" id="{5F31C3DA-AA7A-435F-B05D-AEA3226599AD}"/>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44" name="直線コネクタ 643">
          <a:extLst>
            <a:ext uri="{FF2B5EF4-FFF2-40B4-BE49-F238E27FC236}">
              <a16:creationId xmlns:a16="http://schemas.microsoft.com/office/drawing/2014/main" id="{B9C39B0C-544D-44E3-ADDF-EBB1E0C700F4}"/>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45" name="テキスト ボックス 644">
          <a:extLst>
            <a:ext uri="{FF2B5EF4-FFF2-40B4-BE49-F238E27FC236}">
              <a16:creationId xmlns:a16="http://schemas.microsoft.com/office/drawing/2014/main" id="{05A3603A-D290-40CF-84F9-25D7231A6B68}"/>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46" name="直線コネクタ 645">
          <a:extLst>
            <a:ext uri="{FF2B5EF4-FFF2-40B4-BE49-F238E27FC236}">
              <a16:creationId xmlns:a16="http://schemas.microsoft.com/office/drawing/2014/main" id="{0169D2B3-ED90-402A-A8DE-9B3811EE4A68}"/>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47" name="テキスト ボックス 646">
          <a:extLst>
            <a:ext uri="{FF2B5EF4-FFF2-40B4-BE49-F238E27FC236}">
              <a16:creationId xmlns:a16="http://schemas.microsoft.com/office/drawing/2014/main" id="{C739BB6B-6FDA-446C-8909-443F2C0328AE}"/>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48" name="直線コネクタ 647">
          <a:extLst>
            <a:ext uri="{FF2B5EF4-FFF2-40B4-BE49-F238E27FC236}">
              <a16:creationId xmlns:a16="http://schemas.microsoft.com/office/drawing/2014/main" id="{DC2C2DF9-52E7-474F-9830-DBECC58CBD0B}"/>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49" name="テキスト ボックス 648">
          <a:extLst>
            <a:ext uri="{FF2B5EF4-FFF2-40B4-BE49-F238E27FC236}">
              <a16:creationId xmlns:a16="http://schemas.microsoft.com/office/drawing/2014/main" id="{3385C28A-AD54-4445-85A5-4F9027C5D97B}"/>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50" name="直線コネクタ 649">
          <a:extLst>
            <a:ext uri="{FF2B5EF4-FFF2-40B4-BE49-F238E27FC236}">
              <a16:creationId xmlns:a16="http://schemas.microsoft.com/office/drawing/2014/main" id="{4A0CEDA0-A53B-4F5C-AF6A-F6B5ADF5316C}"/>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51" name="テキスト ボックス 650">
          <a:extLst>
            <a:ext uri="{FF2B5EF4-FFF2-40B4-BE49-F238E27FC236}">
              <a16:creationId xmlns:a16="http://schemas.microsoft.com/office/drawing/2014/main" id="{84A736CE-1905-4082-A31B-EB9F94F6A500}"/>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52" name="直線コネクタ 651">
          <a:extLst>
            <a:ext uri="{FF2B5EF4-FFF2-40B4-BE49-F238E27FC236}">
              <a16:creationId xmlns:a16="http://schemas.microsoft.com/office/drawing/2014/main" id="{69E99E91-3489-48C3-A4E7-B5FEEB66E697}"/>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53" name="テキスト ボックス 652">
          <a:extLst>
            <a:ext uri="{FF2B5EF4-FFF2-40B4-BE49-F238E27FC236}">
              <a16:creationId xmlns:a16="http://schemas.microsoft.com/office/drawing/2014/main" id="{B55986B0-9463-4541-A6B4-EE03E6975DFB}"/>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4" name="直線コネクタ 653">
          <a:extLst>
            <a:ext uri="{FF2B5EF4-FFF2-40B4-BE49-F238E27FC236}">
              <a16:creationId xmlns:a16="http://schemas.microsoft.com/office/drawing/2014/main" id="{B1193034-F979-49D9-88EF-140CC36BA69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5" name="テキスト ボックス 654">
          <a:extLst>
            <a:ext uri="{FF2B5EF4-FFF2-40B4-BE49-F238E27FC236}">
              <a16:creationId xmlns:a16="http://schemas.microsoft.com/office/drawing/2014/main" id="{9E5BA9B5-74B0-485C-9250-A81C6DDA97F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6" name="【保健センター・保健所】&#10;一人当たり面積グラフ枠">
          <a:extLst>
            <a:ext uri="{FF2B5EF4-FFF2-40B4-BE49-F238E27FC236}">
              <a16:creationId xmlns:a16="http://schemas.microsoft.com/office/drawing/2014/main" id="{07BC06F7-4936-42C2-BD78-86E5B77247E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57" name="直線コネクタ 656">
          <a:extLst>
            <a:ext uri="{FF2B5EF4-FFF2-40B4-BE49-F238E27FC236}">
              <a16:creationId xmlns:a16="http://schemas.microsoft.com/office/drawing/2014/main" id="{BAEB4518-E052-47AF-8E9B-1FF9363FE6EF}"/>
            </a:ext>
          </a:extLst>
        </xdr:cNvPr>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58" name="【保健センター・保健所】&#10;一人当たり面積最小値テキスト">
          <a:extLst>
            <a:ext uri="{FF2B5EF4-FFF2-40B4-BE49-F238E27FC236}">
              <a16:creationId xmlns:a16="http://schemas.microsoft.com/office/drawing/2014/main" id="{187AF9E9-9568-4EE4-A2D6-CBE2339191D7}"/>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59" name="直線コネクタ 658">
          <a:extLst>
            <a:ext uri="{FF2B5EF4-FFF2-40B4-BE49-F238E27FC236}">
              <a16:creationId xmlns:a16="http://schemas.microsoft.com/office/drawing/2014/main" id="{C610C551-511F-4D38-8942-697978F59189}"/>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60" name="【保健センター・保健所】&#10;一人当たり面積最大値テキスト">
          <a:extLst>
            <a:ext uri="{FF2B5EF4-FFF2-40B4-BE49-F238E27FC236}">
              <a16:creationId xmlns:a16="http://schemas.microsoft.com/office/drawing/2014/main" id="{AE00E55C-4716-4BFD-85CD-2F4BFB9D37D7}"/>
            </a:ext>
          </a:extLst>
        </xdr:cNvPr>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61" name="直線コネクタ 660">
          <a:extLst>
            <a:ext uri="{FF2B5EF4-FFF2-40B4-BE49-F238E27FC236}">
              <a16:creationId xmlns:a16="http://schemas.microsoft.com/office/drawing/2014/main" id="{CE07E1C9-0987-4527-84B4-05F9C75827B0}"/>
            </a:ext>
          </a:extLst>
        </xdr:cNvPr>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62" name="【保健センター・保健所】&#10;一人当たり面積平均値テキスト">
          <a:extLst>
            <a:ext uri="{FF2B5EF4-FFF2-40B4-BE49-F238E27FC236}">
              <a16:creationId xmlns:a16="http://schemas.microsoft.com/office/drawing/2014/main" id="{D2ABC21D-25EE-4945-93B8-EA8BD2291688}"/>
            </a:ext>
          </a:extLst>
        </xdr:cNvPr>
        <xdr:cNvSpPr txBox="1"/>
      </xdr:nvSpPr>
      <xdr:spPr>
        <a:xfrm>
          <a:off x="19547840" y="10357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63" name="フローチャート: 判断 662">
          <a:extLst>
            <a:ext uri="{FF2B5EF4-FFF2-40B4-BE49-F238E27FC236}">
              <a16:creationId xmlns:a16="http://schemas.microsoft.com/office/drawing/2014/main" id="{F9F35848-9AFD-460F-9BDC-CBAEEE6035D5}"/>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64" name="フローチャート: 判断 663">
          <a:extLst>
            <a:ext uri="{FF2B5EF4-FFF2-40B4-BE49-F238E27FC236}">
              <a16:creationId xmlns:a16="http://schemas.microsoft.com/office/drawing/2014/main" id="{58A182E4-0238-4B20-A75C-9EB42FE58093}"/>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65" name="フローチャート: 判断 664">
          <a:extLst>
            <a:ext uri="{FF2B5EF4-FFF2-40B4-BE49-F238E27FC236}">
              <a16:creationId xmlns:a16="http://schemas.microsoft.com/office/drawing/2014/main" id="{7EE64762-2A7E-4D92-BFE6-11BFDBD7A124}"/>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66" name="フローチャート: 判断 665">
          <a:extLst>
            <a:ext uri="{FF2B5EF4-FFF2-40B4-BE49-F238E27FC236}">
              <a16:creationId xmlns:a16="http://schemas.microsoft.com/office/drawing/2014/main" id="{62CE9BDF-E99F-416D-B024-60C0F3FC4A81}"/>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67" name="フローチャート: 判断 666">
          <a:extLst>
            <a:ext uri="{FF2B5EF4-FFF2-40B4-BE49-F238E27FC236}">
              <a16:creationId xmlns:a16="http://schemas.microsoft.com/office/drawing/2014/main" id="{F2C07DEB-1465-4A2C-B725-1118B2BD6565}"/>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8" name="テキスト ボックス 667">
          <a:extLst>
            <a:ext uri="{FF2B5EF4-FFF2-40B4-BE49-F238E27FC236}">
              <a16:creationId xmlns:a16="http://schemas.microsoft.com/office/drawing/2014/main" id="{8E4AAC81-72FD-4CB1-9522-53D8C15FDD6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9" name="テキスト ボックス 668">
          <a:extLst>
            <a:ext uri="{FF2B5EF4-FFF2-40B4-BE49-F238E27FC236}">
              <a16:creationId xmlns:a16="http://schemas.microsoft.com/office/drawing/2014/main" id="{08607339-A980-41E1-8EA9-1D2710DFCF0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D41F1870-BABC-470F-B08B-C7E18A232A3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5625CB22-C3D9-4B86-90B1-6C989184B51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C09D39FF-9F88-4062-9076-19F0601B820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39007</xdr:rowOff>
    </xdr:from>
    <xdr:to>
      <xdr:col>112</xdr:col>
      <xdr:colOff>38100</xdr:colOff>
      <xdr:row>59</xdr:row>
      <xdr:rowOff>140607</xdr:rowOff>
    </xdr:to>
    <xdr:sp macro="" textlink="">
      <xdr:nvSpPr>
        <xdr:cNvPr id="673" name="楕円 672">
          <a:extLst>
            <a:ext uri="{FF2B5EF4-FFF2-40B4-BE49-F238E27FC236}">
              <a16:creationId xmlns:a16="http://schemas.microsoft.com/office/drawing/2014/main" id="{D72BF36E-572B-48B0-98A5-9F72A5E39AEE}"/>
            </a:ext>
          </a:extLst>
        </xdr:cNvPr>
        <xdr:cNvSpPr/>
      </xdr:nvSpPr>
      <xdr:spPr>
        <a:xfrm>
          <a:off x="18735040" y="99297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39007</xdr:rowOff>
    </xdr:from>
    <xdr:to>
      <xdr:col>107</xdr:col>
      <xdr:colOff>101600</xdr:colOff>
      <xdr:row>59</xdr:row>
      <xdr:rowOff>140607</xdr:rowOff>
    </xdr:to>
    <xdr:sp macro="" textlink="">
      <xdr:nvSpPr>
        <xdr:cNvPr id="674" name="楕円 673">
          <a:extLst>
            <a:ext uri="{FF2B5EF4-FFF2-40B4-BE49-F238E27FC236}">
              <a16:creationId xmlns:a16="http://schemas.microsoft.com/office/drawing/2014/main" id="{1877306F-338E-4524-9BF1-4997DF29DE02}"/>
            </a:ext>
          </a:extLst>
        </xdr:cNvPr>
        <xdr:cNvSpPr/>
      </xdr:nvSpPr>
      <xdr:spPr>
        <a:xfrm>
          <a:off x="17937480" y="992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89807</xdr:rowOff>
    </xdr:from>
    <xdr:to>
      <xdr:col>111</xdr:col>
      <xdr:colOff>177800</xdr:colOff>
      <xdr:row>59</xdr:row>
      <xdr:rowOff>89807</xdr:rowOff>
    </xdr:to>
    <xdr:cxnSp macro="">
      <xdr:nvCxnSpPr>
        <xdr:cNvPr id="675" name="直線コネクタ 674">
          <a:extLst>
            <a:ext uri="{FF2B5EF4-FFF2-40B4-BE49-F238E27FC236}">
              <a16:creationId xmlns:a16="http://schemas.microsoft.com/office/drawing/2014/main" id="{DFDC6EC9-914A-443E-907F-402F508B034E}"/>
            </a:ext>
          </a:extLst>
        </xdr:cNvPr>
        <xdr:cNvCxnSpPr/>
      </xdr:nvCxnSpPr>
      <xdr:spPr>
        <a:xfrm>
          <a:off x="17988280" y="998056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55335</xdr:rowOff>
    </xdr:from>
    <xdr:to>
      <xdr:col>102</xdr:col>
      <xdr:colOff>165100</xdr:colOff>
      <xdr:row>59</xdr:row>
      <xdr:rowOff>156935</xdr:rowOff>
    </xdr:to>
    <xdr:sp macro="" textlink="">
      <xdr:nvSpPr>
        <xdr:cNvPr id="676" name="楕円 675">
          <a:extLst>
            <a:ext uri="{FF2B5EF4-FFF2-40B4-BE49-F238E27FC236}">
              <a16:creationId xmlns:a16="http://schemas.microsoft.com/office/drawing/2014/main" id="{395B73C3-57EA-4C85-8135-DA8F55D909D3}"/>
            </a:ext>
          </a:extLst>
        </xdr:cNvPr>
        <xdr:cNvSpPr/>
      </xdr:nvSpPr>
      <xdr:spPr>
        <a:xfrm>
          <a:off x="17162780" y="994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89807</xdr:rowOff>
    </xdr:from>
    <xdr:to>
      <xdr:col>107</xdr:col>
      <xdr:colOff>50800</xdr:colOff>
      <xdr:row>59</xdr:row>
      <xdr:rowOff>106135</xdr:rowOff>
    </xdr:to>
    <xdr:cxnSp macro="">
      <xdr:nvCxnSpPr>
        <xdr:cNvPr id="677" name="直線コネクタ 676">
          <a:extLst>
            <a:ext uri="{FF2B5EF4-FFF2-40B4-BE49-F238E27FC236}">
              <a16:creationId xmlns:a16="http://schemas.microsoft.com/office/drawing/2014/main" id="{99CDBA81-1963-4A4F-BC03-6AE9983EFF8D}"/>
            </a:ext>
          </a:extLst>
        </xdr:cNvPr>
        <xdr:cNvCxnSpPr/>
      </xdr:nvCxnSpPr>
      <xdr:spPr>
        <a:xfrm flipV="1">
          <a:off x="17213580" y="9980567"/>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55335</xdr:rowOff>
    </xdr:from>
    <xdr:to>
      <xdr:col>98</xdr:col>
      <xdr:colOff>38100</xdr:colOff>
      <xdr:row>59</xdr:row>
      <xdr:rowOff>156935</xdr:rowOff>
    </xdr:to>
    <xdr:sp macro="" textlink="">
      <xdr:nvSpPr>
        <xdr:cNvPr id="678" name="楕円 677">
          <a:extLst>
            <a:ext uri="{FF2B5EF4-FFF2-40B4-BE49-F238E27FC236}">
              <a16:creationId xmlns:a16="http://schemas.microsoft.com/office/drawing/2014/main" id="{3DD6B410-1E3F-41EF-9DF7-285065C445A0}"/>
            </a:ext>
          </a:extLst>
        </xdr:cNvPr>
        <xdr:cNvSpPr/>
      </xdr:nvSpPr>
      <xdr:spPr>
        <a:xfrm>
          <a:off x="16388080" y="9946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106135</xdr:rowOff>
    </xdr:from>
    <xdr:to>
      <xdr:col>102</xdr:col>
      <xdr:colOff>114300</xdr:colOff>
      <xdr:row>59</xdr:row>
      <xdr:rowOff>106135</xdr:rowOff>
    </xdr:to>
    <xdr:cxnSp macro="">
      <xdr:nvCxnSpPr>
        <xdr:cNvPr id="679" name="直線コネクタ 678">
          <a:extLst>
            <a:ext uri="{FF2B5EF4-FFF2-40B4-BE49-F238E27FC236}">
              <a16:creationId xmlns:a16="http://schemas.microsoft.com/office/drawing/2014/main" id="{DC684642-596E-4728-A840-DD8F3223DD9A}"/>
            </a:ext>
          </a:extLst>
        </xdr:cNvPr>
        <xdr:cNvCxnSpPr/>
      </xdr:nvCxnSpPr>
      <xdr:spPr>
        <a:xfrm>
          <a:off x="16431260" y="999689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80" name="n_1aveValue【保健センター・保健所】&#10;一人当たり面積">
          <a:extLst>
            <a:ext uri="{FF2B5EF4-FFF2-40B4-BE49-F238E27FC236}">
              <a16:creationId xmlns:a16="http://schemas.microsoft.com/office/drawing/2014/main" id="{D70B9610-0B0B-4D42-8AF1-FBC6E6E80DCE}"/>
            </a:ext>
          </a:extLst>
        </xdr:cNvPr>
        <xdr:cNvSpPr txBox="1"/>
      </xdr:nvSpPr>
      <xdr:spPr>
        <a:xfrm>
          <a:off x="1856112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81" name="n_2aveValue【保健センター・保健所】&#10;一人当たり面積">
          <a:extLst>
            <a:ext uri="{FF2B5EF4-FFF2-40B4-BE49-F238E27FC236}">
              <a16:creationId xmlns:a16="http://schemas.microsoft.com/office/drawing/2014/main" id="{068D9CD4-BA6C-467C-ACB1-CD84E0F3DB91}"/>
            </a:ext>
          </a:extLst>
        </xdr:cNvPr>
        <xdr:cNvSpPr txBox="1"/>
      </xdr:nvSpPr>
      <xdr:spPr>
        <a:xfrm>
          <a:off x="177762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682" name="n_3aveValue【保健センター・保健所】&#10;一人当たり面積">
          <a:extLst>
            <a:ext uri="{FF2B5EF4-FFF2-40B4-BE49-F238E27FC236}">
              <a16:creationId xmlns:a16="http://schemas.microsoft.com/office/drawing/2014/main" id="{AA75B95B-DB51-4235-B642-219B792F76E1}"/>
            </a:ext>
          </a:extLst>
        </xdr:cNvPr>
        <xdr:cNvSpPr txBox="1"/>
      </xdr:nvSpPr>
      <xdr:spPr>
        <a:xfrm>
          <a:off x="170015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83" name="n_4aveValue【保健センター・保健所】&#10;一人当たり面積">
          <a:extLst>
            <a:ext uri="{FF2B5EF4-FFF2-40B4-BE49-F238E27FC236}">
              <a16:creationId xmlns:a16="http://schemas.microsoft.com/office/drawing/2014/main" id="{966BFFCC-49A2-4553-9270-4C0006DF27E4}"/>
            </a:ext>
          </a:extLst>
        </xdr:cNvPr>
        <xdr:cNvSpPr txBox="1"/>
      </xdr:nvSpPr>
      <xdr:spPr>
        <a:xfrm>
          <a:off x="162268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157134</xdr:rowOff>
    </xdr:from>
    <xdr:ext cx="469744" cy="259045"/>
    <xdr:sp macro="" textlink="">
      <xdr:nvSpPr>
        <xdr:cNvPr id="684" name="n_1mainValue【保健センター・保健所】&#10;一人当たり面積">
          <a:extLst>
            <a:ext uri="{FF2B5EF4-FFF2-40B4-BE49-F238E27FC236}">
              <a16:creationId xmlns:a16="http://schemas.microsoft.com/office/drawing/2014/main" id="{F267E995-BCCA-434D-9C4D-3CA2D2688926}"/>
            </a:ext>
          </a:extLst>
        </xdr:cNvPr>
        <xdr:cNvSpPr txBox="1"/>
      </xdr:nvSpPr>
      <xdr:spPr>
        <a:xfrm>
          <a:off x="18561127" y="971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157134</xdr:rowOff>
    </xdr:from>
    <xdr:ext cx="469744" cy="259045"/>
    <xdr:sp macro="" textlink="">
      <xdr:nvSpPr>
        <xdr:cNvPr id="685" name="n_2mainValue【保健センター・保健所】&#10;一人当たり面積">
          <a:extLst>
            <a:ext uri="{FF2B5EF4-FFF2-40B4-BE49-F238E27FC236}">
              <a16:creationId xmlns:a16="http://schemas.microsoft.com/office/drawing/2014/main" id="{37AAED0B-BACE-4E4C-8F9F-181711B6E88A}"/>
            </a:ext>
          </a:extLst>
        </xdr:cNvPr>
        <xdr:cNvSpPr txBox="1"/>
      </xdr:nvSpPr>
      <xdr:spPr>
        <a:xfrm>
          <a:off x="17776267" y="971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2012</xdr:rowOff>
    </xdr:from>
    <xdr:ext cx="469744" cy="259045"/>
    <xdr:sp macro="" textlink="">
      <xdr:nvSpPr>
        <xdr:cNvPr id="686" name="n_3mainValue【保健センター・保健所】&#10;一人当たり面積">
          <a:extLst>
            <a:ext uri="{FF2B5EF4-FFF2-40B4-BE49-F238E27FC236}">
              <a16:creationId xmlns:a16="http://schemas.microsoft.com/office/drawing/2014/main" id="{63708E4D-4EF2-4947-B9B0-DD99B927A2F7}"/>
            </a:ext>
          </a:extLst>
        </xdr:cNvPr>
        <xdr:cNvSpPr txBox="1"/>
      </xdr:nvSpPr>
      <xdr:spPr>
        <a:xfrm>
          <a:off x="17001567" y="972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2012</xdr:rowOff>
    </xdr:from>
    <xdr:ext cx="469744" cy="259045"/>
    <xdr:sp macro="" textlink="">
      <xdr:nvSpPr>
        <xdr:cNvPr id="687" name="n_4mainValue【保健センター・保健所】&#10;一人当たり面積">
          <a:extLst>
            <a:ext uri="{FF2B5EF4-FFF2-40B4-BE49-F238E27FC236}">
              <a16:creationId xmlns:a16="http://schemas.microsoft.com/office/drawing/2014/main" id="{AE9B0A5E-49AE-43BB-B3C1-844A13CF68E9}"/>
            </a:ext>
          </a:extLst>
        </xdr:cNvPr>
        <xdr:cNvSpPr txBox="1"/>
      </xdr:nvSpPr>
      <xdr:spPr>
        <a:xfrm>
          <a:off x="16226867" y="972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8" name="正方形/長方形 687">
          <a:extLst>
            <a:ext uri="{FF2B5EF4-FFF2-40B4-BE49-F238E27FC236}">
              <a16:creationId xmlns:a16="http://schemas.microsoft.com/office/drawing/2014/main" id="{5726D188-67C7-42A8-B71C-41BC04A3043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9" name="正方形/長方形 688">
          <a:extLst>
            <a:ext uri="{FF2B5EF4-FFF2-40B4-BE49-F238E27FC236}">
              <a16:creationId xmlns:a16="http://schemas.microsoft.com/office/drawing/2014/main" id="{A25DA8A6-0140-4600-8B81-12E1BDBB5F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0" name="正方形/長方形 689">
          <a:extLst>
            <a:ext uri="{FF2B5EF4-FFF2-40B4-BE49-F238E27FC236}">
              <a16:creationId xmlns:a16="http://schemas.microsoft.com/office/drawing/2014/main" id="{D0F14487-AD8E-438A-AE34-17024AE9247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1" name="正方形/長方形 690">
          <a:extLst>
            <a:ext uri="{FF2B5EF4-FFF2-40B4-BE49-F238E27FC236}">
              <a16:creationId xmlns:a16="http://schemas.microsoft.com/office/drawing/2014/main" id="{3E2BE1D2-9F56-4F1C-857A-7E4EDD60A4A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2" name="正方形/長方形 691">
          <a:extLst>
            <a:ext uri="{FF2B5EF4-FFF2-40B4-BE49-F238E27FC236}">
              <a16:creationId xmlns:a16="http://schemas.microsoft.com/office/drawing/2014/main" id="{8B385CA3-5D0F-4C13-A7D4-35C18166B4B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3" name="正方形/長方形 692">
          <a:extLst>
            <a:ext uri="{FF2B5EF4-FFF2-40B4-BE49-F238E27FC236}">
              <a16:creationId xmlns:a16="http://schemas.microsoft.com/office/drawing/2014/main" id="{2DF8FCDB-F99C-4B8E-992D-0C7B6FA9EB0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4" name="正方形/長方形 693">
          <a:extLst>
            <a:ext uri="{FF2B5EF4-FFF2-40B4-BE49-F238E27FC236}">
              <a16:creationId xmlns:a16="http://schemas.microsoft.com/office/drawing/2014/main" id="{6993C572-B369-4190-AECC-9DDF28949DA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5" name="正方形/長方形 694">
          <a:extLst>
            <a:ext uri="{FF2B5EF4-FFF2-40B4-BE49-F238E27FC236}">
              <a16:creationId xmlns:a16="http://schemas.microsoft.com/office/drawing/2014/main" id="{8C60CA2B-7BDE-4D52-9D61-6BA8EEF8D74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6" name="テキスト ボックス 695">
          <a:extLst>
            <a:ext uri="{FF2B5EF4-FFF2-40B4-BE49-F238E27FC236}">
              <a16:creationId xmlns:a16="http://schemas.microsoft.com/office/drawing/2014/main" id="{8D1DBA26-D5C3-4DA6-A6BC-1EA35A544F5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7" name="直線コネクタ 696">
          <a:extLst>
            <a:ext uri="{FF2B5EF4-FFF2-40B4-BE49-F238E27FC236}">
              <a16:creationId xmlns:a16="http://schemas.microsoft.com/office/drawing/2014/main" id="{901324F3-B86F-4233-9C47-AD3625B619AB}"/>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8" name="テキスト ボックス 697">
          <a:extLst>
            <a:ext uri="{FF2B5EF4-FFF2-40B4-BE49-F238E27FC236}">
              <a16:creationId xmlns:a16="http://schemas.microsoft.com/office/drawing/2014/main" id="{71518B6C-01DF-477F-A58A-74A6500CCC7A}"/>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99" name="直線コネクタ 698">
          <a:extLst>
            <a:ext uri="{FF2B5EF4-FFF2-40B4-BE49-F238E27FC236}">
              <a16:creationId xmlns:a16="http://schemas.microsoft.com/office/drawing/2014/main" id="{26E5F3C8-3BAE-4D97-8D0C-40D2BB43F39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A91FF4F0-2D92-46BE-80D0-CAEBFAB48E1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1" name="直線コネクタ 700">
          <a:extLst>
            <a:ext uri="{FF2B5EF4-FFF2-40B4-BE49-F238E27FC236}">
              <a16:creationId xmlns:a16="http://schemas.microsoft.com/office/drawing/2014/main" id="{B1A062E0-D94B-40C0-B666-ABD648E40E5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2" name="テキスト ボックス 701">
          <a:extLst>
            <a:ext uri="{FF2B5EF4-FFF2-40B4-BE49-F238E27FC236}">
              <a16:creationId xmlns:a16="http://schemas.microsoft.com/office/drawing/2014/main" id="{89B0497E-1E50-4994-8051-F57CAE361C4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3" name="直線コネクタ 702">
          <a:extLst>
            <a:ext uri="{FF2B5EF4-FFF2-40B4-BE49-F238E27FC236}">
              <a16:creationId xmlns:a16="http://schemas.microsoft.com/office/drawing/2014/main" id="{A303B98D-8546-45D6-BE85-B8AE80EA88B2}"/>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4" name="テキスト ボックス 703">
          <a:extLst>
            <a:ext uri="{FF2B5EF4-FFF2-40B4-BE49-F238E27FC236}">
              <a16:creationId xmlns:a16="http://schemas.microsoft.com/office/drawing/2014/main" id="{471BC4C3-FB52-42AF-82C5-1DA9DFB8540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5" name="直線コネクタ 704">
          <a:extLst>
            <a:ext uri="{FF2B5EF4-FFF2-40B4-BE49-F238E27FC236}">
              <a16:creationId xmlns:a16="http://schemas.microsoft.com/office/drawing/2014/main" id="{DBE359A4-EE9E-452E-AD47-493B6934B2C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6" name="テキスト ボックス 705">
          <a:extLst>
            <a:ext uri="{FF2B5EF4-FFF2-40B4-BE49-F238E27FC236}">
              <a16:creationId xmlns:a16="http://schemas.microsoft.com/office/drawing/2014/main" id="{F406EF55-1179-4D20-8D4B-FD07D77A883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07" name="直線コネクタ 706">
          <a:extLst>
            <a:ext uri="{FF2B5EF4-FFF2-40B4-BE49-F238E27FC236}">
              <a16:creationId xmlns:a16="http://schemas.microsoft.com/office/drawing/2014/main" id="{CB77A7D0-BD59-405F-8602-8DA13111EF97}"/>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08" name="テキスト ボックス 707">
          <a:extLst>
            <a:ext uri="{FF2B5EF4-FFF2-40B4-BE49-F238E27FC236}">
              <a16:creationId xmlns:a16="http://schemas.microsoft.com/office/drawing/2014/main" id="{45334FB9-0A4D-4519-B49C-492F0FBF79D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09" name="直線コネクタ 708">
          <a:extLst>
            <a:ext uri="{FF2B5EF4-FFF2-40B4-BE49-F238E27FC236}">
              <a16:creationId xmlns:a16="http://schemas.microsoft.com/office/drawing/2014/main" id="{96C8478C-9998-4389-BDB9-CCDE6F7014D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0" name="テキスト ボックス 709">
          <a:extLst>
            <a:ext uri="{FF2B5EF4-FFF2-40B4-BE49-F238E27FC236}">
              <a16:creationId xmlns:a16="http://schemas.microsoft.com/office/drawing/2014/main" id="{C4D98197-84D9-40E7-B232-A6542277FED4}"/>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1" name="【消防施設】&#10;有形固定資産減価償却率グラフ枠">
          <a:extLst>
            <a:ext uri="{FF2B5EF4-FFF2-40B4-BE49-F238E27FC236}">
              <a16:creationId xmlns:a16="http://schemas.microsoft.com/office/drawing/2014/main" id="{BDECDA47-18F8-48FB-975B-03DE11A6E60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12" name="直線コネクタ 711">
          <a:extLst>
            <a:ext uri="{FF2B5EF4-FFF2-40B4-BE49-F238E27FC236}">
              <a16:creationId xmlns:a16="http://schemas.microsoft.com/office/drawing/2014/main" id="{B732718E-051F-4BA5-BA5D-5568CB8E1B71}"/>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13" name="【消防施設】&#10;有形固定資産減価償却率最小値テキスト">
          <a:extLst>
            <a:ext uri="{FF2B5EF4-FFF2-40B4-BE49-F238E27FC236}">
              <a16:creationId xmlns:a16="http://schemas.microsoft.com/office/drawing/2014/main" id="{1DCD730E-7393-4780-9A61-2D9B67FBB1DD}"/>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14" name="直線コネクタ 713">
          <a:extLst>
            <a:ext uri="{FF2B5EF4-FFF2-40B4-BE49-F238E27FC236}">
              <a16:creationId xmlns:a16="http://schemas.microsoft.com/office/drawing/2014/main" id="{E92C32A8-3F11-4483-B9CB-1D3D75DB4E24}"/>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15" name="【消防施設】&#10;有形固定資産減価償却率最大値テキスト">
          <a:extLst>
            <a:ext uri="{FF2B5EF4-FFF2-40B4-BE49-F238E27FC236}">
              <a16:creationId xmlns:a16="http://schemas.microsoft.com/office/drawing/2014/main" id="{FEC7765B-29FB-42B1-8897-0361B08167E8}"/>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16" name="直線コネクタ 715">
          <a:extLst>
            <a:ext uri="{FF2B5EF4-FFF2-40B4-BE49-F238E27FC236}">
              <a16:creationId xmlns:a16="http://schemas.microsoft.com/office/drawing/2014/main" id="{CB84B655-6096-491B-946F-ED1A63434D8B}"/>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17" name="【消防施設】&#10;有形固定資産減価償却率平均値テキスト">
          <a:extLst>
            <a:ext uri="{FF2B5EF4-FFF2-40B4-BE49-F238E27FC236}">
              <a16:creationId xmlns:a16="http://schemas.microsoft.com/office/drawing/2014/main" id="{4EBFFE27-A1F8-4C19-B61C-E9ECDAF8964E}"/>
            </a:ext>
          </a:extLst>
        </xdr:cNvPr>
        <xdr:cNvSpPr txBox="1"/>
      </xdr:nvSpPr>
      <xdr:spPr>
        <a:xfrm>
          <a:off x="14414500" y="13733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18" name="フローチャート: 判断 717">
          <a:extLst>
            <a:ext uri="{FF2B5EF4-FFF2-40B4-BE49-F238E27FC236}">
              <a16:creationId xmlns:a16="http://schemas.microsoft.com/office/drawing/2014/main" id="{E581481B-AF9F-4F20-A6A9-F86AC43D11FB}"/>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19" name="フローチャート: 判断 718">
          <a:extLst>
            <a:ext uri="{FF2B5EF4-FFF2-40B4-BE49-F238E27FC236}">
              <a16:creationId xmlns:a16="http://schemas.microsoft.com/office/drawing/2014/main" id="{A1B07A75-8AF1-4FC7-B367-36060A4C7272}"/>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20" name="フローチャート: 判断 719">
          <a:extLst>
            <a:ext uri="{FF2B5EF4-FFF2-40B4-BE49-F238E27FC236}">
              <a16:creationId xmlns:a16="http://schemas.microsoft.com/office/drawing/2014/main" id="{8DE229F0-36B3-4EA2-A579-A1F37FDBED57}"/>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21" name="フローチャート: 判断 720">
          <a:extLst>
            <a:ext uri="{FF2B5EF4-FFF2-40B4-BE49-F238E27FC236}">
              <a16:creationId xmlns:a16="http://schemas.microsoft.com/office/drawing/2014/main" id="{F106FCDB-9DF8-4551-B967-85C6674FBCE5}"/>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22" name="フローチャート: 判断 721">
          <a:extLst>
            <a:ext uri="{FF2B5EF4-FFF2-40B4-BE49-F238E27FC236}">
              <a16:creationId xmlns:a16="http://schemas.microsoft.com/office/drawing/2014/main" id="{C1304F56-425A-48FA-A720-EDE89C47EDDC}"/>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A281C8EA-A2A2-4452-86CC-5D95438C302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8BF32EF2-BAE2-4C4B-A700-C3B168B0135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C3C2DB1D-3C08-46E5-A511-A41AD74F0BB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F9B7AB6A-4F75-43C0-A0FE-E8410C8462E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BDBBFA7A-A317-4CE5-8D7C-B7BDF495150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92075</xdr:rowOff>
    </xdr:from>
    <xdr:to>
      <xdr:col>81</xdr:col>
      <xdr:colOff>101600</xdr:colOff>
      <xdr:row>85</xdr:row>
      <xdr:rowOff>22225</xdr:rowOff>
    </xdr:to>
    <xdr:sp macro="" textlink="">
      <xdr:nvSpPr>
        <xdr:cNvPr id="728" name="楕円 727">
          <a:extLst>
            <a:ext uri="{FF2B5EF4-FFF2-40B4-BE49-F238E27FC236}">
              <a16:creationId xmlns:a16="http://schemas.microsoft.com/office/drawing/2014/main" id="{C088A2A9-36E2-45D1-8616-269B70ADB3D2}"/>
            </a:ext>
          </a:extLst>
        </xdr:cNvPr>
        <xdr:cNvSpPr/>
      </xdr:nvSpPr>
      <xdr:spPr>
        <a:xfrm>
          <a:off x="13578840" y="14173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124461</xdr:rowOff>
    </xdr:from>
    <xdr:to>
      <xdr:col>76</xdr:col>
      <xdr:colOff>165100</xdr:colOff>
      <xdr:row>85</xdr:row>
      <xdr:rowOff>54611</xdr:rowOff>
    </xdr:to>
    <xdr:sp macro="" textlink="">
      <xdr:nvSpPr>
        <xdr:cNvPr id="729" name="楕円 728">
          <a:extLst>
            <a:ext uri="{FF2B5EF4-FFF2-40B4-BE49-F238E27FC236}">
              <a16:creationId xmlns:a16="http://schemas.microsoft.com/office/drawing/2014/main" id="{71B0E40D-13D1-4BA9-A039-46E89F7FB5FC}"/>
            </a:ext>
          </a:extLst>
        </xdr:cNvPr>
        <xdr:cNvSpPr/>
      </xdr:nvSpPr>
      <xdr:spPr>
        <a:xfrm>
          <a:off x="12804140" y="14206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142875</xdr:rowOff>
    </xdr:from>
    <xdr:to>
      <xdr:col>81</xdr:col>
      <xdr:colOff>50800</xdr:colOff>
      <xdr:row>85</xdr:row>
      <xdr:rowOff>3811</xdr:rowOff>
    </xdr:to>
    <xdr:cxnSp macro="">
      <xdr:nvCxnSpPr>
        <xdr:cNvPr id="730" name="直線コネクタ 729">
          <a:extLst>
            <a:ext uri="{FF2B5EF4-FFF2-40B4-BE49-F238E27FC236}">
              <a16:creationId xmlns:a16="http://schemas.microsoft.com/office/drawing/2014/main" id="{AFCDF49E-27CF-44C8-BBD6-305906BA126C}"/>
            </a:ext>
          </a:extLst>
        </xdr:cNvPr>
        <xdr:cNvCxnSpPr/>
      </xdr:nvCxnSpPr>
      <xdr:spPr>
        <a:xfrm flipV="1">
          <a:off x="12854940" y="14224635"/>
          <a:ext cx="77470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122555</xdr:rowOff>
    </xdr:from>
    <xdr:to>
      <xdr:col>72</xdr:col>
      <xdr:colOff>38100</xdr:colOff>
      <xdr:row>85</xdr:row>
      <xdr:rowOff>52705</xdr:rowOff>
    </xdr:to>
    <xdr:sp macro="" textlink="">
      <xdr:nvSpPr>
        <xdr:cNvPr id="731" name="楕円 730">
          <a:extLst>
            <a:ext uri="{FF2B5EF4-FFF2-40B4-BE49-F238E27FC236}">
              <a16:creationId xmlns:a16="http://schemas.microsoft.com/office/drawing/2014/main" id="{D1DBADF6-E115-45A5-B18F-4860EC6E8D6E}"/>
            </a:ext>
          </a:extLst>
        </xdr:cNvPr>
        <xdr:cNvSpPr/>
      </xdr:nvSpPr>
      <xdr:spPr>
        <a:xfrm>
          <a:off x="12029440" y="14204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1905</xdr:rowOff>
    </xdr:from>
    <xdr:to>
      <xdr:col>76</xdr:col>
      <xdr:colOff>114300</xdr:colOff>
      <xdr:row>85</xdr:row>
      <xdr:rowOff>3811</xdr:rowOff>
    </xdr:to>
    <xdr:cxnSp macro="">
      <xdr:nvCxnSpPr>
        <xdr:cNvPr id="732" name="直線コネクタ 731">
          <a:extLst>
            <a:ext uri="{FF2B5EF4-FFF2-40B4-BE49-F238E27FC236}">
              <a16:creationId xmlns:a16="http://schemas.microsoft.com/office/drawing/2014/main" id="{8DCD151A-1D1D-4329-8904-F48E80CDC193}"/>
            </a:ext>
          </a:extLst>
        </xdr:cNvPr>
        <xdr:cNvCxnSpPr/>
      </xdr:nvCxnSpPr>
      <xdr:spPr>
        <a:xfrm>
          <a:off x="12072620" y="14251305"/>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105411</xdr:rowOff>
    </xdr:from>
    <xdr:to>
      <xdr:col>67</xdr:col>
      <xdr:colOff>101600</xdr:colOff>
      <xdr:row>85</xdr:row>
      <xdr:rowOff>35561</xdr:rowOff>
    </xdr:to>
    <xdr:sp macro="" textlink="">
      <xdr:nvSpPr>
        <xdr:cNvPr id="733" name="楕円 732">
          <a:extLst>
            <a:ext uri="{FF2B5EF4-FFF2-40B4-BE49-F238E27FC236}">
              <a16:creationId xmlns:a16="http://schemas.microsoft.com/office/drawing/2014/main" id="{757009A6-F951-45E6-B89A-BD2AD945AFCC}"/>
            </a:ext>
          </a:extLst>
        </xdr:cNvPr>
        <xdr:cNvSpPr/>
      </xdr:nvSpPr>
      <xdr:spPr>
        <a:xfrm>
          <a:off x="11231880" y="141871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156211</xdr:rowOff>
    </xdr:from>
    <xdr:to>
      <xdr:col>71</xdr:col>
      <xdr:colOff>177800</xdr:colOff>
      <xdr:row>85</xdr:row>
      <xdr:rowOff>1905</xdr:rowOff>
    </xdr:to>
    <xdr:cxnSp macro="">
      <xdr:nvCxnSpPr>
        <xdr:cNvPr id="734" name="直線コネクタ 733">
          <a:extLst>
            <a:ext uri="{FF2B5EF4-FFF2-40B4-BE49-F238E27FC236}">
              <a16:creationId xmlns:a16="http://schemas.microsoft.com/office/drawing/2014/main" id="{3A88C3EE-3A4D-476D-8833-4F46E28F7F16}"/>
            </a:ext>
          </a:extLst>
        </xdr:cNvPr>
        <xdr:cNvCxnSpPr/>
      </xdr:nvCxnSpPr>
      <xdr:spPr>
        <a:xfrm>
          <a:off x="11282680" y="14237971"/>
          <a:ext cx="78994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35" name="n_1aveValue【消防施設】&#10;有形固定資産減価償却率">
          <a:extLst>
            <a:ext uri="{FF2B5EF4-FFF2-40B4-BE49-F238E27FC236}">
              <a16:creationId xmlns:a16="http://schemas.microsoft.com/office/drawing/2014/main" id="{1D316764-A47E-467C-8B99-2CB7E8A819B5}"/>
            </a:ext>
          </a:extLst>
        </xdr:cNvPr>
        <xdr:cNvSpPr txBox="1"/>
      </xdr:nvSpPr>
      <xdr:spPr>
        <a:xfrm>
          <a:off x="134372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36" name="n_2aveValue【消防施設】&#10;有形固定資産減価償却率">
          <a:extLst>
            <a:ext uri="{FF2B5EF4-FFF2-40B4-BE49-F238E27FC236}">
              <a16:creationId xmlns:a16="http://schemas.microsoft.com/office/drawing/2014/main" id="{76D2FB7B-3163-4521-9D0D-BF1B54AAB847}"/>
            </a:ext>
          </a:extLst>
        </xdr:cNvPr>
        <xdr:cNvSpPr txBox="1"/>
      </xdr:nvSpPr>
      <xdr:spPr>
        <a:xfrm>
          <a:off x="126752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37" name="n_3aveValue【消防施設】&#10;有形固定資産減価償却率">
          <a:extLst>
            <a:ext uri="{FF2B5EF4-FFF2-40B4-BE49-F238E27FC236}">
              <a16:creationId xmlns:a16="http://schemas.microsoft.com/office/drawing/2014/main" id="{5D90A72F-6D5E-42C8-BFA5-2C78AA38846E}"/>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38" name="n_4aveValue【消防施設】&#10;有形固定資産減価償却率">
          <a:extLst>
            <a:ext uri="{FF2B5EF4-FFF2-40B4-BE49-F238E27FC236}">
              <a16:creationId xmlns:a16="http://schemas.microsoft.com/office/drawing/2014/main" id="{2EF60E9D-A77D-4E94-BFF1-365D3E78DBF0}"/>
            </a:ext>
          </a:extLst>
        </xdr:cNvPr>
        <xdr:cNvSpPr txBox="1"/>
      </xdr:nvSpPr>
      <xdr:spPr>
        <a:xfrm>
          <a:off x="1110298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13352</xdr:rowOff>
    </xdr:from>
    <xdr:ext cx="405111" cy="259045"/>
    <xdr:sp macro="" textlink="">
      <xdr:nvSpPr>
        <xdr:cNvPr id="739" name="n_1mainValue【消防施設】&#10;有形固定資産減価償却率">
          <a:extLst>
            <a:ext uri="{FF2B5EF4-FFF2-40B4-BE49-F238E27FC236}">
              <a16:creationId xmlns:a16="http://schemas.microsoft.com/office/drawing/2014/main" id="{3A92CC8B-3C81-46AF-B613-93BCDA4A461D}"/>
            </a:ext>
          </a:extLst>
        </xdr:cNvPr>
        <xdr:cNvSpPr txBox="1"/>
      </xdr:nvSpPr>
      <xdr:spPr>
        <a:xfrm>
          <a:off x="13437244"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45738</xdr:rowOff>
    </xdr:from>
    <xdr:ext cx="405111" cy="259045"/>
    <xdr:sp macro="" textlink="">
      <xdr:nvSpPr>
        <xdr:cNvPr id="740" name="n_2mainValue【消防施設】&#10;有形固定資産減価償却率">
          <a:extLst>
            <a:ext uri="{FF2B5EF4-FFF2-40B4-BE49-F238E27FC236}">
              <a16:creationId xmlns:a16="http://schemas.microsoft.com/office/drawing/2014/main" id="{23C757CB-1A69-40B8-8698-11B11D7283BE}"/>
            </a:ext>
          </a:extLst>
        </xdr:cNvPr>
        <xdr:cNvSpPr txBox="1"/>
      </xdr:nvSpPr>
      <xdr:spPr>
        <a:xfrm>
          <a:off x="126752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43832</xdr:rowOff>
    </xdr:from>
    <xdr:ext cx="405111" cy="259045"/>
    <xdr:sp macro="" textlink="">
      <xdr:nvSpPr>
        <xdr:cNvPr id="741" name="n_3mainValue【消防施設】&#10;有形固定資産減価償却率">
          <a:extLst>
            <a:ext uri="{FF2B5EF4-FFF2-40B4-BE49-F238E27FC236}">
              <a16:creationId xmlns:a16="http://schemas.microsoft.com/office/drawing/2014/main" id="{77BF43C0-B3C8-4ACF-B4D6-AF880A23CADE}"/>
            </a:ext>
          </a:extLst>
        </xdr:cNvPr>
        <xdr:cNvSpPr txBox="1"/>
      </xdr:nvSpPr>
      <xdr:spPr>
        <a:xfrm>
          <a:off x="119005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26688</xdr:rowOff>
    </xdr:from>
    <xdr:ext cx="405111" cy="259045"/>
    <xdr:sp macro="" textlink="">
      <xdr:nvSpPr>
        <xdr:cNvPr id="742" name="n_4mainValue【消防施設】&#10;有形固定資産減価償却率">
          <a:extLst>
            <a:ext uri="{FF2B5EF4-FFF2-40B4-BE49-F238E27FC236}">
              <a16:creationId xmlns:a16="http://schemas.microsoft.com/office/drawing/2014/main" id="{2E015E12-B944-4449-A0B0-B6961B96474D}"/>
            </a:ext>
          </a:extLst>
        </xdr:cNvPr>
        <xdr:cNvSpPr txBox="1"/>
      </xdr:nvSpPr>
      <xdr:spPr>
        <a:xfrm>
          <a:off x="1110298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3" name="正方形/長方形 742">
          <a:extLst>
            <a:ext uri="{FF2B5EF4-FFF2-40B4-BE49-F238E27FC236}">
              <a16:creationId xmlns:a16="http://schemas.microsoft.com/office/drawing/2014/main" id="{3290B263-6F41-4529-8786-4639D93FF43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4" name="正方形/長方形 743">
          <a:extLst>
            <a:ext uri="{FF2B5EF4-FFF2-40B4-BE49-F238E27FC236}">
              <a16:creationId xmlns:a16="http://schemas.microsoft.com/office/drawing/2014/main" id="{4E94A71C-16EC-4C5A-AF1C-2F040044966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5" name="正方形/長方形 744">
          <a:extLst>
            <a:ext uri="{FF2B5EF4-FFF2-40B4-BE49-F238E27FC236}">
              <a16:creationId xmlns:a16="http://schemas.microsoft.com/office/drawing/2014/main" id="{70F8435E-69D4-4112-990E-E83A800EB77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6" name="正方形/長方形 745">
          <a:extLst>
            <a:ext uri="{FF2B5EF4-FFF2-40B4-BE49-F238E27FC236}">
              <a16:creationId xmlns:a16="http://schemas.microsoft.com/office/drawing/2014/main" id="{A615B520-0338-4958-BA3F-1E68E410472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7" name="正方形/長方形 746">
          <a:extLst>
            <a:ext uri="{FF2B5EF4-FFF2-40B4-BE49-F238E27FC236}">
              <a16:creationId xmlns:a16="http://schemas.microsoft.com/office/drawing/2014/main" id="{FD54DF8F-F1B6-4E04-B195-50E4D3ECB40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8" name="正方形/長方形 747">
          <a:extLst>
            <a:ext uri="{FF2B5EF4-FFF2-40B4-BE49-F238E27FC236}">
              <a16:creationId xmlns:a16="http://schemas.microsoft.com/office/drawing/2014/main" id="{3EAE0294-D00F-4979-A2FB-905C8DF06C3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9" name="正方形/長方形 748">
          <a:extLst>
            <a:ext uri="{FF2B5EF4-FFF2-40B4-BE49-F238E27FC236}">
              <a16:creationId xmlns:a16="http://schemas.microsoft.com/office/drawing/2014/main" id="{2479D46E-8EF6-4D45-83A3-B1063F391C52}"/>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0" name="正方形/長方形 749">
          <a:extLst>
            <a:ext uri="{FF2B5EF4-FFF2-40B4-BE49-F238E27FC236}">
              <a16:creationId xmlns:a16="http://schemas.microsoft.com/office/drawing/2014/main" id="{96C38EC4-4228-46B3-BE17-8B1958E4D85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1" name="テキスト ボックス 750">
          <a:extLst>
            <a:ext uri="{FF2B5EF4-FFF2-40B4-BE49-F238E27FC236}">
              <a16:creationId xmlns:a16="http://schemas.microsoft.com/office/drawing/2014/main" id="{4FBC47BB-DF13-4F4C-BBD4-B3FDB1499B9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2" name="直線コネクタ 751">
          <a:extLst>
            <a:ext uri="{FF2B5EF4-FFF2-40B4-BE49-F238E27FC236}">
              <a16:creationId xmlns:a16="http://schemas.microsoft.com/office/drawing/2014/main" id="{AC5DC9D7-38B8-4093-83A8-7036830593B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53" name="直線コネクタ 752">
          <a:extLst>
            <a:ext uri="{FF2B5EF4-FFF2-40B4-BE49-F238E27FC236}">
              <a16:creationId xmlns:a16="http://schemas.microsoft.com/office/drawing/2014/main" id="{7596B0E4-C820-4C77-80A6-2B4E0D1243F3}"/>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54" name="テキスト ボックス 753">
          <a:extLst>
            <a:ext uri="{FF2B5EF4-FFF2-40B4-BE49-F238E27FC236}">
              <a16:creationId xmlns:a16="http://schemas.microsoft.com/office/drawing/2014/main" id="{674A211F-3DDC-450F-A4F4-D0931A9AAA14}"/>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55" name="直線コネクタ 754">
          <a:extLst>
            <a:ext uri="{FF2B5EF4-FFF2-40B4-BE49-F238E27FC236}">
              <a16:creationId xmlns:a16="http://schemas.microsoft.com/office/drawing/2014/main" id="{E63D37A1-B08E-4C70-9CC7-2729AB58BA92}"/>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56" name="テキスト ボックス 755">
          <a:extLst>
            <a:ext uri="{FF2B5EF4-FFF2-40B4-BE49-F238E27FC236}">
              <a16:creationId xmlns:a16="http://schemas.microsoft.com/office/drawing/2014/main" id="{2012C0DE-D772-4D57-9343-8562828307BC}"/>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57" name="直線コネクタ 756">
          <a:extLst>
            <a:ext uri="{FF2B5EF4-FFF2-40B4-BE49-F238E27FC236}">
              <a16:creationId xmlns:a16="http://schemas.microsoft.com/office/drawing/2014/main" id="{3944CD99-5CC4-48E6-8E10-76A29E0FEDBD}"/>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58" name="テキスト ボックス 757">
          <a:extLst>
            <a:ext uri="{FF2B5EF4-FFF2-40B4-BE49-F238E27FC236}">
              <a16:creationId xmlns:a16="http://schemas.microsoft.com/office/drawing/2014/main" id="{1F6CA0E0-32CD-4A1E-9EF1-ED58B21B9C5A}"/>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59" name="直線コネクタ 758">
          <a:extLst>
            <a:ext uri="{FF2B5EF4-FFF2-40B4-BE49-F238E27FC236}">
              <a16:creationId xmlns:a16="http://schemas.microsoft.com/office/drawing/2014/main" id="{769E8780-115F-4A57-B333-AE0A5A22CB27}"/>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60" name="テキスト ボックス 759">
          <a:extLst>
            <a:ext uri="{FF2B5EF4-FFF2-40B4-BE49-F238E27FC236}">
              <a16:creationId xmlns:a16="http://schemas.microsoft.com/office/drawing/2014/main" id="{E9DBCB40-24DF-47CF-8F43-5663E0D9B5F4}"/>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61" name="直線コネクタ 760">
          <a:extLst>
            <a:ext uri="{FF2B5EF4-FFF2-40B4-BE49-F238E27FC236}">
              <a16:creationId xmlns:a16="http://schemas.microsoft.com/office/drawing/2014/main" id="{597668D9-CAAC-4EC1-9D11-0F98C9DAFE1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62" name="テキスト ボックス 761">
          <a:extLst>
            <a:ext uri="{FF2B5EF4-FFF2-40B4-BE49-F238E27FC236}">
              <a16:creationId xmlns:a16="http://schemas.microsoft.com/office/drawing/2014/main" id="{B21EB9CA-435B-431F-9D59-F29D91AA98F3}"/>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3" name="直線コネクタ 762">
          <a:extLst>
            <a:ext uri="{FF2B5EF4-FFF2-40B4-BE49-F238E27FC236}">
              <a16:creationId xmlns:a16="http://schemas.microsoft.com/office/drawing/2014/main" id="{00B389AA-A0EA-4F03-91E2-55421ED0E61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4" name="テキスト ボックス 763">
          <a:extLst>
            <a:ext uri="{FF2B5EF4-FFF2-40B4-BE49-F238E27FC236}">
              <a16:creationId xmlns:a16="http://schemas.microsoft.com/office/drawing/2014/main" id="{4A4AEAB1-7833-4314-9C75-45DCBCDFFA5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5" name="【消防施設】&#10;一人当たり面積グラフ枠">
          <a:extLst>
            <a:ext uri="{FF2B5EF4-FFF2-40B4-BE49-F238E27FC236}">
              <a16:creationId xmlns:a16="http://schemas.microsoft.com/office/drawing/2014/main" id="{A1A3E0DC-206C-4846-8907-AAF51BFB9BB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66" name="直線コネクタ 765">
          <a:extLst>
            <a:ext uri="{FF2B5EF4-FFF2-40B4-BE49-F238E27FC236}">
              <a16:creationId xmlns:a16="http://schemas.microsoft.com/office/drawing/2014/main" id="{332F9E37-3EB9-4471-A869-522D8D986773}"/>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67" name="【消防施設】&#10;一人当たり面積最小値テキスト">
          <a:extLst>
            <a:ext uri="{FF2B5EF4-FFF2-40B4-BE49-F238E27FC236}">
              <a16:creationId xmlns:a16="http://schemas.microsoft.com/office/drawing/2014/main" id="{FE0004A6-32F1-426B-8FD8-D16650037FFA}"/>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68" name="直線コネクタ 767">
          <a:extLst>
            <a:ext uri="{FF2B5EF4-FFF2-40B4-BE49-F238E27FC236}">
              <a16:creationId xmlns:a16="http://schemas.microsoft.com/office/drawing/2014/main" id="{FDEEA575-3A58-4D84-A35E-64909B692CB2}"/>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69" name="【消防施設】&#10;一人当たり面積最大値テキスト">
          <a:extLst>
            <a:ext uri="{FF2B5EF4-FFF2-40B4-BE49-F238E27FC236}">
              <a16:creationId xmlns:a16="http://schemas.microsoft.com/office/drawing/2014/main" id="{7EEA69F2-BBD3-47B7-9479-314BAB65A056}"/>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70" name="直線コネクタ 769">
          <a:extLst>
            <a:ext uri="{FF2B5EF4-FFF2-40B4-BE49-F238E27FC236}">
              <a16:creationId xmlns:a16="http://schemas.microsoft.com/office/drawing/2014/main" id="{60044D29-D8F4-4050-AA7F-51BE4F0DEFB9}"/>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771" name="【消防施設】&#10;一人当たり面積平均値テキスト">
          <a:extLst>
            <a:ext uri="{FF2B5EF4-FFF2-40B4-BE49-F238E27FC236}">
              <a16:creationId xmlns:a16="http://schemas.microsoft.com/office/drawing/2014/main" id="{6077F691-3BFF-4FC6-B216-F2EDC3B2E05C}"/>
            </a:ext>
          </a:extLst>
        </xdr:cNvPr>
        <xdr:cNvSpPr txBox="1"/>
      </xdr:nvSpPr>
      <xdr:spPr>
        <a:xfrm>
          <a:off x="19547840" y="14218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72" name="フローチャート: 判断 771">
          <a:extLst>
            <a:ext uri="{FF2B5EF4-FFF2-40B4-BE49-F238E27FC236}">
              <a16:creationId xmlns:a16="http://schemas.microsoft.com/office/drawing/2014/main" id="{BAB01655-8C05-4811-BB23-5394B9C5E59D}"/>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73" name="フローチャート: 判断 772">
          <a:extLst>
            <a:ext uri="{FF2B5EF4-FFF2-40B4-BE49-F238E27FC236}">
              <a16:creationId xmlns:a16="http://schemas.microsoft.com/office/drawing/2014/main" id="{90343A71-4B84-49B1-88DE-16C7AEC31734}"/>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74" name="フローチャート: 判断 773">
          <a:extLst>
            <a:ext uri="{FF2B5EF4-FFF2-40B4-BE49-F238E27FC236}">
              <a16:creationId xmlns:a16="http://schemas.microsoft.com/office/drawing/2014/main" id="{51AD061B-0CCE-4E79-BE7D-5BE66FBCDE1D}"/>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75" name="フローチャート: 判断 774">
          <a:extLst>
            <a:ext uri="{FF2B5EF4-FFF2-40B4-BE49-F238E27FC236}">
              <a16:creationId xmlns:a16="http://schemas.microsoft.com/office/drawing/2014/main" id="{05B73FCE-7D43-4868-82D6-44F286BF0846}"/>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76" name="フローチャート: 判断 775">
          <a:extLst>
            <a:ext uri="{FF2B5EF4-FFF2-40B4-BE49-F238E27FC236}">
              <a16:creationId xmlns:a16="http://schemas.microsoft.com/office/drawing/2014/main" id="{806D84EA-48EE-48F8-B5E5-4C3FE5A7CA16}"/>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7" name="テキスト ボックス 776">
          <a:extLst>
            <a:ext uri="{FF2B5EF4-FFF2-40B4-BE49-F238E27FC236}">
              <a16:creationId xmlns:a16="http://schemas.microsoft.com/office/drawing/2014/main" id="{36E3229D-F16D-45CE-84E4-96586518ADB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8" name="テキスト ボックス 777">
          <a:extLst>
            <a:ext uri="{FF2B5EF4-FFF2-40B4-BE49-F238E27FC236}">
              <a16:creationId xmlns:a16="http://schemas.microsoft.com/office/drawing/2014/main" id="{83E1D883-EEE8-4CAF-B744-C5B002D67AD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9" name="テキスト ボックス 778">
          <a:extLst>
            <a:ext uri="{FF2B5EF4-FFF2-40B4-BE49-F238E27FC236}">
              <a16:creationId xmlns:a16="http://schemas.microsoft.com/office/drawing/2014/main" id="{F6BA5179-772F-4B40-9901-6E30B27AEC04}"/>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6D441C63-7444-4770-9F32-6C550949035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1" name="テキスト ボックス 780">
          <a:extLst>
            <a:ext uri="{FF2B5EF4-FFF2-40B4-BE49-F238E27FC236}">
              <a16:creationId xmlns:a16="http://schemas.microsoft.com/office/drawing/2014/main" id="{0AB9E2D3-A514-4CA3-A74C-A50310726F0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21589</xdr:rowOff>
    </xdr:from>
    <xdr:to>
      <xdr:col>112</xdr:col>
      <xdr:colOff>38100</xdr:colOff>
      <xdr:row>82</xdr:row>
      <xdr:rowOff>123189</xdr:rowOff>
    </xdr:to>
    <xdr:sp macro="" textlink="">
      <xdr:nvSpPr>
        <xdr:cNvPr id="782" name="楕円 781">
          <a:extLst>
            <a:ext uri="{FF2B5EF4-FFF2-40B4-BE49-F238E27FC236}">
              <a16:creationId xmlns:a16="http://schemas.microsoft.com/office/drawing/2014/main" id="{E10DC944-7C33-4109-A36B-1CEB2D9AC7D2}"/>
            </a:ext>
          </a:extLst>
        </xdr:cNvPr>
        <xdr:cNvSpPr/>
      </xdr:nvSpPr>
      <xdr:spPr>
        <a:xfrm>
          <a:off x="18735040" y="13768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29211</xdr:rowOff>
    </xdr:from>
    <xdr:to>
      <xdr:col>107</xdr:col>
      <xdr:colOff>101600</xdr:colOff>
      <xdr:row>82</xdr:row>
      <xdr:rowOff>130811</xdr:rowOff>
    </xdr:to>
    <xdr:sp macro="" textlink="">
      <xdr:nvSpPr>
        <xdr:cNvPr id="783" name="楕円 782">
          <a:extLst>
            <a:ext uri="{FF2B5EF4-FFF2-40B4-BE49-F238E27FC236}">
              <a16:creationId xmlns:a16="http://schemas.microsoft.com/office/drawing/2014/main" id="{BE873566-B076-4A7D-963C-828D7494EAAB}"/>
            </a:ext>
          </a:extLst>
        </xdr:cNvPr>
        <xdr:cNvSpPr/>
      </xdr:nvSpPr>
      <xdr:spPr>
        <a:xfrm>
          <a:off x="17937480" y="1377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72389</xdr:rowOff>
    </xdr:from>
    <xdr:to>
      <xdr:col>111</xdr:col>
      <xdr:colOff>177800</xdr:colOff>
      <xdr:row>82</xdr:row>
      <xdr:rowOff>80011</xdr:rowOff>
    </xdr:to>
    <xdr:cxnSp macro="">
      <xdr:nvCxnSpPr>
        <xdr:cNvPr id="784" name="直線コネクタ 783">
          <a:extLst>
            <a:ext uri="{FF2B5EF4-FFF2-40B4-BE49-F238E27FC236}">
              <a16:creationId xmlns:a16="http://schemas.microsoft.com/office/drawing/2014/main" id="{17438646-0E1A-4C1F-A411-7AC307E269EA}"/>
            </a:ext>
          </a:extLst>
        </xdr:cNvPr>
        <xdr:cNvCxnSpPr/>
      </xdr:nvCxnSpPr>
      <xdr:spPr>
        <a:xfrm flipV="1">
          <a:off x="17988280" y="13818869"/>
          <a:ext cx="78994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29211</xdr:rowOff>
    </xdr:from>
    <xdr:to>
      <xdr:col>102</xdr:col>
      <xdr:colOff>165100</xdr:colOff>
      <xdr:row>82</xdr:row>
      <xdr:rowOff>130811</xdr:rowOff>
    </xdr:to>
    <xdr:sp macro="" textlink="">
      <xdr:nvSpPr>
        <xdr:cNvPr id="785" name="楕円 784">
          <a:extLst>
            <a:ext uri="{FF2B5EF4-FFF2-40B4-BE49-F238E27FC236}">
              <a16:creationId xmlns:a16="http://schemas.microsoft.com/office/drawing/2014/main" id="{FEE7EB4A-65A3-4FC5-BC36-AB5731AB6DD3}"/>
            </a:ext>
          </a:extLst>
        </xdr:cNvPr>
        <xdr:cNvSpPr/>
      </xdr:nvSpPr>
      <xdr:spPr>
        <a:xfrm>
          <a:off x="17162780" y="1377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80011</xdr:rowOff>
    </xdr:from>
    <xdr:to>
      <xdr:col>107</xdr:col>
      <xdr:colOff>50800</xdr:colOff>
      <xdr:row>82</xdr:row>
      <xdr:rowOff>80011</xdr:rowOff>
    </xdr:to>
    <xdr:cxnSp macro="">
      <xdr:nvCxnSpPr>
        <xdr:cNvPr id="786" name="直線コネクタ 785">
          <a:extLst>
            <a:ext uri="{FF2B5EF4-FFF2-40B4-BE49-F238E27FC236}">
              <a16:creationId xmlns:a16="http://schemas.microsoft.com/office/drawing/2014/main" id="{BE6F6631-7B0A-4EBF-9B14-DF6CB678E3F9}"/>
            </a:ext>
          </a:extLst>
        </xdr:cNvPr>
        <xdr:cNvCxnSpPr/>
      </xdr:nvCxnSpPr>
      <xdr:spPr>
        <a:xfrm>
          <a:off x="17213580" y="1382649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33020</xdr:rowOff>
    </xdr:from>
    <xdr:to>
      <xdr:col>98</xdr:col>
      <xdr:colOff>38100</xdr:colOff>
      <xdr:row>82</xdr:row>
      <xdr:rowOff>134620</xdr:rowOff>
    </xdr:to>
    <xdr:sp macro="" textlink="">
      <xdr:nvSpPr>
        <xdr:cNvPr id="787" name="楕円 786">
          <a:extLst>
            <a:ext uri="{FF2B5EF4-FFF2-40B4-BE49-F238E27FC236}">
              <a16:creationId xmlns:a16="http://schemas.microsoft.com/office/drawing/2014/main" id="{CD4334C0-BCD4-40E9-A357-5D8B1FE1FD1E}"/>
            </a:ext>
          </a:extLst>
        </xdr:cNvPr>
        <xdr:cNvSpPr/>
      </xdr:nvSpPr>
      <xdr:spPr>
        <a:xfrm>
          <a:off x="16388080" y="13779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80011</xdr:rowOff>
    </xdr:from>
    <xdr:to>
      <xdr:col>102</xdr:col>
      <xdr:colOff>114300</xdr:colOff>
      <xdr:row>82</xdr:row>
      <xdr:rowOff>83820</xdr:rowOff>
    </xdr:to>
    <xdr:cxnSp macro="">
      <xdr:nvCxnSpPr>
        <xdr:cNvPr id="788" name="直線コネクタ 787">
          <a:extLst>
            <a:ext uri="{FF2B5EF4-FFF2-40B4-BE49-F238E27FC236}">
              <a16:creationId xmlns:a16="http://schemas.microsoft.com/office/drawing/2014/main" id="{30E738E4-91BF-41DC-9F5F-8FC522BF1494}"/>
            </a:ext>
          </a:extLst>
        </xdr:cNvPr>
        <xdr:cNvCxnSpPr/>
      </xdr:nvCxnSpPr>
      <xdr:spPr>
        <a:xfrm flipV="1">
          <a:off x="16431260" y="13826491"/>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789" name="n_1aveValue【消防施設】&#10;一人当たり面積">
          <a:extLst>
            <a:ext uri="{FF2B5EF4-FFF2-40B4-BE49-F238E27FC236}">
              <a16:creationId xmlns:a16="http://schemas.microsoft.com/office/drawing/2014/main" id="{50CC759F-E9C0-451C-9D79-1FEE9640A994}"/>
            </a:ext>
          </a:extLst>
        </xdr:cNvPr>
        <xdr:cNvSpPr txBox="1"/>
      </xdr:nvSpPr>
      <xdr:spPr>
        <a:xfrm>
          <a:off x="1856112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790" name="n_2aveValue【消防施設】&#10;一人当たり面積">
          <a:extLst>
            <a:ext uri="{FF2B5EF4-FFF2-40B4-BE49-F238E27FC236}">
              <a16:creationId xmlns:a16="http://schemas.microsoft.com/office/drawing/2014/main" id="{B4D3FD18-FDE9-4CBC-87A3-5F503C1EFF48}"/>
            </a:ext>
          </a:extLst>
        </xdr:cNvPr>
        <xdr:cNvSpPr txBox="1"/>
      </xdr:nvSpPr>
      <xdr:spPr>
        <a:xfrm>
          <a:off x="1777626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791" name="n_3aveValue【消防施設】&#10;一人当たり面積">
          <a:extLst>
            <a:ext uri="{FF2B5EF4-FFF2-40B4-BE49-F238E27FC236}">
              <a16:creationId xmlns:a16="http://schemas.microsoft.com/office/drawing/2014/main" id="{ADC4FFC2-175F-49EA-AACB-6B4C10026418}"/>
            </a:ext>
          </a:extLst>
        </xdr:cNvPr>
        <xdr:cNvSpPr txBox="1"/>
      </xdr:nvSpPr>
      <xdr:spPr>
        <a:xfrm>
          <a:off x="1700156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792" name="n_4aveValue【消防施設】&#10;一人当たり面積">
          <a:extLst>
            <a:ext uri="{FF2B5EF4-FFF2-40B4-BE49-F238E27FC236}">
              <a16:creationId xmlns:a16="http://schemas.microsoft.com/office/drawing/2014/main" id="{1D57F327-570E-426B-A635-3039D293ED87}"/>
            </a:ext>
          </a:extLst>
        </xdr:cNvPr>
        <xdr:cNvSpPr txBox="1"/>
      </xdr:nvSpPr>
      <xdr:spPr>
        <a:xfrm>
          <a:off x="16226867" y="1432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139716</xdr:rowOff>
    </xdr:from>
    <xdr:ext cx="469744" cy="259045"/>
    <xdr:sp macro="" textlink="">
      <xdr:nvSpPr>
        <xdr:cNvPr id="793" name="n_1mainValue【消防施設】&#10;一人当たり面積">
          <a:extLst>
            <a:ext uri="{FF2B5EF4-FFF2-40B4-BE49-F238E27FC236}">
              <a16:creationId xmlns:a16="http://schemas.microsoft.com/office/drawing/2014/main" id="{3BD18A0B-2954-47B1-8C05-6F9E15AC9F92}"/>
            </a:ext>
          </a:extLst>
        </xdr:cNvPr>
        <xdr:cNvSpPr txBox="1"/>
      </xdr:nvSpPr>
      <xdr:spPr>
        <a:xfrm>
          <a:off x="18561127" y="1355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147338</xdr:rowOff>
    </xdr:from>
    <xdr:ext cx="469744" cy="259045"/>
    <xdr:sp macro="" textlink="">
      <xdr:nvSpPr>
        <xdr:cNvPr id="794" name="n_2mainValue【消防施設】&#10;一人当たり面積">
          <a:extLst>
            <a:ext uri="{FF2B5EF4-FFF2-40B4-BE49-F238E27FC236}">
              <a16:creationId xmlns:a16="http://schemas.microsoft.com/office/drawing/2014/main" id="{D8063DD4-D51D-4D71-B4C2-2D987CD964E8}"/>
            </a:ext>
          </a:extLst>
        </xdr:cNvPr>
        <xdr:cNvSpPr txBox="1"/>
      </xdr:nvSpPr>
      <xdr:spPr>
        <a:xfrm>
          <a:off x="1777626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147338</xdr:rowOff>
    </xdr:from>
    <xdr:ext cx="469744" cy="259045"/>
    <xdr:sp macro="" textlink="">
      <xdr:nvSpPr>
        <xdr:cNvPr id="795" name="n_3mainValue【消防施設】&#10;一人当たり面積">
          <a:extLst>
            <a:ext uri="{FF2B5EF4-FFF2-40B4-BE49-F238E27FC236}">
              <a16:creationId xmlns:a16="http://schemas.microsoft.com/office/drawing/2014/main" id="{014B5019-903F-4394-8031-22E62BD45B24}"/>
            </a:ext>
          </a:extLst>
        </xdr:cNvPr>
        <xdr:cNvSpPr txBox="1"/>
      </xdr:nvSpPr>
      <xdr:spPr>
        <a:xfrm>
          <a:off x="1700156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151147</xdr:rowOff>
    </xdr:from>
    <xdr:ext cx="469744" cy="259045"/>
    <xdr:sp macro="" textlink="">
      <xdr:nvSpPr>
        <xdr:cNvPr id="796" name="n_4mainValue【消防施設】&#10;一人当たり面積">
          <a:extLst>
            <a:ext uri="{FF2B5EF4-FFF2-40B4-BE49-F238E27FC236}">
              <a16:creationId xmlns:a16="http://schemas.microsoft.com/office/drawing/2014/main" id="{A9D13E13-7C0C-451B-9160-EC3BEA9731C0}"/>
            </a:ext>
          </a:extLst>
        </xdr:cNvPr>
        <xdr:cNvSpPr txBox="1"/>
      </xdr:nvSpPr>
      <xdr:spPr>
        <a:xfrm>
          <a:off x="16226867" y="1356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7" name="正方形/長方形 796">
          <a:extLst>
            <a:ext uri="{FF2B5EF4-FFF2-40B4-BE49-F238E27FC236}">
              <a16:creationId xmlns:a16="http://schemas.microsoft.com/office/drawing/2014/main" id="{3BE1A15A-5E38-4557-AD38-670E33F54EC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8" name="正方形/長方形 797">
          <a:extLst>
            <a:ext uri="{FF2B5EF4-FFF2-40B4-BE49-F238E27FC236}">
              <a16:creationId xmlns:a16="http://schemas.microsoft.com/office/drawing/2014/main" id="{CF521F1F-C6C4-46A0-A4D7-0254D431586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9" name="正方形/長方形 798">
          <a:extLst>
            <a:ext uri="{FF2B5EF4-FFF2-40B4-BE49-F238E27FC236}">
              <a16:creationId xmlns:a16="http://schemas.microsoft.com/office/drawing/2014/main" id="{7D4FBBB5-F8A0-482D-8C9B-32ECF002563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00" name="正方形/長方形 799">
          <a:extLst>
            <a:ext uri="{FF2B5EF4-FFF2-40B4-BE49-F238E27FC236}">
              <a16:creationId xmlns:a16="http://schemas.microsoft.com/office/drawing/2014/main" id="{D89AE7CE-21C9-4E93-B589-F9D0E388D7B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1" name="正方形/長方形 800">
          <a:extLst>
            <a:ext uri="{FF2B5EF4-FFF2-40B4-BE49-F238E27FC236}">
              <a16:creationId xmlns:a16="http://schemas.microsoft.com/office/drawing/2014/main" id="{FD6F1B2F-BDD8-4030-88AA-7A06B56A555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2" name="正方形/長方形 801">
          <a:extLst>
            <a:ext uri="{FF2B5EF4-FFF2-40B4-BE49-F238E27FC236}">
              <a16:creationId xmlns:a16="http://schemas.microsoft.com/office/drawing/2014/main" id="{C1189B11-C5DE-44FC-9F78-CC197A56FE0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3" name="正方形/長方形 802">
          <a:extLst>
            <a:ext uri="{FF2B5EF4-FFF2-40B4-BE49-F238E27FC236}">
              <a16:creationId xmlns:a16="http://schemas.microsoft.com/office/drawing/2014/main" id="{94F8C3E4-74FC-4C09-9371-7EA564D8E23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4" name="正方形/長方形 803">
          <a:extLst>
            <a:ext uri="{FF2B5EF4-FFF2-40B4-BE49-F238E27FC236}">
              <a16:creationId xmlns:a16="http://schemas.microsoft.com/office/drawing/2014/main" id="{5EE58506-2F0E-480F-B5C1-B40C72A0284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5" name="テキスト ボックス 804">
          <a:extLst>
            <a:ext uri="{FF2B5EF4-FFF2-40B4-BE49-F238E27FC236}">
              <a16:creationId xmlns:a16="http://schemas.microsoft.com/office/drawing/2014/main" id="{D385B175-B79A-40A9-8A5D-9D53B3A8C4D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6" name="直線コネクタ 805">
          <a:extLst>
            <a:ext uri="{FF2B5EF4-FFF2-40B4-BE49-F238E27FC236}">
              <a16:creationId xmlns:a16="http://schemas.microsoft.com/office/drawing/2014/main" id="{70A336FF-D69C-4492-9870-DF3E95B944E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7" name="テキスト ボックス 806">
          <a:extLst>
            <a:ext uri="{FF2B5EF4-FFF2-40B4-BE49-F238E27FC236}">
              <a16:creationId xmlns:a16="http://schemas.microsoft.com/office/drawing/2014/main" id="{676EFF9B-839A-4291-A1AA-8D1110AFD8B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08" name="直線コネクタ 807">
          <a:extLst>
            <a:ext uri="{FF2B5EF4-FFF2-40B4-BE49-F238E27FC236}">
              <a16:creationId xmlns:a16="http://schemas.microsoft.com/office/drawing/2014/main" id="{5277848B-EF32-41E8-BC34-26254939EEB5}"/>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E5F1493E-F10C-4CFB-952D-BAFB11A40CC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10" name="直線コネクタ 809">
          <a:extLst>
            <a:ext uri="{FF2B5EF4-FFF2-40B4-BE49-F238E27FC236}">
              <a16:creationId xmlns:a16="http://schemas.microsoft.com/office/drawing/2014/main" id="{F6E63A52-A1A7-464D-BB96-14CA3C0065E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11" name="テキスト ボックス 810">
          <a:extLst>
            <a:ext uri="{FF2B5EF4-FFF2-40B4-BE49-F238E27FC236}">
              <a16:creationId xmlns:a16="http://schemas.microsoft.com/office/drawing/2014/main" id="{F1767B71-0B09-4DCD-B4BD-95DA32FDC74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12" name="直線コネクタ 811">
          <a:extLst>
            <a:ext uri="{FF2B5EF4-FFF2-40B4-BE49-F238E27FC236}">
              <a16:creationId xmlns:a16="http://schemas.microsoft.com/office/drawing/2014/main" id="{6C8DBF63-7B85-476B-8610-C9587ED20639}"/>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13" name="テキスト ボックス 812">
          <a:extLst>
            <a:ext uri="{FF2B5EF4-FFF2-40B4-BE49-F238E27FC236}">
              <a16:creationId xmlns:a16="http://schemas.microsoft.com/office/drawing/2014/main" id="{F8B6762A-8967-4A22-AF33-04B48349042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4" name="直線コネクタ 813">
          <a:extLst>
            <a:ext uri="{FF2B5EF4-FFF2-40B4-BE49-F238E27FC236}">
              <a16:creationId xmlns:a16="http://schemas.microsoft.com/office/drawing/2014/main" id="{52E8932B-7BF5-478A-918A-E6A90131CD6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5" name="テキスト ボックス 814">
          <a:extLst>
            <a:ext uri="{FF2B5EF4-FFF2-40B4-BE49-F238E27FC236}">
              <a16:creationId xmlns:a16="http://schemas.microsoft.com/office/drawing/2014/main" id="{6D7BEC85-BD77-40A1-B18B-6D9B90047E8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6" name="直線コネクタ 815">
          <a:extLst>
            <a:ext uri="{FF2B5EF4-FFF2-40B4-BE49-F238E27FC236}">
              <a16:creationId xmlns:a16="http://schemas.microsoft.com/office/drawing/2014/main" id="{EBF086F1-24AC-408F-82D8-277E61A3C7C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7" name="テキスト ボックス 816">
          <a:extLst>
            <a:ext uri="{FF2B5EF4-FFF2-40B4-BE49-F238E27FC236}">
              <a16:creationId xmlns:a16="http://schemas.microsoft.com/office/drawing/2014/main" id="{FEEC66B9-D8C4-4CF3-A912-234C65DA375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18" name="直線コネクタ 817">
          <a:extLst>
            <a:ext uri="{FF2B5EF4-FFF2-40B4-BE49-F238E27FC236}">
              <a16:creationId xmlns:a16="http://schemas.microsoft.com/office/drawing/2014/main" id="{5FECB020-AE56-4FDD-B7E4-A7B226E8215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19" name="テキスト ボックス 818">
          <a:extLst>
            <a:ext uri="{FF2B5EF4-FFF2-40B4-BE49-F238E27FC236}">
              <a16:creationId xmlns:a16="http://schemas.microsoft.com/office/drawing/2014/main" id="{2BC85C09-CCEF-4A1D-9B93-0D865F3EFCC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0" name="直線コネクタ 819">
          <a:extLst>
            <a:ext uri="{FF2B5EF4-FFF2-40B4-BE49-F238E27FC236}">
              <a16:creationId xmlns:a16="http://schemas.microsoft.com/office/drawing/2014/main" id="{29D6FAE8-0D5E-4CD1-B347-63EE1C249CE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1" name="【庁舎】&#10;有形固定資産減価償却率グラフ枠">
          <a:extLst>
            <a:ext uri="{FF2B5EF4-FFF2-40B4-BE49-F238E27FC236}">
              <a16:creationId xmlns:a16="http://schemas.microsoft.com/office/drawing/2014/main" id="{F2D9D438-40D4-4750-8594-B48F070A785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22" name="直線コネクタ 821">
          <a:extLst>
            <a:ext uri="{FF2B5EF4-FFF2-40B4-BE49-F238E27FC236}">
              <a16:creationId xmlns:a16="http://schemas.microsoft.com/office/drawing/2014/main" id="{ACF0B963-0860-4C10-A0D1-E40060969F7A}"/>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23" name="【庁舎】&#10;有形固定資産減価償却率最小値テキスト">
          <a:extLst>
            <a:ext uri="{FF2B5EF4-FFF2-40B4-BE49-F238E27FC236}">
              <a16:creationId xmlns:a16="http://schemas.microsoft.com/office/drawing/2014/main" id="{73FAB0A6-49A1-4BF8-9E0D-128C2F60567F}"/>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24" name="直線コネクタ 823">
          <a:extLst>
            <a:ext uri="{FF2B5EF4-FFF2-40B4-BE49-F238E27FC236}">
              <a16:creationId xmlns:a16="http://schemas.microsoft.com/office/drawing/2014/main" id="{CB4BB4B3-19A8-4142-99F2-1CE721EB4759}"/>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25" name="【庁舎】&#10;有形固定資産減価償却率最大値テキスト">
          <a:extLst>
            <a:ext uri="{FF2B5EF4-FFF2-40B4-BE49-F238E27FC236}">
              <a16:creationId xmlns:a16="http://schemas.microsoft.com/office/drawing/2014/main" id="{5D10A99C-8317-49AC-A1C8-5836BDECADBD}"/>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26" name="直線コネクタ 825">
          <a:extLst>
            <a:ext uri="{FF2B5EF4-FFF2-40B4-BE49-F238E27FC236}">
              <a16:creationId xmlns:a16="http://schemas.microsoft.com/office/drawing/2014/main" id="{0D035A83-E381-4A97-9610-9299C3DD895F}"/>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27" name="【庁舎】&#10;有形固定資産減価償却率平均値テキスト">
          <a:extLst>
            <a:ext uri="{FF2B5EF4-FFF2-40B4-BE49-F238E27FC236}">
              <a16:creationId xmlns:a16="http://schemas.microsoft.com/office/drawing/2014/main" id="{1C34B7E0-25C5-4259-B6BF-F08DC5258555}"/>
            </a:ext>
          </a:extLst>
        </xdr:cNvPr>
        <xdr:cNvSpPr txBox="1"/>
      </xdr:nvSpPr>
      <xdr:spPr>
        <a:xfrm>
          <a:off x="14414500" y="17516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28" name="フローチャート: 判断 827">
          <a:extLst>
            <a:ext uri="{FF2B5EF4-FFF2-40B4-BE49-F238E27FC236}">
              <a16:creationId xmlns:a16="http://schemas.microsoft.com/office/drawing/2014/main" id="{38A12274-2EB1-49CA-A13B-F54348245541}"/>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29" name="フローチャート: 判断 828">
          <a:extLst>
            <a:ext uri="{FF2B5EF4-FFF2-40B4-BE49-F238E27FC236}">
              <a16:creationId xmlns:a16="http://schemas.microsoft.com/office/drawing/2014/main" id="{E3EB03BF-5335-4D68-AA21-EBEFFD02A471}"/>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30" name="フローチャート: 判断 829">
          <a:extLst>
            <a:ext uri="{FF2B5EF4-FFF2-40B4-BE49-F238E27FC236}">
              <a16:creationId xmlns:a16="http://schemas.microsoft.com/office/drawing/2014/main" id="{2320FFB1-5835-44BB-9CA3-5986F009D5F7}"/>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31" name="フローチャート: 判断 830">
          <a:extLst>
            <a:ext uri="{FF2B5EF4-FFF2-40B4-BE49-F238E27FC236}">
              <a16:creationId xmlns:a16="http://schemas.microsoft.com/office/drawing/2014/main" id="{1DF43C68-3454-4D69-A553-ACB8563422FF}"/>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32" name="フローチャート: 判断 831">
          <a:extLst>
            <a:ext uri="{FF2B5EF4-FFF2-40B4-BE49-F238E27FC236}">
              <a16:creationId xmlns:a16="http://schemas.microsoft.com/office/drawing/2014/main" id="{AFE3264F-1E91-44F5-BC03-A3085BCA411B}"/>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8AD59F3-C616-4E82-A7F8-9828FE239BA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771D470A-14AB-4F3A-93DD-3612D43FA42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19E6375-E77A-4EFC-B1ED-C968DCF1E73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FA66E7A-D516-44A7-994A-1F3966EDF3F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A0E8EE0-1971-491D-B1D4-462C831B3CA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159294</xdr:rowOff>
    </xdr:from>
    <xdr:to>
      <xdr:col>81</xdr:col>
      <xdr:colOff>101600</xdr:colOff>
      <xdr:row>107</xdr:row>
      <xdr:rowOff>89444</xdr:rowOff>
    </xdr:to>
    <xdr:sp macro="" textlink="">
      <xdr:nvSpPr>
        <xdr:cNvPr id="838" name="楕円 837">
          <a:extLst>
            <a:ext uri="{FF2B5EF4-FFF2-40B4-BE49-F238E27FC236}">
              <a16:creationId xmlns:a16="http://schemas.microsoft.com/office/drawing/2014/main" id="{55FACC9E-C5CB-4A54-931A-0754DB6E702F}"/>
            </a:ext>
          </a:extLst>
        </xdr:cNvPr>
        <xdr:cNvSpPr/>
      </xdr:nvSpPr>
      <xdr:spPr>
        <a:xfrm>
          <a:off x="13578840" y="17929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147864</xdr:rowOff>
    </xdr:from>
    <xdr:to>
      <xdr:col>76</xdr:col>
      <xdr:colOff>165100</xdr:colOff>
      <xdr:row>107</xdr:row>
      <xdr:rowOff>78014</xdr:rowOff>
    </xdr:to>
    <xdr:sp macro="" textlink="">
      <xdr:nvSpPr>
        <xdr:cNvPr id="839" name="楕円 838">
          <a:extLst>
            <a:ext uri="{FF2B5EF4-FFF2-40B4-BE49-F238E27FC236}">
              <a16:creationId xmlns:a16="http://schemas.microsoft.com/office/drawing/2014/main" id="{7EDCA97A-70E5-4DF8-BB55-94C80608883E}"/>
            </a:ext>
          </a:extLst>
        </xdr:cNvPr>
        <xdr:cNvSpPr/>
      </xdr:nvSpPr>
      <xdr:spPr>
        <a:xfrm>
          <a:off x="12804140" y="179177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27214</xdr:rowOff>
    </xdr:from>
    <xdr:to>
      <xdr:col>81</xdr:col>
      <xdr:colOff>50800</xdr:colOff>
      <xdr:row>107</xdr:row>
      <xdr:rowOff>38644</xdr:rowOff>
    </xdr:to>
    <xdr:cxnSp macro="">
      <xdr:nvCxnSpPr>
        <xdr:cNvPr id="840" name="直線コネクタ 839">
          <a:extLst>
            <a:ext uri="{FF2B5EF4-FFF2-40B4-BE49-F238E27FC236}">
              <a16:creationId xmlns:a16="http://schemas.microsoft.com/office/drawing/2014/main" id="{7B3551AA-4189-40E3-859B-6A53285D09BA}"/>
            </a:ext>
          </a:extLst>
        </xdr:cNvPr>
        <xdr:cNvCxnSpPr/>
      </xdr:nvCxnSpPr>
      <xdr:spPr>
        <a:xfrm>
          <a:off x="12854940" y="17964694"/>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121738</xdr:rowOff>
    </xdr:from>
    <xdr:to>
      <xdr:col>72</xdr:col>
      <xdr:colOff>38100</xdr:colOff>
      <xdr:row>107</xdr:row>
      <xdr:rowOff>51888</xdr:rowOff>
    </xdr:to>
    <xdr:sp macro="" textlink="">
      <xdr:nvSpPr>
        <xdr:cNvPr id="841" name="楕円 840">
          <a:extLst>
            <a:ext uri="{FF2B5EF4-FFF2-40B4-BE49-F238E27FC236}">
              <a16:creationId xmlns:a16="http://schemas.microsoft.com/office/drawing/2014/main" id="{9DFCB6B8-25D0-4692-98E6-EE084003E7BE}"/>
            </a:ext>
          </a:extLst>
        </xdr:cNvPr>
        <xdr:cNvSpPr/>
      </xdr:nvSpPr>
      <xdr:spPr>
        <a:xfrm>
          <a:off x="12029440" y="17891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xdr:rowOff>
    </xdr:from>
    <xdr:to>
      <xdr:col>76</xdr:col>
      <xdr:colOff>114300</xdr:colOff>
      <xdr:row>107</xdr:row>
      <xdr:rowOff>27214</xdr:rowOff>
    </xdr:to>
    <xdr:cxnSp macro="">
      <xdr:nvCxnSpPr>
        <xdr:cNvPr id="842" name="直線コネクタ 841">
          <a:extLst>
            <a:ext uri="{FF2B5EF4-FFF2-40B4-BE49-F238E27FC236}">
              <a16:creationId xmlns:a16="http://schemas.microsoft.com/office/drawing/2014/main" id="{F3FAC4E2-EA93-424B-95BF-EC7E603A279B}"/>
            </a:ext>
          </a:extLst>
        </xdr:cNvPr>
        <xdr:cNvCxnSpPr/>
      </xdr:nvCxnSpPr>
      <xdr:spPr>
        <a:xfrm>
          <a:off x="12072620" y="17938568"/>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93980</xdr:rowOff>
    </xdr:from>
    <xdr:to>
      <xdr:col>67</xdr:col>
      <xdr:colOff>101600</xdr:colOff>
      <xdr:row>107</xdr:row>
      <xdr:rowOff>24130</xdr:rowOff>
    </xdr:to>
    <xdr:sp macro="" textlink="">
      <xdr:nvSpPr>
        <xdr:cNvPr id="843" name="楕円 842">
          <a:extLst>
            <a:ext uri="{FF2B5EF4-FFF2-40B4-BE49-F238E27FC236}">
              <a16:creationId xmlns:a16="http://schemas.microsoft.com/office/drawing/2014/main" id="{2AB86A29-79CE-4463-932A-1CD15C2261E5}"/>
            </a:ext>
          </a:extLst>
        </xdr:cNvPr>
        <xdr:cNvSpPr/>
      </xdr:nvSpPr>
      <xdr:spPr>
        <a:xfrm>
          <a:off x="11231880" y="1786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144780</xdr:rowOff>
    </xdr:from>
    <xdr:to>
      <xdr:col>71</xdr:col>
      <xdr:colOff>177800</xdr:colOff>
      <xdr:row>107</xdr:row>
      <xdr:rowOff>1088</xdr:rowOff>
    </xdr:to>
    <xdr:cxnSp macro="">
      <xdr:nvCxnSpPr>
        <xdr:cNvPr id="844" name="直線コネクタ 843">
          <a:extLst>
            <a:ext uri="{FF2B5EF4-FFF2-40B4-BE49-F238E27FC236}">
              <a16:creationId xmlns:a16="http://schemas.microsoft.com/office/drawing/2014/main" id="{289A8971-A515-4366-ADEC-936BAEBB297D}"/>
            </a:ext>
          </a:extLst>
        </xdr:cNvPr>
        <xdr:cNvCxnSpPr/>
      </xdr:nvCxnSpPr>
      <xdr:spPr>
        <a:xfrm>
          <a:off x="11282680" y="17914620"/>
          <a:ext cx="78994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45" name="n_1aveValue【庁舎】&#10;有形固定資産減価償却率">
          <a:extLst>
            <a:ext uri="{FF2B5EF4-FFF2-40B4-BE49-F238E27FC236}">
              <a16:creationId xmlns:a16="http://schemas.microsoft.com/office/drawing/2014/main" id="{F999137E-50AD-45FC-947A-17790FCC2299}"/>
            </a:ext>
          </a:extLst>
        </xdr:cNvPr>
        <xdr:cNvSpPr txBox="1"/>
      </xdr:nvSpPr>
      <xdr:spPr>
        <a:xfrm>
          <a:off x="134372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46" name="n_2aveValue【庁舎】&#10;有形固定資産減価償却率">
          <a:extLst>
            <a:ext uri="{FF2B5EF4-FFF2-40B4-BE49-F238E27FC236}">
              <a16:creationId xmlns:a16="http://schemas.microsoft.com/office/drawing/2014/main" id="{6D4D33C6-A3EF-428C-BD1C-E8EF14DD7348}"/>
            </a:ext>
          </a:extLst>
        </xdr:cNvPr>
        <xdr:cNvSpPr txBox="1"/>
      </xdr:nvSpPr>
      <xdr:spPr>
        <a:xfrm>
          <a:off x="1267524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47" name="n_3aveValue【庁舎】&#10;有形固定資産減価償却率">
          <a:extLst>
            <a:ext uri="{FF2B5EF4-FFF2-40B4-BE49-F238E27FC236}">
              <a16:creationId xmlns:a16="http://schemas.microsoft.com/office/drawing/2014/main" id="{6D4BB4AA-E3B3-41CC-843E-57A4A972B633}"/>
            </a:ext>
          </a:extLst>
        </xdr:cNvPr>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48" name="n_4aveValue【庁舎】&#10;有形固定資産減価償却率">
          <a:extLst>
            <a:ext uri="{FF2B5EF4-FFF2-40B4-BE49-F238E27FC236}">
              <a16:creationId xmlns:a16="http://schemas.microsoft.com/office/drawing/2014/main" id="{38E65829-DAE7-43CA-B22D-04C650E35825}"/>
            </a:ext>
          </a:extLst>
        </xdr:cNvPr>
        <xdr:cNvSpPr txBox="1"/>
      </xdr:nvSpPr>
      <xdr:spPr>
        <a:xfrm>
          <a:off x="11102984" y="1724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80571</xdr:rowOff>
    </xdr:from>
    <xdr:ext cx="405111" cy="259045"/>
    <xdr:sp macro="" textlink="">
      <xdr:nvSpPr>
        <xdr:cNvPr id="849" name="n_1mainValue【庁舎】&#10;有形固定資産減価償却率">
          <a:extLst>
            <a:ext uri="{FF2B5EF4-FFF2-40B4-BE49-F238E27FC236}">
              <a16:creationId xmlns:a16="http://schemas.microsoft.com/office/drawing/2014/main" id="{F060E4A0-AAF8-4EDC-A84B-2356831A1502}"/>
            </a:ext>
          </a:extLst>
        </xdr:cNvPr>
        <xdr:cNvSpPr txBox="1"/>
      </xdr:nvSpPr>
      <xdr:spPr>
        <a:xfrm>
          <a:off x="13437244" y="1801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69141</xdr:rowOff>
    </xdr:from>
    <xdr:ext cx="405111" cy="259045"/>
    <xdr:sp macro="" textlink="">
      <xdr:nvSpPr>
        <xdr:cNvPr id="850" name="n_2mainValue【庁舎】&#10;有形固定資産減価償却率">
          <a:extLst>
            <a:ext uri="{FF2B5EF4-FFF2-40B4-BE49-F238E27FC236}">
              <a16:creationId xmlns:a16="http://schemas.microsoft.com/office/drawing/2014/main" id="{C802D8AB-217E-49C5-AB9F-DB42F6A1B641}"/>
            </a:ext>
          </a:extLst>
        </xdr:cNvPr>
        <xdr:cNvSpPr txBox="1"/>
      </xdr:nvSpPr>
      <xdr:spPr>
        <a:xfrm>
          <a:off x="12675244" y="1800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43015</xdr:rowOff>
    </xdr:from>
    <xdr:ext cx="405111" cy="259045"/>
    <xdr:sp macro="" textlink="">
      <xdr:nvSpPr>
        <xdr:cNvPr id="851" name="n_3mainValue【庁舎】&#10;有形固定資産減価償却率">
          <a:extLst>
            <a:ext uri="{FF2B5EF4-FFF2-40B4-BE49-F238E27FC236}">
              <a16:creationId xmlns:a16="http://schemas.microsoft.com/office/drawing/2014/main" id="{5965E25A-916E-449D-A89B-E61D70D9A7D1}"/>
            </a:ext>
          </a:extLst>
        </xdr:cNvPr>
        <xdr:cNvSpPr txBox="1"/>
      </xdr:nvSpPr>
      <xdr:spPr>
        <a:xfrm>
          <a:off x="11900544" y="1798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15257</xdr:rowOff>
    </xdr:from>
    <xdr:ext cx="405111" cy="259045"/>
    <xdr:sp macro="" textlink="">
      <xdr:nvSpPr>
        <xdr:cNvPr id="852" name="n_4mainValue【庁舎】&#10;有形固定資産減価償却率">
          <a:extLst>
            <a:ext uri="{FF2B5EF4-FFF2-40B4-BE49-F238E27FC236}">
              <a16:creationId xmlns:a16="http://schemas.microsoft.com/office/drawing/2014/main" id="{087513EE-F2F9-467E-949F-9F44DFBB4939}"/>
            </a:ext>
          </a:extLst>
        </xdr:cNvPr>
        <xdr:cNvSpPr txBox="1"/>
      </xdr:nvSpPr>
      <xdr:spPr>
        <a:xfrm>
          <a:off x="11102984" y="1795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3" name="正方形/長方形 852">
          <a:extLst>
            <a:ext uri="{FF2B5EF4-FFF2-40B4-BE49-F238E27FC236}">
              <a16:creationId xmlns:a16="http://schemas.microsoft.com/office/drawing/2014/main" id="{293DD10E-2C94-4008-A2C1-29B73E4C451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4" name="正方形/長方形 853">
          <a:extLst>
            <a:ext uri="{FF2B5EF4-FFF2-40B4-BE49-F238E27FC236}">
              <a16:creationId xmlns:a16="http://schemas.microsoft.com/office/drawing/2014/main" id="{3F4C8F2D-D797-4473-B5BA-DFCD4B6BD3A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5" name="正方形/長方形 854">
          <a:extLst>
            <a:ext uri="{FF2B5EF4-FFF2-40B4-BE49-F238E27FC236}">
              <a16:creationId xmlns:a16="http://schemas.microsoft.com/office/drawing/2014/main" id="{09352922-8CAB-46DE-A65A-E2D3F7428CC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6" name="正方形/長方形 855">
          <a:extLst>
            <a:ext uri="{FF2B5EF4-FFF2-40B4-BE49-F238E27FC236}">
              <a16:creationId xmlns:a16="http://schemas.microsoft.com/office/drawing/2014/main" id="{CD7569A4-5C28-4248-858F-7F8B9ABDED1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7" name="正方形/長方形 856">
          <a:extLst>
            <a:ext uri="{FF2B5EF4-FFF2-40B4-BE49-F238E27FC236}">
              <a16:creationId xmlns:a16="http://schemas.microsoft.com/office/drawing/2014/main" id="{63CFC29D-66CA-4258-A520-AB187783B41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8" name="正方形/長方形 857">
          <a:extLst>
            <a:ext uri="{FF2B5EF4-FFF2-40B4-BE49-F238E27FC236}">
              <a16:creationId xmlns:a16="http://schemas.microsoft.com/office/drawing/2014/main" id="{C6A3CD75-B5CF-4E62-B74B-D0930359136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9" name="正方形/長方形 858">
          <a:extLst>
            <a:ext uri="{FF2B5EF4-FFF2-40B4-BE49-F238E27FC236}">
              <a16:creationId xmlns:a16="http://schemas.microsoft.com/office/drawing/2014/main" id="{178CD5E9-1F58-4DE7-8A16-7AD80BBB0B6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0" name="正方形/長方形 859">
          <a:extLst>
            <a:ext uri="{FF2B5EF4-FFF2-40B4-BE49-F238E27FC236}">
              <a16:creationId xmlns:a16="http://schemas.microsoft.com/office/drawing/2014/main" id="{8C1EC551-D257-47E0-8420-E9EBA90CDEB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1" name="テキスト ボックス 860">
          <a:extLst>
            <a:ext uri="{FF2B5EF4-FFF2-40B4-BE49-F238E27FC236}">
              <a16:creationId xmlns:a16="http://schemas.microsoft.com/office/drawing/2014/main" id="{B57D1B69-57EE-40BC-9426-200CA4D48A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2" name="直線コネクタ 861">
          <a:extLst>
            <a:ext uri="{FF2B5EF4-FFF2-40B4-BE49-F238E27FC236}">
              <a16:creationId xmlns:a16="http://schemas.microsoft.com/office/drawing/2014/main" id="{E2979FF9-C45A-451E-A885-515B805AE7E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63" name="直線コネクタ 862">
          <a:extLst>
            <a:ext uri="{FF2B5EF4-FFF2-40B4-BE49-F238E27FC236}">
              <a16:creationId xmlns:a16="http://schemas.microsoft.com/office/drawing/2014/main" id="{1F2BFE4C-1393-450B-A170-2421AB2398B1}"/>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64" name="テキスト ボックス 863">
          <a:extLst>
            <a:ext uri="{FF2B5EF4-FFF2-40B4-BE49-F238E27FC236}">
              <a16:creationId xmlns:a16="http://schemas.microsoft.com/office/drawing/2014/main" id="{B542680B-6896-441D-B3C0-E0901CBAAA87}"/>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65" name="直線コネクタ 864">
          <a:extLst>
            <a:ext uri="{FF2B5EF4-FFF2-40B4-BE49-F238E27FC236}">
              <a16:creationId xmlns:a16="http://schemas.microsoft.com/office/drawing/2014/main" id="{6D263A7F-8745-4771-8683-DC3B27872CCF}"/>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66" name="テキスト ボックス 865">
          <a:extLst>
            <a:ext uri="{FF2B5EF4-FFF2-40B4-BE49-F238E27FC236}">
              <a16:creationId xmlns:a16="http://schemas.microsoft.com/office/drawing/2014/main" id="{B31CB113-DD2E-4544-9EE8-3AE642A3550D}"/>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67" name="直線コネクタ 866">
          <a:extLst>
            <a:ext uri="{FF2B5EF4-FFF2-40B4-BE49-F238E27FC236}">
              <a16:creationId xmlns:a16="http://schemas.microsoft.com/office/drawing/2014/main" id="{180644CA-CF97-4050-89FD-87DB8E525F69}"/>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68" name="テキスト ボックス 867">
          <a:extLst>
            <a:ext uri="{FF2B5EF4-FFF2-40B4-BE49-F238E27FC236}">
              <a16:creationId xmlns:a16="http://schemas.microsoft.com/office/drawing/2014/main" id="{04304E0E-E804-483F-9633-85088346D2E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69" name="直線コネクタ 868">
          <a:extLst>
            <a:ext uri="{FF2B5EF4-FFF2-40B4-BE49-F238E27FC236}">
              <a16:creationId xmlns:a16="http://schemas.microsoft.com/office/drawing/2014/main" id="{EF2B5301-867F-4E60-87CA-18D0F557202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70" name="テキスト ボックス 869">
          <a:extLst>
            <a:ext uri="{FF2B5EF4-FFF2-40B4-BE49-F238E27FC236}">
              <a16:creationId xmlns:a16="http://schemas.microsoft.com/office/drawing/2014/main" id="{BDBEBBEF-2325-4497-B6CD-D985BA3696DE}"/>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1" name="直線コネクタ 870">
          <a:extLst>
            <a:ext uri="{FF2B5EF4-FFF2-40B4-BE49-F238E27FC236}">
              <a16:creationId xmlns:a16="http://schemas.microsoft.com/office/drawing/2014/main" id="{806AC9AC-C945-430C-B19B-825771C1E7E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2" name="テキスト ボックス 871">
          <a:extLst>
            <a:ext uri="{FF2B5EF4-FFF2-40B4-BE49-F238E27FC236}">
              <a16:creationId xmlns:a16="http://schemas.microsoft.com/office/drawing/2014/main" id="{67179505-1D3C-4D1C-98A1-B9B71F87C18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3" name="【庁舎】&#10;一人当たり面積グラフ枠">
          <a:extLst>
            <a:ext uri="{FF2B5EF4-FFF2-40B4-BE49-F238E27FC236}">
              <a16:creationId xmlns:a16="http://schemas.microsoft.com/office/drawing/2014/main" id="{EFA1B526-CA2F-4A07-95E6-FF3F2B15227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74" name="直線コネクタ 873">
          <a:extLst>
            <a:ext uri="{FF2B5EF4-FFF2-40B4-BE49-F238E27FC236}">
              <a16:creationId xmlns:a16="http://schemas.microsoft.com/office/drawing/2014/main" id="{1EA27B06-02DE-49B0-BC2F-0F0CE5D0DEB3}"/>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75" name="【庁舎】&#10;一人当たり面積最小値テキスト">
          <a:extLst>
            <a:ext uri="{FF2B5EF4-FFF2-40B4-BE49-F238E27FC236}">
              <a16:creationId xmlns:a16="http://schemas.microsoft.com/office/drawing/2014/main" id="{683AEE85-E2AC-4E59-A02F-6DC64CEB857D}"/>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76" name="直線コネクタ 875">
          <a:extLst>
            <a:ext uri="{FF2B5EF4-FFF2-40B4-BE49-F238E27FC236}">
              <a16:creationId xmlns:a16="http://schemas.microsoft.com/office/drawing/2014/main" id="{9F54250F-F18A-46CE-B809-BB61AA496822}"/>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77" name="【庁舎】&#10;一人当たり面積最大値テキスト">
          <a:extLst>
            <a:ext uri="{FF2B5EF4-FFF2-40B4-BE49-F238E27FC236}">
              <a16:creationId xmlns:a16="http://schemas.microsoft.com/office/drawing/2014/main" id="{BBFA0FF9-DA97-42E8-8C30-7E9E5E928F59}"/>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78" name="直線コネクタ 877">
          <a:extLst>
            <a:ext uri="{FF2B5EF4-FFF2-40B4-BE49-F238E27FC236}">
              <a16:creationId xmlns:a16="http://schemas.microsoft.com/office/drawing/2014/main" id="{37C00EBB-3F6F-4F70-B733-2BE357A9675E}"/>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879" name="【庁舎】&#10;一人当たり面積平均値テキスト">
          <a:extLst>
            <a:ext uri="{FF2B5EF4-FFF2-40B4-BE49-F238E27FC236}">
              <a16:creationId xmlns:a16="http://schemas.microsoft.com/office/drawing/2014/main" id="{EFE33315-E236-4855-8742-25F3F2F5D8E3}"/>
            </a:ext>
          </a:extLst>
        </xdr:cNvPr>
        <xdr:cNvSpPr txBox="1"/>
      </xdr:nvSpPr>
      <xdr:spPr>
        <a:xfrm>
          <a:off x="19547840" y="17382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80" name="フローチャート: 判断 879">
          <a:extLst>
            <a:ext uri="{FF2B5EF4-FFF2-40B4-BE49-F238E27FC236}">
              <a16:creationId xmlns:a16="http://schemas.microsoft.com/office/drawing/2014/main" id="{78D58052-C725-48A7-B50F-B9D9AA7DF9AF}"/>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81" name="フローチャート: 判断 880">
          <a:extLst>
            <a:ext uri="{FF2B5EF4-FFF2-40B4-BE49-F238E27FC236}">
              <a16:creationId xmlns:a16="http://schemas.microsoft.com/office/drawing/2014/main" id="{9DA78739-9400-49E9-A448-3C01F584B31B}"/>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82" name="フローチャート: 判断 881">
          <a:extLst>
            <a:ext uri="{FF2B5EF4-FFF2-40B4-BE49-F238E27FC236}">
              <a16:creationId xmlns:a16="http://schemas.microsoft.com/office/drawing/2014/main" id="{E3F2BF24-16A2-40BB-A136-70F8014EDF26}"/>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83" name="フローチャート: 判断 882">
          <a:extLst>
            <a:ext uri="{FF2B5EF4-FFF2-40B4-BE49-F238E27FC236}">
              <a16:creationId xmlns:a16="http://schemas.microsoft.com/office/drawing/2014/main" id="{B69BDDC0-DB30-43FA-B5FA-66ED8C8082AD}"/>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84" name="フローチャート: 判断 883">
          <a:extLst>
            <a:ext uri="{FF2B5EF4-FFF2-40B4-BE49-F238E27FC236}">
              <a16:creationId xmlns:a16="http://schemas.microsoft.com/office/drawing/2014/main" id="{6F7660CE-0A31-47E0-A0E6-09FB2062EEC5}"/>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A87567AC-BFC8-4B6B-BD98-F043B22A8DB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F7FFC9A5-A52E-4477-A591-F26E3E94F88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5EE46239-1EFA-47C1-988B-B04E0851CCD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03158BEE-F4F1-454A-A157-57973FBC633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B683D5BD-6450-4654-BE5E-B8030145666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155702</xdr:rowOff>
    </xdr:from>
    <xdr:to>
      <xdr:col>112</xdr:col>
      <xdr:colOff>38100</xdr:colOff>
      <xdr:row>104</xdr:row>
      <xdr:rowOff>85852</xdr:rowOff>
    </xdr:to>
    <xdr:sp macro="" textlink="">
      <xdr:nvSpPr>
        <xdr:cNvPr id="890" name="楕円 889">
          <a:extLst>
            <a:ext uri="{FF2B5EF4-FFF2-40B4-BE49-F238E27FC236}">
              <a16:creationId xmlns:a16="http://schemas.microsoft.com/office/drawing/2014/main" id="{C55BC760-6631-424D-B962-5195CF4DCE31}"/>
            </a:ext>
          </a:extLst>
        </xdr:cNvPr>
        <xdr:cNvSpPr/>
      </xdr:nvSpPr>
      <xdr:spPr>
        <a:xfrm>
          <a:off x="18735040" y="174226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160274</xdr:rowOff>
    </xdr:from>
    <xdr:to>
      <xdr:col>107</xdr:col>
      <xdr:colOff>101600</xdr:colOff>
      <xdr:row>104</xdr:row>
      <xdr:rowOff>90424</xdr:rowOff>
    </xdr:to>
    <xdr:sp macro="" textlink="">
      <xdr:nvSpPr>
        <xdr:cNvPr id="891" name="楕円 890">
          <a:extLst>
            <a:ext uri="{FF2B5EF4-FFF2-40B4-BE49-F238E27FC236}">
              <a16:creationId xmlns:a16="http://schemas.microsoft.com/office/drawing/2014/main" id="{22F72D8C-29D2-4E3E-8206-D8022C920B41}"/>
            </a:ext>
          </a:extLst>
        </xdr:cNvPr>
        <xdr:cNvSpPr/>
      </xdr:nvSpPr>
      <xdr:spPr>
        <a:xfrm>
          <a:off x="17937480" y="17427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35052</xdr:rowOff>
    </xdr:from>
    <xdr:to>
      <xdr:col>111</xdr:col>
      <xdr:colOff>177800</xdr:colOff>
      <xdr:row>104</xdr:row>
      <xdr:rowOff>39624</xdr:rowOff>
    </xdr:to>
    <xdr:cxnSp macro="">
      <xdr:nvCxnSpPr>
        <xdr:cNvPr id="892" name="直線コネクタ 891">
          <a:extLst>
            <a:ext uri="{FF2B5EF4-FFF2-40B4-BE49-F238E27FC236}">
              <a16:creationId xmlns:a16="http://schemas.microsoft.com/office/drawing/2014/main" id="{0A41E505-DFB7-4F27-8675-B4EBCCA6E924}"/>
            </a:ext>
          </a:extLst>
        </xdr:cNvPr>
        <xdr:cNvCxnSpPr/>
      </xdr:nvCxnSpPr>
      <xdr:spPr>
        <a:xfrm flipV="1">
          <a:off x="17988280" y="1746961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160274</xdr:rowOff>
    </xdr:from>
    <xdr:to>
      <xdr:col>102</xdr:col>
      <xdr:colOff>165100</xdr:colOff>
      <xdr:row>104</xdr:row>
      <xdr:rowOff>90424</xdr:rowOff>
    </xdr:to>
    <xdr:sp macro="" textlink="">
      <xdr:nvSpPr>
        <xdr:cNvPr id="893" name="楕円 892">
          <a:extLst>
            <a:ext uri="{FF2B5EF4-FFF2-40B4-BE49-F238E27FC236}">
              <a16:creationId xmlns:a16="http://schemas.microsoft.com/office/drawing/2014/main" id="{60D33143-0555-492D-B46D-4A76DDAAEB67}"/>
            </a:ext>
          </a:extLst>
        </xdr:cNvPr>
        <xdr:cNvSpPr/>
      </xdr:nvSpPr>
      <xdr:spPr>
        <a:xfrm>
          <a:off x="17162780" y="17427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39624</xdr:rowOff>
    </xdr:from>
    <xdr:to>
      <xdr:col>107</xdr:col>
      <xdr:colOff>50800</xdr:colOff>
      <xdr:row>104</xdr:row>
      <xdr:rowOff>39624</xdr:rowOff>
    </xdr:to>
    <xdr:cxnSp macro="">
      <xdr:nvCxnSpPr>
        <xdr:cNvPr id="894" name="直線コネクタ 893">
          <a:extLst>
            <a:ext uri="{FF2B5EF4-FFF2-40B4-BE49-F238E27FC236}">
              <a16:creationId xmlns:a16="http://schemas.microsoft.com/office/drawing/2014/main" id="{FB7ED4F1-E3F5-4923-9E57-F5E65BEC18AC}"/>
            </a:ext>
          </a:extLst>
        </xdr:cNvPr>
        <xdr:cNvCxnSpPr/>
      </xdr:nvCxnSpPr>
      <xdr:spPr>
        <a:xfrm>
          <a:off x="17213580" y="1747418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164846</xdr:rowOff>
    </xdr:from>
    <xdr:to>
      <xdr:col>98</xdr:col>
      <xdr:colOff>38100</xdr:colOff>
      <xdr:row>104</xdr:row>
      <xdr:rowOff>94996</xdr:rowOff>
    </xdr:to>
    <xdr:sp macro="" textlink="">
      <xdr:nvSpPr>
        <xdr:cNvPr id="895" name="楕円 894">
          <a:extLst>
            <a:ext uri="{FF2B5EF4-FFF2-40B4-BE49-F238E27FC236}">
              <a16:creationId xmlns:a16="http://schemas.microsoft.com/office/drawing/2014/main" id="{2E675F78-93C5-401E-9F60-78311C553B0A}"/>
            </a:ext>
          </a:extLst>
        </xdr:cNvPr>
        <xdr:cNvSpPr/>
      </xdr:nvSpPr>
      <xdr:spPr>
        <a:xfrm>
          <a:off x="16388080" y="174317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39624</xdr:rowOff>
    </xdr:from>
    <xdr:to>
      <xdr:col>102</xdr:col>
      <xdr:colOff>114300</xdr:colOff>
      <xdr:row>104</xdr:row>
      <xdr:rowOff>44196</xdr:rowOff>
    </xdr:to>
    <xdr:cxnSp macro="">
      <xdr:nvCxnSpPr>
        <xdr:cNvPr id="896" name="直線コネクタ 895">
          <a:extLst>
            <a:ext uri="{FF2B5EF4-FFF2-40B4-BE49-F238E27FC236}">
              <a16:creationId xmlns:a16="http://schemas.microsoft.com/office/drawing/2014/main" id="{3A59BA13-A5B7-46EE-BD61-A76257C6CBDD}"/>
            </a:ext>
          </a:extLst>
        </xdr:cNvPr>
        <xdr:cNvCxnSpPr/>
      </xdr:nvCxnSpPr>
      <xdr:spPr>
        <a:xfrm flipV="1">
          <a:off x="16431260" y="1747418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897" name="n_1aveValue【庁舎】&#10;一人当たり面積">
          <a:extLst>
            <a:ext uri="{FF2B5EF4-FFF2-40B4-BE49-F238E27FC236}">
              <a16:creationId xmlns:a16="http://schemas.microsoft.com/office/drawing/2014/main" id="{827FB50C-CD8E-4924-AC5A-3B56CEA65D1C}"/>
            </a:ext>
          </a:extLst>
        </xdr:cNvPr>
        <xdr:cNvSpPr txBox="1"/>
      </xdr:nvSpPr>
      <xdr:spPr>
        <a:xfrm>
          <a:off x="18561127" y="1718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898" name="n_2aveValue【庁舎】&#10;一人当たり面積">
          <a:extLst>
            <a:ext uri="{FF2B5EF4-FFF2-40B4-BE49-F238E27FC236}">
              <a16:creationId xmlns:a16="http://schemas.microsoft.com/office/drawing/2014/main" id="{6E847223-6D57-4D07-AAB4-52903F0B8185}"/>
            </a:ext>
          </a:extLst>
        </xdr:cNvPr>
        <xdr:cNvSpPr txBox="1"/>
      </xdr:nvSpPr>
      <xdr:spPr>
        <a:xfrm>
          <a:off x="177762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899" name="n_3aveValue【庁舎】&#10;一人当たり面積">
          <a:extLst>
            <a:ext uri="{FF2B5EF4-FFF2-40B4-BE49-F238E27FC236}">
              <a16:creationId xmlns:a16="http://schemas.microsoft.com/office/drawing/2014/main" id="{AB36227F-D162-4231-AA6A-2E530DC4688A}"/>
            </a:ext>
          </a:extLst>
        </xdr:cNvPr>
        <xdr:cNvSpPr txBox="1"/>
      </xdr:nvSpPr>
      <xdr:spPr>
        <a:xfrm>
          <a:off x="170015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00" name="n_4aveValue【庁舎】&#10;一人当たり面積">
          <a:extLst>
            <a:ext uri="{FF2B5EF4-FFF2-40B4-BE49-F238E27FC236}">
              <a16:creationId xmlns:a16="http://schemas.microsoft.com/office/drawing/2014/main" id="{4C2270B5-C011-4407-8BC6-6F857623E4D0}"/>
            </a:ext>
          </a:extLst>
        </xdr:cNvPr>
        <xdr:cNvSpPr txBox="1"/>
      </xdr:nvSpPr>
      <xdr:spPr>
        <a:xfrm>
          <a:off x="16226867" y="1720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76979</xdr:rowOff>
    </xdr:from>
    <xdr:ext cx="469744" cy="259045"/>
    <xdr:sp macro="" textlink="">
      <xdr:nvSpPr>
        <xdr:cNvPr id="901" name="n_1mainValue【庁舎】&#10;一人当たり面積">
          <a:extLst>
            <a:ext uri="{FF2B5EF4-FFF2-40B4-BE49-F238E27FC236}">
              <a16:creationId xmlns:a16="http://schemas.microsoft.com/office/drawing/2014/main" id="{AF8C72F2-D8E3-4EBD-91CB-F4DD022AEE56}"/>
            </a:ext>
          </a:extLst>
        </xdr:cNvPr>
        <xdr:cNvSpPr txBox="1"/>
      </xdr:nvSpPr>
      <xdr:spPr>
        <a:xfrm>
          <a:off x="18561127" y="1751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81551</xdr:rowOff>
    </xdr:from>
    <xdr:ext cx="469744" cy="259045"/>
    <xdr:sp macro="" textlink="">
      <xdr:nvSpPr>
        <xdr:cNvPr id="902" name="n_2mainValue【庁舎】&#10;一人当たり面積">
          <a:extLst>
            <a:ext uri="{FF2B5EF4-FFF2-40B4-BE49-F238E27FC236}">
              <a16:creationId xmlns:a16="http://schemas.microsoft.com/office/drawing/2014/main" id="{B229A702-6B7D-411F-BD6C-FF70EC9168B1}"/>
            </a:ext>
          </a:extLst>
        </xdr:cNvPr>
        <xdr:cNvSpPr txBox="1"/>
      </xdr:nvSpPr>
      <xdr:spPr>
        <a:xfrm>
          <a:off x="17776267" y="1751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81551</xdr:rowOff>
    </xdr:from>
    <xdr:ext cx="469744" cy="259045"/>
    <xdr:sp macro="" textlink="">
      <xdr:nvSpPr>
        <xdr:cNvPr id="903" name="n_3mainValue【庁舎】&#10;一人当たり面積">
          <a:extLst>
            <a:ext uri="{FF2B5EF4-FFF2-40B4-BE49-F238E27FC236}">
              <a16:creationId xmlns:a16="http://schemas.microsoft.com/office/drawing/2014/main" id="{CBC823C5-8433-4B15-9E5C-B78C162BD5F4}"/>
            </a:ext>
          </a:extLst>
        </xdr:cNvPr>
        <xdr:cNvSpPr txBox="1"/>
      </xdr:nvSpPr>
      <xdr:spPr>
        <a:xfrm>
          <a:off x="17001567" y="1751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86123</xdr:rowOff>
    </xdr:from>
    <xdr:ext cx="469744" cy="259045"/>
    <xdr:sp macro="" textlink="">
      <xdr:nvSpPr>
        <xdr:cNvPr id="904" name="n_4mainValue【庁舎】&#10;一人当たり面積">
          <a:extLst>
            <a:ext uri="{FF2B5EF4-FFF2-40B4-BE49-F238E27FC236}">
              <a16:creationId xmlns:a16="http://schemas.microsoft.com/office/drawing/2014/main" id="{2D2FBF6E-8D26-4E5C-8F90-F7517B223C79}"/>
            </a:ext>
          </a:extLst>
        </xdr:cNvPr>
        <xdr:cNvSpPr txBox="1"/>
      </xdr:nvSpPr>
      <xdr:spPr>
        <a:xfrm>
          <a:off x="16226867" y="1752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5" name="正方形/長方形 904">
          <a:extLst>
            <a:ext uri="{FF2B5EF4-FFF2-40B4-BE49-F238E27FC236}">
              <a16:creationId xmlns:a16="http://schemas.microsoft.com/office/drawing/2014/main" id="{9BCD47DF-623A-4E21-BADA-FEC4ACA27F1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06" name="正方形/長方形 905">
          <a:extLst>
            <a:ext uri="{FF2B5EF4-FFF2-40B4-BE49-F238E27FC236}">
              <a16:creationId xmlns:a16="http://schemas.microsoft.com/office/drawing/2014/main" id="{76CDD52D-677A-4FEA-BF68-FEA7A29402C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7" name="テキスト ボックス 906">
          <a:extLst>
            <a:ext uri="{FF2B5EF4-FFF2-40B4-BE49-F238E27FC236}">
              <a16:creationId xmlns:a16="http://schemas.microsoft.com/office/drawing/2014/main" id="{0515443C-B23F-4104-BE14-508E97510C9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類似団体等と比較して特に有形固定資産減価償却率が高くなっている施設は、「消防施設」、「庁舎」、「体育館・プール」であり、特に低くなっている施設は「保健センター・保健所」である。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消防施設」、「体育館・プール」については、全体的に老朽化が進んでいる。消防施設は主に消防団に係る施設の老朽化が進んでいる。体育館・プールについては、公共施設マネジメントに基づき、令和２年度から５つの地区体育館の長寿命化及び非構造部材耐震化のため順次改修を行い、市民の健康増進や防災の拠点整備に取り組んでいる。また、運動公園プールの改修を今後予定しており、各体育施設の老朽化対策に取り組んでいるところ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「庁舎」については、本庁舎は市の中枢施設であるが、耐震性能が低いため耐震化に向けた早急な取組が必要である。施設の耐震化にあわせて、本庁舎の一部建替えを行う。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保健センター・保健所」については、健康福祉センターのみが該当するが、市の施設としては比較的新しいため、有形固定資産減価償却率は低くなっている。その反面、特殊な設備や機器を有する施設であることから、維持管理・更新に多額の費用が見込まれる。今後、施設の一部機能については、民間との役割分担等を考慮して長期的な視点で見直しを図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U:\11&#20225;&#30011;&#37096;\50&#36001;&#25919;&#35506;\100&#20104;&#31639;&#25285;&#24403;\&#9679;&#35519;&#26619;&#12418;&#12398;(&#20104;&#31639;&#25285;&#24403;)&#9679;\&#12304;&#24066;&#30010;&#26449;&#35506;&#12305;&#12363;&#12425;&#12398;&#35519;&#26619;&#12418;&#12398;\01%20&#36001;&#25919;&#25285;&#24403;&#12363;&#12425;\R08&#24180;&#24230;\20260821_0918&#12294;_&#20196;&#21644;&#65302;&#24180;&#24230;&#36001;&#25919;&#29366;&#27841;&#36039;&#26009;&#38598;&#12398;&#20316;&#25104;&#12395;&#12388;&#12356;&#12390;&#65288;2&#22238;&#30446;&#12539;&#22320;&#26041;&#20844;&#20250;&#35336;&#38306;&#20418;&#65289;\20_&#30476;&#12408;&#22238;&#31572;&#65288;2&#22238;&#30446;&#65289;\01_&#20316;&#25104;&#12501;&#12449;&#12452;&#12523;\&#12304;&#36001;&#25919;&#29366;&#27841;&#36039;&#26009;&#38598;&#12305;_112259_&#20837;&#38291;&#24066;_2024(2&#22238;&#30446;).xlsx" TargetMode="External"/><Relationship Id="rId1" Type="http://schemas.openxmlformats.org/officeDocument/2006/relationships/externalLinkPath" Target="/11&#20225;&#30011;&#37096;/50&#36001;&#25919;&#35506;/100&#20104;&#31639;&#25285;&#24403;/&#9679;&#35519;&#26619;&#12418;&#12398;(&#20104;&#31639;&#25285;&#24403;)&#9679;/&#12304;&#24066;&#30010;&#26449;&#35506;&#12305;&#12363;&#12425;&#12398;&#35519;&#26619;&#12418;&#12398;/01%20&#36001;&#25919;&#25285;&#24403;&#12363;&#12425;/R08&#24180;&#24230;/20260821_0918&#12294;_&#20196;&#21644;&#65302;&#24180;&#24230;&#36001;&#25919;&#29366;&#27841;&#36039;&#26009;&#38598;&#12398;&#20316;&#25104;&#12395;&#12388;&#12356;&#12390;&#65288;2&#22238;&#30446;&#12539;&#22320;&#26041;&#20844;&#20250;&#35336;&#38306;&#20418;&#65289;/20_&#30476;&#12408;&#22238;&#31572;&#65288;2&#22238;&#30446;&#65289;/01_&#20316;&#25104;&#12501;&#12449;&#12452;&#12523;/&#12304;&#36001;&#25919;&#29366;&#27841;&#36039;&#26009;&#38598;&#12305;_112259_&#20837;&#3829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10.199999999999999</v>
          </cell>
          <cell r="BX51">
            <v>4.4000000000000004</v>
          </cell>
          <cell r="CF51">
            <v>2.5</v>
          </cell>
          <cell r="CN51">
            <v>0.5</v>
          </cell>
        </row>
        <row r="53">
          <cell r="BP53">
            <v>67.7</v>
          </cell>
          <cell r="BX53">
            <v>69.3</v>
          </cell>
          <cell r="CF53">
            <v>71.099999999999994</v>
          </cell>
          <cell r="CN53">
            <v>72.900000000000006</v>
          </cell>
        </row>
        <row r="55">
          <cell r="AN55" t="str">
            <v>類似団体内平均値</v>
          </cell>
          <cell r="BP55">
            <v>3.9</v>
          </cell>
          <cell r="BX55">
            <v>0</v>
          </cell>
          <cell r="CF55">
            <v>0</v>
          </cell>
          <cell r="CN55">
            <v>0</v>
          </cell>
        </row>
        <row r="57">
          <cell r="BP57">
            <v>63.1</v>
          </cell>
          <cell r="BX57">
            <v>63.2</v>
          </cell>
          <cell r="CF57">
            <v>64</v>
          </cell>
          <cell r="CN57">
            <v>65.5</v>
          </cell>
        </row>
        <row r="72">
          <cell r="BP72" t="str">
            <v>R02</v>
          </cell>
          <cell r="BX72" t="str">
            <v>R03</v>
          </cell>
          <cell r="CF72" t="str">
            <v>R04</v>
          </cell>
          <cell r="CN72" t="str">
            <v>R05</v>
          </cell>
          <cell r="CV72" t="str">
            <v>R06</v>
          </cell>
        </row>
        <row r="73">
          <cell r="AN73" t="str">
            <v>当該団体値</v>
          </cell>
          <cell r="BP73">
            <v>10.199999999999999</v>
          </cell>
          <cell r="BX73">
            <v>4.4000000000000004</v>
          </cell>
          <cell r="CF73">
            <v>2.5</v>
          </cell>
          <cell r="CN73">
            <v>0.5</v>
          </cell>
          <cell r="CV73">
            <v>0.6</v>
          </cell>
        </row>
        <row r="75">
          <cell r="BP75">
            <v>2.2999999999999998</v>
          </cell>
          <cell r="BX75">
            <v>3.1</v>
          </cell>
          <cell r="CF75">
            <v>3.9</v>
          </cell>
          <cell r="CN75">
            <v>4.2</v>
          </cell>
          <cell r="CV75">
            <v>4.2</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4" t="s">
        <v>76</v>
      </c>
      <c r="C1" s="594"/>
      <c r="D1" s="594"/>
      <c r="E1" s="594"/>
      <c r="F1" s="594"/>
      <c r="G1" s="594"/>
      <c r="H1" s="594"/>
      <c r="I1" s="594"/>
      <c r="J1" s="594"/>
      <c r="K1" s="594"/>
      <c r="L1" s="594"/>
      <c r="M1" s="594"/>
      <c r="N1" s="594"/>
      <c r="O1" s="594"/>
      <c r="P1" s="594"/>
      <c r="Q1" s="594"/>
      <c r="R1" s="594"/>
      <c r="S1" s="594"/>
      <c r="T1" s="594"/>
      <c r="U1" s="594"/>
      <c r="V1" s="594"/>
      <c r="W1" s="594"/>
      <c r="X1" s="594"/>
      <c r="Y1" s="594"/>
      <c r="Z1" s="594"/>
      <c r="AA1" s="594"/>
      <c r="AB1" s="594"/>
      <c r="AC1" s="594"/>
      <c r="AD1" s="594"/>
      <c r="AE1" s="594"/>
      <c r="AF1" s="594"/>
      <c r="AG1" s="594"/>
      <c r="AH1" s="594"/>
      <c r="AI1" s="594"/>
      <c r="AJ1" s="594"/>
      <c r="AK1" s="594"/>
      <c r="AL1" s="594"/>
      <c r="AM1" s="594"/>
      <c r="AN1" s="594"/>
      <c r="AO1" s="594"/>
      <c r="AP1" s="594"/>
      <c r="AQ1" s="594"/>
      <c r="AR1" s="594"/>
      <c r="AS1" s="594"/>
      <c r="AT1" s="594"/>
      <c r="AU1" s="594"/>
      <c r="AV1" s="594"/>
      <c r="AW1" s="594"/>
      <c r="AX1" s="594"/>
      <c r="AY1" s="594"/>
      <c r="AZ1" s="594"/>
      <c r="BA1" s="594"/>
      <c r="BB1" s="594"/>
      <c r="BC1" s="594"/>
      <c r="BD1" s="594"/>
      <c r="BE1" s="594"/>
      <c r="BF1" s="594"/>
      <c r="BG1" s="594"/>
      <c r="BH1" s="594"/>
      <c r="BI1" s="594"/>
      <c r="BJ1" s="594"/>
      <c r="BK1" s="594"/>
      <c r="BL1" s="594"/>
      <c r="BM1" s="594"/>
      <c r="BN1" s="594"/>
      <c r="BO1" s="594"/>
      <c r="BP1" s="594"/>
      <c r="BQ1" s="594"/>
      <c r="BR1" s="594"/>
      <c r="BS1" s="594"/>
      <c r="BT1" s="594"/>
      <c r="BU1" s="594"/>
      <c r="BV1" s="594"/>
      <c r="BW1" s="594"/>
      <c r="BX1" s="594"/>
      <c r="BY1" s="594"/>
      <c r="BZ1" s="594"/>
      <c r="CA1" s="594"/>
      <c r="CB1" s="594"/>
      <c r="CC1" s="594"/>
      <c r="CD1" s="594"/>
      <c r="CE1" s="594"/>
      <c r="CF1" s="594"/>
      <c r="CG1" s="594"/>
      <c r="CH1" s="594"/>
      <c r="CI1" s="594"/>
      <c r="CJ1" s="594"/>
      <c r="CK1" s="594"/>
      <c r="CL1" s="594"/>
      <c r="CM1" s="594"/>
      <c r="CN1" s="594"/>
      <c r="CO1" s="594"/>
      <c r="CP1" s="594"/>
      <c r="CQ1" s="594"/>
      <c r="CR1" s="594"/>
      <c r="CS1" s="594"/>
      <c r="CT1" s="594"/>
      <c r="CU1" s="594"/>
      <c r="CV1" s="594"/>
      <c r="CW1" s="594"/>
      <c r="CX1" s="594"/>
      <c r="CY1" s="594"/>
      <c r="CZ1" s="594"/>
      <c r="DA1" s="594"/>
      <c r="DB1" s="594"/>
      <c r="DC1" s="594"/>
      <c r="DD1" s="594"/>
      <c r="DE1" s="594"/>
      <c r="DF1" s="594"/>
      <c r="DG1" s="594"/>
      <c r="DH1" s="594"/>
      <c r="DI1" s="594"/>
      <c r="DJ1" s="169"/>
      <c r="DK1" s="169"/>
      <c r="DL1" s="169"/>
      <c r="DM1" s="169"/>
      <c r="DN1" s="169"/>
      <c r="DO1" s="169"/>
    </row>
    <row r="2" spans="1:119" ht="24" thickBot="1" x14ac:dyDescent="0.25">
      <c r="B2" s="170" t="s">
        <v>77</v>
      </c>
      <c r="C2" s="170"/>
      <c r="D2" s="171"/>
    </row>
    <row r="3" spans="1:119" ht="18.75" customHeight="1" thickBot="1" x14ac:dyDescent="0.25">
      <c r="A3" s="169"/>
      <c r="B3" s="595" t="s">
        <v>78</v>
      </c>
      <c r="C3" s="596"/>
      <c r="D3" s="596"/>
      <c r="E3" s="597"/>
      <c r="F3" s="597"/>
      <c r="G3" s="597"/>
      <c r="H3" s="597"/>
      <c r="I3" s="597"/>
      <c r="J3" s="597"/>
      <c r="K3" s="597"/>
      <c r="L3" s="597" t="s">
        <v>79</v>
      </c>
      <c r="M3" s="597"/>
      <c r="N3" s="597"/>
      <c r="O3" s="597"/>
      <c r="P3" s="597"/>
      <c r="Q3" s="597"/>
      <c r="R3" s="600"/>
      <c r="S3" s="600"/>
      <c r="T3" s="600"/>
      <c r="U3" s="600"/>
      <c r="V3" s="601"/>
      <c r="W3" s="491" t="s">
        <v>80</v>
      </c>
      <c r="X3" s="492"/>
      <c r="Y3" s="492"/>
      <c r="Z3" s="492"/>
      <c r="AA3" s="492"/>
      <c r="AB3" s="596"/>
      <c r="AC3" s="600" t="s">
        <v>81</v>
      </c>
      <c r="AD3" s="492"/>
      <c r="AE3" s="492"/>
      <c r="AF3" s="492"/>
      <c r="AG3" s="492"/>
      <c r="AH3" s="492"/>
      <c r="AI3" s="492"/>
      <c r="AJ3" s="492"/>
      <c r="AK3" s="492"/>
      <c r="AL3" s="562"/>
      <c r="AM3" s="491" t="s">
        <v>82</v>
      </c>
      <c r="AN3" s="492"/>
      <c r="AO3" s="492"/>
      <c r="AP3" s="492"/>
      <c r="AQ3" s="492"/>
      <c r="AR3" s="492"/>
      <c r="AS3" s="492"/>
      <c r="AT3" s="492"/>
      <c r="AU3" s="492"/>
      <c r="AV3" s="492"/>
      <c r="AW3" s="492"/>
      <c r="AX3" s="562"/>
      <c r="AY3" s="554" t="s">
        <v>1</v>
      </c>
      <c r="AZ3" s="555"/>
      <c r="BA3" s="555"/>
      <c r="BB3" s="555"/>
      <c r="BC3" s="555"/>
      <c r="BD3" s="555"/>
      <c r="BE3" s="555"/>
      <c r="BF3" s="555"/>
      <c r="BG3" s="555"/>
      <c r="BH3" s="555"/>
      <c r="BI3" s="555"/>
      <c r="BJ3" s="555"/>
      <c r="BK3" s="555"/>
      <c r="BL3" s="555"/>
      <c r="BM3" s="604"/>
      <c r="BN3" s="491" t="s">
        <v>83</v>
      </c>
      <c r="BO3" s="492"/>
      <c r="BP3" s="492"/>
      <c r="BQ3" s="492"/>
      <c r="BR3" s="492"/>
      <c r="BS3" s="492"/>
      <c r="BT3" s="492"/>
      <c r="BU3" s="562"/>
      <c r="BV3" s="491" t="s">
        <v>84</v>
      </c>
      <c r="BW3" s="492"/>
      <c r="BX3" s="492"/>
      <c r="BY3" s="492"/>
      <c r="BZ3" s="492"/>
      <c r="CA3" s="492"/>
      <c r="CB3" s="492"/>
      <c r="CC3" s="562"/>
      <c r="CD3" s="554" t="s">
        <v>1</v>
      </c>
      <c r="CE3" s="555"/>
      <c r="CF3" s="555"/>
      <c r="CG3" s="555"/>
      <c r="CH3" s="555"/>
      <c r="CI3" s="555"/>
      <c r="CJ3" s="555"/>
      <c r="CK3" s="555"/>
      <c r="CL3" s="555"/>
      <c r="CM3" s="555"/>
      <c r="CN3" s="555"/>
      <c r="CO3" s="555"/>
      <c r="CP3" s="555"/>
      <c r="CQ3" s="555"/>
      <c r="CR3" s="555"/>
      <c r="CS3" s="604"/>
      <c r="CT3" s="491" t="s">
        <v>85</v>
      </c>
      <c r="CU3" s="492"/>
      <c r="CV3" s="492"/>
      <c r="CW3" s="492"/>
      <c r="CX3" s="492"/>
      <c r="CY3" s="492"/>
      <c r="CZ3" s="492"/>
      <c r="DA3" s="562"/>
      <c r="DB3" s="491" t="s">
        <v>86</v>
      </c>
      <c r="DC3" s="492"/>
      <c r="DD3" s="492"/>
      <c r="DE3" s="492"/>
      <c r="DF3" s="492"/>
      <c r="DG3" s="492"/>
      <c r="DH3" s="492"/>
      <c r="DI3" s="562"/>
    </row>
    <row r="4" spans="1:119" ht="18.75" customHeight="1" x14ac:dyDescent="0.2">
      <c r="A4" s="169"/>
      <c r="B4" s="570"/>
      <c r="C4" s="571"/>
      <c r="D4" s="571"/>
      <c r="E4" s="572"/>
      <c r="F4" s="572"/>
      <c r="G4" s="572"/>
      <c r="H4" s="572"/>
      <c r="I4" s="572"/>
      <c r="J4" s="572"/>
      <c r="K4" s="572"/>
      <c r="L4" s="572"/>
      <c r="M4" s="572"/>
      <c r="N4" s="572"/>
      <c r="O4" s="572"/>
      <c r="P4" s="572"/>
      <c r="Q4" s="572"/>
      <c r="R4" s="576"/>
      <c r="S4" s="576"/>
      <c r="T4" s="576"/>
      <c r="U4" s="576"/>
      <c r="V4" s="577"/>
      <c r="W4" s="563"/>
      <c r="X4" s="373"/>
      <c r="Y4" s="373"/>
      <c r="Z4" s="373"/>
      <c r="AA4" s="373"/>
      <c r="AB4" s="571"/>
      <c r="AC4" s="576"/>
      <c r="AD4" s="373"/>
      <c r="AE4" s="373"/>
      <c r="AF4" s="373"/>
      <c r="AG4" s="373"/>
      <c r="AH4" s="373"/>
      <c r="AI4" s="373"/>
      <c r="AJ4" s="373"/>
      <c r="AK4" s="373"/>
      <c r="AL4" s="564"/>
      <c r="AM4" s="513"/>
      <c r="AN4" s="411"/>
      <c r="AO4" s="411"/>
      <c r="AP4" s="411"/>
      <c r="AQ4" s="411"/>
      <c r="AR4" s="411"/>
      <c r="AS4" s="411"/>
      <c r="AT4" s="411"/>
      <c r="AU4" s="411"/>
      <c r="AV4" s="411"/>
      <c r="AW4" s="411"/>
      <c r="AX4" s="603"/>
      <c r="AY4" s="448" t="s">
        <v>87</v>
      </c>
      <c r="AZ4" s="449"/>
      <c r="BA4" s="449"/>
      <c r="BB4" s="449"/>
      <c r="BC4" s="449"/>
      <c r="BD4" s="449"/>
      <c r="BE4" s="449"/>
      <c r="BF4" s="449"/>
      <c r="BG4" s="449"/>
      <c r="BH4" s="449"/>
      <c r="BI4" s="449"/>
      <c r="BJ4" s="449"/>
      <c r="BK4" s="449"/>
      <c r="BL4" s="449"/>
      <c r="BM4" s="450"/>
      <c r="BN4" s="451">
        <v>52943413</v>
      </c>
      <c r="BO4" s="452"/>
      <c r="BP4" s="452"/>
      <c r="BQ4" s="452"/>
      <c r="BR4" s="452"/>
      <c r="BS4" s="452"/>
      <c r="BT4" s="452"/>
      <c r="BU4" s="453"/>
      <c r="BV4" s="451">
        <v>49481763</v>
      </c>
      <c r="BW4" s="452"/>
      <c r="BX4" s="452"/>
      <c r="BY4" s="452"/>
      <c r="BZ4" s="452"/>
      <c r="CA4" s="452"/>
      <c r="CB4" s="452"/>
      <c r="CC4" s="453"/>
      <c r="CD4" s="588" t="s">
        <v>88</v>
      </c>
      <c r="CE4" s="589"/>
      <c r="CF4" s="589"/>
      <c r="CG4" s="589"/>
      <c r="CH4" s="589"/>
      <c r="CI4" s="589"/>
      <c r="CJ4" s="589"/>
      <c r="CK4" s="589"/>
      <c r="CL4" s="589"/>
      <c r="CM4" s="589"/>
      <c r="CN4" s="589"/>
      <c r="CO4" s="589"/>
      <c r="CP4" s="589"/>
      <c r="CQ4" s="589"/>
      <c r="CR4" s="589"/>
      <c r="CS4" s="590"/>
      <c r="CT4" s="591">
        <v>4.2</v>
      </c>
      <c r="CU4" s="592"/>
      <c r="CV4" s="592"/>
      <c r="CW4" s="592"/>
      <c r="CX4" s="592"/>
      <c r="CY4" s="592"/>
      <c r="CZ4" s="592"/>
      <c r="DA4" s="593"/>
      <c r="DB4" s="591">
        <v>3.6</v>
      </c>
      <c r="DC4" s="592"/>
      <c r="DD4" s="592"/>
      <c r="DE4" s="592"/>
      <c r="DF4" s="592"/>
      <c r="DG4" s="592"/>
      <c r="DH4" s="592"/>
      <c r="DI4" s="593"/>
    </row>
    <row r="5" spans="1:119" ht="18.75" customHeight="1" x14ac:dyDescent="0.2">
      <c r="A5" s="169"/>
      <c r="B5" s="598"/>
      <c r="C5" s="412"/>
      <c r="D5" s="412"/>
      <c r="E5" s="599"/>
      <c r="F5" s="599"/>
      <c r="G5" s="599"/>
      <c r="H5" s="599"/>
      <c r="I5" s="599"/>
      <c r="J5" s="599"/>
      <c r="K5" s="599"/>
      <c r="L5" s="599"/>
      <c r="M5" s="599"/>
      <c r="N5" s="599"/>
      <c r="O5" s="599"/>
      <c r="P5" s="599"/>
      <c r="Q5" s="599"/>
      <c r="R5" s="410"/>
      <c r="S5" s="410"/>
      <c r="T5" s="410"/>
      <c r="U5" s="410"/>
      <c r="V5" s="602"/>
      <c r="W5" s="513"/>
      <c r="X5" s="411"/>
      <c r="Y5" s="411"/>
      <c r="Z5" s="411"/>
      <c r="AA5" s="411"/>
      <c r="AB5" s="412"/>
      <c r="AC5" s="410"/>
      <c r="AD5" s="411"/>
      <c r="AE5" s="411"/>
      <c r="AF5" s="411"/>
      <c r="AG5" s="411"/>
      <c r="AH5" s="411"/>
      <c r="AI5" s="411"/>
      <c r="AJ5" s="411"/>
      <c r="AK5" s="411"/>
      <c r="AL5" s="603"/>
      <c r="AM5" s="479" t="s">
        <v>89</v>
      </c>
      <c r="AN5" s="379"/>
      <c r="AO5" s="379"/>
      <c r="AP5" s="379"/>
      <c r="AQ5" s="379"/>
      <c r="AR5" s="379"/>
      <c r="AS5" s="379"/>
      <c r="AT5" s="380"/>
      <c r="AU5" s="480" t="s">
        <v>90</v>
      </c>
      <c r="AV5" s="481"/>
      <c r="AW5" s="481"/>
      <c r="AX5" s="481"/>
      <c r="AY5" s="436" t="s">
        <v>91</v>
      </c>
      <c r="AZ5" s="437"/>
      <c r="BA5" s="437"/>
      <c r="BB5" s="437"/>
      <c r="BC5" s="437"/>
      <c r="BD5" s="437"/>
      <c r="BE5" s="437"/>
      <c r="BF5" s="437"/>
      <c r="BG5" s="437"/>
      <c r="BH5" s="437"/>
      <c r="BI5" s="437"/>
      <c r="BJ5" s="437"/>
      <c r="BK5" s="437"/>
      <c r="BL5" s="437"/>
      <c r="BM5" s="438"/>
      <c r="BN5" s="422">
        <v>51328756</v>
      </c>
      <c r="BO5" s="423"/>
      <c r="BP5" s="423"/>
      <c r="BQ5" s="423"/>
      <c r="BR5" s="423"/>
      <c r="BS5" s="423"/>
      <c r="BT5" s="423"/>
      <c r="BU5" s="424"/>
      <c r="BV5" s="422">
        <v>48263879</v>
      </c>
      <c r="BW5" s="423"/>
      <c r="BX5" s="423"/>
      <c r="BY5" s="423"/>
      <c r="BZ5" s="423"/>
      <c r="CA5" s="423"/>
      <c r="CB5" s="423"/>
      <c r="CC5" s="424"/>
      <c r="CD5" s="462" t="s">
        <v>92</v>
      </c>
      <c r="CE5" s="382"/>
      <c r="CF5" s="382"/>
      <c r="CG5" s="382"/>
      <c r="CH5" s="382"/>
      <c r="CI5" s="382"/>
      <c r="CJ5" s="382"/>
      <c r="CK5" s="382"/>
      <c r="CL5" s="382"/>
      <c r="CM5" s="382"/>
      <c r="CN5" s="382"/>
      <c r="CO5" s="382"/>
      <c r="CP5" s="382"/>
      <c r="CQ5" s="382"/>
      <c r="CR5" s="382"/>
      <c r="CS5" s="463"/>
      <c r="CT5" s="419">
        <v>95.6</v>
      </c>
      <c r="CU5" s="420"/>
      <c r="CV5" s="420"/>
      <c r="CW5" s="420"/>
      <c r="CX5" s="420"/>
      <c r="CY5" s="420"/>
      <c r="CZ5" s="420"/>
      <c r="DA5" s="421"/>
      <c r="DB5" s="419">
        <v>97.8</v>
      </c>
      <c r="DC5" s="420"/>
      <c r="DD5" s="420"/>
      <c r="DE5" s="420"/>
      <c r="DF5" s="420"/>
      <c r="DG5" s="420"/>
      <c r="DH5" s="420"/>
      <c r="DI5" s="421"/>
    </row>
    <row r="6" spans="1:119" ht="18.75" customHeight="1" x14ac:dyDescent="0.2">
      <c r="A6" s="169"/>
      <c r="B6" s="568" t="s">
        <v>93</v>
      </c>
      <c r="C6" s="409"/>
      <c r="D6" s="409"/>
      <c r="E6" s="569"/>
      <c r="F6" s="569"/>
      <c r="G6" s="569"/>
      <c r="H6" s="569"/>
      <c r="I6" s="569"/>
      <c r="J6" s="569"/>
      <c r="K6" s="569"/>
      <c r="L6" s="569" t="s">
        <v>94</v>
      </c>
      <c r="M6" s="569"/>
      <c r="N6" s="569"/>
      <c r="O6" s="569"/>
      <c r="P6" s="569"/>
      <c r="Q6" s="569"/>
      <c r="R6" s="407"/>
      <c r="S6" s="407"/>
      <c r="T6" s="407"/>
      <c r="U6" s="407"/>
      <c r="V6" s="575"/>
      <c r="W6" s="512" t="s">
        <v>95</v>
      </c>
      <c r="X6" s="408"/>
      <c r="Y6" s="408"/>
      <c r="Z6" s="408"/>
      <c r="AA6" s="408"/>
      <c r="AB6" s="409"/>
      <c r="AC6" s="580" t="s">
        <v>96</v>
      </c>
      <c r="AD6" s="581"/>
      <c r="AE6" s="581"/>
      <c r="AF6" s="581"/>
      <c r="AG6" s="581"/>
      <c r="AH6" s="581"/>
      <c r="AI6" s="581"/>
      <c r="AJ6" s="581"/>
      <c r="AK6" s="581"/>
      <c r="AL6" s="582"/>
      <c r="AM6" s="479" t="s">
        <v>97</v>
      </c>
      <c r="AN6" s="379"/>
      <c r="AO6" s="379"/>
      <c r="AP6" s="379"/>
      <c r="AQ6" s="379"/>
      <c r="AR6" s="379"/>
      <c r="AS6" s="379"/>
      <c r="AT6" s="380"/>
      <c r="AU6" s="480" t="s">
        <v>90</v>
      </c>
      <c r="AV6" s="481"/>
      <c r="AW6" s="481"/>
      <c r="AX6" s="481"/>
      <c r="AY6" s="436" t="s">
        <v>98</v>
      </c>
      <c r="AZ6" s="437"/>
      <c r="BA6" s="437"/>
      <c r="BB6" s="437"/>
      <c r="BC6" s="437"/>
      <c r="BD6" s="437"/>
      <c r="BE6" s="437"/>
      <c r="BF6" s="437"/>
      <c r="BG6" s="437"/>
      <c r="BH6" s="437"/>
      <c r="BI6" s="437"/>
      <c r="BJ6" s="437"/>
      <c r="BK6" s="437"/>
      <c r="BL6" s="437"/>
      <c r="BM6" s="438"/>
      <c r="BN6" s="422">
        <v>1614657</v>
      </c>
      <c r="BO6" s="423"/>
      <c r="BP6" s="423"/>
      <c r="BQ6" s="423"/>
      <c r="BR6" s="423"/>
      <c r="BS6" s="423"/>
      <c r="BT6" s="423"/>
      <c r="BU6" s="424"/>
      <c r="BV6" s="422">
        <v>1217884</v>
      </c>
      <c r="BW6" s="423"/>
      <c r="BX6" s="423"/>
      <c r="BY6" s="423"/>
      <c r="BZ6" s="423"/>
      <c r="CA6" s="423"/>
      <c r="CB6" s="423"/>
      <c r="CC6" s="424"/>
      <c r="CD6" s="462" t="s">
        <v>99</v>
      </c>
      <c r="CE6" s="382"/>
      <c r="CF6" s="382"/>
      <c r="CG6" s="382"/>
      <c r="CH6" s="382"/>
      <c r="CI6" s="382"/>
      <c r="CJ6" s="382"/>
      <c r="CK6" s="382"/>
      <c r="CL6" s="382"/>
      <c r="CM6" s="382"/>
      <c r="CN6" s="382"/>
      <c r="CO6" s="382"/>
      <c r="CP6" s="382"/>
      <c r="CQ6" s="382"/>
      <c r="CR6" s="382"/>
      <c r="CS6" s="463"/>
      <c r="CT6" s="565">
        <v>96</v>
      </c>
      <c r="CU6" s="566"/>
      <c r="CV6" s="566"/>
      <c r="CW6" s="566"/>
      <c r="CX6" s="566"/>
      <c r="CY6" s="566"/>
      <c r="CZ6" s="566"/>
      <c r="DA6" s="567"/>
      <c r="DB6" s="565">
        <v>98.7</v>
      </c>
      <c r="DC6" s="566"/>
      <c r="DD6" s="566"/>
      <c r="DE6" s="566"/>
      <c r="DF6" s="566"/>
      <c r="DG6" s="566"/>
      <c r="DH6" s="566"/>
      <c r="DI6" s="567"/>
    </row>
    <row r="7" spans="1:119" ht="18.75" customHeight="1" x14ac:dyDescent="0.2">
      <c r="A7" s="169"/>
      <c r="B7" s="570"/>
      <c r="C7" s="571"/>
      <c r="D7" s="571"/>
      <c r="E7" s="572"/>
      <c r="F7" s="572"/>
      <c r="G7" s="572"/>
      <c r="H7" s="572"/>
      <c r="I7" s="572"/>
      <c r="J7" s="572"/>
      <c r="K7" s="572"/>
      <c r="L7" s="572"/>
      <c r="M7" s="572"/>
      <c r="N7" s="572"/>
      <c r="O7" s="572"/>
      <c r="P7" s="572"/>
      <c r="Q7" s="572"/>
      <c r="R7" s="576"/>
      <c r="S7" s="576"/>
      <c r="T7" s="576"/>
      <c r="U7" s="576"/>
      <c r="V7" s="577"/>
      <c r="W7" s="563"/>
      <c r="X7" s="373"/>
      <c r="Y7" s="373"/>
      <c r="Z7" s="373"/>
      <c r="AA7" s="373"/>
      <c r="AB7" s="571"/>
      <c r="AC7" s="583"/>
      <c r="AD7" s="374"/>
      <c r="AE7" s="374"/>
      <c r="AF7" s="374"/>
      <c r="AG7" s="374"/>
      <c r="AH7" s="374"/>
      <c r="AI7" s="374"/>
      <c r="AJ7" s="374"/>
      <c r="AK7" s="374"/>
      <c r="AL7" s="584"/>
      <c r="AM7" s="479" t="s">
        <v>100</v>
      </c>
      <c r="AN7" s="379"/>
      <c r="AO7" s="379"/>
      <c r="AP7" s="379"/>
      <c r="AQ7" s="379"/>
      <c r="AR7" s="379"/>
      <c r="AS7" s="379"/>
      <c r="AT7" s="380"/>
      <c r="AU7" s="480" t="s">
        <v>101</v>
      </c>
      <c r="AV7" s="481"/>
      <c r="AW7" s="481"/>
      <c r="AX7" s="481"/>
      <c r="AY7" s="436" t="s">
        <v>102</v>
      </c>
      <c r="AZ7" s="437"/>
      <c r="BA7" s="437"/>
      <c r="BB7" s="437"/>
      <c r="BC7" s="437"/>
      <c r="BD7" s="437"/>
      <c r="BE7" s="437"/>
      <c r="BF7" s="437"/>
      <c r="BG7" s="437"/>
      <c r="BH7" s="437"/>
      <c r="BI7" s="437"/>
      <c r="BJ7" s="437"/>
      <c r="BK7" s="437"/>
      <c r="BL7" s="437"/>
      <c r="BM7" s="438"/>
      <c r="BN7" s="422">
        <v>432424</v>
      </c>
      <c r="BO7" s="423"/>
      <c r="BP7" s="423"/>
      <c r="BQ7" s="423"/>
      <c r="BR7" s="423"/>
      <c r="BS7" s="423"/>
      <c r="BT7" s="423"/>
      <c r="BU7" s="424"/>
      <c r="BV7" s="422">
        <v>222833</v>
      </c>
      <c r="BW7" s="423"/>
      <c r="BX7" s="423"/>
      <c r="BY7" s="423"/>
      <c r="BZ7" s="423"/>
      <c r="CA7" s="423"/>
      <c r="CB7" s="423"/>
      <c r="CC7" s="424"/>
      <c r="CD7" s="462" t="s">
        <v>103</v>
      </c>
      <c r="CE7" s="382"/>
      <c r="CF7" s="382"/>
      <c r="CG7" s="382"/>
      <c r="CH7" s="382"/>
      <c r="CI7" s="382"/>
      <c r="CJ7" s="382"/>
      <c r="CK7" s="382"/>
      <c r="CL7" s="382"/>
      <c r="CM7" s="382"/>
      <c r="CN7" s="382"/>
      <c r="CO7" s="382"/>
      <c r="CP7" s="382"/>
      <c r="CQ7" s="382"/>
      <c r="CR7" s="382"/>
      <c r="CS7" s="463"/>
      <c r="CT7" s="422">
        <v>28461146</v>
      </c>
      <c r="CU7" s="423"/>
      <c r="CV7" s="423"/>
      <c r="CW7" s="423"/>
      <c r="CX7" s="423"/>
      <c r="CY7" s="423"/>
      <c r="CZ7" s="423"/>
      <c r="DA7" s="424"/>
      <c r="DB7" s="422">
        <v>27779185</v>
      </c>
      <c r="DC7" s="423"/>
      <c r="DD7" s="423"/>
      <c r="DE7" s="423"/>
      <c r="DF7" s="423"/>
      <c r="DG7" s="423"/>
      <c r="DH7" s="423"/>
      <c r="DI7" s="424"/>
    </row>
    <row r="8" spans="1:119" ht="18.75" customHeight="1" thickBot="1" x14ac:dyDescent="0.25">
      <c r="A8" s="169"/>
      <c r="B8" s="573"/>
      <c r="C8" s="518"/>
      <c r="D8" s="518"/>
      <c r="E8" s="574"/>
      <c r="F8" s="574"/>
      <c r="G8" s="574"/>
      <c r="H8" s="574"/>
      <c r="I8" s="574"/>
      <c r="J8" s="574"/>
      <c r="K8" s="574"/>
      <c r="L8" s="574"/>
      <c r="M8" s="574"/>
      <c r="N8" s="574"/>
      <c r="O8" s="574"/>
      <c r="P8" s="574"/>
      <c r="Q8" s="574"/>
      <c r="R8" s="578"/>
      <c r="S8" s="578"/>
      <c r="T8" s="578"/>
      <c r="U8" s="578"/>
      <c r="V8" s="579"/>
      <c r="W8" s="493"/>
      <c r="X8" s="494"/>
      <c r="Y8" s="494"/>
      <c r="Z8" s="494"/>
      <c r="AA8" s="494"/>
      <c r="AB8" s="518"/>
      <c r="AC8" s="585"/>
      <c r="AD8" s="586"/>
      <c r="AE8" s="586"/>
      <c r="AF8" s="586"/>
      <c r="AG8" s="586"/>
      <c r="AH8" s="586"/>
      <c r="AI8" s="586"/>
      <c r="AJ8" s="586"/>
      <c r="AK8" s="586"/>
      <c r="AL8" s="587"/>
      <c r="AM8" s="479" t="s">
        <v>104</v>
      </c>
      <c r="AN8" s="379"/>
      <c r="AO8" s="379"/>
      <c r="AP8" s="379"/>
      <c r="AQ8" s="379"/>
      <c r="AR8" s="379"/>
      <c r="AS8" s="379"/>
      <c r="AT8" s="380"/>
      <c r="AU8" s="480" t="s">
        <v>90</v>
      </c>
      <c r="AV8" s="481"/>
      <c r="AW8" s="481"/>
      <c r="AX8" s="481"/>
      <c r="AY8" s="436" t="s">
        <v>105</v>
      </c>
      <c r="AZ8" s="437"/>
      <c r="BA8" s="437"/>
      <c r="BB8" s="437"/>
      <c r="BC8" s="437"/>
      <c r="BD8" s="437"/>
      <c r="BE8" s="437"/>
      <c r="BF8" s="437"/>
      <c r="BG8" s="437"/>
      <c r="BH8" s="437"/>
      <c r="BI8" s="437"/>
      <c r="BJ8" s="437"/>
      <c r="BK8" s="437"/>
      <c r="BL8" s="437"/>
      <c r="BM8" s="438"/>
      <c r="BN8" s="422">
        <v>1182233</v>
      </c>
      <c r="BO8" s="423"/>
      <c r="BP8" s="423"/>
      <c r="BQ8" s="423"/>
      <c r="BR8" s="423"/>
      <c r="BS8" s="423"/>
      <c r="BT8" s="423"/>
      <c r="BU8" s="424"/>
      <c r="BV8" s="422">
        <v>995051</v>
      </c>
      <c r="BW8" s="423"/>
      <c r="BX8" s="423"/>
      <c r="BY8" s="423"/>
      <c r="BZ8" s="423"/>
      <c r="CA8" s="423"/>
      <c r="CB8" s="423"/>
      <c r="CC8" s="424"/>
      <c r="CD8" s="462" t="s">
        <v>106</v>
      </c>
      <c r="CE8" s="382"/>
      <c r="CF8" s="382"/>
      <c r="CG8" s="382"/>
      <c r="CH8" s="382"/>
      <c r="CI8" s="382"/>
      <c r="CJ8" s="382"/>
      <c r="CK8" s="382"/>
      <c r="CL8" s="382"/>
      <c r="CM8" s="382"/>
      <c r="CN8" s="382"/>
      <c r="CO8" s="382"/>
      <c r="CP8" s="382"/>
      <c r="CQ8" s="382"/>
      <c r="CR8" s="382"/>
      <c r="CS8" s="463"/>
      <c r="CT8" s="525">
        <v>0.86</v>
      </c>
      <c r="CU8" s="526"/>
      <c r="CV8" s="526"/>
      <c r="CW8" s="526"/>
      <c r="CX8" s="526"/>
      <c r="CY8" s="526"/>
      <c r="CZ8" s="526"/>
      <c r="DA8" s="527"/>
      <c r="DB8" s="525">
        <v>0.87</v>
      </c>
      <c r="DC8" s="526"/>
      <c r="DD8" s="526"/>
      <c r="DE8" s="526"/>
      <c r="DF8" s="526"/>
      <c r="DG8" s="526"/>
      <c r="DH8" s="526"/>
      <c r="DI8" s="527"/>
    </row>
    <row r="9" spans="1:119" ht="18.75" customHeight="1" thickBot="1" x14ac:dyDescent="0.25">
      <c r="A9" s="169"/>
      <c r="B9" s="554" t="s">
        <v>107</v>
      </c>
      <c r="C9" s="555"/>
      <c r="D9" s="555"/>
      <c r="E9" s="555"/>
      <c r="F9" s="555"/>
      <c r="G9" s="555"/>
      <c r="H9" s="555"/>
      <c r="I9" s="555"/>
      <c r="J9" s="555"/>
      <c r="K9" s="473"/>
      <c r="L9" s="556" t="s">
        <v>108</v>
      </c>
      <c r="M9" s="557"/>
      <c r="N9" s="557"/>
      <c r="O9" s="557"/>
      <c r="P9" s="557"/>
      <c r="Q9" s="558"/>
      <c r="R9" s="559">
        <v>145651</v>
      </c>
      <c r="S9" s="560"/>
      <c r="T9" s="560"/>
      <c r="U9" s="560"/>
      <c r="V9" s="561"/>
      <c r="W9" s="491" t="s">
        <v>109</v>
      </c>
      <c r="X9" s="492"/>
      <c r="Y9" s="492"/>
      <c r="Z9" s="492"/>
      <c r="AA9" s="492"/>
      <c r="AB9" s="492"/>
      <c r="AC9" s="492"/>
      <c r="AD9" s="492"/>
      <c r="AE9" s="492"/>
      <c r="AF9" s="492"/>
      <c r="AG9" s="492"/>
      <c r="AH9" s="492"/>
      <c r="AI9" s="492"/>
      <c r="AJ9" s="492"/>
      <c r="AK9" s="492"/>
      <c r="AL9" s="562"/>
      <c r="AM9" s="479" t="s">
        <v>110</v>
      </c>
      <c r="AN9" s="379"/>
      <c r="AO9" s="379"/>
      <c r="AP9" s="379"/>
      <c r="AQ9" s="379"/>
      <c r="AR9" s="379"/>
      <c r="AS9" s="379"/>
      <c r="AT9" s="380"/>
      <c r="AU9" s="480" t="s">
        <v>90</v>
      </c>
      <c r="AV9" s="481"/>
      <c r="AW9" s="481"/>
      <c r="AX9" s="481"/>
      <c r="AY9" s="436" t="s">
        <v>111</v>
      </c>
      <c r="AZ9" s="437"/>
      <c r="BA9" s="437"/>
      <c r="BB9" s="437"/>
      <c r="BC9" s="437"/>
      <c r="BD9" s="437"/>
      <c r="BE9" s="437"/>
      <c r="BF9" s="437"/>
      <c r="BG9" s="437"/>
      <c r="BH9" s="437"/>
      <c r="BI9" s="437"/>
      <c r="BJ9" s="437"/>
      <c r="BK9" s="437"/>
      <c r="BL9" s="437"/>
      <c r="BM9" s="438"/>
      <c r="BN9" s="422">
        <v>187182</v>
      </c>
      <c r="BO9" s="423"/>
      <c r="BP9" s="423"/>
      <c r="BQ9" s="423"/>
      <c r="BR9" s="423"/>
      <c r="BS9" s="423"/>
      <c r="BT9" s="423"/>
      <c r="BU9" s="424"/>
      <c r="BV9" s="422">
        <v>-565441</v>
      </c>
      <c r="BW9" s="423"/>
      <c r="BX9" s="423"/>
      <c r="BY9" s="423"/>
      <c r="BZ9" s="423"/>
      <c r="CA9" s="423"/>
      <c r="CB9" s="423"/>
      <c r="CC9" s="424"/>
      <c r="CD9" s="462" t="s">
        <v>112</v>
      </c>
      <c r="CE9" s="382"/>
      <c r="CF9" s="382"/>
      <c r="CG9" s="382"/>
      <c r="CH9" s="382"/>
      <c r="CI9" s="382"/>
      <c r="CJ9" s="382"/>
      <c r="CK9" s="382"/>
      <c r="CL9" s="382"/>
      <c r="CM9" s="382"/>
      <c r="CN9" s="382"/>
      <c r="CO9" s="382"/>
      <c r="CP9" s="382"/>
      <c r="CQ9" s="382"/>
      <c r="CR9" s="382"/>
      <c r="CS9" s="463"/>
      <c r="CT9" s="419">
        <v>10.199999999999999</v>
      </c>
      <c r="CU9" s="420"/>
      <c r="CV9" s="420"/>
      <c r="CW9" s="420"/>
      <c r="CX9" s="420"/>
      <c r="CY9" s="420"/>
      <c r="CZ9" s="420"/>
      <c r="DA9" s="421"/>
      <c r="DB9" s="419">
        <v>10.7</v>
      </c>
      <c r="DC9" s="420"/>
      <c r="DD9" s="420"/>
      <c r="DE9" s="420"/>
      <c r="DF9" s="420"/>
      <c r="DG9" s="420"/>
      <c r="DH9" s="420"/>
      <c r="DI9" s="421"/>
    </row>
    <row r="10" spans="1:119" ht="18.75" customHeight="1" thickBot="1" x14ac:dyDescent="0.25">
      <c r="A10" s="169"/>
      <c r="B10" s="554"/>
      <c r="C10" s="555"/>
      <c r="D10" s="555"/>
      <c r="E10" s="555"/>
      <c r="F10" s="555"/>
      <c r="G10" s="555"/>
      <c r="H10" s="555"/>
      <c r="I10" s="555"/>
      <c r="J10" s="555"/>
      <c r="K10" s="473"/>
      <c r="L10" s="378" t="s">
        <v>113</v>
      </c>
      <c r="M10" s="379"/>
      <c r="N10" s="379"/>
      <c r="O10" s="379"/>
      <c r="P10" s="379"/>
      <c r="Q10" s="380"/>
      <c r="R10" s="375">
        <v>148390</v>
      </c>
      <c r="S10" s="376"/>
      <c r="T10" s="376"/>
      <c r="U10" s="376"/>
      <c r="V10" s="435"/>
      <c r="W10" s="563"/>
      <c r="X10" s="373"/>
      <c r="Y10" s="373"/>
      <c r="Z10" s="373"/>
      <c r="AA10" s="373"/>
      <c r="AB10" s="373"/>
      <c r="AC10" s="373"/>
      <c r="AD10" s="373"/>
      <c r="AE10" s="373"/>
      <c r="AF10" s="373"/>
      <c r="AG10" s="373"/>
      <c r="AH10" s="373"/>
      <c r="AI10" s="373"/>
      <c r="AJ10" s="373"/>
      <c r="AK10" s="373"/>
      <c r="AL10" s="564"/>
      <c r="AM10" s="479" t="s">
        <v>114</v>
      </c>
      <c r="AN10" s="379"/>
      <c r="AO10" s="379"/>
      <c r="AP10" s="379"/>
      <c r="AQ10" s="379"/>
      <c r="AR10" s="379"/>
      <c r="AS10" s="379"/>
      <c r="AT10" s="380"/>
      <c r="AU10" s="480" t="s">
        <v>90</v>
      </c>
      <c r="AV10" s="481"/>
      <c r="AW10" s="481"/>
      <c r="AX10" s="481"/>
      <c r="AY10" s="436" t="s">
        <v>115</v>
      </c>
      <c r="AZ10" s="437"/>
      <c r="BA10" s="437"/>
      <c r="BB10" s="437"/>
      <c r="BC10" s="437"/>
      <c r="BD10" s="437"/>
      <c r="BE10" s="437"/>
      <c r="BF10" s="437"/>
      <c r="BG10" s="437"/>
      <c r="BH10" s="437"/>
      <c r="BI10" s="437"/>
      <c r="BJ10" s="437"/>
      <c r="BK10" s="437"/>
      <c r="BL10" s="437"/>
      <c r="BM10" s="438"/>
      <c r="BN10" s="422">
        <v>2435</v>
      </c>
      <c r="BO10" s="423"/>
      <c r="BP10" s="423"/>
      <c r="BQ10" s="423"/>
      <c r="BR10" s="423"/>
      <c r="BS10" s="423"/>
      <c r="BT10" s="423"/>
      <c r="BU10" s="424"/>
      <c r="BV10" s="422">
        <v>1044</v>
      </c>
      <c r="BW10" s="423"/>
      <c r="BX10" s="423"/>
      <c r="BY10" s="423"/>
      <c r="BZ10" s="423"/>
      <c r="CA10" s="423"/>
      <c r="CB10" s="423"/>
      <c r="CC10" s="424"/>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4"/>
      <c r="C11" s="555"/>
      <c r="D11" s="555"/>
      <c r="E11" s="555"/>
      <c r="F11" s="555"/>
      <c r="G11" s="555"/>
      <c r="H11" s="555"/>
      <c r="I11" s="555"/>
      <c r="J11" s="555"/>
      <c r="K11" s="473"/>
      <c r="L11" s="383" t="s">
        <v>117</v>
      </c>
      <c r="M11" s="384"/>
      <c r="N11" s="384"/>
      <c r="O11" s="384"/>
      <c r="P11" s="384"/>
      <c r="Q11" s="385"/>
      <c r="R11" s="551" t="s">
        <v>118</v>
      </c>
      <c r="S11" s="552"/>
      <c r="T11" s="552"/>
      <c r="U11" s="552"/>
      <c r="V11" s="553"/>
      <c r="W11" s="563"/>
      <c r="X11" s="373"/>
      <c r="Y11" s="373"/>
      <c r="Z11" s="373"/>
      <c r="AA11" s="373"/>
      <c r="AB11" s="373"/>
      <c r="AC11" s="373"/>
      <c r="AD11" s="373"/>
      <c r="AE11" s="373"/>
      <c r="AF11" s="373"/>
      <c r="AG11" s="373"/>
      <c r="AH11" s="373"/>
      <c r="AI11" s="373"/>
      <c r="AJ11" s="373"/>
      <c r="AK11" s="373"/>
      <c r="AL11" s="564"/>
      <c r="AM11" s="479" t="s">
        <v>119</v>
      </c>
      <c r="AN11" s="379"/>
      <c r="AO11" s="379"/>
      <c r="AP11" s="379"/>
      <c r="AQ11" s="379"/>
      <c r="AR11" s="379"/>
      <c r="AS11" s="379"/>
      <c r="AT11" s="380"/>
      <c r="AU11" s="480" t="s">
        <v>90</v>
      </c>
      <c r="AV11" s="481"/>
      <c r="AW11" s="481"/>
      <c r="AX11" s="481"/>
      <c r="AY11" s="436" t="s">
        <v>120</v>
      </c>
      <c r="AZ11" s="437"/>
      <c r="BA11" s="437"/>
      <c r="BB11" s="437"/>
      <c r="BC11" s="437"/>
      <c r="BD11" s="437"/>
      <c r="BE11" s="437"/>
      <c r="BF11" s="437"/>
      <c r="BG11" s="437"/>
      <c r="BH11" s="437"/>
      <c r="BI11" s="437"/>
      <c r="BJ11" s="437"/>
      <c r="BK11" s="437"/>
      <c r="BL11" s="437"/>
      <c r="BM11" s="438"/>
      <c r="BN11" s="422">
        <v>0</v>
      </c>
      <c r="BO11" s="423"/>
      <c r="BP11" s="423"/>
      <c r="BQ11" s="423"/>
      <c r="BR11" s="423"/>
      <c r="BS11" s="423"/>
      <c r="BT11" s="423"/>
      <c r="BU11" s="424"/>
      <c r="BV11" s="422">
        <v>0</v>
      </c>
      <c r="BW11" s="423"/>
      <c r="BX11" s="423"/>
      <c r="BY11" s="423"/>
      <c r="BZ11" s="423"/>
      <c r="CA11" s="423"/>
      <c r="CB11" s="423"/>
      <c r="CC11" s="424"/>
      <c r="CD11" s="462" t="s">
        <v>121</v>
      </c>
      <c r="CE11" s="382"/>
      <c r="CF11" s="382"/>
      <c r="CG11" s="382"/>
      <c r="CH11" s="382"/>
      <c r="CI11" s="382"/>
      <c r="CJ11" s="382"/>
      <c r="CK11" s="382"/>
      <c r="CL11" s="382"/>
      <c r="CM11" s="382"/>
      <c r="CN11" s="382"/>
      <c r="CO11" s="382"/>
      <c r="CP11" s="382"/>
      <c r="CQ11" s="382"/>
      <c r="CR11" s="382"/>
      <c r="CS11" s="463"/>
      <c r="CT11" s="525" t="s">
        <v>122</v>
      </c>
      <c r="CU11" s="526"/>
      <c r="CV11" s="526"/>
      <c r="CW11" s="526"/>
      <c r="CX11" s="526"/>
      <c r="CY11" s="526"/>
      <c r="CZ11" s="526"/>
      <c r="DA11" s="527"/>
      <c r="DB11" s="525" t="s">
        <v>122</v>
      </c>
      <c r="DC11" s="526"/>
      <c r="DD11" s="526"/>
      <c r="DE11" s="526"/>
      <c r="DF11" s="526"/>
      <c r="DG11" s="526"/>
      <c r="DH11" s="526"/>
      <c r="DI11" s="527"/>
    </row>
    <row r="12" spans="1:119" ht="18.75" customHeight="1" x14ac:dyDescent="0.2">
      <c r="A12" s="169"/>
      <c r="B12" s="528" t="s">
        <v>123</v>
      </c>
      <c r="C12" s="529"/>
      <c r="D12" s="529"/>
      <c r="E12" s="529"/>
      <c r="F12" s="529"/>
      <c r="G12" s="529"/>
      <c r="H12" s="529"/>
      <c r="I12" s="529"/>
      <c r="J12" s="529"/>
      <c r="K12" s="530"/>
      <c r="L12" s="537" t="s">
        <v>124</v>
      </c>
      <c r="M12" s="538"/>
      <c r="N12" s="538"/>
      <c r="O12" s="538"/>
      <c r="P12" s="538"/>
      <c r="Q12" s="539"/>
      <c r="R12" s="540">
        <v>143412</v>
      </c>
      <c r="S12" s="541"/>
      <c r="T12" s="541"/>
      <c r="U12" s="541"/>
      <c r="V12" s="542"/>
      <c r="W12" s="543" t="s">
        <v>1</v>
      </c>
      <c r="X12" s="481"/>
      <c r="Y12" s="481"/>
      <c r="Z12" s="481"/>
      <c r="AA12" s="481"/>
      <c r="AB12" s="544"/>
      <c r="AC12" s="545" t="s">
        <v>125</v>
      </c>
      <c r="AD12" s="546"/>
      <c r="AE12" s="546"/>
      <c r="AF12" s="546"/>
      <c r="AG12" s="547"/>
      <c r="AH12" s="545" t="s">
        <v>126</v>
      </c>
      <c r="AI12" s="546"/>
      <c r="AJ12" s="546"/>
      <c r="AK12" s="546"/>
      <c r="AL12" s="548"/>
      <c r="AM12" s="479" t="s">
        <v>127</v>
      </c>
      <c r="AN12" s="379"/>
      <c r="AO12" s="379"/>
      <c r="AP12" s="379"/>
      <c r="AQ12" s="379"/>
      <c r="AR12" s="379"/>
      <c r="AS12" s="379"/>
      <c r="AT12" s="380"/>
      <c r="AU12" s="480" t="s">
        <v>90</v>
      </c>
      <c r="AV12" s="481"/>
      <c r="AW12" s="481"/>
      <c r="AX12" s="481"/>
      <c r="AY12" s="436" t="s">
        <v>128</v>
      </c>
      <c r="AZ12" s="437"/>
      <c r="BA12" s="437"/>
      <c r="BB12" s="437"/>
      <c r="BC12" s="437"/>
      <c r="BD12" s="437"/>
      <c r="BE12" s="437"/>
      <c r="BF12" s="437"/>
      <c r="BG12" s="437"/>
      <c r="BH12" s="437"/>
      <c r="BI12" s="437"/>
      <c r="BJ12" s="437"/>
      <c r="BK12" s="437"/>
      <c r="BL12" s="437"/>
      <c r="BM12" s="438"/>
      <c r="BN12" s="422">
        <v>392271</v>
      </c>
      <c r="BO12" s="423"/>
      <c r="BP12" s="423"/>
      <c r="BQ12" s="423"/>
      <c r="BR12" s="423"/>
      <c r="BS12" s="423"/>
      <c r="BT12" s="423"/>
      <c r="BU12" s="424"/>
      <c r="BV12" s="422">
        <v>205416</v>
      </c>
      <c r="BW12" s="423"/>
      <c r="BX12" s="423"/>
      <c r="BY12" s="423"/>
      <c r="BZ12" s="423"/>
      <c r="CA12" s="423"/>
      <c r="CB12" s="423"/>
      <c r="CC12" s="424"/>
      <c r="CD12" s="462" t="s">
        <v>129</v>
      </c>
      <c r="CE12" s="382"/>
      <c r="CF12" s="382"/>
      <c r="CG12" s="382"/>
      <c r="CH12" s="382"/>
      <c r="CI12" s="382"/>
      <c r="CJ12" s="382"/>
      <c r="CK12" s="382"/>
      <c r="CL12" s="382"/>
      <c r="CM12" s="382"/>
      <c r="CN12" s="382"/>
      <c r="CO12" s="382"/>
      <c r="CP12" s="382"/>
      <c r="CQ12" s="382"/>
      <c r="CR12" s="382"/>
      <c r="CS12" s="463"/>
      <c r="CT12" s="525" t="s">
        <v>122</v>
      </c>
      <c r="CU12" s="526"/>
      <c r="CV12" s="526"/>
      <c r="CW12" s="526"/>
      <c r="CX12" s="526"/>
      <c r="CY12" s="526"/>
      <c r="CZ12" s="526"/>
      <c r="DA12" s="527"/>
      <c r="DB12" s="525" t="s">
        <v>122</v>
      </c>
      <c r="DC12" s="526"/>
      <c r="DD12" s="526"/>
      <c r="DE12" s="526"/>
      <c r="DF12" s="526"/>
      <c r="DG12" s="526"/>
      <c r="DH12" s="526"/>
      <c r="DI12" s="527"/>
    </row>
    <row r="13" spans="1:119" ht="18.75" customHeight="1" x14ac:dyDescent="0.2">
      <c r="A13" s="169"/>
      <c r="B13" s="531"/>
      <c r="C13" s="532"/>
      <c r="D13" s="532"/>
      <c r="E13" s="532"/>
      <c r="F13" s="532"/>
      <c r="G13" s="532"/>
      <c r="H13" s="532"/>
      <c r="I13" s="532"/>
      <c r="J13" s="532"/>
      <c r="K13" s="533"/>
      <c r="L13" s="178"/>
      <c r="M13" s="506" t="s">
        <v>130</v>
      </c>
      <c r="N13" s="507"/>
      <c r="O13" s="507"/>
      <c r="P13" s="507"/>
      <c r="Q13" s="508"/>
      <c r="R13" s="509">
        <v>140055</v>
      </c>
      <c r="S13" s="510"/>
      <c r="T13" s="510"/>
      <c r="U13" s="510"/>
      <c r="V13" s="511"/>
      <c r="W13" s="512" t="s">
        <v>131</v>
      </c>
      <c r="X13" s="408"/>
      <c r="Y13" s="408"/>
      <c r="Z13" s="408"/>
      <c r="AA13" s="408"/>
      <c r="AB13" s="409"/>
      <c r="AC13" s="375">
        <v>720</v>
      </c>
      <c r="AD13" s="376"/>
      <c r="AE13" s="376"/>
      <c r="AF13" s="376"/>
      <c r="AG13" s="377"/>
      <c r="AH13" s="375">
        <v>755</v>
      </c>
      <c r="AI13" s="376"/>
      <c r="AJ13" s="376"/>
      <c r="AK13" s="376"/>
      <c r="AL13" s="435"/>
      <c r="AM13" s="479" t="s">
        <v>132</v>
      </c>
      <c r="AN13" s="379"/>
      <c r="AO13" s="379"/>
      <c r="AP13" s="379"/>
      <c r="AQ13" s="379"/>
      <c r="AR13" s="379"/>
      <c r="AS13" s="379"/>
      <c r="AT13" s="380"/>
      <c r="AU13" s="480" t="s">
        <v>101</v>
      </c>
      <c r="AV13" s="481"/>
      <c r="AW13" s="481"/>
      <c r="AX13" s="481"/>
      <c r="AY13" s="436" t="s">
        <v>133</v>
      </c>
      <c r="AZ13" s="437"/>
      <c r="BA13" s="437"/>
      <c r="BB13" s="437"/>
      <c r="BC13" s="437"/>
      <c r="BD13" s="437"/>
      <c r="BE13" s="437"/>
      <c r="BF13" s="437"/>
      <c r="BG13" s="437"/>
      <c r="BH13" s="437"/>
      <c r="BI13" s="437"/>
      <c r="BJ13" s="437"/>
      <c r="BK13" s="437"/>
      <c r="BL13" s="437"/>
      <c r="BM13" s="438"/>
      <c r="BN13" s="422">
        <v>-202654</v>
      </c>
      <c r="BO13" s="423"/>
      <c r="BP13" s="423"/>
      <c r="BQ13" s="423"/>
      <c r="BR13" s="423"/>
      <c r="BS13" s="423"/>
      <c r="BT13" s="423"/>
      <c r="BU13" s="424"/>
      <c r="BV13" s="422">
        <v>-769813</v>
      </c>
      <c r="BW13" s="423"/>
      <c r="BX13" s="423"/>
      <c r="BY13" s="423"/>
      <c r="BZ13" s="423"/>
      <c r="CA13" s="423"/>
      <c r="CB13" s="423"/>
      <c r="CC13" s="424"/>
      <c r="CD13" s="462" t="s">
        <v>134</v>
      </c>
      <c r="CE13" s="382"/>
      <c r="CF13" s="382"/>
      <c r="CG13" s="382"/>
      <c r="CH13" s="382"/>
      <c r="CI13" s="382"/>
      <c r="CJ13" s="382"/>
      <c r="CK13" s="382"/>
      <c r="CL13" s="382"/>
      <c r="CM13" s="382"/>
      <c r="CN13" s="382"/>
      <c r="CO13" s="382"/>
      <c r="CP13" s="382"/>
      <c r="CQ13" s="382"/>
      <c r="CR13" s="382"/>
      <c r="CS13" s="463"/>
      <c r="CT13" s="419">
        <v>4.2</v>
      </c>
      <c r="CU13" s="420"/>
      <c r="CV13" s="420"/>
      <c r="CW13" s="420"/>
      <c r="CX13" s="420"/>
      <c r="CY13" s="420"/>
      <c r="CZ13" s="420"/>
      <c r="DA13" s="421"/>
      <c r="DB13" s="419">
        <v>4.2</v>
      </c>
      <c r="DC13" s="420"/>
      <c r="DD13" s="420"/>
      <c r="DE13" s="420"/>
      <c r="DF13" s="420"/>
      <c r="DG13" s="420"/>
      <c r="DH13" s="420"/>
      <c r="DI13" s="421"/>
    </row>
    <row r="14" spans="1:119" ht="18.75" customHeight="1" thickBot="1" x14ac:dyDescent="0.25">
      <c r="A14" s="169"/>
      <c r="B14" s="531"/>
      <c r="C14" s="532"/>
      <c r="D14" s="532"/>
      <c r="E14" s="532"/>
      <c r="F14" s="532"/>
      <c r="G14" s="532"/>
      <c r="H14" s="532"/>
      <c r="I14" s="532"/>
      <c r="J14" s="532"/>
      <c r="K14" s="533"/>
      <c r="L14" s="496" t="s">
        <v>135</v>
      </c>
      <c r="M14" s="549"/>
      <c r="N14" s="549"/>
      <c r="O14" s="549"/>
      <c r="P14" s="549"/>
      <c r="Q14" s="550"/>
      <c r="R14" s="509">
        <v>144723</v>
      </c>
      <c r="S14" s="510"/>
      <c r="T14" s="510"/>
      <c r="U14" s="510"/>
      <c r="V14" s="511"/>
      <c r="W14" s="513"/>
      <c r="X14" s="411"/>
      <c r="Y14" s="411"/>
      <c r="Z14" s="411"/>
      <c r="AA14" s="411"/>
      <c r="AB14" s="412"/>
      <c r="AC14" s="502">
        <v>1.1000000000000001</v>
      </c>
      <c r="AD14" s="503"/>
      <c r="AE14" s="503"/>
      <c r="AF14" s="503"/>
      <c r="AG14" s="504"/>
      <c r="AH14" s="502">
        <v>1.1000000000000001</v>
      </c>
      <c r="AI14" s="503"/>
      <c r="AJ14" s="503"/>
      <c r="AK14" s="503"/>
      <c r="AL14" s="505"/>
      <c r="AM14" s="479"/>
      <c r="AN14" s="379"/>
      <c r="AO14" s="379"/>
      <c r="AP14" s="379"/>
      <c r="AQ14" s="379"/>
      <c r="AR14" s="379"/>
      <c r="AS14" s="379"/>
      <c r="AT14" s="380"/>
      <c r="AU14" s="480"/>
      <c r="AV14" s="481"/>
      <c r="AW14" s="481"/>
      <c r="AX14" s="481"/>
      <c r="AY14" s="436"/>
      <c r="AZ14" s="437"/>
      <c r="BA14" s="437"/>
      <c r="BB14" s="437"/>
      <c r="BC14" s="437"/>
      <c r="BD14" s="437"/>
      <c r="BE14" s="437"/>
      <c r="BF14" s="437"/>
      <c r="BG14" s="437"/>
      <c r="BH14" s="437"/>
      <c r="BI14" s="437"/>
      <c r="BJ14" s="437"/>
      <c r="BK14" s="437"/>
      <c r="BL14" s="437"/>
      <c r="BM14" s="438"/>
      <c r="BN14" s="422"/>
      <c r="BO14" s="423"/>
      <c r="BP14" s="423"/>
      <c r="BQ14" s="423"/>
      <c r="BR14" s="423"/>
      <c r="BS14" s="423"/>
      <c r="BT14" s="423"/>
      <c r="BU14" s="424"/>
      <c r="BV14" s="422"/>
      <c r="BW14" s="423"/>
      <c r="BX14" s="423"/>
      <c r="BY14" s="423"/>
      <c r="BZ14" s="423"/>
      <c r="CA14" s="423"/>
      <c r="CB14" s="423"/>
      <c r="CC14" s="424"/>
      <c r="CD14" s="459" t="s">
        <v>136</v>
      </c>
      <c r="CE14" s="460"/>
      <c r="CF14" s="460"/>
      <c r="CG14" s="460"/>
      <c r="CH14" s="460"/>
      <c r="CI14" s="460"/>
      <c r="CJ14" s="460"/>
      <c r="CK14" s="460"/>
      <c r="CL14" s="460"/>
      <c r="CM14" s="460"/>
      <c r="CN14" s="460"/>
      <c r="CO14" s="460"/>
      <c r="CP14" s="460"/>
      <c r="CQ14" s="460"/>
      <c r="CR14" s="460"/>
      <c r="CS14" s="461"/>
      <c r="CT14" s="519">
        <v>0.6</v>
      </c>
      <c r="CU14" s="520"/>
      <c r="CV14" s="520"/>
      <c r="CW14" s="520"/>
      <c r="CX14" s="520"/>
      <c r="CY14" s="520"/>
      <c r="CZ14" s="520"/>
      <c r="DA14" s="521"/>
      <c r="DB14" s="519">
        <v>0.5</v>
      </c>
      <c r="DC14" s="520"/>
      <c r="DD14" s="520"/>
      <c r="DE14" s="520"/>
      <c r="DF14" s="520"/>
      <c r="DG14" s="520"/>
      <c r="DH14" s="520"/>
      <c r="DI14" s="521"/>
    </row>
    <row r="15" spans="1:119" ht="18.75" customHeight="1" x14ac:dyDescent="0.2">
      <c r="A15" s="169"/>
      <c r="B15" s="531"/>
      <c r="C15" s="532"/>
      <c r="D15" s="532"/>
      <c r="E15" s="532"/>
      <c r="F15" s="532"/>
      <c r="G15" s="532"/>
      <c r="H15" s="532"/>
      <c r="I15" s="532"/>
      <c r="J15" s="532"/>
      <c r="K15" s="533"/>
      <c r="L15" s="178"/>
      <c r="M15" s="506" t="s">
        <v>130</v>
      </c>
      <c r="N15" s="507"/>
      <c r="O15" s="507"/>
      <c r="P15" s="507"/>
      <c r="Q15" s="508"/>
      <c r="R15" s="509">
        <v>141765</v>
      </c>
      <c r="S15" s="510"/>
      <c r="T15" s="510"/>
      <c r="U15" s="510"/>
      <c r="V15" s="511"/>
      <c r="W15" s="512" t="s">
        <v>137</v>
      </c>
      <c r="X15" s="408"/>
      <c r="Y15" s="408"/>
      <c r="Z15" s="408"/>
      <c r="AA15" s="408"/>
      <c r="AB15" s="409"/>
      <c r="AC15" s="375">
        <v>16467</v>
      </c>
      <c r="AD15" s="376"/>
      <c r="AE15" s="376"/>
      <c r="AF15" s="376"/>
      <c r="AG15" s="377"/>
      <c r="AH15" s="375">
        <v>17772</v>
      </c>
      <c r="AI15" s="376"/>
      <c r="AJ15" s="376"/>
      <c r="AK15" s="376"/>
      <c r="AL15" s="435"/>
      <c r="AM15" s="479"/>
      <c r="AN15" s="379"/>
      <c r="AO15" s="379"/>
      <c r="AP15" s="379"/>
      <c r="AQ15" s="379"/>
      <c r="AR15" s="379"/>
      <c r="AS15" s="379"/>
      <c r="AT15" s="380"/>
      <c r="AU15" s="480"/>
      <c r="AV15" s="481"/>
      <c r="AW15" s="481"/>
      <c r="AX15" s="481"/>
      <c r="AY15" s="448" t="s">
        <v>138</v>
      </c>
      <c r="AZ15" s="449"/>
      <c r="BA15" s="449"/>
      <c r="BB15" s="449"/>
      <c r="BC15" s="449"/>
      <c r="BD15" s="449"/>
      <c r="BE15" s="449"/>
      <c r="BF15" s="449"/>
      <c r="BG15" s="449"/>
      <c r="BH15" s="449"/>
      <c r="BI15" s="449"/>
      <c r="BJ15" s="449"/>
      <c r="BK15" s="449"/>
      <c r="BL15" s="449"/>
      <c r="BM15" s="450"/>
      <c r="BN15" s="451">
        <v>19588661</v>
      </c>
      <c r="BO15" s="452"/>
      <c r="BP15" s="452"/>
      <c r="BQ15" s="452"/>
      <c r="BR15" s="452"/>
      <c r="BS15" s="452"/>
      <c r="BT15" s="452"/>
      <c r="BU15" s="453"/>
      <c r="BV15" s="451">
        <v>19349703</v>
      </c>
      <c r="BW15" s="452"/>
      <c r="BX15" s="452"/>
      <c r="BY15" s="452"/>
      <c r="BZ15" s="452"/>
      <c r="CA15" s="452"/>
      <c r="CB15" s="452"/>
      <c r="CC15" s="453"/>
      <c r="CD15" s="522" t="s">
        <v>139</v>
      </c>
      <c r="CE15" s="523"/>
      <c r="CF15" s="523"/>
      <c r="CG15" s="523"/>
      <c r="CH15" s="523"/>
      <c r="CI15" s="523"/>
      <c r="CJ15" s="523"/>
      <c r="CK15" s="523"/>
      <c r="CL15" s="523"/>
      <c r="CM15" s="523"/>
      <c r="CN15" s="523"/>
      <c r="CO15" s="523"/>
      <c r="CP15" s="523"/>
      <c r="CQ15" s="523"/>
      <c r="CR15" s="523"/>
      <c r="CS15" s="52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31"/>
      <c r="C16" s="532"/>
      <c r="D16" s="532"/>
      <c r="E16" s="532"/>
      <c r="F16" s="532"/>
      <c r="G16" s="532"/>
      <c r="H16" s="532"/>
      <c r="I16" s="532"/>
      <c r="J16" s="532"/>
      <c r="K16" s="533"/>
      <c r="L16" s="496" t="s">
        <v>140</v>
      </c>
      <c r="M16" s="497"/>
      <c r="N16" s="497"/>
      <c r="O16" s="497"/>
      <c r="P16" s="497"/>
      <c r="Q16" s="498"/>
      <c r="R16" s="499" t="s">
        <v>141</v>
      </c>
      <c r="S16" s="500"/>
      <c r="T16" s="500"/>
      <c r="U16" s="500"/>
      <c r="V16" s="501"/>
      <c r="W16" s="513"/>
      <c r="X16" s="411"/>
      <c r="Y16" s="411"/>
      <c r="Z16" s="411"/>
      <c r="AA16" s="411"/>
      <c r="AB16" s="412"/>
      <c r="AC16" s="502">
        <v>25.2</v>
      </c>
      <c r="AD16" s="503"/>
      <c r="AE16" s="503"/>
      <c r="AF16" s="503"/>
      <c r="AG16" s="504"/>
      <c r="AH16" s="502">
        <v>26.1</v>
      </c>
      <c r="AI16" s="503"/>
      <c r="AJ16" s="503"/>
      <c r="AK16" s="503"/>
      <c r="AL16" s="505"/>
      <c r="AM16" s="479"/>
      <c r="AN16" s="379"/>
      <c r="AO16" s="379"/>
      <c r="AP16" s="379"/>
      <c r="AQ16" s="379"/>
      <c r="AR16" s="379"/>
      <c r="AS16" s="379"/>
      <c r="AT16" s="380"/>
      <c r="AU16" s="480"/>
      <c r="AV16" s="481"/>
      <c r="AW16" s="481"/>
      <c r="AX16" s="481"/>
      <c r="AY16" s="436" t="s">
        <v>142</v>
      </c>
      <c r="AZ16" s="437"/>
      <c r="BA16" s="437"/>
      <c r="BB16" s="437"/>
      <c r="BC16" s="437"/>
      <c r="BD16" s="437"/>
      <c r="BE16" s="437"/>
      <c r="BF16" s="437"/>
      <c r="BG16" s="437"/>
      <c r="BH16" s="437"/>
      <c r="BI16" s="437"/>
      <c r="BJ16" s="437"/>
      <c r="BK16" s="437"/>
      <c r="BL16" s="437"/>
      <c r="BM16" s="438"/>
      <c r="BN16" s="422">
        <v>23067193</v>
      </c>
      <c r="BO16" s="423"/>
      <c r="BP16" s="423"/>
      <c r="BQ16" s="423"/>
      <c r="BR16" s="423"/>
      <c r="BS16" s="423"/>
      <c r="BT16" s="423"/>
      <c r="BU16" s="424"/>
      <c r="BV16" s="422">
        <v>22348904</v>
      </c>
      <c r="BW16" s="423"/>
      <c r="BX16" s="423"/>
      <c r="BY16" s="423"/>
      <c r="BZ16" s="423"/>
      <c r="CA16" s="423"/>
      <c r="CB16" s="423"/>
      <c r="CC16" s="424"/>
      <c r="CD16" s="182"/>
      <c r="CE16" s="454"/>
      <c r="CF16" s="454"/>
      <c r="CG16" s="454"/>
      <c r="CH16" s="454"/>
      <c r="CI16" s="454"/>
      <c r="CJ16" s="454"/>
      <c r="CK16" s="454"/>
      <c r="CL16" s="454"/>
      <c r="CM16" s="454"/>
      <c r="CN16" s="454"/>
      <c r="CO16" s="454"/>
      <c r="CP16" s="454"/>
      <c r="CQ16" s="454"/>
      <c r="CR16" s="454"/>
      <c r="CS16" s="455"/>
      <c r="CT16" s="419"/>
      <c r="CU16" s="420"/>
      <c r="CV16" s="420"/>
      <c r="CW16" s="420"/>
      <c r="CX16" s="420"/>
      <c r="CY16" s="420"/>
      <c r="CZ16" s="420"/>
      <c r="DA16" s="421"/>
      <c r="DB16" s="419"/>
      <c r="DC16" s="420"/>
      <c r="DD16" s="420"/>
      <c r="DE16" s="420"/>
      <c r="DF16" s="420"/>
      <c r="DG16" s="420"/>
      <c r="DH16" s="420"/>
      <c r="DI16" s="421"/>
    </row>
    <row r="17" spans="1:113" ht="18.75" customHeight="1" thickBot="1" x14ac:dyDescent="0.25">
      <c r="A17" s="169"/>
      <c r="B17" s="534"/>
      <c r="C17" s="535"/>
      <c r="D17" s="535"/>
      <c r="E17" s="535"/>
      <c r="F17" s="535"/>
      <c r="G17" s="535"/>
      <c r="H17" s="535"/>
      <c r="I17" s="535"/>
      <c r="J17" s="535"/>
      <c r="K17" s="536"/>
      <c r="L17" s="183"/>
      <c r="M17" s="515" t="s">
        <v>143</v>
      </c>
      <c r="N17" s="516"/>
      <c r="O17" s="516"/>
      <c r="P17" s="516"/>
      <c r="Q17" s="517"/>
      <c r="R17" s="499" t="s">
        <v>144</v>
      </c>
      <c r="S17" s="500"/>
      <c r="T17" s="500"/>
      <c r="U17" s="500"/>
      <c r="V17" s="501"/>
      <c r="W17" s="512" t="s">
        <v>145</v>
      </c>
      <c r="X17" s="408"/>
      <c r="Y17" s="408"/>
      <c r="Z17" s="408"/>
      <c r="AA17" s="408"/>
      <c r="AB17" s="409"/>
      <c r="AC17" s="375">
        <v>48092</v>
      </c>
      <c r="AD17" s="376"/>
      <c r="AE17" s="376"/>
      <c r="AF17" s="376"/>
      <c r="AG17" s="377"/>
      <c r="AH17" s="375">
        <v>49449</v>
      </c>
      <c r="AI17" s="376"/>
      <c r="AJ17" s="376"/>
      <c r="AK17" s="376"/>
      <c r="AL17" s="435"/>
      <c r="AM17" s="479"/>
      <c r="AN17" s="379"/>
      <c r="AO17" s="379"/>
      <c r="AP17" s="379"/>
      <c r="AQ17" s="379"/>
      <c r="AR17" s="379"/>
      <c r="AS17" s="379"/>
      <c r="AT17" s="380"/>
      <c r="AU17" s="480"/>
      <c r="AV17" s="481"/>
      <c r="AW17" s="481"/>
      <c r="AX17" s="481"/>
      <c r="AY17" s="436" t="s">
        <v>146</v>
      </c>
      <c r="AZ17" s="437"/>
      <c r="BA17" s="437"/>
      <c r="BB17" s="437"/>
      <c r="BC17" s="437"/>
      <c r="BD17" s="437"/>
      <c r="BE17" s="437"/>
      <c r="BF17" s="437"/>
      <c r="BG17" s="437"/>
      <c r="BH17" s="437"/>
      <c r="BI17" s="437"/>
      <c r="BJ17" s="437"/>
      <c r="BK17" s="437"/>
      <c r="BL17" s="437"/>
      <c r="BM17" s="438"/>
      <c r="BN17" s="422">
        <v>24860067</v>
      </c>
      <c r="BO17" s="423"/>
      <c r="BP17" s="423"/>
      <c r="BQ17" s="423"/>
      <c r="BR17" s="423"/>
      <c r="BS17" s="423"/>
      <c r="BT17" s="423"/>
      <c r="BU17" s="424"/>
      <c r="BV17" s="422">
        <v>24532579</v>
      </c>
      <c r="BW17" s="423"/>
      <c r="BX17" s="423"/>
      <c r="BY17" s="423"/>
      <c r="BZ17" s="423"/>
      <c r="CA17" s="423"/>
      <c r="CB17" s="423"/>
      <c r="CC17" s="424"/>
      <c r="CD17" s="182"/>
      <c r="CE17" s="454"/>
      <c r="CF17" s="454"/>
      <c r="CG17" s="454"/>
      <c r="CH17" s="454"/>
      <c r="CI17" s="454"/>
      <c r="CJ17" s="454"/>
      <c r="CK17" s="454"/>
      <c r="CL17" s="454"/>
      <c r="CM17" s="454"/>
      <c r="CN17" s="454"/>
      <c r="CO17" s="454"/>
      <c r="CP17" s="454"/>
      <c r="CQ17" s="454"/>
      <c r="CR17" s="454"/>
      <c r="CS17" s="455"/>
      <c r="CT17" s="419"/>
      <c r="CU17" s="420"/>
      <c r="CV17" s="420"/>
      <c r="CW17" s="420"/>
      <c r="CX17" s="420"/>
      <c r="CY17" s="420"/>
      <c r="CZ17" s="420"/>
      <c r="DA17" s="421"/>
      <c r="DB17" s="419"/>
      <c r="DC17" s="420"/>
      <c r="DD17" s="420"/>
      <c r="DE17" s="420"/>
      <c r="DF17" s="420"/>
      <c r="DG17" s="420"/>
      <c r="DH17" s="420"/>
      <c r="DI17" s="421"/>
    </row>
    <row r="18" spans="1:113" ht="18.75" customHeight="1" thickBot="1" x14ac:dyDescent="0.25">
      <c r="A18" s="169"/>
      <c r="B18" s="472" t="s">
        <v>147</v>
      </c>
      <c r="C18" s="473"/>
      <c r="D18" s="473"/>
      <c r="E18" s="474"/>
      <c r="F18" s="474"/>
      <c r="G18" s="474"/>
      <c r="H18" s="474"/>
      <c r="I18" s="474"/>
      <c r="J18" s="474"/>
      <c r="K18" s="474"/>
      <c r="L18" s="475">
        <v>44.69</v>
      </c>
      <c r="M18" s="475"/>
      <c r="N18" s="475"/>
      <c r="O18" s="475"/>
      <c r="P18" s="475"/>
      <c r="Q18" s="475"/>
      <c r="R18" s="476"/>
      <c r="S18" s="476"/>
      <c r="T18" s="476"/>
      <c r="U18" s="476"/>
      <c r="V18" s="477"/>
      <c r="W18" s="493"/>
      <c r="X18" s="494"/>
      <c r="Y18" s="494"/>
      <c r="Z18" s="494"/>
      <c r="AA18" s="494"/>
      <c r="AB18" s="518"/>
      <c r="AC18" s="392">
        <v>73.7</v>
      </c>
      <c r="AD18" s="393"/>
      <c r="AE18" s="393"/>
      <c r="AF18" s="393"/>
      <c r="AG18" s="478"/>
      <c r="AH18" s="392">
        <v>72.7</v>
      </c>
      <c r="AI18" s="393"/>
      <c r="AJ18" s="393"/>
      <c r="AK18" s="393"/>
      <c r="AL18" s="394"/>
      <c r="AM18" s="479"/>
      <c r="AN18" s="379"/>
      <c r="AO18" s="379"/>
      <c r="AP18" s="379"/>
      <c r="AQ18" s="379"/>
      <c r="AR18" s="379"/>
      <c r="AS18" s="379"/>
      <c r="AT18" s="380"/>
      <c r="AU18" s="480"/>
      <c r="AV18" s="481"/>
      <c r="AW18" s="481"/>
      <c r="AX18" s="481"/>
      <c r="AY18" s="436" t="s">
        <v>148</v>
      </c>
      <c r="AZ18" s="437"/>
      <c r="BA18" s="437"/>
      <c r="BB18" s="437"/>
      <c r="BC18" s="437"/>
      <c r="BD18" s="437"/>
      <c r="BE18" s="437"/>
      <c r="BF18" s="437"/>
      <c r="BG18" s="437"/>
      <c r="BH18" s="437"/>
      <c r="BI18" s="437"/>
      <c r="BJ18" s="437"/>
      <c r="BK18" s="437"/>
      <c r="BL18" s="437"/>
      <c r="BM18" s="438"/>
      <c r="BN18" s="422">
        <v>27868833</v>
      </c>
      <c r="BO18" s="423"/>
      <c r="BP18" s="423"/>
      <c r="BQ18" s="423"/>
      <c r="BR18" s="423"/>
      <c r="BS18" s="423"/>
      <c r="BT18" s="423"/>
      <c r="BU18" s="424"/>
      <c r="BV18" s="422">
        <v>27720351</v>
      </c>
      <c r="BW18" s="423"/>
      <c r="BX18" s="423"/>
      <c r="BY18" s="423"/>
      <c r="BZ18" s="423"/>
      <c r="CA18" s="423"/>
      <c r="CB18" s="423"/>
      <c r="CC18" s="424"/>
      <c r="CD18" s="182"/>
      <c r="CE18" s="454"/>
      <c r="CF18" s="454"/>
      <c r="CG18" s="454"/>
      <c r="CH18" s="454"/>
      <c r="CI18" s="454"/>
      <c r="CJ18" s="454"/>
      <c r="CK18" s="454"/>
      <c r="CL18" s="454"/>
      <c r="CM18" s="454"/>
      <c r="CN18" s="454"/>
      <c r="CO18" s="454"/>
      <c r="CP18" s="454"/>
      <c r="CQ18" s="454"/>
      <c r="CR18" s="454"/>
      <c r="CS18" s="455"/>
      <c r="CT18" s="419"/>
      <c r="CU18" s="420"/>
      <c r="CV18" s="420"/>
      <c r="CW18" s="420"/>
      <c r="CX18" s="420"/>
      <c r="CY18" s="420"/>
      <c r="CZ18" s="420"/>
      <c r="DA18" s="421"/>
      <c r="DB18" s="419"/>
      <c r="DC18" s="420"/>
      <c r="DD18" s="420"/>
      <c r="DE18" s="420"/>
      <c r="DF18" s="420"/>
      <c r="DG18" s="420"/>
      <c r="DH18" s="420"/>
      <c r="DI18" s="421"/>
    </row>
    <row r="19" spans="1:113" ht="18.75" customHeight="1" thickBot="1" x14ac:dyDescent="0.25">
      <c r="A19" s="169"/>
      <c r="B19" s="472" t="s">
        <v>149</v>
      </c>
      <c r="C19" s="473"/>
      <c r="D19" s="473"/>
      <c r="E19" s="474"/>
      <c r="F19" s="474"/>
      <c r="G19" s="474"/>
      <c r="H19" s="474"/>
      <c r="I19" s="474"/>
      <c r="J19" s="474"/>
      <c r="K19" s="474"/>
      <c r="L19" s="482">
        <v>3259</v>
      </c>
      <c r="M19" s="482"/>
      <c r="N19" s="482"/>
      <c r="O19" s="482"/>
      <c r="P19" s="482"/>
      <c r="Q19" s="482"/>
      <c r="R19" s="483"/>
      <c r="S19" s="483"/>
      <c r="T19" s="483"/>
      <c r="U19" s="483"/>
      <c r="V19" s="484"/>
      <c r="W19" s="491"/>
      <c r="X19" s="492"/>
      <c r="Y19" s="492"/>
      <c r="Z19" s="492"/>
      <c r="AA19" s="492"/>
      <c r="AB19" s="492"/>
      <c r="AC19" s="495"/>
      <c r="AD19" s="495"/>
      <c r="AE19" s="495"/>
      <c r="AF19" s="495"/>
      <c r="AG19" s="495"/>
      <c r="AH19" s="495"/>
      <c r="AI19" s="495"/>
      <c r="AJ19" s="495"/>
      <c r="AK19" s="495"/>
      <c r="AL19" s="514"/>
      <c r="AM19" s="479"/>
      <c r="AN19" s="379"/>
      <c r="AO19" s="379"/>
      <c r="AP19" s="379"/>
      <c r="AQ19" s="379"/>
      <c r="AR19" s="379"/>
      <c r="AS19" s="379"/>
      <c r="AT19" s="380"/>
      <c r="AU19" s="480"/>
      <c r="AV19" s="481"/>
      <c r="AW19" s="481"/>
      <c r="AX19" s="481"/>
      <c r="AY19" s="436" t="s">
        <v>150</v>
      </c>
      <c r="AZ19" s="437"/>
      <c r="BA19" s="437"/>
      <c r="BB19" s="437"/>
      <c r="BC19" s="437"/>
      <c r="BD19" s="437"/>
      <c r="BE19" s="437"/>
      <c r="BF19" s="437"/>
      <c r="BG19" s="437"/>
      <c r="BH19" s="437"/>
      <c r="BI19" s="437"/>
      <c r="BJ19" s="437"/>
      <c r="BK19" s="437"/>
      <c r="BL19" s="437"/>
      <c r="BM19" s="438"/>
      <c r="BN19" s="422">
        <v>34967912</v>
      </c>
      <c r="BO19" s="423"/>
      <c r="BP19" s="423"/>
      <c r="BQ19" s="423"/>
      <c r="BR19" s="423"/>
      <c r="BS19" s="423"/>
      <c r="BT19" s="423"/>
      <c r="BU19" s="424"/>
      <c r="BV19" s="422">
        <v>34440461</v>
      </c>
      <c r="BW19" s="423"/>
      <c r="BX19" s="423"/>
      <c r="BY19" s="423"/>
      <c r="BZ19" s="423"/>
      <c r="CA19" s="423"/>
      <c r="CB19" s="423"/>
      <c r="CC19" s="424"/>
      <c r="CD19" s="182"/>
      <c r="CE19" s="454"/>
      <c r="CF19" s="454"/>
      <c r="CG19" s="454"/>
      <c r="CH19" s="454"/>
      <c r="CI19" s="454"/>
      <c r="CJ19" s="454"/>
      <c r="CK19" s="454"/>
      <c r="CL19" s="454"/>
      <c r="CM19" s="454"/>
      <c r="CN19" s="454"/>
      <c r="CO19" s="454"/>
      <c r="CP19" s="454"/>
      <c r="CQ19" s="454"/>
      <c r="CR19" s="454"/>
      <c r="CS19" s="455"/>
      <c r="CT19" s="419"/>
      <c r="CU19" s="420"/>
      <c r="CV19" s="420"/>
      <c r="CW19" s="420"/>
      <c r="CX19" s="420"/>
      <c r="CY19" s="420"/>
      <c r="CZ19" s="420"/>
      <c r="DA19" s="421"/>
      <c r="DB19" s="419"/>
      <c r="DC19" s="420"/>
      <c r="DD19" s="420"/>
      <c r="DE19" s="420"/>
      <c r="DF19" s="420"/>
      <c r="DG19" s="420"/>
      <c r="DH19" s="420"/>
      <c r="DI19" s="421"/>
    </row>
    <row r="20" spans="1:113" ht="18.75" customHeight="1" thickBot="1" x14ac:dyDescent="0.25">
      <c r="A20" s="169"/>
      <c r="B20" s="472" t="s">
        <v>151</v>
      </c>
      <c r="C20" s="473"/>
      <c r="D20" s="473"/>
      <c r="E20" s="474"/>
      <c r="F20" s="474"/>
      <c r="G20" s="474"/>
      <c r="H20" s="474"/>
      <c r="I20" s="474"/>
      <c r="J20" s="474"/>
      <c r="K20" s="474"/>
      <c r="L20" s="482">
        <v>61222</v>
      </c>
      <c r="M20" s="482"/>
      <c r="N20" s="482"/>
      <c r="O20" s="482"/>
      <c r="P20" s="482"/>
      <c r="Q20" s="482"/>
      <c r="R20" s="483"/>
      <c r="S20" s="483"/>
      <c r="T20" s="483"/>
      <c r="U20" s="483"/>
      <c r="V20" s="484"/>
      <c r="W20" s="493"/>
      <c r="X20" s="494"/>
      <c r="Y20" s="494"/>
      <c r="Z20" s="494"/>
      <c r="AA20" s="494"/>
      <c r="AB20" s="494"/>
      <c r="AC20" s="485"/>
      <c r="AD20" s="485"/>
      <c r="AE20" s="485"/>
      <c r="AF20" s="485"/>
      <c r="AG20" s="485"/>
      <c r="AH20" s="485"/>
      <c r="AI20" s="485"/>
      <c r="AJ20" s="485"/>
      <c r="AK20" s="485"/>
      <c r="AL20" s="486"/>
      <c r="AM20" s="487"/>
      <c r="AN20" s="384"/>
      <c r="AO20" s="384"/>
      <c r="AP20" s="384"/>
      <c r="AQ20" s="384"/>
      <c r="AR20" s="384"/>
      <c r="AS20" s="384"/>
      <c r="AT20" s="385"/>
      <c r="AU20" s="488"/>
      <c r="AV20" s="489"/>
      <c r="AW20" s="489"/>
      <c r="AX20" s="490"/>
      <c r="AY20" s="436"/>
      <c r="AZ20" s="437"/>
      <c r="BA20" s="437"/>
      <c r="BB20" s="437"/>
      <c r="BC20" s="437"/>
      <c r="BD20" s="437"/>
      <c r="BE20" s="437"/>
      <c r="BF20" s="437"/>
      <c r="BG20" s="437"/>
      <c r="BH20" s="437"/>
      <c r="BI20" s="437"/>
      <c r="BJ20" s="437"/>
      <c r="BK20" s="437"/>
      <c r="BL20" s="437"/>
      <c r="BM20" s="438"/>
      <c r="BN20" s="422"/>
      <c r="BO20" s="423"/>
      <c r="BP20" s="423"/>
      <c r="BQ20" s="423"/>
      <c r="BR20" s="423"/>
      <c r="BS20" s="423"/>
      <c r="BT20" s="423"/>
      <c r="BU20" s="424"/>
      <c r="BV20" s="422"/>
      <c r="BW20" s="423"/>
      <c r="BX20" s="423"/>
      <c r="BY20" s="423"/>
      <c r="BZ20" s="423"/>
      <c r="CA20" s="423"/>
      <c r="CB20" s="423"/>
      <c r="CC20" s="424"/>
      <c r="CD20" s="182"/>
      <c r="CE20" s="454"/>
      <c r="CF20" s="454"/>
      <c r="CG20" s="454"/>
      <c r="CH20" s="454"/>
      <c r="CI20" s="454"/>
      <c r="CJ20" s="454"/>
      <c r="CK20" s="454"/>
      <c r="CL20" s="454"/>
      <c r="CM20" s="454"/>
      <c r="CN20" s="454"/>
      <c r="CO20" s="454"/>
      <c r="CP20" s="454"/>
      <c r="CQ20" s="454"/>
      <c r="CR20" s="454"/>
      <c r="CS20" s="455"/>
      <c r="CT20" s="419"/>
      <c r="CU20" s="420"/>
      <c r="CV20" s="420"/>
      <c r="CW20" s="420"/>
      <c r="CX20" s="420"/>
      <c r="CY20" s="420"/>
      <c r="CZ20" s="420"/>
      <c r="DA20" s="421"/>
      <c r="DB20" s="419"/>
      <c r="DC20" s="420"/>
      <c r="DD20" s="420"/>
      <c r="DE20" s="420"/>
      <c r="DF20" s="420"/>
      <c r="DG20" s="420"/>
      <c r="DH20" s="420"/>
      <c r="DI20" s="421"/>
    </row>
    <row r="21" spans="1:113" ht="18.75" customHeight="1" thickBot="1" x14ac:dyDescent="0.25">
      <c r="A21" s="169"/>
      <c r="B21" s="469" t="s">
        <v>152</v>
      </c>
      <c r="C21" s="470"/>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c r="AG21" s="470"/>
      <c r="AH21" s="470"/>
      <c r="AI21" s="470"/>
      <c r="AJ21" s="470"/>
      <c r="AK21" s="470"/>
      <c r="AL21" s="470"/>
      <c r="AM21" s="470"/>
      <c r="AN21" s="470"/>
      <c r="AO21" s="470"/>
      <c r="AP21" s="470"/>
      <c r="AQ21" s="470"/>
      <c r="AR21" s="470"/>
      <c r="AS21" s="470"/>
      <c r="AT21" s="470"/>
      <c r="AU21" s="470"/>
      <c r="AV21" s="470"/>
      <c r="AW21" s="470"/>
      <c r="AX21" s="471"/>
      <c r="AY21" s="395"/>
      <c r="AZ21" s="396"/>
      <c r="BA21" s="396"/>
      <c r="BB21" s="396"/>
      <c r="BC21" s="396"/>
      <c r="BD21" s="396"/>
      <c r="BE21" s="396"/>
      <c r="BF21" s="396"/>
      <c r="BG21" s="396"/>
      <c r="BH21" s="396"/>
      <c r="BI21" s="396"/>
      <c r="BJ21" s="396"/>
      <c r="BK21" s="396"/>
      <c r="BL21" s="396"/>
      <c r="BM21" s="397"/>
      <c r="BN21" s="456"/>
      <c r="BO21" s="457"/>
      <c r="BP21" s="457"/>
      <c r="BQ21" s="457"/>
      <c r="BR21" s="457"/>
      <c r="BS21" s="457"/>
      <c r="BT21" s="457"/>
      <c r="BU21" s="458"/>
      <c r="BV21" s="456"/>
      <c r="BW21" s="457"/>
      <c r="BX21" s="457"/>
      <c r="BY21" s="457"/>
      <c r="BZ21" s="457"/>
      <c r="CA21" s="457"/>
      <c r="CB21" s="457"/>
      <c r="CC21" s="458"/>
      <c r="CD21" s="182"/>
      <c r="CE21" s="454"/>
      <c r="CF21" s="454"/>
      <c r="CG21" s="454"/>
      <c r="CH21" s="454"/>
      <c r="CI21" s="454"/>
      <c r="CJ21" s="454"/>
      <c r="CK21" s="454"/>
      <c r="CL21" s="454"/>
      <c r="CM21" s="454"/>
      <c r="CN21" s="454"/>
      <c r="CO21" s="454"/>
      <c r="CP21" s="454"/>
      <c r="CQ21" s="454"/>
      <c r="CR21" s="454"/>
      <c r="CS21" s="455"/>
      <c r="CT21" s="419"/>
      <c r="CU21" s="420"/>
      <c r="CV21" s="420"/>
      <c r="CW21" s="420"/>
      <c r="CX21" s="420"/>
      <c r="CY21" s="420"/>
      <c r="CZ21" s="420"/>
      <c r="DA21" s="421"/>
      <c r="DB21" s="419"/>
      <c r="DC21" s="420"/>
      <c r="DD21" s="420"/>
      <c r="DE21" s="420"/>
      <c r="DF21" s="420"/>
      <c r="DG21" s="420"/>
      <c r="DH21" s="420"/>
      <c r="DI21" s="421"/>
    </row>
    <row r="22" spans="1:113" ht="18.75" customHeight="1" x14ac:dyDescent="0.2">
      <c r="A22" s="169"/>
      <c r="B22" s="398" t="s">
        <v>153</v>
      </c>
      <c r="C22" s="399"/>
      <c r="D22" s="400"/>
      <c r="E22" s="407" t="s">
        <v>1</v>
      </c>
      <c r="F22" s="408"/>
      <c r="G22" s="408"/>
      <c r="H22" s="408"/>
      <c r="I22" s="408"/>
      <c r="J22" s="408"/>
      <c r="K22" s="409"/>
      <c r="L22" s="407" t="s">
        <v>154</v>
      </c>
      <c r="M22" s="408"/>
      <c r="N22" s="408"/>
      <c r="O22" s="408"/>
      <c r="P22" s="409"/>
      <c r="Q22" s="413" t="s">
        <v>155</v>
      </c>
      <c r="R22" s="414"/>
      <c r="S22" s="414"/>
      <c r="T22" s="414"/>
      <c r="U22" s="414"/>
      <c r="V22" s="415"/>
      <c r="W22" s="464" t="s">
        <v>156</v>
      </c>
      <c r="X22" s="399"/>
      <c r="Y22" s="400"/>
      <c r="Z22" s="407" t="s">
        <v>1</v>
      </c>
      <c r="AA22" s="408"/>
      <c r="AB22" s="408"/>
      <c r="AC22" s="408"/>
      <c r="AD22" s="408"/>
      <c r="AE22" s="408"/>
      <c r="AF22" s="408"/>
      <c r="AG22" s="409"/>
      <c r="AH22" s="425" t="s">
        <v>157</v>
      </c>
      <c r="AI22" s="408"/>
      <c r="AJ22" s="408"/>
      <c r="AK22" s="408"/>
      <c r="AL22" s="409"/>
      <c r="AM22" s="425" t="s">
        <v>158</v>
      </c>
      <c r="AN22" s="426"/>
      <c r="AO22" s="426"/>
      <c r="AP22" s="426"/>
      <c r="AQ22" s="426"/>
      <c r="AR22" s="427"/>
      <c r="AS22" s="413" t="s">
        <v>155</v>
      </c>
      <c r="AT22" s="414"/>
      <c r="AU22" s="414"/>
      <c r="AV22" s="414"/>
      <c r="AW22" s="414"/>
      <c r="AX22" s="431"/>
      <c r="AY22" s="448" t="s">
        <v>159</v>
      </c>
      <c r="AZ22" s="449"/>
      <c r="BA22" s="449"/>
      <c r="BB22" s="449"/>
      <c r="BC22" s="449"/>
      <c r="BD22" s="449"/>
      <c r="BE22" s="449"/>
      <c r="BF22" s="449"/>
      <c r="BG22" s="449"/>
      <c r="BH22" s="449"/>
      <c r="BI22" s="449"/>
      <c r="BJ22" s="449"/>
      <c r="BK22" s="449"/>
      <c r="BL22" s="449"/>
      <c r="BM22" s="450"/>
      <c r="BN22" s="451">
        <v>28864109</v>
      </c>
      <c r="BO22" s="452"/>
      <c r="BP22" s="452"/>
      <c r="BQ22" s="452"/>
      <c r="BR22" s="452"/>
      <c r="BS22" s="452"/>
      <c r="BT22" s="452"/>
      <c r="BU22" s="453"/>
      <c r="BV22" s="451">
        <v>28923312</v>
      </c>
      <c r="BW22" s="452"/>
      <c r="BX22" s="452"/>
      <c r="BY22" s="452"/>
      <c r="BZ22" s="452"/>
      <c r="CA22" s="452"/>
      <c r="CB22" s="452"/>
      <c r="CC22" s="453"/>
      <c r="CD22" s="182"/>
      <c r="CE22" s="454"/>
      <c r="CF22" s="454"/>
      <c r="CG22" s="454"/>
      <c r="CH22" s="454"/>
      <c r="CI22" s="454"/>
      <c r="CJ22" s="454"/>
      <c r="CK22" s="454"/>
      <c r="CL22" s="454"/>
      <c r="CM22" s="454"/>
      <c r="CN22" s="454"/>
      <c r="CO22" s="454"/>
      <c r="CP22" s="454"/>
      <c r="CQ22" s="454"/>
      <c r="CR22" s="454"/>
      <c r="CS22" s="455"/>
      <c r="CT22" s="419"/>
      <c r="CU22" s="420"/>
      <c r="CV22" s="420"/>
      <c r="CW22" s="420"/>
      <c r="CX22" s="420"/>
      <c r="CY22" s="420"/>
      <c r="CZ22" s="420"/>
      <c r="DA22" s="421"/>
      <c r="DB22" s="419"/>
      <c r="DC22" s="420"/>
      <c r="DD22" s="420"/>
      <c r="DE22" s="420"/>
      <c r="DF22" s="420"/>
      <c r="DG22" s="420"/>
      <c r="DH22" s="420"/>
      <c r="DI22" s="421"/>
    </row>
    <row r="23" spans="1:113" ht="18.75" customHeight="1" x14ac:dyDescent="0.2">
      <c r="A23" s="169"/>
      <c r="B23" s="401"/>
      <c r="C23" s="402"/>
      <c r="D23" s="403"/>
      <c r="E23" s="410"/>
      <c r="F23" s="411"/>
      <c r="G23" s="411"/>
      <c r="H23" s="411"/>
      <c r="I23" s="411"/>
      <c r="J23" s="411"/>
      <c r="K23" s="412"/>
      <c r="L23" s="410"/>
      <c r="M23" s="411"/>
      <c r="N23" s="411"/>
      <c r="O23" s="411"/>
      <c r="P23" s="412"/>
      <c r="Q23" s="416"/>
      <c r="R23" s="417"/>
      <c r="S23" s="417"/>
      <c r="T23" s="417"/>
      <c r="U23" s="417"/>
      <c r="V23" s="418"/>
      <c r="W23" s="465"/>
      <c r="X23" s="402"/>
      <c r="Y23" s="403"/>
      <c r="Z23" s="410"/>
      <c r="AA23" s="411"/>
      <c r="AB23" s="411"/>
      <c r="AC23" s="411"/>
      <c r="AD23" s="411"/>
      <c r="AE23" s="411"/>
      <c r="AF23" s="411"/>
      <c r="AG23" s="412"/>
      <c r="AH23" s="410"/>
      <c r="AI23" s="411"/>
      <c r="AJ23" s="411"/>
      <c r="AK23" s="411"/>
      <c r="AL23" s="412"/>
      <c r="AM23" s="428"/>
      <c r="AN23" s="429"/>
      <c r="AO23" s="429"/>
      <c r="AP23" s="429"/>
      <c r="AQ23" s="429"/>
      <c r="AR23" s="430"/>
      <c r="AS23" s="416"/>
      <c r="AT23" s="417"/>
      <c r="AU23" s="417"/>
      <c r="AV23" s="417"/>
      <c r="AW23" s="417"/>
      <c r="AX23" s="432"/>
      <c r="AY23" s="436" t="s">
        <v>160</v>
      </c>
      <c r="AZ23" s="437"/>
      <c r="BA23" s="437"/>
      <c r="BB23" s="437"/>
      <c r="BC23" s="437"/>
      <c r="BD23" s="437"/>
      <c r="BE23" s="437"/>
      <c r="BF23" s="437"/>
      <c r="BG23" s="437"/>
      <c r="BH23" s="437"/>
      <c r="BI23" s="437"/>
      <c r="BJ23" s="437"/>
      <c r="BK23" s="437"/>
      <c r="BL23" s="437"/>
      <c r="BM23" s="438"/>
      <c r="BN23" s="422">
        <v>20828740</v>
      </c>
      <c r="BO23" s="423"/>
      <c r="BP23" s="423"/>
      <c r="BQ23" s="423"/>
      <c r="BR23" s="423"/>
      <c r="BS23" s="423"/>
      <c r="BT23" s="423"/>
      <c r="BU23" s="424"/>
      <c r="BV23" s="422">
        <v>21468889</v>
      </c>
      <c r="BW23" s="423"/>
      <c r="BX23" s="423"/>
      <c r="BY23" s="423"/>
      <c r="BZ23" s="423"/>
      <c r="CA23" s="423"/>
      <c r="CB23" s="423"/>
      <c r="CC23" s="424"/>
      <c r="CD23" s="182"/>
      <c r="CE23" s="454"/>
      <c r="CF23" s="454"/>
      <c r="CG23" s="454"/>
      <c r="CH23" s="454"/>
      <c r="CI23" s="454"/>
      <c r="CJ23" s="454"/>
      <c r="CK23" s="454"/>
      <c r="CL23" s="454"/>
      <c r="CM23" s="454"/>
      <c r="CN23" s="454"/>
      <c r="CO23" s="454"/>
      <c r="CP23" s="454"/>
      <c r="CQ23" s="454"/>
      <c r="CR23" s="454"/>
      <c r="CS23" s="455"/>
      <c r="CT23" s="419"/>
      <c r="CU23" s="420"/>
      <c r="CV23" s="420"/>
      <c r="CW23" s="420"/>
      <c r="CX23" s="420"/>
      <c r="CY23" s="420"/>
      <c r="CZ23" s="420"/>
      <c r="DA23" s="421"/>
      <c r="DB23" s="419"/>
      <c r="DC23" s="420"/>
      <c r="DD23" s="420"/>
      <c r="DE23" s="420"/>
      <c r="DF23" s="420"/>
      <c r="DG23" s="420"/>
      <c r="DH23" s="420"/>
      <c r="DI23" s="421"/>
    </row>
    <row r="24" spans="1:113" ht="18.75" customHeight="1" thickBot="1" x14ac:dyDescent="0.25">
      <c r="A24" s="169"/>
      <c r="B24" s="401"/>
      <c r="C24" s="402"/>
      <c r="D24" s="403"/>
      <c r="E24" s="378" t="s">
        <v>161</v>
      </c>
      <c r="F24" s="379"/>
      <c r="G24" s="379"/>
      <c r="H24" s="379"/>
      <c r="I24" s="379"/>
      <c r="J24" s="379"/>
      <c r="K24" s="380"/>
      <c r="L24" s="375">
        <v>1</v>
      </c>
      <c r="M24" s="376"/>
      <c r="N24" s="376"/>
      <c r="O24" s="376"/>
      <c r="P24" s="377"/>
      <c r="Q24" s="375">
        <v>9310</v>
      </c>
      <c r="R24" s="376"/>
      <c r="S24" s="376"/>
      <c r="T24" s="376"/>
      <c r="U24" s="376"/>
      <c r="V24" s="377"/>
      <c r="W24" s="465"/>
      <c r="X24" s="402"/>
      <c r="Y24" s="403"/>
      <c r="Z24" s="378" t="s">
        <v>162</v>
      </c>
      <c r="AA24" s="379"/>
      <c r="AB24" s="379"/>
      <c r="AC24" s="379"/>
      <c r="AD24" s="379"/>
      <c r="AE24" s="379"/>
      <c r="AF24" s="379"/>
      <c r="AG24" s="380"/>
      <c r="AH24" s="375">
        <v>820</v>
      </c>
      <c r="AI24" s="376"/>
      <c r="AJ24" s="376"/>
      <c r="AK24" s="376"/>
      <c r="AL24" s="377"/>
      <c r="AM24" s="375">
        <v>2551020</v>
      </c>
      <c r="AN24" s="376"/>
      <c r="AO24" s="376"/>
      <c r="AP24" s="376"/>
      <c r="AQ24" s="376"/>
      <c r="AR24" s="377"/>
      <c r="AS24" s="375">
        <v>3111</v>
      </c>
      <c r="AT24" s="376"/>
      <c r="AU24" s="376"/>
      <c r="AV24" s="376"/>
      <c r="AW24" s="376"/>
      <c r="AX24" s="435"/>
      <c r="AY24" s="395" t="s">
        <v>163</v>
      </c>
      <c r="AZ24" s="396"/>
      <c r="BA24" s="396"/>
      <c r="BB24" s="396"/>
      <c r="BC24" s="396"/>
      <c r="BD24" s="396"/>
      <c r="BE24" s="396"/>
      <c r="BF24" s="396"/>
      <c r="BG24" s="396"/>
      <c r="BH24" s="396"/>
      <c r="BI24" s="396"/>
      <c r="BJ24" s="396"/>
      <c r="BK24" s="396"/>
      <c r="BL24" s="396"/>
      <c r="BM24" s="397"/>
      <c r="BN24" s="422">
        <v>13759953</v>
      </c>
      <c r="BO24" s="423"/>
      <c r="BP24" s="423"/>
      <c r="BQ24" s="423"/>
      <c r="BR24" s="423"/>
      <c r="BS24" s="423"/>
      <c r="BT24" s="423"/>
      <c r="BU24" s="424"/>
      <c r="BV24" s="422">
        <v>12169942</v>
      </c>
      <c r="BW24" s="423"/>
      <c r="BX24" s="423"/>
      <c r="BY24" s="423"/>
      <c r="BZ24" s="423"/>
      <c r="CA24" s="423"/>
      <c r="CB24" s="423"/>
      <c r="CC24" s="424"/>
      <c r="CD24" s="182"/>
      <c r="CE24" s="454"/>
      <c r="CF24" s="454"/>
      <c r="CG24" s="454"/>
      <c r="CH24" s="454"/>
      <c r="CI24" s="454"/>
      <c r="CJ24" s="454"/>
      <c r="CK24" s="454"/>
      <c r="CL24" s="454"/>
      <c r="CM24" s="454"/>
      <c r="CN24" s="454"/>
      <c r="CO24" s="454"/>
      <c r="CP24" s="454"/>
      <c r="CQ24" s="454"/>
      <c r="CR24" s="454"/>
      <c r="CS24" s="455"/>
      <c r="CT24" s="419"/>
      <c r="CU24" s="420"/>
      <c r="CV24" s="420"/>
      <c r="CW24" s="420"/>
      <c r="CX24" s="420"/>
      <c r="CY24" s="420"/>
      <c r="CZ24" s="420"/>
      <c r="DA24" s="421"/>
      <c r="DB24" s="419"/>
      <c r="DC24" s="420"/>
      <c r="DD24" s="420"/>
      <c r="DE24" s="420"/>
      <c r="DF24" s="420"/>
      <c r="DG24" s="420"/>
      <c r="DH24" s="420"/>
      <c r="DI24" s="421"/>
    </row>
    <row r="25" spans="1:113" ht="18.75" customHeight="1" x14ac:dyDescent="0.2">
      <c r="A25" s="169"/>
      <c r="B25" s="401"/>
      <c r="C25" s="402"/>
      <c r="D25" s="403"/>
      <c r="E25" s="378" t="s">
        <v>164</v>
      </c>
      <c r="F25" s="379"/>
      <c r="G25" s="379"/>
      <c r="H25" s="379"/>
      <c r="I25" s="379"/>
      <c r="J25" s="379"/>
      <c r="K25" s="380"/>
      <c r="L25" s="375">
        <v>1</v>
      </c>
      <c r="M25" s="376"/>
      <c r="N25" s="376"/>
      <c r="O25" s="376"/>
      <c r="P25" s="377"/>
      <c r="Q25" s="375">
        <v>7830</v>
      </c>
      <c r="R25" s="376"/>
      <c r="S25" s="376"/>
      <c r="T25" s="376"/>
      <c r="U25" s="376"/>
      <c r="V25" s="377"/>
      <c r="W25" s="465"/>
      <c r="X25" s="402"/>
      <c r="Y25" s="403"/>
      <c r="Z25" s="378" t="s">
        <v>165</v>
      </c>
      <c r="AA25" s="379"/>
      <c r="AB25" s="379"/>
      <c r="AC25" s="379"/>
      <c r="AD25" s="379"/>
      <c r="AE25" s="379"/>
      <c r="AF25" s="379"/>
      <c r="AG25" s="380"/>
      <c r="AH25" s="375" t="s">
        <v>122</v>
      </c>
      <c r="AI25" s="376"/>
      <c r="AJ25" s="376"/>
      <c r="AK25" s="376"/>
      <c r="AL25" s="377"/>
      <c r="AM25" s="375" t="s">
        <v>122</v>
      </c>
      <c r="AN25" s="376"/>
      <c r="AO25" s="376"/>
      <c r="AP25" s="376"/>
      <c r="AQ25" s="376"/>
      <c r="AR25" s="377"/>
      <c r="AS25" s="375" t="s">
        <v>122</v>
      </c>
      <c r="AT25" s="376"/>
      <c r="AU25" s="376"/>
      <c r="AV25" s="376"/>
      <c r="AW25" s="376"/>
      <c r="AX25" s="435"/>
      <c r="AY25" s="448" t="s">
        <v>166</v>
      </c>
      <c r="AZ25" s="449"/>
      <c r="BA25" s="449"/>
      <c r="BB25" s="449"/>
      <c r="BC25" s="449"/>
      <c r="BD25" s="449"/>
      <c r="BE25" s="449"/>
      <c r="BF25" s="449"/>
      <c r="BG25" s="449"/>
      <c r="BH25" s="449"/>
      <c r="BI25" s="449"/>
      <c r="BJ25" s="449"/>
      <c r="BK25" s="449"/>
      <c r="BL25" s="449"/>
      <c r="BM25" s="450"/>
      <c r="BN25" s="451">
        <v>14643130</v>
      </c>
      <c r="BO25" s="452"/>
      <c r="BP25" s="452"/>
      <c r="BQ25" s="452"/>
      <c r="BR25" s="452"/>
      <c r="BS25" s="452"/>
      <c r="BT25" s="452"/>
      <c r="BU25" s="453"/>
      <c r="BV25" s="451">
        <v>15229491</v>
      </c>
      <c r="BW25" s="452"/>
      <c r="BX25" s="452"/>
      <c r="BY25" s="452"/>
      <c r="BZ25" s="452"/>
      <c r="CA25" s="452"/>
      <c r="CB25" s="452"/>
      <c r="CC25" s="453"/>
      <c r="CD25" s="182"/>
      <c r="CE25" s="454"/>
      <c r="CF25" s="454"/>
      <c r="CG25" s="454"/>
      <c r="CH25" s="454"/>
      <c r="CI25" s="454"/>
      <c r="CJ25" s="454"/>
      <c r="CK25" s="454"/>
      <c r="CL25" s="454"/>
      <c r="CM25" s="454"/>
      <c r="CN25" s="454"/>
      <c r="CO25" s="454"/>
      <c r="CP25" s="454"/>
      <c r="CQ25" s="454"/>
      <c r="CR25" s="454"/>
      <c r="CS25" s="455"/>
      <c r="CT25" s="419"/>
      <c r="CU25" s="420"/>
      <c r="CV25" s="420"/>
      <c r="CW25" s="420"/>
      <c r="CX25" s="420"/>
      <c r="CY25" s="420"/>
      <c r="CZ25" s="420"/>
      <c r="DA25" s="421"/>
      <c r="DB25" s="419"/>
      <c r="DC25" s="420"/>
      <c r="DD25" s="420"/>
      <c r="DE25" s="420"/>
      <c r="DF25" s="420"/>
      <c r="DG25" s="420"/>
      <c r="DH25" s="420"/>
      <c r="DI25" s="421"/>
    </row>
    <row r="26" spans="1:113" ht="18.75" customHeight="1" x14ac:dyDescent="0.2">
      <c r="A26" s="169"/>
      <c r="B26" s="401"/>
      <c r="C26" s="402"/>
      <c r="D26" s="403"/>
      <c r="E26" s="378" t="s">
        <v>167</v>
      </c>
      <c r="F26" s="379"/>
      <c r="G26" s="379"/>
      <c r="H26" s="379"/>
      <c r="I26" s="379"/>
      <c r="J26" s="379"/>
      <c r="K26" s="380"/>
      <c r="L26" s="375">
        <v>1</v>
      </c>
      <c r="M26" s="376"/>
      <c r="N26" s="376"/>
      <c r="O26" s="376"/>
      <c r="P26" s="377"/>
      <c r="Q26" s="375">
        <v>7200</v>
      </c>
      <c r="R26" s="376"/>
      <c r="S26" s="376"/>
      <c r="T26" s="376"/>
      <c r="U26" s="376"/>
      <c r="V26" s="377"/>
      <c r="W26" s="465"/>
      <c r="X26" s="402"/>
      <c r="Y26" s="403"/>
      <c r="Z26" s="378" t="s">
        <v>168</v>
      </c>
      <c r="AA26" s="433"/>
      <c r="AB26" s="433"/>
      <c r="AC26" s="433"/>
      <c r="AD26" s="433"/>
      <c r="AE26" s="433"/>
      <c r="AF26" s="433"/>
      <c r="AG26" s="434"/>
      <c r="AH26" s="375">
        <v>65</v>
      </c>
      <c r="AI26" s="376"/>
      <c r="AJ26" s="376"/>
      <c r="AK26" s="376"/>
      <c r="AL26" s="377"/>
      <c r="AM26" s="375">
        <v>178360</v>
      </c>
      <c r="AN26" s="376"/>
      <c r="AO26" s="376"/>
      <c r="AP26" s="376"/>
      <c r="AQ26" s="376"/>
      <c r="AR26" s="377"/>
      <c r="AS26" s="375">
        <v>2744</v>
      </c>
      <c r="AT26" s="376"/>
      <c r="AU26" s="376"/>
      <c r="AV26" s="376"/>
      <c r="AW26" s="376"/>
      <c r="AX26" s="435"/>
      <c r="AY26" s="462" t="s">
        <v>169</v>
      </c>
      <c r="AZ26" s="382"/>
      <c r="BA26" s="382"/>
      <c r="BB26" s="382"/>
      <c r="BC26" s="382"/>
      <c r="BD26" s="382"/>
      <c r="BE26" s="382"/>
      <c r="BF26" s="382"/>
      <c r="BG26" s="382"/>
      <c r="BH26" s="382"/>
      <c r="BI26" s="382"/>
      <c r="BJ26" s="382"/>
      <c r="BK26" s="382"/>
      <c r="BL26" s="382"/>
      <c r="BM26" s="463"/>
      <c r="BN26" s="422">
        <v>70000</v>
      </c>
      <c r="BO26" s="423"/>
      <c r="BP26" s="423"/>
      <c r="BQ26" s="423"/>
      <c r="BR26" s="423"/>
      <c r="BS26" s="423"/>
      <c r="BT26" s="423"/>
      <c r="BU26" s="424"/>
      <c r="BV26" s="422">
        <v>70000</v>
      </c>
      <c r="BW26" s="423"/>
      <c r="BX26" s="423"/>
      <c r="BY26" s="423"/>
      <c r="BZ26" s="423"/>
      <c r="CA26" s="423"/>
      <c r="CB26" s="423"/>
      <c r="CC26" s="424"/>
      <c r="CD26" s="182"/>
      <c r="CE26" s="454"/>
      <c r="CF26" s="454"/>
      <c r="CG26" s="454"/>
      <c r="CH26" s="454"/>
      <c r="CI26" s="454"/>
      <c r="CJ26" s="454"/>
      <c r="CK26" s="454"/>
      <c r="CL26" s="454"/>
      <c r="CM26" s="454"/>
      <c r="CN26" s="454"/>
      <c r="CO26" s="454"/>
      <c r="CP26" s="454"/>
      <c r="CQ26" s="454"/>
      <c r="CR26" s="454"/>
      <c r="CS26" s="455"/>
      <c r="CT26" s="419"/>
      <c r="CU26" s="420"/>
      <c r="CV26" s="420"/>
      <c r="CW26" s="420"/>
      <c r="CX26" s="420"/>
      <c r="CY26" s="420"/>
      <c r="CZ26" s="420"/>
      <c r="DA26" s="421"/>
      <c r="DB26" s="419"/>
      <c r="DC26" s="420"/>
      <c r="DD26" s="420"/>
      <c r="DE26" s="420"/>
      <c r="DF26" s="420"/>
      <c r="DG26" s="420"/>
      <c r="DH26" s="420"/>
      <c r="DI26" s="421"/>
    </row>
    <row r="27" spans="1:113" ht="18.75" customHeight="1" thickBot="1" x14ac:dyDescent="0.25">
      <c r="A27" s="169"/>
      <c r="B27" s="401"/>
      <c r="C27" s="402"/>
      <c r="D27" s="403"/>
      <c r="E27" s="378" t="s">
        <v>170</v>
      </c>
      <c r="F27" s="379"/>
      <c r="G27" s="379"/>
      <c r="H27" s="379"/>
      <c r="I27" s="379"/>
      <c r="J27" s="379"/>
      <c r="K27" s="380"/>
      <c r="L27" s="375">
        <v>1</v>
      </c>
      <c r="M27" s="376"/>
      <c r="N27" s="376"/>
      <c r="O27" s="376"/>
      <c r="P27" s="377"/>
      <c r="Q27" s="375">
        <v>4930</v>
      </c>
      <c r="R27" s="376"/>
      <c r="S27" s="376"/>
      <c r="T27" s="376"/>
      <c r="U27" s="376"/>
      <c r="V27" s="377"/>
      <c r="W27" s="465"/>
      <c r="X27" s="402"/>
      <c r="Y27" s="403"/>
      <c r="Z27" s="378" t="s">
        <v>171</v>
      </c>
      <c r="AA27" s="379"/>
      <c r="AB27" s="379"/>
      <c r="AC27" s="379"/>
      <c r="AD27" s="379"/>
      <c r="AE27" s="379"/>
      <c r="AF27" s="379"/>
      <c r="AG27" s="380"/>
      <c r="AH27" s="375">
        <v>15</v>
      </c>
      <c r="AI27" s="376"/>
      <c r="AJ27" s="376"/>
      <c r="AK27" s="376"/>
      <c r="AL27" s="377"/>
      <c r="AM27" s="375">
        <v>54840</v>
      </c>
      <c r="AN27" s="376"/>
      <c r="AO27" s="376"/>
      <c r="AP27" s="376"/>
      <c r="AQ27" s="376"/>
      <c r="AR27" s="377"/>
      <c r="AS27" s="375">
        <v>3656</v>
      </c>
      <c r="AT27" s="376"/>
      <c r="AU27" s="376"/>
      <c r="AV27" s="376"/>
      <c r="AW27" s="376"/>
      <c r="AX27" s="435"/>
      <c r="AY27" s="459" t="s">
        <v>172</v>
      </c>
      <c r="AZ27" s="460"/>
      <c r="BA27" s="460"/>
      <c r="BB27" s="460"/>
      <c r="BC27" s="460"/>
      <c r="BD27" s="460"/>
      <c r="BE27" s="460"/>
      <c r="BF27" s="460"/>
      <c r="BG27" s="460"/>
      <c r="BH27" s="460"/>
      <c r="BI27" s="460"/>
      <c r="BJ27" s="460"/>
      <c r="BK27" s="460"/>
      <c r="BL27" s="460"/>
      <c r="BM27" s="461"/>
      <c r="BN27" s="456">
        <v>303059</v>
      </c>
      <c r="BO27" s="457"/>
      <c r="BP27" s="457"/>
      <c r="BQ27" s="457"/>
      <c r="BR27" s="457"/>
      <c r="BS27" s="457"/>
      <c r="BT27" s="457"/>
      <c r="BU27" s="458"/>
      <c r="BV27" s="456">
        <v>303051</v>
      </c>
      <c r="BW27" s="457"/>
      <c r="BX27" s="457"/>
      <c r="BY27" s="457"/>
      <c r="BZ27" s="457"/>
      <c r="CA27" s="457"/>
      <c r="CB27" s="457"/>
      <c r="CC27" s="458"/>
      <c r="CD27" s="184"/>
      <c r="CE27" s="454"/>
      <c r="CF27" s="454"/>
      <c r="CG27" s="454"/>
      <c r="CH27" s="454"/>
      <c r="CI27" s="454"/>
      <c r="CJ27" s="454"/>
      <c r="CK27" s="454"/>
      <c r="CL27" s="454"/>
      <c r="CM27" s="454"/>
      <c r="CN27" s="454"/>
      <c r="CO27" s="454"/>
      <c r="CP27" s="454"/>
      <c r="CQ27" s="454"/>
      <c r="CR27" s="454"/>
      <c r="CS27" s="455"/>
      <c r="CT27" s="419"/>
      <c r="CU27" s="420"/>
      <c r="CV27" s="420"/>
      <c r="CW27" s="420"/>
      <c r="CX27" s="420"/>
      <c r="CY27" s="420"/>
      <c r="CZ27" s="420"/>
      <c r="DA27" s="421"/>
      <c r="DB27" s="419"/>
      <c r="DC27" s="420"/>
      <c r="DD27" s="420"/>
      <c r="DE27" s="420"/>
      <c r="DF27" s="420"/>
      <c r="DG27" s="420"/>
      <c r="DH27" s="420"/>
      <c r="DI27" s="421"/>
    </row>
    <row r="28" spans="1:113" ht="18.75" customHeight="1" x14ac:dyDescent="0.2">
      <c r="A28" s="169"/>
      <c r="B28" s="401"/>
      <c r="C28" s="402"/>
      <c r="D28" s="403"/>
      <c r="E28" s="378" t="s">
        <v>173</v>
      </c>
      <c r="F28" s="379"/>
      <c r="G28" s="379"/>
      <c r="H28" s="379"/>
      <c r="I28" s="379"/>
      <c r="J28" s="379"/>
      <c r="K28" s="380"/>
      <c r="L28" s="375">
        <v>1</v>
      </c>
      <c r="M28" s="376"/>
      <c r="N28" s="376"/>
      <c r="O28" s="376"/>
      <c r="P28" s="377"/>
      <c r="Q28" s="375">
        <v>4400</v>
      </c>
      <c r="R28" s="376"/>
      <c r="S28" s="376"/>
      <c r="T28" s="376"/>
      <c r="U28" s="376"/>
      <c r="V28" s="377"/>
      <c r="W28" s="465"/>
      <c r="X28" s="402"/>
      <c r="Y28" s="403"/>
      <c r="Z28" s="378" t="s">
        <v>174</v>
      </c>
      <c r="AA28" s="379"/>
      <c r="AB28" s="379"/>
      <c r="AC28" s="379"/>
      <c r="AD28" s="379"/>
      <c r="AE28" s="379"/>
      <c r="AF28" s="379"/>
      <c r="AG28" s="380"/>
      <c r="AH28" s="375" t="s">
        <v>122</v>
      </c>
      <c r="AI28" s="376"/>
      <c r="AJ28" s="376"/>
      <c r="AK28" s="376"/>
      <c r="AL28" s="377"/>
      <c r="AM28" s="375" t="s">
        <v>122</v>
      </c>
      <c r="AN28" s="376"/>
      <c r="AO28" s="376"/>
      <c r="AP28" s="376"/>
      <c r="AQ28" s="376"/>
      <c r="AR28" s="377"/>
      <c r="AS28" s="375" t="s">
        <v>122</v>
      </c>
      <c r="AT28" s="376"/>
      <c r="AU28" s="376"/>
      <c r="AV28" s="376"/>
      <c r="AW28" s="376"/>
      <c r="AX28" s="435"/>
      <c r="AY28" s="439" t="s">
        <v>175</v>
      </c>
      <c r="AZ28" s="440"/>
      <c r="BA28" s="440"/>
      <c r="BB28" s="441"/>
      <c r="BC28" s="448" t="s">
        <v>46</v>
      </c>
      <c r="BD28" s="449"/>
      <c r="BE28" s="449"/>
      <c r="BF28" s="449"/>
      <c r="BG28" s="449"/>
      <c r="BH28" s="449"/>
      <c r="BI28" s="449"/>
      <c r="BJ28" s="449"/>
      <c r="BK28" s="449"/>
      <c r="BL28" s="449"/>
      <c r="BM28" s="450"/>
      <c r="BN28" s="451">
        <v>3504279</v>
      </c>
      <c r="BO28" s="452"/>
      <c r="BP28" s="452"/>
      <c r="BQ28" s="452"/>
      <c r="BR28" s="452"/>
      <c r="BS28" s="452"/>
      <c r="BT28" s="452"/>
      <c r="BU28" s="453"/>
      <c r="BV28" s="451">
        <v>3894115</v>
      </c>
      <c r="BW28" s="452"/>
      <c r="BX28" s="452"/>
      <c r="BY28" s="452"/>
      <c r="BZ28" s="452"/>
      <c r="CA28" s="452"/>
      <c r="CB28" s="452"/>
      <c r="CC28" s="453"/>
      <c r="CD28" s="182"/>
      <c r="CE28" s="454"/>
      <c r="CF28" s="454"/>
      <c r="CG28" s="454"/>
      <c r="CH28" s="454"/>
      <c r="CI28" s="454"/>
      <c r="CJ28" s="454"/>
      <c r="CK28" s="454"/>
      <c r="CL28" s="454"/>
      <c r="CM28" s="454"/>
      <c r="CN28" s="454"/>
      <c r="CO28" s="454"/>
      <c r="CP28" s="454"/>
      <c r="CQ28" s="454"/>
      <c r="CR28" s="454"/>
      <c r="CS28" s="455"/>
      <c r="CT28" s="419"/>
      <c r="CU28" s="420"/>
      <c r="CV28" s="420"/>
      <c r="CW28" s="420"/>
      <c r="CX28" s="420"/>
      <c r="CY28" s="420"/>
      <c r="CZ28" s="420"/>
      <c r="DA28" s="421"/>
      <c r="DB28" s="419"/>
      <c r="DC28" s="420"/>
      <c r="DD28" s="420"/>
      <c r="DE28" s="420"/>
      <c r="DF28" s="420"/>
      <c r="DG28" s="420"/>
      <c r="DH28" s="420"/>
      <c r="DI28" s="421"/>
    </row>
    <row r="29" spans="1:113" ht="18.75" customHeight="1" x14ac:dyDescent="0.2">
      <c r="A29" s="169"/>
      <c r="B29" s="401"/>
      <c r="C29" s="402"/>
      <c r="D29" s="403"/>
      <c r="E29" s="378" t="s">
        <v>176</v>
      </c>
      <c r="F29" s="379"/>
      <c r="G29" s="379"/>
      <c r="H29" s="379"/>
      <c r="I29" s="379"/>
      <c r="J29" s="379"/>
      <c r="K29" s="380"/>
      <c r="L29" s="375">
        <v>20</v>
      </c>
      <c r="M29" s="376"/>
      <c r="N29" s="376"/>
      <c r="O29" s="376"/>
      <c r="P29" s="377"/>
      <c r="Q29" s="375">
        <v>4140</v>
      </c>
      <c r="R29" s="376"/>
      <c r="S29" s="376"/>
      <c r="T29" s="376"/>
      <c r="U29" s="376"/>
      <c r="V29" s="377"/>
      <c r="W29" s="466"/>
      <c r="X29" s="467"/>
      <c r="Y29" s="468"/>
      <c r="Z29" s="378" t="s">
        <v>177</v>
      </c>
      <c r="AA29" s="379"/>
      <c r="AB29" s="379"/>
      <c r="AC29" s="379"/>
      <c r="AD29" s="379"/>
      <c r="AE29" s="379"/>
      <c r="AF29" s="379"/>
      <c r="AG29" s="380"/>
      <c r="AH29" s="375">
        <v>835</v>
      </c>
      <c r="AI29" s="376"/>
      <c r="AJ29" s="376"/>
      <c r="AK29" s="376"/>
      <c r="AL29" s="377"/>
      <c r="AM29" s="375">
        <v>2605860</v>
      </c>
      <c r="AN29" s="376"/>
      <c r="AO29" s="376"/>
      <c r="AP29" s="376"/>
      <c r="AQ29" s="376"/>
      <c r="AR29" s="377"/>
      <c r="AS29" s="375">
        <v>3121</v>
      </c>
      <c r="AT29" s="376"/>
      <c r="AU29" s="376"/>
      <c r="AV29" s="376"/>
      <c r="AW29" s="376"/>
      <c r="AX29" s="435"/>
      <c r="AY29" s="442"/>
      <c r="AZ29" s="443"/>
      <c r="BA29" s="443"/>
      <c r="BB29" s="444"/>
      <c r="BC29" s="436" t="s">
        <v>178</v>
      </c>
      <c r="BD29" s="437"/>
      <c r="BE29" s="437"/>
      <c r="BF29" s="437"/>
      <c r="BG29" s="437"/>
      <c r="BH29" s="437"/>
      <c r="BI29" s="437"/>
      <c r="BJ29" s="437"/>
      <c r="BK29" s="437"/>
      <c r="BL29" s="437"/>
      <c r="BM29" s="438"/>
      <c r="BN29" s="422" t="s">
        <v>122</v>
      </c>
      <c r="BO29" s="423"/>
      <c r="BP29" s="423"/>
      <c r="BQ29" s="423"/>
      <c r="BR29" s="423"/>
      <c r="BS29" s="423"/>
      <c r="BT29" s="423"/>
      <c r="BU29" s="424"/>
      <c r="BV29" s="422" t="s">
        <v>122</v>
      </c>
      <c r="BW29" s="423"/>
      <c r="BX29" s="423"/>
      <c r="BY29" s="423"/>
      <c r="BZ29" s="423"/>
      <c r="CA29" s="423"/>
      <c r="CB29" s="423"/>
      <c r="CC29" s="424"/>
      <c r="CD29" s="184"/>
      <c r="CE29" s="454"/>
      <c r="CF29" s="454"/>
      <c r="CG29" s="454"/>
      <c r="CH29" s="454"/>
      <c r="CI29" s="454"/>
      <c r="CJ29" s="454"/>
      <c r="CK29" s="454"/>
      <c r="CL29" s="454"/>
      <c r="CM29" s="454"/>
      <c r="CN29" s="454"/>
      <c r="CO29" s="454"/>
      <c r="CP29" s="454"/>
      <c r="CQ29" s="454"/>
      <c r="CR29" s="454"/>
      <c r="CS29" s="455"/>
      <c r="CT29" s="419"/>
      <c r="CU29" s="420"/>
      <c r="CV29" s="420"/>
      <c r="CW29" s="420"/>
      <c r="CX29" s="420"/>
      <c r="CY29" s="420"/>
      <c r="CZ29" s="420"/>
      <c r="DA29" s="421"/>
      <c r="DB29" s="419"/>
      <c r="DC29" s="420"/>
      <c r="DD29" s="420"/>
      <c r="DE29" s="420"/>
      <c r="DF29" s="420"/>
      <c r="DG29" s="420"/>
      <c r="DH29" s="420"/>
      <c r="DI29" s="421"/>
    </row>
    <row r="30" spans="1:113" ht="18.75" customHeight="1" thickBot="1" x14ac:dyDescent="0.25">
      <c r="A30" s="169"/>
      <c r="B30" s="404"/>
      <c r="C30" s="405"/>
      <c r="D30" s="406"/>
      <c r="E30" s="383"/>
      <c r="F30" s="384"/>
      <c r="G30" s="384"/>
      <c r="H30" s="384"/>
      <c r="I30" s="384"/>
      <c r="J30" s="384"/>
      <c r="K30" s="385"/>
      <c r="L30" s="386"/>
      <c r="M30" s="387"/>
      <c r="N30" s="387"/>
      <c r="O30" s="387"/>
      <c r="P30" s="388"/>
      <c r="Q30" s="386"/>
      <c r="R30" s="387"/>
      <c r="S30" s="387"/>
      <c r="T30" s="387"/>
      <c r="U30" s="387"/>
      <c r="V30" s="388"/>
      <c r="W30" s="389" t="s">
        <v>179</v>
      </c>
      <c r="X30" s="390"/>
      <c r="Y30" s="390"/>
      <c r="Z30" s="390"/>
      <c r="AA30" s="390"/>
      <c r="AB30" s="390"/>
      <c r="AC30" s="390"/>
      <c r="AD30" s="390"/>
      <c r="AE30" s="390"/>
      <c r="AF30" s="390"/>
      <c r="AG30" s="391"/>
      <c r="AH30" s="392">
        <v>101.6</v>
      </c>
      <c r="AI30" s="393"/>
      <c r="AJ30" s="393"/>
      <c r="AK30" s="393"/>
      <c r="AL30" s="393"/>
      <c r="AM30" s="393"/>
      <c r="AN30" s="393"/>
      <c r="AO30" s="393"/>
      <c r="AP30" s="393"/>
      <c r="AQ30" s="393"/>
      <c r="AR30" s="393"/>
      <c r="AS30" s="393"/>
      <c r="AT30" s="393"/>
      <c r="AU30" s="393"/>
      <c r="AV30" s="393"/>
      <c r="AW30" s="393"/>
      <c r="AX30" s="394"/>
      <c r="AY30" s="445"/>
      <c r="AZ30" s="446"/>
      <c r="BA30" s="446"/>
      <c r="BB30" s="447"/>
      <c r="BC30" s="395" t="s">
        <v>48</v>
      </c>
      <c r="BD30" s="396"/>
      <c r="BE30" s="396"/>
      <c r="BF30" s="396"/>
      <c r="BG30" s="396"/>
      <c r="BH30" s="396"/>
      <c r="BI30" s="396"/>
      <c r="BJ30" s="396"/>
      <c r="BK30" s="396"/>
      <c r="BL30" s="396"/>
      <c r="BM30" s="397"/>
      <c r="BN30" s="456">
        <v>1681358</v>
      </c>
      <c r="BO30" s="457"/>
      <c r="BP30" s="457"/>
      <c r="BQ30" s="457"/>
      <c r="BR30" s="457"/>
      <c r="BS30" s="457"/>
      <c r="BT30" s="457"/>
      <c r="BU30" s="458"/>
      <c r="BV30" s="456">
        <v>1953674</v>
      </c>
      <c r="BW30" s="457"/>
      <c r="BX30" s="457"/>
      <c r="BY30" s="457"/>
      <c r="BZ30" s="457"/>
      <c r="CA30" s="457"/>
      <c r="CB30" s="457"/>
      <c r="CC30" s="45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81" t="s">
        <v>180</v>
      </c>
      <c r="D32" s="381"/>
      <c r="E32" s="381"/>
      <c r="F32" s="381"/>
      <c r="G32" s="381"/>
      <c r="H32" s="381"/>
      <c r="I32" s="381"/>
      <c r="J32" s="381"/>
      <c r="K32" s="381"/>
      <c r="L32" s="381"/>
      <c r="M32" s="381"/>
      <c r="N32" s="381"/>
      <c r="O32" s="381"/>
      <c r="P32" s="381"/>
      <c r="Q32" s="381"/>
      <c r="R32" s="381"/>
      <c r="S32" s="381"/>
      <c r="U32" s="382" t="s">
        <v>181</v>
      </c>
      <c r="V32" s="382"/>
      <c r="W32" s="382"/>
      <c r="X32" s="382"/>
      <c r="Y32" s="382"/>
      <c r="Z32" s="382"/>
      <c r="AA32" s="382"/>
      <c r="AB32" s="382"/>
      <c r="AC32" s="382"/>
      <c r="AD32" s="382"/>
      <c r="AE32" s="382"/>
      <c r="AF32" s="382"/>
      <c r="AG32" s="382"/>
      <c r="AH32" s="382"/>
      <c r="AI32" s="382"/>
      <c r="AJ32" s="382"/>
      <c r="AK32" s="382"/>
      <c r="AM32" s="382" t="s">
        <v>182</v>
      </c>
      <c r="AN32" s="382"/>
      <c r="AO32" s="382"/>
      <c r="AP32" s="382"/>
      <c r="AQ32" s="382"/>
      <c r="AR32" s="382"/>
      <c r="AS32" s="382"/>
      <c r="AT32" s="382"/>
      <c r="AU32" s="382"/>
      <c r="AV32" s="382"/>
      <c r="AW32" s="382"/>
      <c r="AX32" s="382"/>
      <c r="AY32" s="382"/>
      <c r="AZ32" s="382"/>
      <c r="BA32" s="382"/>
      <c r="BB32" s="382"/>
      <c r="BC32" s="382"/>
      <c r="BE32" s="382" t="s">
        <v>183</v>
      </c>
      <c r="BF32" s="382"/>
      <c r="BG32" s="382"/>
      <c r="BH32" s="382"/>
      <c r="BI32" s="382"/>
      <c r="BJ32" s="382"/>
      <c r="BK32" s="382"/>
      <c r="BL32" s="382"/>
      <c r="BM32" s="382"/>
      <c r="BN32" s="382"/>
      <c r="BO32" s="382"/>
      <c r="BP32" s="382"/>
      <c r="BQ32" s="382"/>
      <c r="BR32" s="382"/>
      <c r="BS32" s="382"/>
      <c r="BT32" s="382"/>
      <c r="BU32" s="382"/>
      <c r="BW32" s="382" t="s">
        <v>184</v>
      </c>
      <c r="BX32" s="382"/>
      <c r="BY32" s="382"/>
      <c r="BZ32" s="382"/>
      <c r="CA32" s="382"/>
      <c r="CB32" s="382"/>
      <c r="CC32" s="382"/>
      <c r="CD32" s="382"/>
      <c r="CE32" s="382"/>
      <c r="CF32" s="382"/>
      <c r="CG32" s="382"/>
      <c r="CH32" s="382"/>
      <c r="CI32" s="382"/>
      <c r="CJ32" s="382"/>
      <c r="CK32" s="382"/>
      <c r="CL32" s="382"/>
      <c r="CM32" s="382"/>
      <c r="CO32" s="382" t="s">
        <v>185</v>
      </c>
      <c r="CP32" s="382"/>
      <c r="CQ32" s="382"/>
      <c r="CR32" s="382"/>
      <c r="CS32" s="382"/>
      <c r="CT32" s="382"/>
      <c r="CU32" s="382"/>
      <c r="CV32" s="382"/>
      <c r="CW32" s="382"/>
      <c r="CX32" s="382"/>
      <c r="CY32" s="382"/>
      <c r="CZ32" s="382"/>
      <c r="DA32" s="382"/>
      <c r="DB32" s="382"/>
      <c r="DC32" s="382"/>
      <c r="DD32" s="382"/>
      <c r="DE32" s="382"/>
      <c r="DI32" s="192"/>
    </row>
    <row r="33" spans="1:113" ht="13.5" customHeight="1" x14ac:dyDescent="0.2">
      <c r="A33" s="169"/>
      <c r="B33" s="193"/>
      <c r="C33" s="374" t="s">
        <v>186</v>
      </c>
      <c r="D33" s="374"/>
      <c r="E33" s="373" t="s">
        <v>187</v>
      </c>
      <c r="F33" s="373"/>
      <c r="G33" s="373"/>
      <c r="H33" s="373"/>
      <c r="I33" s="373"/>
      <c r="J33" s="373"/>
      <c r="K33" s="373"/>
      <c r="L33" s="373"/>
      <c r="M33" s="373"/>
      <c r="N33" s="373"/>
      <c r="O33" s="373"/>
      <c r="P33" s="373"/>
      <c r="Q33" s="373"/>
      <c r="R33" s="373"/>
      <c r="S33" s="373"/>
      <c r="T33" s="194"/>
      <c r="U33" s="374" t="s">
        <v>186</v>
      </c>
      <c r="V33" s="374"/>
      <c r="W33" s="373" t="s">
        <v>187</v>
      </c>
      <c r="X33" s="373"/>
      <c r="Y33" s="373"/>
      <c r="Z33" s="373"/>
      <c r="AA33" s="373"/>
      <c r="AB33" s="373"/>
      <c r="AC33" s="373"/>
      <c r="AD33" s="373"/>
      <c r="AE33" s="373"/>
      <c r="AF33" s="373"/>
      <c r="AG33" s="373"/>
      <c r="AH33" s="373"/>
      <c r="AI33" s="373"/>
      <c r="AJ33" s="373"/>
      <c r="AK33" s="373"/>
      <c r="AL33" s="194"/>
      <c r="AM33" s="374" t="s">
        <v>186</v>
      </c>
      <c r="AN33" s="374"/>
      <c r="AO33" s="373" t="s">
        <v>187</v>
      </c>
      <c r="AP33" s="373"/>
      <c r="AQ33" s="373"/>
      <c r="AR33" s="373"/>
      <c r="AS33" s="373"/>
      <c r="AT33" s="373"/>
      <c r="AU33" s="373"/>
      <c r="AV33" s="373"/>
      <c r="AW33" s="373"/>
      <c r="AX33" s="373"/>
      <c r="AY33" s="373"/>
      <c r="AZ33" s="373"/>
      <c r="BA33" s="373"/>
      <c r="BB33" s="373"/>
      <c r="BC33" s="373"/>
      <c r="BD33" s="195"/>
      <c r="BE33" s="373" t="s">
        <v>188</v>
      </c>
      <c r="BF33" s="373"/>
      <c r="BG33" s="373" t="s">
        <v>189</v>
      </c>
      <c r="BH33" s="373"/>
      <c r="BI33" s="373"/>
      <c r="BJ33" s="373"/>
      <c r="BK33" s="373"/>
      <c r="BL33" s="373"/>
      <c r="BM33" s="373"/>
      <c r="BN33" s="373"/>
      <c r="BO33" s="373"/>
      <c r="BP33" s="373"/>
      <c r="BQ33" s="373"/>
      <c r="BR33" s="373"/>
      <c r="BS33" s="373"/>
      <c r="BT33" s="373"/>
      <c r="BU33" s="373"/>
      <c r="BV33" s="195"/>
      <c r="BW33" s="374" t="s">
        <v>188</v>
      </c>
      <c r="BX33" s="374"/>
      <c r="BY33" s="373" t="s">
        <v>190</v>
      </c>
      <c r="BZ33" s="373"/>
      <c r="CA33" s="373"/>
      <c r="CB33" s="373"/>
      <c r="CC33" s="373"/>
      <c r="CD33" s="373"/>
      <c r="CE33" s="373"/>
      <c r="CF33" s="373"/>
      <c r="CG33" s="373"/>
      <c r="CH33" s="373"/>
      <c r="CI33" s="373"/>
      <c r="CJ33" s="373"/>
      <c r="CK33" s="373"/>
      <c r="CL33" s="373"/>
      <c r="CM33" s="373"/>
      <c r="CN33" s="194"/>
      <c r="CO33" s="374" t="s">
        <v>186</v>
      </c>
      <c r="CP33" s="374"/>
      <c r="CQ33" s="373" t="s">
        <v>191</v>
      </c>
      <c r="CR33" s="373"/>
      <c r="CS33" s="373"/>
      <c r="CT33" s="373"/>
      <c r="CU33" s="373"/>
      <c r="CV33" s="373"/>
      <c r="CW33" s="373"/>
      <c r="CX33" s="373"/>
      <c r="CY33" s="373"/>
      <c r="CZ33" s="373"/>
      <c r="DA33" s="373"/>
      <c r="DB33" s="373"/>
      <c r="DC33" s="373"/>
      <c r="DD33" s="373"/>
      <c r="DE33" s="373"/>
      <c r="DF33" s="194"/>
      <c r="DG33" s="372" t="s">
        <v>192</v>
      </c>
      <c r="DH33" s="372"/>
      <c r="DI33" s="196"/>
    </row>
    <row r="34" spans="1:113" ht="32.25" customHeight="1" x14ac:dyDescent="0.2">
      <c r="A34" s="169"/>
      <c r="B34" s="193"/>
      <c r="C34" s="370">
        <f>IF(E34="","",1)</f>
        <v>1</v>
      </c>
      <c r="D34" s="370"/>
      <c r="E34" s="371" t="str">
        <f>IF('各会計、関係団体の財政状況及び健全化判断比率'!B7="","",'各会計、関係団体の財政状況及び健全化判断比率'!B7)</f>
        <v>一般会計</v>
      </c>
      <c r="F34" s="371"/>
      <c r="G34" s="371"/>
      <c r="H34" s="371"/>
      <c r="I34" s="371"/>
      <c r="J34" s="371"/>
      <c r="K34" s="371"/>
      <c r="L34" s="371"/>
      <c r="M34" s="371"/>
      <c r="N34" s="371"/>
      <c r="O34" s="371"/>
      <c r="P34" s="371"/>
      <c r="Q34" s="371"/>
      <c r="R34" s="371"/>
      <c r="S34" s="371"/>
      <c r="T34" s="169"/>
      <c r="U34" s="370">
        <f>IF(W34="","",MAX(C34:D43)+1)</f>
        <v>4</v>
      </c>
      <c r="V34" s="370"/>
      <c r="W34" s="371" t="str">
        <f>IF('各会計、関係団体の財政状況及び健全化判断比率'!B28="","",'各会計、関係団体の財政状況及び健全化判断比率'!B28)</f>
        <v>国民健康保険特別会計</v>
      </c>
      <c r="X34" s="371"/>
      <c r="Y34" s="371"/>
      <c r="Z34" s="371"/>
      <c r="AA34" s="371"/>
      <c r="AB34" s="371"/>
      <c r="AC34" s="371"/>
      <c r="AD34" s="371"/>
      <c r="AE34" s="371"/>
      <c r="AF34" s="371"/>
      <c r="AG34" s="371"/>
      <c r="AH34" s="371"/>
      <c r="AI34" s="371"/>
      <c r="AJ34" s="371"/>
      <c r="AK34" s="371"/>
      <c r="AL34" s="169"/>
      <c r="AM34" s="370">
        <f>IF(AO34="","",MAX(C34:D43,U34:V43)+1)</f>
        <v>7</v>
      </c>
      <c r="AN34" s="370"/>
      <c r="AO34" s="371" t="str">
        <f>IF('各会計、関係団体の財政状況及び健全化判断比率'!B31="","",'各会計、関係団体の財政状況及び健全化判断比率'!B31)</f>
        <v>水道事業会計</v>
      </c>
      <c r="AP34" s="371"/>
      <c r="AQ34" s="371"/>
      <c r="AR34" s="371"/>
      <c r="AS34" s="371"/>
      <c r="AT34" s="371"/>
      <c r="AU34" s="371"/>
      <c r="AV34" s="371"/>
      <c r="AW34" s="371"/>
      <c r="AX34" s="371"/>
      <c r="AY34" s="371"/>
      <c r="AZ34" s="371"/>
      <c r="BA34" s="371"/>
      <c r="BB34" s="371"/>
      <c r="BC34" s="371"/>
      <c r="BD34" s="169"/>
      <c r="BE34" s="370" t="str">
        <f>IF(BG34="","",MAX(C34:D43,U34:V43,AM34:AN43)+1)</f>
        <v/>
      </c>
      <c r="BF34" s="370"/>
      <c r="BG34" s="371"/>
      <c r="BH34" s="371"/>
      <c r="BI34" s="371"/>
      <c r="BJ34" s="371"/>
      <c r="BK34" s="371"/>
      <c r="BL34" s="371"/>
      <c r="BM34" s="371"/>
      <c r="BN34" s="371"/>
      <c r="BO34" s="371"/>
      <c r="BP34" s="371"/>
      <c r="BQ34" s="371"/>
      <c r="BR34" s="371"/>
      <c r="BS34" s="371"/>
      <c r="BT34" s="371"/>
      <c r="BU34" s="371"/>
      <c r="BV34" s="169"/>
      <c r="BW34" s="370">
        <f>IF(BY34="","",MAX(C34:D43,U34:V43,AM34:AN43,BE34:BF43)+1)</f>
        <v>9</v>
      </c>
      <c r="BX34" s="370"/>
      <c r="BY34" s="371" t="str">
        <f>IF('各会計、関係団体の財政状況及び健全化判断比率'!B68="","",'各会計、関係団体の財政状況及び健全化判断比率'!B68)</f>
        <v>入間西部衛生組合</v>
      </c>
      <c r="BZ34" s="371"/>
      <c r="CA34" s="371"/>
      <c r="CB34" s="371"/>
      <c r="CC34" s="371"/>
      <c r="CD34" s="371"/>
      <c r="CE34" s="371"/>
      <c r="CF34" s="371"/>
      <c r="CG34" s="371"/>
      <c r="CH34" s="371"/>
      <c r="CI34" s="371"/>
      <c r="CJ34" s="371"/>
      <c r="CK34" s="371"/>
      <c r="CL34" s="371"/>
      <c r="CM34" s="371"/>
      <c r="CN34" s="169"/>
      <c r="CO34" s="370">
        <f>IF(CQ34="","",MAX(C34:D43,U34:V43,AM34:AN43,BE34:BF43,BW34:BX43)+1)</f>
        <v>18</v>
      </c>
      <c r="CP34" s="370"/>
      <c r="CQ34" s="371" t="str">
        <f>IF('各会計、関係団体の財政状況及び健全化判断比率'!BS7="","",'各会計、関係団体の財政状況及び健全化判断比率'!BS7)</f>
        <v>入間都市開発株式会社</v>
      </c>
      <c r="CR34" s="371"/>
      <c r="CS34" s="371"/>
      <c r="CT34" s="371"/>
      <c r="CU34" s="371"/>
      <c r="CV34" s="371"/>
      <c r="CW34" s="371"/>
      <c r="CX34" s="371"/>
      <c r="CY34" s="371"/>
      <c r="CZ34" s="371"/>
      <c r="DA34" s="371"/>
      <c r="DB34" s="371"/>
      <c r="DC34" s="371"/>
      <c r="DD34" s="371"/>
      <c r="DE34" s="371"/>
      <c r="DG34" s="368" t="str">
        <f>IF('各会計、関係団体の財政状況及び健全化判断比率'!BR7="","",'各会計、関係団体の財政状況及び健全化判断比率'!BR7)</f>
        <v/>
      </c>
      <c r="DH34" s="368"/>
      <c r="DI34" s="196"/>
    </row>
    <row r="35" spans="1:113" ht="32.25" customHeight="1" x14ac:dyDescent="0.2">
      <c r="A35" s="169"/>
      <c r="B35" s="193"/>
      <c r="C35" s="370">
        <f>IF(E35="","",C34+1)</f>
        <v>2</v>
      </c>
      <c r="D35" s="370"/>
      <c r="E35" s="371" t="str">
        <f>IF('各会計、関係団体の財政状況及び健全化判断比率'!B8="","",'各会計、関係団体の財政状況及び健全化判断比率'!B8)</f>
        <v>入間市駅北口土地区画整理事業特別会計</v>
      </c>
      <c r="F35" s="371"/>
      <c r="G35" s="371"/>
      <c r="H35" s="371"/>
      <c r="I35" s="371"/>
      <c r="J35" s="371"/>
      <c r="K35" s="371"/>
      <c r="L35" s="371"/>
      <c r="M35" s="371"/>
      <c r="N35" s="371"/>
      <c r="O35" s="371"/>
      <c r="P35" s="371"/>
      <c r="Q35" s="371"/>
      <c r="R35" s="371"/>
      <c r="S35" s="371"/>
      <c r="T35" s="169"/>
      <c r="U35" s="370">
        <f>IF(W35="","",U34+1)</f>
        <v>5</v>
      </c>
      <c r="V35" s="370"/>
      <c r="W35" s="371" t="str">
        <f>IF('各会計、関係団体の財政状況及び健全化判断比率'!B29="","",'各会計、関係団体の財政状況及び健全化判断比率'!B29)</f>
        <v>後期高齢者医療特別会計</v>
      </c>
      <c r="X35" s="371"/>
      <c r="Y35" s="371"/>
      <c r="Z35" s="371"/>
      <c r="AA35" s="371"/>
      <c r="AB35" s="371"/>
      <c r="AC35" s="371"/>
      <c r="AD35" s="371"/>
      <c r="AE35" s="371"/>
      <c r="AF35" s="371"/>
      <c r="AG35" s="371"/>
      <c r="AH35" s="371"/>
      <c r="AI35" s="371"/>
      <c r="AJ35" s="371"/>
      <c r="AK35" s="371"/>
      <c r="AL35" s="169"/>
      <c r="AM35" s="370">
        <f t="shared" ref="AM35:AM43" si="0">IF(AO35="","",AM34+1)</f>
        <v>8</v>
      </c>
      <c r="AN35" s="370"/>
      <c r="AO35" s="371" t="str">
        <f>IF('各会計、関係団体の財政状況及び健全化判断比率'!B32="","",'各会計、関係団体の財政状況及び健全化判断比率'!B32)</f>
        <v>下水道事業会計</v>
      </c>
      <c r="AP35" s="371"/>
      <c r="AQ35" s="371"/>
      <c r="AR35" s="371"/>
      <c r="AS35" s="371"/>
      <c r="AT35" s="371"/>
      <c r="AU35" s="371"/>
      <c r="AV35" s="371"/>
      <c r="AW35" s="371"/>
      <c r="AX35" s="371"/>
      <c r="AY35" s="371"/>
      <c r="AZ35" s="371"/>
      <c r="BA35" s="371"/>
      <c r="BB35" s="371"/>
      <c r="BC35" s="371"/>
      <c r="BD35" s="169"/>
      <c r="BE35" s="370" t="str">
        <f t="shared" ref="BE35:BE43" si="1">IF(BG35="","",BE34+1)</f>
        <v/>
      </c>
      <c r="BF35" s="370"/>
      <c r="BG35" s="371"/>
      <c r="BH35" s="371"/>
      <c r="BI35" s="371"/>
      <c r="BJ35" s="371"/>
      <c r="BK35" s="371"/>
      <c r="BL35" s="371"/>
      <c r="BM35" s="371"/>
      <c r="BN35" s="371"/>
      <c r="BO35" s="371"/>
      <c r="BP35" s="371"/>
      <c r="BQ35" s="371"/>
      <c r="BR35" s="371"/>
      <c r="BS35" s="371"/>
      <c r="BT35" s="371"/>
      <c r="BU35" s="371"/>
      <c r="BV35" s="169"/>
      <c r="BW35" s="370">
        <f t="shared" ref="BW35:BW43" si="2">IF(BY35="","",BW34+1)</f>
        <v>10</v>
      </c>
      <c r="BX35" s="370"/>
      <c r="BY35" s="371" t="str">
        <f>IF('各会計、関係団体の財政状況及び健全化判断比率'!B69="","",'各会計、関係団体の財政状況及び健全化判断比率'!B69)</f>
        <v>埼玉西部消防組合</v>
      </c>
      <c r="BZ35" s="371"/>
      <c r="CA35" s="371"/>
      <c r="CB35" s="371"/>
      <c r="CC35" s="371"/>
      <c r="CD35" s="371"/>
      <c r="CE35" s="371"/>
      <c r="CF35" s="371"/>
      <c r="CG35" s="371"/>
      <c r="CH35" s="371"/>
      <c r="CI35" s="371"/>
      <c r="CJ35" s="371"/>
      <c r="CK35" s="371"/>
      <c r="CL35" s="371"/>
      <c r="CM35" s="371"/>
      <c r="CN35" s="169"/>
      <c r="CO35" s="370">
        <f t="shared" ref="CO35:CO43" si="3">IF(CQ35="","",CO34+1)</f>
        <v>19</v>
      </c>
      <c r="CP35" s="370"/>
      <c r="CQ35" s="371" t="str">
        <f>IF('各会計、関係団体の財政状況及び健全化判断比率'!BS8="","",'各会計、関係団体の財政状況及び健全化判断比率'!BS8)</f>
        <v>入間市土地開発公社</v>
      </c>
      <c r="CR35" s="371"/>
      <c r="CS35" s="371"/>
      <c r="CT35" s="371"/>
      <c r="CU35" s="371"/>
      <c r="CV35" s="371"/>
      <c r="CW35" s="371"/>
      <c r="CX35" s="371"/>
      <c r="CY35" s="371"/>
      <c r="CZ35" s="371"/>
      <c r="DA35" s="371"/>
      <c r="DB35" s="371"/>
      <c r="DC35" s="371"/>
      <c r="DD35" s="371"/>
      <c r="DE35" s="371"/>
      <c r="DG35" s="368" t="str">
        <f>IF('各会計、関係団体の財政状況及び健全化判断比率'!BR8="","",'各会計、関係団体の財政状況及び健全化判断比率'!BR8)</f>
        <v/>
      </c>
      <c r="DH35" s="368"/>
      <c r="DI35" s="196"/>
    </row>
    <row r="36" spans="1:113" ht="32.25" customHeight="1" x14ac:dyDescent="0.2">
      <c r="A36" s="169"/>
      <c r="B36" s="193"/>
      <c r="C36" s="370">
        <f>IF(E36="","",C35+1)</f>
        <v>3</v>
      </c>
      <c r="D36" s="370"/>
      <c r="E36" s="371" t="str">
        <f>IF('各会計、関係団体の財政状況及び健全化判断比率'!B9="","",'各会計、関係団体の財政状況及び健全化判断比率'!B9)</f>
        <v>扇台土地区画整理事業特別会計</v>
      </c>
      <c r="F36" s="371"/>
      <c r="G36" s="371"/>
      <c r="H36" s="371"/>
      <c r="I36" s="371"/>
      <c r="J36" s="371"/>
      <c r="K36" s="371"/>
      <c r="L36" s="371"/>
      <c r="M36" s="371"/>
      <c r="N36" s="371"/>
      <c r="O36" s="371"/>
      <c r="P36" s="371"/>
      <c r="Q36" s="371"/>
      <c r="R36" s="371"/>
      <c r="S36" s="371"/>
      <c r="T36" s="169"/>
      <c r="U36" s="370">
        <f t="shared" ref="U36:U43" si="4">IF(W36="","",U35+1)</f>
        <v>6</v>
      </c>
      <c r="V36" s="370"/>
      <c r="W36" s="371" t="str">
        <f>IF('各会計、関係団体の財政状況及び健全化判断比率'!B30="","",'各会計、関係団体の財政状況及び健全化判断比率'!B30)</f>
        <v>介護保険特別会計</v>
      </c>
      <c r="X36" s="371"/>
      <c r="Y36" s="371"/>
      <c r="Z36" s="371"/>
      <c r="AA36" s="371"/>
      <c r="AB36" s="371"/>
      <c r="AC36" s="371"/>
      <c r="AD36" s="371"/>
      <c r="AE36" s="371"/>
      <c r="AF36" s="371"/>
      <c r="AG36" s="371"/>
      <c r="AH36" s="371"/>
      <c r="AI36" s="371"/>
      <c r="AJ36" s="371"/>
      <c r="AK36" s="371"/>
      <c r="AL36" s="169"/>
      <c r="AM36" s="370" t="str">
        <f t="shared" si="0"/>
        <v/>
      </c>
      <c r="AN36" s="370"/>
      <c r="AO36" s="371"/>
      <c r="AP36" s="371"/>
      <c r="AQ36" s="371"/>
      <c r="AR36" s="371"/>
      <c r="AS36" s="371"/>
      <c r="AT36" s="371"/>
      <c r="AU36" s="371"/>
      <c r="AV36" s="371"/>
      <c r="AW36" s="371"/>
      <c r="AX36" s="371"/>
      <c r="AY36" s="371"/>
      <c r="AZ36" s="371"/>
      <c r="BA36" s="371"/>
      <c r="BB36" s="371"/>
      <c r="BC36" s="371"/>
      <c r="BD36" s="169"/>
      <c r="BE36" s="370" t="str">
        <f t="shared" si="1"/>
        <v/>
      </c>
      <c r="BF36" s="370"/>
      <c r="BG36" s="371"/>
      <c r="BH36" s="371"/>
      <c r="BI36" s="371"/>
      <c r="BJ36" s="371"/>
      <c r="BK36" s="371"/>
      <c r="BL36" s="371"/>
      <c r="BM36" s="371"/>
      <c r="BN36" s="371"/>
      <c r="BO36" s="371"/>
      <c r="BP36" s="371"/>
      <c r="BQ36" s="371"/>
      <c r="BR36" s="371"/>
      <c r="BS36" s="371"/>
      <c r="BT36" s="371"/>
      <c r="BU36" s="371"/>
      <c r="BV36" s="169"/>
      <c r="BW36" s="370">
        <f t="shared" si="2"/>
        <v>11</v>
      </c>
      <c r="BX36" s="370"/>
      <c r="BY36" s="371" t="str">
        <f>IF('各会計、関係団体の財政状況及び健全化判断比率'!B70="","",'各会計、関係団体の財政状況及び健全化判断比率'!B70)</f>
        <v>埼玉県後期高齢者医療広域連合</v>
      </c>
      <c r="BZ36" s="371"/>
      <c r="CA36" s="371"/>
      <c r="CB36" s="371"/>
      <c r="CC36" s="371"/>
      <c r="CD36" s="371"/>
      <c r="CE36" s="371"/>
      <c r="CF36" s="371"/>
      <c r="CG36" s="371"/>
      <c r="CH36" s="371"/>
      <c r="CI36" s="371"/>
      <c r="CJ36" s="371"/>
      <c r="CK36" s="371"/>
      <c r="CL36" s="371"/>
      <c r="CM36" s="371"/>
      <c r="CN36" s="169"/>
      <c r="CO36" s="370" t="str">
        <f t="shared" si="3"/>
        <v/>
      </c>
      <c r="CP36" s="370"/>
      <c r="CQ36" s="371" t="str">
        <f>IF('各会計、関係団体の財政状況及び健全化判断比率'!BS9="","",'各会計、関係団体の財政状況及び健全化判断比率'!BS9)</f>
        <v/>
      </c>
      <c r="CR36" s="371"/>
      <c r="CS36" s="371"/>
      <c r="CT36" s="371"/>
      <c r="CU36" s="371"/>
      <c r="CV36" s="371"/>
      <c r="CW36" s="371"/>
      <c r="CX36" s="371"/>
      <c r="CY36" s="371"/>
      <c r="CZ36" s="371"/>
      <c r="DA36" s="371"/>
      <c r="DB36" s="371"/>
      <c r="DC36" s="371"/>
      <c r="DD36" s="371"/>
      <c r="DE36" s="371"/>
      <c r="DG36" s="368" t="str">
        <f>IF('各会計、関係団体の財政状況及び健全化判断比率'!BR9="","",'各会計、関係団体の財政状況及び健全化判断比率'!BR9)</f>
        <v/>
      </c>
      <c r="DH36" s="368"/>
      <c r="DI36" s="196"/>
    </row>
    <row r="37" spans="1:113" ht="32.25" customHeight="1" x14ac:dyDescent="0.2">
      <c r="A37" s="169"/>
      <c r="B37" s="193"/>
      <c r="C37" s="370" t="str">
        <f>IF(E37="","",C36+1)</f>
        <v/>
      </c>
      <c r="D37" s="370"/>
      <c r="E37" s="371" t="str">
        <f>IF('各会計、関係団体の財政状況及び健全化判断比率'!B10="","",'各会計、関係団体の財政状況及び健全化判断比率'!B10)</f>
        <v/>
      </c>
      <c r="F37" s="371"/>
      <c r="G37" s="371"/>
      <c r="H37" s="371"/>
      <c r="I37" s="371"/>
      <c r="J37" s="371"/>
      <c r="K37" s="371"/>
      <c r="L37" s="371"/>
      <c r="M37" s="371"/>
      <c r="N37" s="371"/>
      <c r="O37" s="371"/>
      <c r="P37" s="371"/>
      <c r="Q37" s="371"/>
      <c r="R37" s="371"/>
      <c r="S37" s="371"/>
      <c r="T37" s="169"/>
      <c r="U37" s="370" t="str">
        <f t="shared" si="4"/>
        <v/>
      </c>
      <c r="V37" s="370"/>
      <c r="W37" s="371"/>
      <c r="X37" s="371"/>
      <c r="Y37" s="371"/>
      <c r="Z37" s="371"/>
      <c r="AA37" s="371"/>
      <c r="AB37" s="371"/>
      <c r="AC37" s="371"/>
      <c r="AD37" s="371"/>
      <c r="AE37" s="371"/>
      <c r="AF37" s="371"/>
      <c r="AG37" s="371"/>
      <c r="AH37" s="371"/>
      <c r="AI37" s="371"/>
      <c r="AJ37" s="371"/>
      <c r="AK37" s="371"/>
      <c r="AL37" s="169"/>
      <c r="AM37" s="370" t="str">
        <f t="shared" si="0"/>
        <v/>
      </c>
      <c r="AN37" s="370"/>
      <c r="AO37" s="371"/>
      <c r="AP37" s="371"/>
      <c r="AQ37" s="371"/>
      <c r="AR37" s="371"/>
      <c r="AS37" s="371"/>
      <c r="AT37" s="371"/>
      <c r="AU37" s="371"/>
      <c r="AV37" s="371"/>
      <c r="AW37" s="371"/>
      <c r="AX37" s="371"/>
      <c r="AY37" s="371"/>
      <c r="AZ37" s="371"/>
      <c r="BA37" s="371"/>
      <c r="BB37" s="371"/>
      <c r="BC37" s="371"/>
      <c r="BD37" s="169"/>
      <c r="BE37" s="370" t="str">
        <f t="shared" si="1"/>
        <v/>
      </c>
      <c r="BF37" s="370"/>
      <c r="BG37" s="371"/>
      <c r="BH37" s="371"/>
      <c r="BI37" s="371"/>
      <c r="BJ37" s="371"/>
      <c r="BK37" s="371"/>
      <c r="BL37" s="371"/>
      <c r="BM37" s="371"/>
      <c r="BN37" s="371"/>
      <c r="BO37" s="371"/>
      <c r="BP37" s="371"/>
      <c r="BQ37" s="371"/>
      <c r="BR37" s="371"/>
      <c r="BS37" s="371"/>
      <c r="BT37" s="371"/>
      <c r="BU37" s="371"/>
      <c r="BV37" s="169"/>
      <c r="BW37" s="370">
        <f t="shared" si="2"/>
        <v>12</v>
      </c>
      <c r="BX37" s="370"/>
      <c r="BY37" s="371" t="str">
        <f>IF('各会計、関係団体の財政状況及び健全化判断比率'!B71="","",'各会計、関係団体の財政状況及び健全化判断比率'!B71)</f>
        <v>埼玉県後期高齢者医療広域連合</v>
      </c>
      <c r="BZ37" s="371"/>
      <c r="CA37" s="371"/>
      <c r="CB37" s="371"/>
      <c r="CC37" s="371"/>
      <c r="CD37" s="371"/>
      <c r="CE37" s="371"/>
      <c r="CF37" s="371"/>
      <c r="CG37" s="371"/>
      <c r="CH37" s="371"/>
      <c r="CI37" s="371"/>
      <c r="CJ37" s="371"/>
      <c r="CK37" s="371"/>
      <c r="CL37" s="371"/>
      <c r="CM37" s="371"/>
      <c r="CN37" s="169"/>
      <c r="CO37" s="370" t="str">
        <f t="shared" si="3"/>
        <v/>
      </c>
      <c r="CP37" s="370"/>
      <c r="CQ37" s="371" t="str">
        <f>IF('各会計、関係団体の財政状況及び健全化判断比率'!BS10="","",'各会計、関係団体の財政状況及び健全化判断比率'!BS10)</f>
        <v/>
      </c>
      <c r="CR37" s="371"/>
      <c r="CS37" s="371"/>
      <c r="CT37" s="371"/>
      <c r="CU37" s="371"/>
      <c r="CV37" s="371"/>
      <c r="CW37" s="371"/>
      <c r="CX37" s="371"/>
      <c r="CY37" s="371"/>
      <c r="CZ37" s="371"/>
      <c r="DA37" s="371"/>
      <c r="DB37" s="371"/>
      <c r="DC37" s="371"/>
      <c r="DD37" s="371"/>
      <c r="DE37" s="371"/>
      <c r="DG37" s="368" t="str">
        <f>IF('各会計、関係団体の財政状況及び健全化判断比率'!BR10="","",'各会計、関係団体の財政状況及び健全化判断比率'!BR10)</f>
        <v/>
      </c>
      <c r="DH37" s="368"/>
      <c r="DI37" s="196"/>
    </row>
    <row r="38" spans="1:113" ht="32.25" customHeight="1" x14ac:dyDescent="0.2">
      <c r="A38" s="169"/>
      <c r="B38" s="193"/>
      <c r="C38" s="370" t="str">
        <f t="shared" ref="C38:C43" si="5">IF(E38="","",C37+1)</f>
        <v/>
      </c>
      <c r="D38" s="370"/>
      <c r="E38" s="371" t="str">
        <f>IF('各会計、関係団体の財政状況及び健全化判断比率'!B11="","",'各会計、関係団体の財政状況及び健全化判断比率'!B11)</f>
        <v/>
      </c>
      <c r="F38" s="371"/>
      <c r="G38" s="371"/>
      <c r="H38" s="371"/>
      <c r="I38" s="371"/>
      <c r="J38" s="371"/>
      <c r="K38" s="371"/>
      <c r="L38" s="371"/>
      <c r="M38" s="371"/>
      <c r="N38" s="371"/>
      <c r="O38" s="371"/>
      <c r="P38" s="371"/>
      <c r="Q38" s="371"/>
      <c r="R38" s="371"/>
      <c r="S38" s="371"/>
      <c r="T38" s="169"/>
      <c r="U38" s="370" t="str">
        <f t="shared" si="4"/>
        <v/>
      </c>
      <c r="V38" s="370"/>
      <c r="W38" s="371"/>
      <c r="X38" s="371"/>
      <c r="Y38" s="371"/>
      <c r="Z38" s="371"/>
      <c r="AA38" s="371"/>
      <c r="AB38" s="371"/>
      <c r="AC38" s="371"/>
      <c r="AD38" s="371"/>
      <c r="AE38" s="371"/>
      <c r="AF38" s="371"/>
      <c r="AG38" s="371"/>
      <c r="AH38" s="371"/>
      <c r="AI38" s="371"/>
      <c r="AJ38" s="371"/>
      <c r="AK38" s="371"/>
      <c r="AL38" s="169"/>
      <c r="AM38" s="370" t="str">
        <f t="shared" si="0"/>
        <v/>
      </c>
      <c r="AN38" s="370"/>
      <c r="AO38" s="371"/>
      <c r="AP38" s="371"/>
      <c r="AQ38" s="371"/>
      <c r="AR38" s="371"/>
      <c r="AS38" s="371"/>
      <c r="AT38" s="371"/>
      <c r="AU38" s="371"/>
      <c r="AV38" s="371"/>
      <c r="AW38" s="371"/>
      <c r="AX38" s="371"/>
      <c r="AY38" s="371"/>
      <c r="AZ38" s="371"/>
      <c r="BA38" s="371"/>
      <c r="BB38" s="371"/>
      <c r="BC38" s="371"/>
      <c r="BD38" s="169"/>
      <c r="BE38" s="370" t="str">
        <f t="shared" si="1"/>
        <v/>
      </c>
      <c r="BF38" s="370"/>
      <c r="BG38" s="371"/>
      <c r="BH38" s="371"/>
      <c r="BI38" s="371"/>
      <c r="BJ38" s="371"/>
      <c r="BK38" s="371"/>
      <c r="BL38" s="371"/>
      <c r="BM38" s="371"/>
      <c r="BN38" s="371"/>
      <c r="BO38" s="371"/>
      <c r="BP38" s="371"/>
      <c r="BQ38" s="371"/>
      <c r="BR38" s="371"/>
      <c r="BS38" s="371"/>
      <c r="BT38" s="371"/>
      <c r="BU38" s="371"/>
      <c r="BV38" s="169"/>
      <c r="BW38" s="370">
        <f t="shared" si="2"/>
        <v>13</v>
      </c>
      <c r="BX38" s="370"/>
      <c r="BY38" s="371" t="str">
        <f>IF('各会計、関係団体の財政状況及び健全化判断比率'!B72="","",'各会計、関係団体の財政状況及び健全化判断比率'!B72)</f>
        <v>埼玉県市町村総合事務組合</v>
      </c>
      <c r="BZ38" s="371"/>
      <c r="CA38" s="371"/>
      <c r="CB38" s="371"/>
      <c r="CC38" s="371"/>
      <c r="CD38" s="371"/>
      <c r="CE38" s="371"/>
      <c r="CF38" s="371"/>
      <c r="CG38" s="371"/>
      <c r="CH38" s="371"/>
      <c r="CI38" s="371"/>
      <c r="CJ38" s="371"/>
      <c r="CK38" s="371"/>
      <c r="CL38" s="371"/>
      <c r="CM38" s="371"/>
      <c r="CN38" s="169"/>
      <c r="CO38" s="370" t="str">
        <f t="shared" si="3"/>
        <v/>
      </c>
      <c r="CP38" s="370"/>
      <c r="CQ38" s="371" t="str">
        <f>IF('各会計、関係団体の財政状況及び健全化判断比率'!BS11="","",'各会計、関係団体の財政状況及び健全化判断比率'!BS11)</f>
        <v/>
      </c>
      <c r="CR38" s="371"/>
      <c r="CS38" s="371"/>
      <c r="CT38" s="371"/>
      <c r="CU38" s="371"/>
      <c r="CV38" s="371"/>
      <c r="CW38" s="371"/>
      <c r="CX38" s="371"/>
      <c r="CY38" s="371"/>
      <c r="CZ38" s="371"/>
      <c r="DA38" s="371"/>
      <c r="DB38" s="371"/>
      <c r="DC38" s="371"/>
      <c r="DD38" s="371"/>
      <c r="DE38" s="371"/>
      <c r="DG38" s="368" t="str">
        <f>IF('各会計、関係団体の財政状況及び健全化判断比率'!BR11="","",'各会計、関係団体の財政状況及び健全化判断比率'!BR11)</f>
        <v/>
      </c>
      <c r="DH38" s="368"/>
      <c r="DI38" s="196"/>
    </row>
    <row r="39" spans="1:113" ht="32.25" customHeight="1" x14ac:dyDescent="0.2">
      <c r="A39" s="169"/>
      <c r="B39" s="193"/>
      <c r="C39" s="370" t="str">
        <f t="shared" si="5"/>
        <v/>
      </c>
      <c r="D39" s="370"/>
      <c r="E39" s="371" t="str">
        <f>IF('各会計、関係団体の財政状況及び健全化判断比率'!B12="","",'各会計、関係団体の財政状況及び健全化判断比率'!B12)</f>
        <v/>
      </c>
      <c r="F39" s="371"/>
      <c r="G39" s="371"/>
      <c r="H39" s="371"/>
      <c r="I39" s="371"/>
      <c r="J39" s="371"/>
      <c r="K39" s="371"/>
      <c r="L39" s="371"/>
      <c r="M39" s="371"/>
      <c r="N39" s="371"/>
      <c r="O39" s="371"/>
      <c r="P39" s="371"/>
      <c r="Q39" s="371"/>
      <c r="R39" s="371"/>
      <c r="S39" s="371"/>
      <c r="T39" s="169"/>
      <c r="U39" s="370" t="str">
        <f t="shared" si="4"/>
        <v/>
      </c>
      <c r="V39" s="370"/>
      <c r="W39" s="371"/>
      <c r="X39" s="371"/>
      <c r="Y39" s="371"/>
      <c r="Z39" s="371"/>
      <c r="AA39" s="371"/>
      <c r="AB39" s="371"/>
      <c r="AC39" s="371"/>
      <c r="AD39" s="371"/>
      <c r="AE39" s="371"/>
      <c r="AF39" s="371"/>
      <c r="AG39" s="371"/>
      <c r="AH39" s="371"/>
      <c r="AI39" s="371"/>
      <c r="AJ39" s="371"/>
      <c r="AK39" s="371"/>
      <c r="AL39" s="169"/>
      <c r="AM39" s="370" t="str">
        <f t="shared" si="0"/>
        <v/>
      </c>
      <c r="AN39" s="370"/>
      <c r="AO39" s="371"/>
      <c r="AP39" s="371"/>
      <c r="AQ39" s="371"/>
      <c r="AR39" s="371"/>
      <c r="AS39" s="371"/>
      <c r="AT39" s="371"/>
      <c r="AU39" s="371"/>
      <c r="AV39" s="371"/>
      <c r="AW39" s="371"/>
      <c r="AX39" s="371"/>
      <c r="AY39" s="371"/>
      <c r="AZ39" s="371"/>
      <c r="BA39" s="371"/>
      <c r="BB39" s="371"/>
      <c r="BC39" s="371"/>
      <c r="BD39" s="169"/>
      <c r="BE39" s="370" t="str">
        <f t="shared" si="1"/>
        <v/>
      </c>
      <c r="BF39" s="370"/>
      <c r="BG39" s="371"/>
      <c r="BH39" s="371"/>
      <c r="BI39" s="371"/>
      <c r="BJ39" s="371"/>
      <c r="BK39" s="371"/>
      <c r="BL39" s="371"/>
      <c r="BM39" s="371"/>
      <c r="BN39" s="371"/>
      <c r="BO39" s="371"/>
      <c r="BP39" s="371"/>
      <c r="BQ39" s="371"/>
      <c r="BR39" s="371"/>
      <c r="BS39" s="371"/>
      <c r="BT39" s="371"/>
      <c r="BU39" s="371"/>
      <c r="BV39" s="169"/>
      <c r="BW39" s="370">
        <f t="shared" si="2"/>
        <v>14</v>
      </c>
      <c r="BX39" s="370"/>
      <c r="BY39" s="371" t="str">
        <f>IF('各会計、関係団体の財政状況及び健全化判断比率'!B73="","",'各会計、関係団体の財政状況及び健全化判断比率'!B73)</f>
        <v>埼玉県市町村総合事務組合</v>
      </c>
      <c r="BZ39" s="371"/>
      <c r="CA39" s="371"/>
      <c r="CB39" s="371"/>
      <c r="CC39" s="371"/>
      <c r="CD39" s="371"/>
      <c r="CE39" s="371"/>
      <c r="CF39" s="371"/>
      <c r="CG39" s="371"/>
      <c r="CH39" s="371"/>
      <c r="CI39" s="371"/>
      <c r="CJ39" s="371"/>
      <c r="CK39" s="371"/>
      <c r="CL39" s="371"/>
      <c r="CM39" s="371"/>
      <c r="CN39" s="169"/>
      <c r="CO39" s="370" t="str">
        <f t="shared" si="3"/>
        <v/>
      </c>
      <c r="CP39" s="370"/>
      <c r="CQ39" s="371" t="str">
        <f>IF('各会計、関係団体の財政状況及び健全化判断比率'!BS12="","",'各会計、関係団体の財政状況及び健全化判断比率'!BS12)</f>
        <v/>
      </c>
      <c r="CR39" s="371"/>
      <c r="CS39" s="371"/>
      <c r="CT39" s="371"/>
      <c r="CU39" s="371"/>
      <c r="CV39" s="371"/>
      <c r="CW39" s="371"/>
      <c r="CX39" s="371"/>
      <c r="CY39" s="371"/>
      <c r="CZ39" s="371"/>
      <c r="DA39" s="371"/>
      <c r="DB39" s="371"/>
      <c r="DC39" s="371"/>
      <c r="DD39" s="371"/>
      <c r="DE39" s="371"/>
      <c r="DG39" s="368" t="str">
        <f>IF('各会計、関係団体の財政状況及び健全化判断比率'!BR12="","",'各会計、関係団体の財政状況及び健全化判断比率'!BR12)</f>
        <v/>
      </c>
      <c r="DH39" s="368"/>
      <c r="DI39" s="196"/>
    </row>
    <row r="40" spans="1:113" ht="32.25" customHeight="1" x14ac:dyDescent="0.2">
      <c r="A40" s="169"/>
      <c r="B40" s="193"/>
      <c r="C40" s="370" t="str">
        <f t="shared" si="5"/>
        <v/>
      </c>
      <c r="D40" s="370"/>
      <c r="E40" s="371" t="str">
        <f>IF('各会計、関係団体の財政状況及び健全化判断比率'!B13="","",'各会計、関係団体の財政状況及び健全化判断比率'!B13)</f>
        <v/>
      </c>
      <c r="F40" s="371"/>
      <c r="G40" s="371"/>
      <c r="H40" s="371"/>
      <c r="I40" s="371"/>
      <c r="J40" s="371"/>
      <c r="K40" s="371"/>
      <c r="L40" s="371"/>
      <c r="M40" s="371"/>
      <c r="N40" s="371"/>
      <c r="O40" s="371"/>
      <c r="P40" s="371"/>
      <c r="Q40" s="371"/>
      <c r="R40" s="371"/>
      <c r="S40" s="371"/>
      <c r="T40" s="169"/>
      <c r="U40" s="370" t="str">
        <f t="shared" si="4"/>
        <v/>
      </c>
      <c r="V40" s="370"/>
      <c r="W40" s="371"/>
      <c r="X40" s="371"/>
      <c r="Y40" s="371"/>
      <c r="Z40" s="371"/>
      <c r="AA40" s="371"/>
      <c r="AB40" s="371"/>
      <c r="AC40" s="371"/>
      <c r="AD40" s="371"/>
      <c r="AE40" s="371"/>
      <c r="AF40" s="371"/>
      <c r="AG40" s="371"/>
      <c r="AH40" s="371"/>
      <c r="AI40" s="371"/>
      <c r="AJ40" s="371"/>
      <c r="AK40" s="371"/>
      <c r="AL40" s="169"/>
      <c r="AM40" s="370" t="str">
        <f t="shared" si="0"/>
        <v/>
      </c>
      <c r="AN40" s="370"/>
      <c r="AO40" s="371"/>
      <c r="AP40" s="371"/>
      <c r="AQ40" s="371"/>
      <c r="AR40" s="371"/>
      <c r="AS40" s="371"/>
      <c r="AT40" s="371"/>
      <c r="AU40" s="371"/>
      <c r="AV40" s="371"/>
      <c r="AW40" s="371"/>
      <c r="AX40" s="371"/>
      <c r="AY40" s="371"/>
      <c r="AZ40" s="371"/>
      <c r="BA40" s="371"/>
      <c r="BB40" s="371"/>
      <c r="BC40" s="371"/>
      <c r="BD40" s="169"/>
      <c r="BE40" s="370" t="str">
        <f t="shared" si="1"/>
        <v/>
      </c>
      <c r="BF40" s="370"/>
      <c r="BG40" s="371"/>
      <c r="BH40" s="371"/>
      <c r="BI40" s="371"/>
      <c r="BJ40" s="371"/>
      <c r="BK40" s="371"/>
      <c r="BL40" s="371"/>
      <c r="BM40" s="371"/>
      <c r="BN40" s="371"/>
      <c r="BO40" s="371"/>
      <c r="BP40" s="371"/>
      <c r="BQ40" s="371"/>
      <c r="BR40" s="371"/>
      <c r="BS40" s="371"/>
      <c r="BT40" s="371"/>
      <c r="BU40" s="371"/>
      <c r="BV40" s="169"/>
      <c r="BW40" s="370">
        <f t="shared" si="2"/>
        <v>15</v>
      </c>
      <c r="BX40" s="370"/>
      <c r="BY40" s="371" t="str">
        <f>IF('各会計、関係団体の財政状況及び健全化判断比率'!B74="","",'各会計、関係団体の財政状況及び健全化判断比率'!B74)</f>
        <v>彩の国さいたま人づくり広域連合</v>
      </c>
      <c r="BZ40" s="371"/>
      <c r="CA40" s="371"/>
      <c r="CB40" s="371"/>
      <c r="CC40" s="371"/>
      <c r="CD40" s="371"/>
      <c r="CE40" s="371"/>
      <c r="CF40" s="371"/>
      <c r="CG40" s="371"/>
      <c r="CH40" s="371"/>
      <c r="CI40" s="371"/>
      <c r="CJ40" s="371"/>
      <c r="CK40" s="371"/>
      <c r="CL40" s="371"/>
      <c r="CM40" s="371"/>
      <c r="CN40" s="169"/>
      <c r="CO40" s="370" t="str">
        <f t="shared" si="3"/>
        <v/>
      </c>
      <c r="CP40" s="370"/>
      <c r="CQ40" s="371" t="str">
        <f>IF('各会計、関係団体の財政状況及び健全化判断比率'!BS13="","",'各会計、関係団体の財政状況及び健全化判断比率'!BS13)</f>
        <v/>
      </c>
      <c r="CR40" s="371"/>
      <c r="CS40" s="371"/>
      <c r="CT40" s="371"/>
      <c r="CU40" s="371"/>
      <c r="CV40" s="371"/>
      <c r="CW40" s="371"/>
      <c r="CX40" s="371"/>
      <c r="CY40" s="371"/>
      <c r="CZ40" s="371"/>
      <c r="DA40" s="371"/>
      <c r="DB40" s="371"/>
      <c r="DC40" s="371"/>
      <c r="DD40" s="371"/>
      <c r="DE40" s="371"/>
      <c r="DG40" s="368" t="str">
        <f>IF('各会計、関係団体の財政状況及び健全化判断比率'!BR13="","",'各会計、関係団体の財政状況及び健全化判断比率'!BR13)</f>
        <v/>
      </c>
      <c r="DH40" s="368"/>
      <c r="DI40" s="196"/>
    </row>
    <row r="41" spans="1:113" ht="32.25" customHeight="1" x14ac:dyDescent="0.2">
      <c r="A41" s="169"/>
      <c r="B41" s="193"/>
      <c r="C41" s="370" t="str">
        <f t="shared" si="5"/>
        <v/>
      </c>
      <c r="D41" s="370"/>
      <c r="E41" s="371" t="str">
        <f>IF('各会計、関係団体の財政状況及び健全化判断比率'!B14="","",'各会計、関係団体の財政状況及び健全化判断比率'!B14)</f>
        <v/>
      </c>
      <c r="F41" s="371"/>
      <c r="G41" s="371"/>
      <c r="H41" s="371"/>
      <c r="I41" s="371"/>
      <c r="J41" s="371"/>
      <c r="K41" s="371"/>
      <c r="L41" s="371"/>
      <c r="M41" s="371"/>
      <c r="N41" s="371"/>
      <c r="O41" s="371"/>
      <c r="P41" s="371"/>
      <c r="Q41" s="371"/>
      <c r="R41" s="371"/>
      <c r="S41" s="371"/>
      <c r="T41" s="169"/>
      <c r="U41" s="370" t="str">
        <f t="shared" si="4"/>
        <v/>
      </c>
      <c r="V41" s="370"/>
      <c r="W41" s="371"/>
      <c r="X41" s="371"/>
      <c r="Y41" s="371"/>
      <c r="Z41" s="371"/>
      <c r="AA41" s="371"/>
      <c r="AB41" s="371"/>
      <c r="AC41" s="371"/>
      <c r="AD41" s="371"/>
      <c r="AE41" s="371"/>
      <c r="AF41" s="371"/>
      <c r="AG41" s="371"/>
      <c r="AH41" s="371"/>
      <c r="AI41" s="371"/>
      <c r="AJ41" s="371"/>
      <c r="AK41" s="371"/>
      <c r="AL41" s="169"/>
      <c r="AM41" s="370" t="str">
        <f t="shared" si="0"/>
        <v/>
      </c>
      <c r="AN41" s="370"/>
      <c r="AO41" s="371"/>
      <c r="AP41" s="371"/>
      <c r="AQ41" s="371"/>
      <c r="AR41" s="371"/>
      <c r="AS41" s="371"/>
      <c r="AT41" s="371"/>
      <c r="AU41" s="371"/>
      <c r="AV41" s="371"/>
      <c r="AW41" s="371"/>
      <c r="AX41" s="371"/>
      <c r="AY41" s="371"/>
      <c r="AZ41" s="371"/>
      <c r="BA41" s="371"/>
      <c r="BB41" s="371"/>
      <c r="BC41" s="371"/>
      <c r="BD41" s="169"/>
      <c r="BE41" s="370" t="str">
        <f t="shared" si="1"/>
        <v/>
      </c>
      <c r="BF41" s="370"/>
      <c r="BG41" s="371"/>
      <c r="BH41" s="371"/>
      <c r="BI41" s="371"/>
      <c r="BJ41" s="371"/>
      <c r="BK41" s="371"/>
      <c r="BL41" s="371"/>
      <c r="BM41" s="371"/>
      <c r="BN41" s="371"/>
      <c r="BO41" s="371"/>
      <c r="BP41" s="371"/>
      <c r="BQ41" s="371"/>
      <c r="BR41" s="371"/>
      <c r="BS41" s="371"/>
      <c r="BT41" s="371"/>
      <c r="BU41" s="371"/>
      <c r="BV41" s="169"/>
      <c r="BW41" s="370">
        <f t="shared" si="2"/>
        <v>16</v>
      </c>
      <c r="BX41" s="370"/>
      <c r="BY41" s="371" t="str">
        <f>IF('各会計、関係団体の財政状況及び健全化判断比率'!B75="","",'各会計、関係団体の財政状況及び健全化判断比率'!B75)</f>
        <v>埼玉県都市ボートレース企業団</v>
      </c>
      <c r="BZ41" s="371"/>
      <c r="CA41" s="371"/>
      <c r="CB41" s="371"/>
      <c r="CC41" s="371"/>
      <c r="CD41" s="371"/>
      <c r="CE41" s="371"/>
      <c r="CF41" s="371"/>
      <c r="CG41" s="371"/>
      <c r="CH41" s="371"/>
      <c r="CI41" s="371"/>
      <c r="CJ41" s="371"/>
      <c r="CK41" s="371"/>
      <c r="CL41" s="371"/>
      <c r="CM41" s="371"/>
      <c r="CN41" s="169"/>
      <c r="CO41" s="370" t="str">
        <f t="shared" si="3"/>
        <v/>
      </c>
      <c r="CP41" s="370"/>
      <c r="CQ41" s="371" t="str">
        <f>IF('各会計、関係団体の財政状況及び健全化判断比率'!BS14="","",'各会計、関係団体の財政状況及び健全化判断比率'!BS14)</f>
        <v/>
      </c>
      <c r="CR41" s="371"/>
      <c r="CS41" s="371"/>
      <c r="CT41" s="371"/>
      <c r="CU41" s="371"/>
      <c r="CV41" s="371"/>
      <c r="CW41" s="371"/>
      <c r="CX41" s="371"/>
      <c r="CY41" s="371"/>
      <c r="CZ41" s="371"/>
      <c r="DA41" s="371"/>
      <c r="DB41" s="371"/>
      <c r="DC41" s="371"/>
      <c r="DD41" s="371"/>
      <c r="DE41" s="371"/>
      <c r="DG41" s="368" t="str">
        <f>IF('各会計、関係団体の財政状況及び健全化判断比率'!BR14="","",'各会計、関係団体の財政状況及び健全化判断比率'!BR14)</f>
        <v/>
      </c>
      <c r="DH41" s="368"/>
      <c r="DI41" s="196"/>
    </row>
    <row r="42" spans="1:113" ht="32.25" customHeight="1" x14ac:dyDescent="0.2">
      <c r="B42" s="193"/>
      <c r="C42" s="370" t="str">
        <f t="shared" si="5"/>
        <v/>
      </c>
      <c r="D42" s="370"/>
      <c r="E42" s="371" t="str">
        <f>IF('各会計、関係団体の財政状況及び健全化判断比率'!B15="","",'各会計、関係団体の財政状況及び健全化判断比率'!B15)</f>
        <v/>
      </c>
      <c r="F42" s="371"/>
      <c r="G42" s="371"/>
      <c r="H42" s="371"/>
      <c r="I42" s="371"/>
      <c r="J42" s="371"/>
      <c r="K42" s="371"/>
      <c r="L42" s="371"/>
      <c r="M42" s="371"/>
      <c r="N42" s="371"/>
      <c r="O42" s="371"/>
      <c r="P42" s="371"/>
      <c r="Q42" s="371"/>
      <c r="R42" s="371"/>
      <c r="S42" s="371"/>
      <c r="T42" s="169"/>
      <c r="U42" s="370" t="str">
        <f t="shared" si="4"/>
        <v/>
      </c>
      <c r="V42" s="370"/>
      <c r="W42" s="371"/>
      <c r="X42" s="371"/>
      <c r="Y42" s="371"/>
      <c r="Z42" s="371"/>
      <c r="AA42" s="371"/>
      <c r="AB42" s="371"/>
      <c r="AC42" s="371"/>
      <c r="AD42" s="371"/>
      <c r="AE42" s="371"/>
      <c r="AF42" s="371"/>
      <c r="AG42" s="371"/>
      <c r="AH42" s="371"/>
      <c r="AI42" s="371"/>
      <c r="AJ42" s="371"/>
      <c r="AK42" s="371"/>
      <c r="AL42" s="169"/>
      <c r="AM42" s="370" t="str">
        <f t="shared" si="0"/>
        <v/>
      </c>
      <c r="AN42" s="370"/>
      <c r="AO42" s="371"/>
      <c r="AP42" s="371"/>
      <c r="AQ42" s="371"/>
      <c r="AR42" s="371"/>
      <c r="AS42" s="371"/>
      <c r="AT42" s="371"/>
      <c r="AU42" s="371"/>
      <c r="AV42" s="371"/>
      <c r="AW42" s="371"/>
      <c r="AX42" s="371"/>
      <c r="AY42" s="371"/>
      <c r="AZ42" s="371"/>
      <c r="BA42" s="371"/>
      <c r="BB42" s="371"/>
      <c r="BC42" s="371"/>
      <c r="BD42" s="169"/>
      <c r="BE42" s="370" t="str">
        <f t="shared" si="1"/>
        <v/>
      </c>
      <c r="BF42" s="370"/>
      <c r="BG42" s="371"/>
      <c r="BH42" s="371"/>
      <c r="BI42" s="371"/>
      <c r="BJ42" s="371"/>
      <c r="BK42" s="371"/>
      <c r="BL42" s="371"/>
      <c r="BM42" s="371"/>
      <c r="BN42" s="371"/>
      <c r="BO42" s="371"/>
      <c r="BP42" s="371"/>
      <c r="BQ42" s="371"/>
      <c r="BR42" s="371"/>
      <c r="BS42" s="371"/>
      <c r="BT42" s="371"/>
      <c r="BU42" s="371"/>
      <c r="BV42" s="169"/>
      <c r="BW42" s="370">
        <f t="shared" si="2"/>
        <v>17</v>
      </c>
      <c r="BX42" s="370"/>
      <c r="BY42" s="371" t="str">
        <f>IF('各会計、関係団体の財政状況及び健全化判断比率'!B76="","",'各会計、関係団体の財政状況及び健全化判断比率'!B76)</f>
        <v>瑞穂斎場組合</v>
      </c>
      <c r="BZ42" s="371"/>
      <c r="CA42" s="371"/>
      <c r="CB42" s="371"/>
      <c r="CC42" s="371"/>
      <c r="CD42" s="371"/>
      <c r="CE42" s="371"/>
      <c r="CF42" s="371"/>
      <c r="CG42" s="371"/>
      <c r="CH42" s="371"/>
      <c r="CI42" s="371"/>
      <c r="CJ42" s="371"/>
      <c r="CK42" s="371"/>
      <c r="CL42" s="371"/>
      <c r="CM42" s="371"/>
      <c r="CN42" s="169"/>
      <c r="CO42" s="370" t="str">
        <f t="shared" si="3"/>
        <v/>
      </c>
      <c r="CP42" s="370"/>
      <c r="CQ42" s="371" t="str">
        <f>IF('各会計、関係団体の財政状況及び健全化判断比率'!BS15="","",'各会計、関係団体の財政状況及び健全化判断比率'!BS15)</f>
        <v/>
      </c>
      <c r="CR42" s="371"/>
      <c r="CS42" s="371"/>
      <c r="CT42" s="371"/>
      <c r="CU42" s="371"/>
      <c r="CV42" s="371"/>
      <c r="CW42" s="371"/>
      <c r="CX42" s="371"/>
      <c r="CY42" s="371"/>
      <c r="CZ42" s="371"/>
      <c r="DA42" s="371"/>
      <c r="DB42" s="371"/>
      <c r="DC42" s="371"/>
      <c r="DD42" s="371"/>
      <c r="DE42" s="371"/>
      <c r="DG42" s="368" t="str">
        <f>IF('各会計、関係団体の財政状況及び健全化判断比率'!BR15="","",'各会計、関係団体の財政状況及び健全化判断比率'!BR15)</f>
        <v/>
      </c>
      <c r="DH42" s="368"/>
      <c r="DI42" s="196"/>
    </row>
    <row r="43" spans="1:113" ht="32.25" customHeight="1" x14ac:dyDescent="0.2">
      <c r="B43" s="193"/>
      <c r="C43" s="370" t="str">
        <f t="shared" si="5"/>
        <v/>
      </c>
      <c r="D43" s="370"/>
      <c r="E43" s="371" t="str">
        <f>IF('各会計、関係団体の財政状況及び健全化判断比率'!B16="","",'各会計、関係団体の財政状況及び健全化判断比率'!B16)</f>
        <v/>
      </c>
      <c r="F43" s="371"/>
      <c r="G43" s="371"/>
      <c r="H43" s="371"/>
      <c r="I43" s="371"/>
      <c r="J43" s="371"/>
      <c r="K43" s="371"/>
      <c r="L43" s="371"/>
      <c r="M43" s="371"/>
      <c r="N43" s="371"/>
      <c r="O43" s="371"/>
      <c r="P43" s="371"/>
      <c r="Q43" s="371"/>
      <c r="R43" s="371"/>
      <c r="S43" s="371"/>
      <c r="T43" s="169"/>
      <c r="U43" s="370" t="str">
        <f t="shared" si="4"/>
        <v/>
      </c>
      <c r="V43" s="370"/>
      <c r="W43" s="371"/>
      <c r="X43" s="371"/>
      <c r="Y43" s="371"/>
      <c r="Z43" s="371"/>
      <c r="AA43" s="371"/>
      <c r="AB43" s="371"/>
      <c r="AC43" s="371"/>
      <c r="AD43" s="371"/>
      <c r="AE43" s="371"/>
      <c r="AF43" s="371"/>
      <c r="AG43" s="371"/>
      <c r="AH43" s="371"/>
      <c r="AI43" s="371"/>
      <c r="AJ43" s="371"/>
      <c r="AK43" s="371"/>
      <c r="AL43" s="169"/>
      <c r="AM43" s="370" t="str">
        <f t="shared" si="0"/>
        <v/>
      </c>
      <c r="AN43" s="370"/>
      <c r="AO43" s="371"/>
      <c r="AP43" s="371"/>
      <c r="AQ43" s="371"/>
      <c r="AR43" s="371"/>
      <c r="AS43" s="371"/>
      <c r="AT43" s="371"/>
      <c r="AU43" s="371"/>
      <c r="AV43" s="371"/>
      <c r="AW43" s="371"/>
      <c r="AX43" s="371"/>
      <c r="AY43" s="371"/>
      <c r="AZ43" s="371"/>
      <c r="BA43" s="371"/>
      <c r="BB43" s="371"/>
      <c r="BC43" s="371"/>
      <c r="BD43" s="169"/>
      <c r="BE43" s="370" t="str">
        <f t="shared" si="1"/>
        <v/>
      </c>
      <c r="BF43" s="370"/>
      <c r="BG43" s="371"/>
      <c r="BH43" s="371"/>
      <c r="BI43" s="371"/>
      <c r="BJ43" s="371"/>
      <c r="BK43" s="371"/>
      <c r="BL43" s="371"/>
      <c r="BM43" s="371"/>
      <c r="BN43" s="371"/>
      <c r="BO43" s="371"/>
      <c r="BP43" s="371"/>
      <c r="BQ43" s="371"/>
      <c r="BR43" s="371"/>
      <c r="BS43" s="371"/>
      <c r="BT43" s="371"/>
      <c r="BU43" s="371"/>
      <c r="BV43" s="169"/>
      <c r="BW43" s="370" t="str">
        <f t="shared" si="2"/>
        <v/>
      </c>
      <c r="BX43" s="370"/>
      <c r="BY43" s="371" t="str">
        <f>IF('各会計、関係団体の財政状況及び健全化判断比率'!B77="","",'各会計、関係団体の財政状況及び健全化判断比率'!B77)</f>
        <v/>
      </c>
      <c r="BZ43" s="371"/>
      <c r="CA43" s="371"/>
      <c r="CB43" s="371"/>
      <c r="CC43" s="371"/>
      <c r="CD43" s="371"/>
      <c r="CE43" s="371"/>
      <c r="CF43" s="371"/>
      <c r="CG43" s="371"/>
      <c r="CH43" s="371"/>
      <c r="CI43" s="371"/>
      <c r="CJ43" s="371"/>
      <c r="CK43" s="371"/>
      <c r="CL43" s="371"/>
      <c r="CM43" s="371"/>
      <c r="CN43" s="169"/>
      <c r="CO43" s="370" t="str">
        <f t="shared" si="3"/>
        <v/>
      </c>
      <c r="CP43" s="370"/>
      <c r="CQ43" s="371" t="str">
        <f>IF('各会計、関係団体の財政状況及び健全化判断比率'!BS16="","",'各会計、関係団体の財政状況及び健全化判断比率'!BS16)</f>
        <v/>
      </c>
      <c r="CR43" s="371"/>
      <c r="CS43" s="371"/>
      <c r="CT43" s="371"/>
      <c r="CU43" s="371"/>
      <c r="CV43" s="371"/>
      <c r="CW43" s="371"/>
      <c r="CX43" s="371"/>
      <c r="CY43" s="371"/>
      <c r="CZ43" s="371"/>
      <c r="DA43" s="371"/>
      <c r="DB43" s="371"/>
      <c r="DC43" s="371"/>
      <c r="DD43" s="371"/>
      <c r="DE43" s="371"/>
      <c r="DG43" s="368" t="str">
        <f>IF('各会計、関係団体の財政状況及び健全化判断比率'!BR16="","",'各会計、関係団体の財政状況及び健全化判断比率'!BR16)</f>
        <v/>
      </c>
      <c r="DH43" s="368"/>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7" t="s">
        <v>194</v>
      </c>
      <c r="F46" s="367"/>
      <c r="G46" s="367"/>
      <c r="H46" s="367"/>
      <c r="I46" s="367"/>
      <c r="J46" s="367"/>
      <c r="K46" s="367"/>
      <c r="L46" s="367"/>
      <c r="M46" s="367"/>
      <c r="N46" s="367"/>
      <c r="O46" s="367"/>
      <c r="P46" s="367"/>
      <c r="Q46" s="367"/>
      <c r="R46" s="367"/>
      <c r="S46" s="367"/>
      <c r="T46" s="367"/>
      <c r="U46" s="367"/>
      <c r="V46" s="367"/>
      <c r="W46" s="367"/>
      <c r="X46" s="367"/>
      <c r="Y46" s="367"/>
      <c r="Z46" s="367"/>
      <c r="AA46" s="367"/>
      <c r="AB46" s="367"/>
      <c r="AC46" s="367"/>
      <c r="AD46" s="367"/>
      <c r="AE46" s="367"/>
      <c r="AF46" s="367"/>
      <c r="AG46" s="367"/>
      <c r="AH46" s="367"/>
      <c r="AI46" s="367"/>
      <c r="AJ46" s="367"/>
      <c r="AK46" s="367"/>
      <c r="AL46" s="367"/>
      <c r="AM46" s="367"/>
      <c r="AN46" s="367"/>
      <c r="AO46" s="367"/>
      <c r="AP46" s="367"/>
      <c r="AQ46" s="367"/>
      <c r="AR46" s="367"/>
      <c r="AS46" s="367"/>
      <c r="AT46" s="367"/>
      <c r="AU46" s="367"/>
      <c r="AV46" s="367"/>
      <c r="AW46" s="367"/>
      <c r="AX46" s="367"/>
      <c r="AY46" s="367"/>
      <c r="AZ46" s="367"/>
      <c r="BA46" s="367"/>
      <c r="BB46" s="367"/>
      <c r="BC46" s="367"/>
      <c r="BD46" s="367"/>
      <c r="BE46" s="367"/>
      <c r="BF46" s="367"/>
      <c r="BG46" s="367"/>
      <c r="BH46" s="367"/>
      <c r="BI46" s="367"/>
      <c r="BJ46" s="367"/>
      <c r="BK46" s="367"/>
      <c r="BL46" s="367"/>
      <c r="BM46" s="367"/>
      <c r="BN46" s="367"/>
      <c r="BO46" s="367"/>
      <c r="BP46" s="367"/>
      <c r="BQ46" s="367"/>
      <c r="BR46" s="367"/>
      <c r="BS46" s="367"/>
      <c r="BT46" s="367"/>
      <c r="BU46" s="367"/>
      <c r="BV46" s="367"/>
      <c r="BW46" s="367"/>
      <c r="BX46" s="367"/>
      <c r="BY46" s="367"/>
      <c r="BZ46" s="367"/>
      <c r="CA46" s="367"/>
      <c r="CB46" s="367"/>
      <c r="CC46" s="367"/>
      <c r="CD46" s="367"/>
      <c r="CE46" s="367"/>
      <c r="CF46" s="367"/>
      <c r="CG46" s="367"/>
      <c r="CH46" s="367"/>
      <c r="CI46" s="367"/>
      <c r="CJ46" s="367"/>
      <c r="CK46" s="367"/>
      <c r="CL46" s="367"/>
      <c r="CM46" s="367"/>
      <c r="CN46" s="367"/>
      <c r="CO46" s="367"/>
      <c r="CP46" s="367"/>
      <c r="CQ46" s="367"/>
      <c r="CR46" s="367"/>
      <c r="CS46" s="367"/>
      <c r="CT46" s="367"/>
      <c r="CU46" s="367"/>
      <c r="CV46" s="367"/>
      <c r="CW46" s="367"/>
      <c r="CX46" s="367"/>
      <c r="CY46" s="367"/>
      <c r="CZ46" s="367"/>
      <c r="DA46" s="367"/>
      <c r="DB46" s="367"/>
      <c r="DC46" s="367"/>
      <c r="DD46" s="367"/>
      <c r="DE46" s="367"/>
      <c r="DF46" s="367"/>
      <c r="DG46" s="367"/>
      <c r="DH46" s="367"/>
      <c r="DI46" s="367"/>
    </row>
    <row r="47" spans="1:113" x14ac:dyDescent="0.2">
      <c r="E47" s="367" t="s">
        <v>195</v>
      </c>
      <c r="F47" s="367"/>
      <c r="G47" s="367"/>
      <c r="H47" s="367"/>
      <c r="I47" s="367"/>
      <c r="J47" s="367"/>
      <c r="K47" s="367"/>
      <c r="L47" s="367"/>
      <c r="M47" s="367"/>
      <c r="N47" s="367"/>
      <c r="O47" s="367"/>
      <c r="P47" s="367"/>
      <c r="Q47" s="367"/>
      <c r="R47" s="367"/>
      <c r="S47" s="367"/>
      <c r="T47" s="367"/>
      <c r="U47" s="367"/>
      <c r="V47" s="367"/>
      <c r="W47" s="367"/>
      <c r="X47" s="367"/>
      <c r="Y47" s="367"/>
      <c r="Z47" s="367"/>
      <c r="AA47" s="367"/>
      <c r="AB47" s="367"/>
      <c r="AC47" s="367"/>
      <c r="AD47" s="367"/>
      <c r="AE47" s="367"/>
      <c r="AF47" s="367"/>
      <c r="AG47" s="367"/>
      <c r="AH47" s="367"/>
      <c r="AI47" s="367"/>
      <c r="AJ47" s="367"/>
      <c r="AK47" s="367"/>
      <c r="AL47" s="367"/>
      <c r="AM47" s="367"/>
      <c r="AN47" s="367"/>
      <c r="AO47" s="367"/>
      <c r="AP47" s="367"/>
      <c r="AQ47" s="367"/>
      <c r="AR47" s="367"/>
      <c r="AS47" s="367"/>
      <c r="AT47" s="367"/>
      <c r="AU47" s="367"/>
      <c r="AV47" s="367"/>
      <c r="AW47" s="367"/>
      <c r="AX47" s="367"/>
      <c r="AY47" s="367"/>
      <c r="AZ47" s="367"/>
      <c r="BA47" s="367"/>
      <c r="BB47" s="367"/>
      <c r="BC47" s="367"/>
      <c r="BD47" s="367"/>
      <c r="BE47" s="367"/>
      <c r="BF47" s="367"/>
      <c r="BG47" s="367"/>
      <c r="BH47" s="367"/>
      <c r="BI47" s="367"/>
      <c r="BJ47" s="367"/>
      <c r="BK47" s="367"/>
      <c r="BL47" s="367"/>
      <c r="BM47" s="367"/>
      <c r="BN47" s="367"/>
      <c r="BO47" s="367"/>
      <c r="BP47" s="367"/>
      <c r="BQ47" s="367"/>
      <c r="BR47" s="367"/>
      <c r="BS47" s="367"/>
      <c r="BT47" s="367"/>
      <c r="BU47" s="367"/>
      <c r="BV47" s="367"/>
      <c r="BW47" s="367"/>
      <c r="BX47" s="367"/>
      <c r="BY47" s="367"/>
      <c r="BZ47" s="367"/>
      <c r="CA47" s="367"/>
      <c r="CB47" s="367"/>
      <c r="CC47" s="367"/>
      <c r="CD47" s="367"/>
      <c r="CE47" s="367"/>
      <c r="CF47" s="367"/>
      <c r="CG47" s="367"/>
      <c r="CH47" s="367"/>
      <c r="CI47" s="367"/>
      <c r="CJ47" s="367"/>
      <c r="CK47" s="367"/>
      <c r="CL47" s="367"/>
      <c r="CM47" s="367"/>
      <c r="CN47" s="367"/>
      <c r="CO47" s="367"/>
      <c r="CP47" s="367"/>
      <c r="CQ47" s="367"/>
      <c r="CR47" s="367"/>
      <c r="CS47" s="367"/>
      <c r="CT47" s="367"/>
      <c r="CU47" s="367"/>
      <c r="CV47" s="367"/>
      <c r="CW47" s="367"/>
      <c r="CX47" s="367"/>
      <c r="CY47" s="367"/>
      <c r="CZ47" s="367"/>
      <c r="DA47" s="367"/>
      <c r="DB47" s="367"/>
      <c r="DC47" s="367"/>
      <c r="DD47" s="367"/>
      <c r="DE47" s="367"/>
      <c r="DF47" s="367"/>
      <c r="DG47" s="367"/>
      <c r="DH47" s="367"/>
      <c r="DI47" s="367"/>
    </row>
    <row r="48" spans="1:113" x14ac:dyDescent="0.2">
      <c r="E48" s="367" t="s">
        <v>196</v>
      </c>
      <c r="F48" s="367"/>
      <c r="G48" s="367"/>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367"/>
      <c r="AH48" s="367"/>
      <c r="AI48" s="367"/>
      <c r="AJ48" s="367"/>
      <c r="AK48" s="367"/>
      <c r="AL48" s="367"/>
      <c r="AM48" s="367"/>
      <c r="AN48" s="367"/>
      <c r="AO48" s="367"/>
      <c r="AP48" s="367"/>
      <c r="AQ48" s="367"/>
      <c r="AR48" s="367"/>
      <c r="AS48" s="367"/>
      <c r="AT48" s="367"/>
      <c r="AU48" s="367"/>
      <c r="AV48" s="367"/>
      <c r="AW48" s="367"/>
      <c r="AX48" s="367"/>
      <c r="AY48" s="367"/>
      <c r="AZ48" s="367"/>
      <c r="BA48" s="367"/>
      <c r="BB48" s="367"/>
      <c r="BC48" s="367"/>
      <c r="BD48" s="367"/>
      <c r="BE48" s="367"/>
      <c r="BF48" s="367"/>
      <c r="BG48" s="367"/>
      <c r="BH48" s="367"/>
      <c r="BI48" s="367"/>
      <c r="BJ48" s="367"/>
      <c r="BK48" s="367"/>
      <c r="BL48" s="367"/>
      <c r="BM48" s="367"/>
      <c r="BN48" s="367"/>
      <c r="BO48" s="367"/>
      <c r="BP48" s="367"/>
      <c r="BQ48" s="367"/>
      <c r="BR48" s="367"/>
      <c r="BS48" s="367"/>
      <c r="BT48" s="367"/>
      <c r="BU48" s="367"/>
      <c r="BV48" s="367"/>
      <c r="BW48" s="367"/>
      <c r="BX48" s="367"/>
      <c r="BY48" s="367"/>
      <c r="BZ48" s="367"/>
      <c r="CA48" s="367"/>
      <c r="CB48" s="367"/>
      <c r="CC48" s="367"/>
      <c r="CD48" s="367"/>
      <c r="CE48" s="367"/>
      <c r="CF48" s="367"/>
      <c r="CG48" s="367"/>
      <c r="CH48" s="367"/>
      <c r="CI48" s="367"/>
      <c r="CJ48" s="367"/>
      <c r="CK48" s="367"/>
      <c r="CL48" s="367"/>
      <c r="CM48" s="367"/>
      <c r="CN48" s="367"/>
      <c r="CO48" s="367"/>
      <c r="CP48" s="367"/>
      <c r="CQ48" s="367"/>
      <c r="CR48" s="367"/>
      <c r="CS48" s="367"/>
      <c r="CT48" s="367"/>
      <c r="CU48" s="367"/>
      <c r="CV48" s="367"/>
      <c r="CW48" s="367"/>
      <c r="CX48" s="367"/>
      <c r="CY48" s="367"/>
      <c r="CZ48" s="367"/>
      <c r="DA48" s="367"/>
      <c r="DB48" s="367"/>
      <c r="DC48" s="367"/>
      <c r="DD48" s="367"/>
      <c r="DE48" s="367"/>
      <c r="DF48" s="367"/>
      <c r="DG48" s="367"/>
      <c r="DH48" s="367"/>
      <c r="DI48" s="367"/>
    </row>
    <row r="49" spans="5:113" x14ac:dyDescent="0.2">
      <c r="E49" s="369" t="s">
        <v>197</v>
      </c>
      <c r="F49" s="369"/>
      <c r="G49" s="369"/>
      <c r="H49" s="369"/>
      <c r="I49" s="369"/>
      <c r="J49" s="369"/>
      <c r="K49" s="369"/>
      <c r="L49" s="369"/>
      <c r="M49" s="369"/>
      <c r="N49" s="369"/>
      <c r="O49" s="369"/>
      <c r="P49" s="369"/>
      <c r="Q49" s="369"/>
      <c r="R49" s="369"/>
      <c r="S49" s="369"/>
      <c r="T49" s="369"/>
      <c r="U49" s="369"/>
      <c r="V49" s="369"/>
      <c r="W49" s="369"/>
      <c r="X49" s="369"/>
      <c r="Y49" s="369"/>
      <c r="Z49" s="369"/>
      <c r="AA49" s="369"/>
      <c r="AB49" s="369"/>
      <c r="AC49" s="369"/>
      <c r="AD49" s="369"/>
      <c r="AE49" s="369"/>
      <c r="AF49" s="369"/>
      <c r="AG49" s="369"/>
      <c r="AH49" s="369"/>
      <c r="AI49" s="369"/>
      <c r="AJ49" s="369"/>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369"/>
      <c r="BY49" s="369"/>
      <c r="BZ49" s="369"/>
      <c r="CA49" s="369"/>
      <c r="CB49" s="369"/>
      <c r="CC49" s="369"/>
      <c r="CD49" s="369"/>
      <c r="CE49" s="369"/>
      <c r="CF49" s="369"/>
      <c r="CG49" s="369"/>
      <c r="CH49" s="369"/>
      <c r="CI49" s="369"/>
      <c r="CJ49" s="369"/>
      <c r="CK49" s="369"/>
      <c r="CL49" s="369"/>
      <c r="CM49" s="369"/>
      <c r="CN49" s="369"/>
      <c r="CO49" s="369"/>
      <c r="CP49" s="369"/>
      <c r="CQ49" s="369"/>
      <c r="CR49" s="369"/>
      <c r="CS49" s="369"/>
      <c r="CT49" s="369"/>
      <c r="CU49" s="369"/>
      <c r="CV49" s="369"/>
      <c r="CW49" s="369"/>
      <c r="CX49" s="369"/>
      <c r="CY49" s="369"/>
      <c r="CZ49" s="369"/>
      <c r="DA49" s="369"/>
      <c r="DB49" s="369"/>
      <c r="DC49" s="369"/>
      <c r="DD49" s="369"/>
      <c r="DE49" s="369"/>
      <c r="DF49" s="369"/>
      <c r="DG49" s="369"/>
      <c r="DH49" s="369"/>
      <c r="DI49" s="369"/>
    </row>
    <row r="50" spans="5:113" x14ac:dyDescent="0.2">
      <c r="E50" s="367" t="s">
        <v>198</v>
      </c>
      <c r="F50" s="367"/>
      <c r="G50" s="367"/>
      <c r="H50" s="367"/>
      <c r="I50" s="367"/>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367"/>
      <c r="AM50" s="367"/>
      <c r="AN50" s="367"/>
      <c r="AO50" s="367"/>
      <c r="AP50" s="367"/>
      <c r="AQ50" s="367"/>
      <c r="AR50" s="367"/>
      <c r="AS50" s="367"/>
      <c r="AT50" s="367"/>
      <c r="AU50" s="367"/>
      <c r="AV50" s="367"/>
      <c r="AW50" s="367"/>
      <c r="AX50" s="367"/>
      <c r="AY50" s="367"/>
      <c r="AZ50" s="367"/>
      <c r="BA50" s="367"/>
      <c r="BB50" s="367"/>
      <c r="BC50" s="367"/>
      <c r="BD50" s="367"/>
      <c r="BE50" s="367"/>
      <c r="BF50" s="367"/>
      <c r="BG50" s="367"/>
      <c r="BH50" s="367"/>
      <c r="BI50" s="367"/>
      <c r="BJ50" s="367"/>
      <c r="BK50" s="367"/>
      <c r="BL50" s="367"/>
      <c r="BM50" s="367"/>
      <c r="BN50" s="367"/>
      <c r="BO50" s="367"/>
      <c r="BP50" s="367"/>
      <c r="BQ50" s="367"/>
      <c r="BR50" s="367"/>
      <c r="BS50" s="367"/>
      <c r="BT50" s="367"/>
      <c r="BU50" s="367"/>
      <c r="BV50" s="367"/>
      <c r="BW50" s="367"/>
      <c r="BX50" s="367"/>
      <c r="BY50" s="367"/>
      <c r="BZ50" s="367"/>
      <c r="CA50" s="367"/>
      <c r="CB50" s="367"/>
      <c r="CC50" s="367"/>
      <c r="CD50" s="367"/>
      <c r="CE50" s="367"/>
      <c r="CF50" s="367"/>
      <c r="CG50" s="367"/>
      <c r="CH50" s="367"/>
      <c r="CI50" s="367"/>
      <c r="CJ50" s="367"/>
      <c r="CK50" s="367"/>
      <c r="CL50" s="367"/>
      <c r="CM50" s="367"/>
      <c r="CN50" s="367"/>
      <c r="CO50" s="367"/>
      <c r="CP50" s="367"/>
      <c r="CQ50" s="367"/>
      <c r="CR50" s="367"/>
      <c r="CS50" s="367"/>
      <c r="CT50" s="367"/>
      <c r="CU50" s="367"/>
      <c r="CV50" s="367"/>
      <c r="CW50" s="367"/>
      <c r="CX50" s="367"/>
      <c r="CY50" s="367"/>
      <c r="CZ50" s="367"/>
      <c r="DA50" s="367"/>
      <c r="DB50" s="367"/>
      <c r="DC50" s="367"/>
      <c r="DD50" s="367"/>
      <c r="DE50" s="367"/>
      <c r="DF50" s="367"/>
      <c r="DG50" s="367"/>
      <c r="DH50" s="367"/>
      <c r="DI50" s="367"/>
    </row>
    <row r="51" spans="5:113" x14ac:dyDescent="0.2">
      <c r="E51" s="367" t="s">
        <v>199</v>
      </c>
      <c r="F51" s="367"/>
      <c r="G51" s="367"/>
      <c r="H51" s="367"/>
      <c r="I51" s="367"/>
      <c r="J51" s="367"/>
      <c r="K51" s="367"/>
      <c r="L51" s="367"/>
      <c r="M51" s="367"/>
      <c r="N51" s="367"/>
      <c r="O51" s="367"/>
      <c r="P51" s="367"/>
      <c r="Q51" s="367"/>
      <c r="R51" s="367"/>
      <c r="S51" s="367"/>
      <c r="T51" s="367"/>
      <c r="U51" s="367"/>
      <c r="V51" s="367"/>
      <c r="W51" s="367"/>
      <c r="X51" s="367"/>
      <c r="Y51" s="367"/>
      <c r="Z51" s="367"/>
      <c r="AA51" s="367"/>
      <c r="AB51" s="367"/>
      <c r="AC51" s="367"/>
      <c r="AD51" s="367"/>
      <c r="AE51" s="367"/>
      <c r="AF51" s="367"/>
      <c r="AG51" s="367"/>
      <c r="AH51" s="367"/>
      <c r="AI51" s="367"/>
      <c r="AJ51" s="367"/>
      <c r="AK51" s="367"/>
      <c r="AL51" s="367"/>
      <c r="AM51" s="367"/>
      <c r="AN51" s="367"/>
      <c r="AO51" s="367"/>
      <c r="AP51" s="367"/>
      <c r="AQ51" s="367"/>
      <c r="AR51" s="367"/>
      <c r="AS51" s="367"/>
      <c r="AT51" s="367"/>
      <c r="AU51" s="367"/>
      <c r="AV51" s="367"/>
      <c r="AW51" s="367"/>
      <c r="AX51" s="367"/>
      <c r="AY51" s="367"/>
      <c r="AZ51" s="367"/>
      <c r="BA51" s="367"/>
      <c r="BB51" s="367"/>
      <c r="BC51" s="367"/>
      <c r="BD51" s="367"/>
      <c r="BE51" s="367"/>
      <c r="BF51" s="367"/>
      <c r="BG51" s="367"/>
      <c r="BH51" s="367"/>
      <c r="BI51" s="367"/>
      <c r="BJ51" s="367"/>
      <c r="BK51" s="367"/>
      <c r="BL51" s="367"/>
      <c r="BM51" s="367"/>
      <c r="BN51" s="367"/>
      <c r="BO51" s="367"/>
      <c r="BP51" s="367"/>
      <c r="BQ51" s="367"/>
      <c r="BR51" s="367"/>
      <c r="BS51" s="367"/>
      <c r="BT51" s="367"/>
      <c r="BU51" s="367"/>
      <c r="BV51" s="367"/>
      <c r="BW51" s="367"/>
      <c r="BX51" s="367"/>
      <c r="BY51" s="367"/>
      <c r="BZ51" s="367"/>
      <c r="CA51" s="367"/>
      <c r="CB51" s="367"/>
      <c r="CC51" s="367"/>
      <c r="CD51" s="367"/>
      <c r="CE51" s="367"/>
      <c r="CF51" s="367"/>
      <c r="CG51" s="367"/>
      <c r="CH51" s="367"/>
      <c r="CI51" s="367"/>
      <c r="CJ51" s="367"/>
      <c r="CK51" s="367"/>
      <c r="CL51" s="367"/>
      <c r="CM51" s="367"/>
      <c r="CN51" s="367"/>
      <c r="CO51" s="367"/>
      <c r="CP51" s="367"/>
      <c r="CQ51" s="367"/>
      <c r="CR51" s="367"/>
      <c r="CS51" s="367"/>
      <c r="CT51" s="367"/>
      <c r="CU51" s="367"/>
      <c r="CV51" s="367"/>
      <c r="CW51" s="367"/>
      <c r="CX51" s="367"/>
      <c r="CY51" s="367"/>
      <c r="CZ51" s="367"/>
      <c r="DA51" s="367"/>
      <c r="DB51" s="367"/>
      <c r="DC51" s="367"/>
      <c r="DD51" s="367"/>
      <c r="DE51" s="367"/>
      <c r="DF51" s="367"/>
      <c r="DG51" s="367"/>
      <c r="DH51" s="367"/>
      <c r="DI51" s="367"/>
    </row>
    <row r="52" spans="5:113" x14ac:dyDescent="0.2">
      <c r="E52" s="367" t="s">
        <v>200</v>
      </c>
      <c r="F52" s="367"/>
      <c r="G52" s="367"/>
      <c r="H52" s="367"/>
      <c r="I52" s="367"/>
      <c r="J52" s="367"/>
      <c r="K52" s="367"/>
      <c r="L52" s="367"/>
      <c r="M52" s="367"/>
      <c r="N52" s="367"/>
      <c r="O52" s="367"/>
      <c r="P52" s="367"/>
      <c r="Q52" s="367"/>
      <c r="R52" s="367"/>
      <c r="S52" s="367"/>
      <c r="T52" s="367"/>
      <c r="U52" s="367"/>
      <c r="V52" s="367"/>
      <c r="W52" s="367"/>
      <c r="X52" s="367"/>
      <c r="Y52" s="367"/>
      <c r="Z52" s="367"/>
      <c r="AA52" s="367"/>
      <c r="AB52" s="367"/>
      <c r="AC52" s="367"/>
      <c r="AD52" s="367"/>
      <c r="AE52" s="367"/>
      <c r="AF52" s="367"/>
      <c r="AG52" s="367"/>
      <c r="AH52" s="367"/>
      <c r="AI52" s="367"/>
      <c r="AJ52" s="367"/>
      <c r="AK52" s="367"/>
      <c r="AL52" s="367"/>
      <c r="AM52" s="367"/>
      <c r="AN52" s="367"/>
      <c r="AO52" s="367"/>
      <c r="AP52" s="367"/>
      <c r="AQ52" s="367"/>
      <c r="AR52" s="367"/>
      <c r="AS52" s="367"/>
      <c r="AT52" s="367"/>
      <c r="AU52" s="367"/>
      <c r="AV52" s="367"/>
      <c r="AW52" s="367"/>
      <c r="AX52" s="367"/>
      <c r="AY52" s="367"/>
      <c r="AZ52" s="367"/>
      <c r="BA52" s="367"/>
      <c r="BB52" s="367"/>
      <c r="BC52" s="367"/>
      <c r="BD52" s="367"/>
      <c r="BE52" s="367"/>
      <c r="BF52" s="367"/>
      <c r="BG52" s="367"/>
      <c r="BH52" s="367"/>
      <c r="BI52" s="367"/>
      <c r="BJ52" s="367"/>
      <c r="BK52" s="367"/>
      <c r="BL52" s="367"/>
      <c r="BM52" s="367"/>
      <c r="BN52" s="367"/>
      <c r="BO52" s="367"/>
      <c r="BP52" s="367"/>
      <c r="BQ52" s="367"/>
      <c r="BR52" s="367"/>
      <c r="BS52" s="367"/>
      <c r="BT52" s="367"/>
      <c r="BU52" s="367"/>
      <c r="BV52" s="367"/>
      <c r="BW52" s="367"/>
      <c r="BX52" s="367"/>
      <c r="BY52" s="367"/>
      <c r="BZ52" s="367"/>
      <c r="CA52" s="367"/>
      <c r="CB52" s="367"/>
      <c r="CC52" s="367"/>
      <c r="CD52" s="367"/>
      <c r="CE52" s="367"/>
      <c r="CF52" s="367"/>
      <c r="CG52" s="367"/>
      <c r="CH52" s="367"/>
      <c r="CI52" s="367"/>
      <c r="CJ52" s="367"/>
      <c r="CK52" s="367"/>
      <c r="CL52" s="367"/>
      <c r="CM52" s="367"/>
      <c r="CN52" s="367"/>
      <c r="CO52" s="367"/>
      <c r="CP52" s="367"/>
      <c r="CQ52" s="367"/>
      <c r="CR52" s="367"/>
      <c r="CS52" s="367"/>
      <c r="CT52" s="367"/>
      <c r="CU52" s="367"/>
      <c r="CV52" s="367"/>
      <c r="CW52" s="367"/>
      <c r="CX52" s="367"/>
      <c r="CY52" s="367"/>
      <c r="CZ52" s="367"/>
      <c r="DA52" s="367"/>
      <c r="DB52" s="367"/>
      <c r="DC52" s="367"/>
      <c r="DD52" s="367"/>
      <c r="DE52" s="367"/>
      <c r="DF52" s="367"/>
      <c r="DG52" s="367"/>
      <c r="DH52" s="367"/>
      <c r="DI52" s="367"/>
    </row>
    <row r="53" spans="5:113" x14ac:dyDescent="0.2">
      <c r="E53" s="367" t="s">
        <v>201</v>
      </c>
      <c r="F53" s="367"/>
      <c r="G53" s="367"/>
      <c r="H53" s="367"/>
      <c r="I53" s="367"/>
      <c r="J53" s="367"/>
      <c r="K53" s="367"/>
      <c r="L53" s="367"/>
      <c r="M53" s="367"/>
      <c r="N53" s="367"/>
      <c r="O53" s="367"/>
      <c r="P53" s="367"/>
      <c r="Q53" s="367"/>
      <c r="R53" s="367"/>
      <c r="S53" s="367"/>
      <c r="T53" s="367"/>
      <c r="U53" s="367"/>
      <c r="V53" s="367"/>
      <c r="W53" s="367"/>
      <c r="X53" s="367"/>
      <c r="Y53" s="367"/>
      <c r="Z53" s="367"/>
      <c r="AA53" s="367"/>
      <c r="AB53" s="367"/>
      <c r="AC53" s="367"/>
      <c r="AD53" s="367"/>
      <c r="AE53" s="367"/>
      <c r="AF53" s="367"/>
      <c r="AG53" s="367"/>
      <c r="AH53" s="367"/>
      <c r="AI53" s="367"/>
      <c r="AJ53" s="367"/>
      <c r="AK53" s="367"/>
      <c r="AL53" s="367"/>
      <c r="AM53" s="367"/>
      <c r="AN53" s="367"/>
      <c r="AO53" s="367"/>
      <c r="AP53" s="367"/>
      <c r="AQ53" s="367"/>
      <c r="AR53" s="367"/>
      <c r="AS53" s="367"/>
      <c r="AT53" s="367"/>
      <c r="AU53" s="367"/>
      <c r="AV53" s="367"/>
      <c r="AW53" s="367"/>
      <c r="AX53" s="367"/>
      <c r="AY53" s="367"/>
      <c r="AZ53" s="367"/>
      <c r="BA53" s="367"/>
      <c r="BB53" s="367"/>
      <c r="BC53" s="367"/>
      <c r="BD53" s="367"/>
      <c r="BE53" s="367"/>
      <c r="BF53" s="367"/>
      <c r="BG53" s="367"/>
      <c r="BH53" s="367"/>
      <c r="BI53" s="367"/>
      <c r="BJ53" s="367"/>
      <c r="BK53" s="367"/>
      <c r="BL53" s="367"/>
      <c r="BM53" s="367"/>
      <c r="BN53" s="367"/>
      <c r="BO53" s="367"/>
      <c r="BP53" s="367"/>
      <c r="BQ53" s="367"/>
      <c r="BR53" s="367"/>
      <c r="BS53" s="367"/>
      <c r="BT53" s="367"/>
      <c r="BU53" s="367"/>
      <c r="BV53" s="367"/>
      <c r="BW53" s="367"/>
      <c r="BX53" s="367"/>
      <c r="BY53" s="367"/>
      <c r="BZ53" s="367"/>
      <c r="CA53" s="367"/>
      <c r="CB53" s="367"/>
      <c r="CC53" s="367"/>
      <c r="CD53" s="367"/>
      <c r="CE53" s="367"/>
      <c r="CF53" s="367"/>
      <c r="CG53" s="367"/>
      <c r="CH53" s="367"/>
      <c r="CI53" s="367"/>
      <c r="CJ53" s="367"/>
      <c r="CK53" s="367"/>
      <c r="CL53" s="367"/>
      <c r="CM53" s="367"/>
      <c r="CN53" s="367"/>
      <c r="CO53" s="367"/>
      <c r="CP53" s="367"/>
      <c r="CQ53" s="367"/>
      <c r="CR53" s="367"/>
      <c r="CS53" s="367"/>
      <c r="CT53" s="367"/>
      <c r="CU53" s="367"/>
      <c r="CV53" s="367"/>
      <c r="CW53" s="367"/>
      <c r="CX53" s="367"/>
      <c r="CY53" s="367"/>
      <c r="CZ53" s="367"/>
      <c r="DA53" s="367"/>
      <c r="DB53" s="367"/>
      <c r="DC53" s="367"/>
      <c r="DD53" s="367"/>
      <c r="DE53" s="367"/>
      <c r="DF53" s="367"/>
      <c r="DG53" s="367"/>
      <c r="DH53" s="367"/>
      <c r="DI53" s="367"/>
    </row>
    <row r="54" spans="5:113" x14ac:dyDescent="0.2"/>
    <row r="55" spans="5:113" x14ac:dyDescent="0.2"/>
    <row r="56" spans="5:113" x14ac:dyDescent="0.2"/>
  </sheetData>
  <sheetProtection algorithmName="SHA-512" hashValue="Y8b5zQv2WSPkD7gjdUlW1r67sMLgPZtXiPST8i6XptqrGS87mfeWLts+hG/7BdF7USQdCKf0v1ByDNgBo23PIA==" saltValue="Z2ikNw0HHeEP6pqd07Ga9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20" t="s">
        <v>202</v>
      </c>
      <c r="DI1" s="721"/>
      <c r="DJ1" s="721"/>
      <c r="DK1" s="721"/>
      <c r="DL1" s="721"/>
      <c r="DM1" s="721"/>
      <c r="DN1" s="722"/>
      <c r="DO1" s="202"/>
      <c r="DP1" s="720" t="s">
        <v>203</v>
      </c>
      <c r="DQ1" s="721"/>
      <c r="DR1" s="721"/>
      <c r="DS1" s="721"/>
      <c r="DT1" s="721"/>
      <c r="DU1" s="721"/>
      <c r="DV1" s="721"/>
      <c r="DW1" s="721"/>
      <c r="DX1" s="721"/>
      <c r="DY1" s="721"/>
      <c r="DZ1" s="721"/>
      <c r="EA1" s="721"/>
      <c r="EB1" s="721"/>
      <c r="EC1" s="722"/>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6" t="s">
        <v>205</v>
      </c>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c r="AC3" s="677"/>
      <c r="AD3" s="677"/>
      <c r="AE3" s="677"/>
      <c r="AF3" s="677"/>
      <c r="AG3" s="677"/>
      <c r="AH3" s="677"/>
      <c r="AI3" s="677"/>
      <c r="AJ3" s="677"/>
      <c r="AK3" s="677"/>
      <c r="AL3" s="677"/>
      <c r="AM3" s="677"/>
      <c r="AN3" s="677"/>
      <c r="AO3" s="677"/>
      <c r="AP3" s="676" t="s">
        <v>206</v>
      </c>
      <c r="AQ3" s="677"/>
      <c r="AR3" s="677"/>
      <c r="AS3" s="677"/>
      <c r="AT3" s="677"/>
      <c r="AU3" s="677"/>
      <c r="AV3" s="677"/>
      <c r="AW3" s="677"/>
      <c r="AX3" s="677"/>
      <c r="AY3" s="677"/>
      <c r="AZ3" s="677"/>
      <c r="BA3" s="677"/>
      <c r="BB3" s="677"/>
      <c r="BC3" s="677"/>
      <c r="BD3" s="677"/>
      <c r="BE3" s="677"/>
      <c r="BF3" s="677"/>
      <c r="BG3" s="677"/>
      <c r="BH3" s="677"/>
      <c r="BI3" s="677"/>
      <c r="BJ3" s="677"/>
      <c r="BK3" s="677"/>
      <c r="BL3" s="677"/>
      <c r="BM3" s="677"/>
      <c r="BN3" s="677"/>
      <c r="BO3" s="677"/>
      <c r="BP3" s="677"/>
      <c r="BQ3" s="677"/>
      <c r="BR3" s="677"/>
      <c r="BS3" s="677"/>
      <c r="BT3" s="677"/>
      <c r="BU3" s="677"/>
      <c r="BV3" s="677"/>
      <c r="BW3" s="677"/>
      <c r="BX3" s="677"/>
      <c r="BY3" s="677"/>
      <c r="BZ3" s="677"/>
      <c r="CA3" s="677"/>
      <c r="CB3" s="678"/>
      <c r="CD3" s="676" t="s">
        <v>207</v>
      </c>
      <c r="CE3" s="677"/>
      <c r="CF3" s="677"/>
      <c r="CG3" s="677"/>
      <c r="CH3" s="677"/>
      <c r="CI3" s="677"/>
      <c r="CJ3" s="677"/>
      <c r="CK3" s="677"/>
      <c r="CL3" s="677"/>
      <c r="CM3" s="677"/>
      <c r="CN3" s="677"/>
      <c r="CO3" s="677"/>
      <c r="CP3" s="677"/>
      <c r="CQ3" s="677"/>
      <c r="CR3" s="677"/>
      <c r="CS3" s="677"/>
      <c r="CT3" s="677"/>
      <c r="CU3" s="677"/>
      <c r="CV3" s="677"/>
      <c r="CW3" s="677"/>
      <c r="CX3" s="677"/>
      <c r="CY3" s="677"/>
      <c r="CZ3" s="677"/>
      <c r="DA3" s="677"/>
      <c r="DB3" s="677"/>
      <c r="DC3" s="677"/>
      <c r="DD3" s="677"/>
      <c r="DE3" s="677"/>
      <c r="DF3" s="677"/>
      <c r="DG3" s="677"/>
      <c r="DH3" s="677"/>
      <c r="DI3" s="677"/>
      <c r="DJ3" s="677"/>
      <c r="DK3" s="677"/>
      <c r="DL3" s="677"/>
      <c r="DM3" s="677"/>
      <c r="DN3" s="677"/>
      <c r="DO3" s="677"/>
      <c r="DP3" s="677"/>
      <c r="DQ3" s="677"/>
      <c r="DR3" s="677"/>
      <c r="DS3" s="677"/>
      <c r="DT3" s="677"/>
      <c r="DU3" s="677"/>
      <c r="DV3" s="677"/>
      <c r="DW3" s="677"/>
      <c r="DX3" s="677"/>
      <c r="DY3" s="677"/>
      <c r="DZ3" s="677"/>
      <c r="EA3" s="677"/>
      <c r="EB3" s="677"/>
      <c r="EC3" s="678"/>
    </row>
    <row r="4" spans="2:143" ht="11.25" customHeight="1" x14ac:dyDescent="0.2">
      <c r="B4" s="676" t="s">
        <v>1</v>
      </c>
      <c r="C4" s="677"/>
      <c r="D4" s="677"/>
      <c r="E4" s="677"/>
      <c r="F4" s="677"/>
      <c r="G4" s="677"/>
      <c r="H4" s="677"/>
      <c r="I4" s="677"/>
      <c r="J4" s="677"/>
      <c r="K4" s="677"/>
      <c r="L4" s="677"/>
      <c r="M4" s="677"/>
      <c r="N4" s="677"/>
      <c r="O4" s="677"/>
      <c r="P4" s="677"/>
      <c r="Q4" s="678"/>
      <c r="R4" s="676" t="s">
        <v>208</v>
      </c>
      <c r="S4" s="677"/>
      <c r="T4" s="677"/>
      <c r="U4" s="677"/>
      <c r="V4" s="677"/>
      <c r="W4" s="677"/>
      <c r="X4" s="677"/>
      <c r="Y4" s="678"/>
      <c r="Z4" s="676" t="s">
        <v>209</v>
      </c>
      <c r="AA4" s="677"/>
      <c r="AB4" s="677"/>
      <c r="AC4" s="678"/>
      <c r="AD4" s="676" t="s">
        <v>210</v>
      </c>
      <c r="AE4" s="677"/>
      <c r="AF4" s="677"/>
      <c r="AG4" s="677"/>
      <c r="AH4" s="677"/>
      <c r="AI4" s="677"/>
      <c r="AJ4" s="677"/>
      <c r="AK4" s="678"/>
      <c r="AL4" s="676" t="s">
        <v>209</v>
      </c>
      <c r="AM4" s="677"/>
      <c r="AN4" s="677"/>
      <c r="AO4" s="678"/>
      <c r="AP4" s="723" t="s">
        <v>211</v>
      </c>
      <c r="AQ4" s="723"/>
      <c r="AR4" s="723"/>
      <c r="AS4" s="723"/>
      <c r="AT4" s="723"/>
      <c r="AU4" s="723"/>
      <c r="AV4" s="723"/>
      <c r="AW4" s="723"/>
      <c r="AX4" s="723"/>
      <c r="AY4" s="723"/>
      <c r="AZ4" s="723"/>
      <c r="BA4" s="723"/>
      <c r="BB4" s="723"/>
      <c r="BC4" s="723"/>
      <c r="BD4" s="723"/>
      <c r="BE4" s="723"/>
      <c r="BF4" s="723"/>
      <c r="BG4" s="723" t="s">
        <v>212</v>
      </c>
      <c r="BH4" s="723"/>
      <c r="BI4" s="723"/>
      <c r="BJ4" s="723"/>
      <c r="BK4" s="723"/>
      <c r="BL4" s="723"/>
      <c r="BM4" s="723"/>
      <c r="BN4" s="723"/>
      <c r="BO4" s="723" t="s">
        <v>209</v>
      </c>
      <c r="BP4" s="723"/>
      <c r="BQ4" s="723"/>
      <c r="BR4" s="723"/>
      <c r="BS4" s="723" t="s">
        <v>213</v>
      </c>
      <c r="BT4" s="723"/>
      <c r="BU4" s="723"/>
      <c r="BV4" s="723"/>
      <c r="BW4" s="723"/>
      <c r="BX4" s="723"/>
      <c r="BY4" s="723"/>
      <c r="BZ4" s="723"/>
      <c r="CA4" s="723"/>
      <c r="CB4" s="723"/>
      <c r="CD4" s="676" t="s">
        <v>214</v>
      </c>
      <c r="CE4" s="677"/>
      <c r="CF4" s="677"/>
      <c r="CG4" s="677"/>
      <c r="CH4" s="677"/>
      <c r="CI4" s="677"/>
      <c r="CJ4" s="677"/>
      <c r="CK4" s="677"/>
      <c r="CL4" s="677"/>
      <c r="CM4" s="677"/>
      <c r="CN4" s="677"/>
      <c r="CO4" s="677"/>
      <c r="CP4" s="677"/>
      <c r="CQ4" s="677"/>
      <c r="CR4" s="677"/>
      <c r="CS4" s="677"/>
      <c r="CT4" s="677"/>
      <c r="CU4" s="677"/>
      <c r="CV4" s="677"/>
      <c r="CW4" s="677"/>
      <c r="CX4" s="677"/>
      <c r="CY4" s="677"/>
      <c r="CZ4" s="677"/>
      <c r="DA4" s="677"/>
      <c r="DB4" s="677"/>
      <c r="DC4" s="677"/>
      <c r="DD4" s="677"/>
      <c r="DE4" s="677"/>
      <c r="DF4" s="677"/>
      <c r="DG4" s="677"/>
      <c r="DH4" s="677"/>
      <c r="DI4" s="677"/>
      <c r="DJ4" s="677"/>
      <c r="DK4" s="677"/>
      <c r="DL4" s="677"/>
      <c r="DM4" s="677"/>
      <c r="DN4" s="677"/>
      <c r="DO4" s="677"/>
      <c r="DP4" s="677"/>
      <c r="DQ4" s="677"/>
      <c r="DR4" s="677"/>
      <c r="DS4" s="677"/>
      <c r="DT4" s="677"/>
      <c r="DU4" s="677"/>
      <c r="DV4" s="677"/>
      <c r="DW4" s="677"/>
      <c r="DX4" s="677"/>
      <c r="DY4" s="677"/>
      <c r="DZ4" s="677"/>
      <c r="EA4" s="677"/>
      <c r="EB4" s="677"/>
      <c r="EC4" s="678"/>
    </row>
    <row r="5" spans="2:143" ht="11.25" customHeight="1" x14ac:dyDescent="0.2">
      <c r="B5" s="682" t="s">
        <v>215</v>
      </c>
      <c r="C5" s="683"/>
      <c r="D5" s="683"/>
      <c r="E5" s="683"/>
      <c r="F5" s="683"/>
      <c r="G5" s="683"/>
      <c r="H5" s="683"/>
      <c r="I5" s="683"/>
      <c r="J5" s="683"/>
      <c r="K5" s="683"/>
      <c r="L5" s="683"/>
      <c r="M5" s="683"/>
      <c r="N5" s="683"/>
      <c r="O5" s="683"/>
      <c r="P5" s="683"/>
      <c r="Q5" s="684"/>
      <c r="R5" s="679">
        <v>21161201</v>
      </c>
      <c r="S5" s="680"/>
      <c r="T5" s="680"/>
      <c r="U5" s="680"/>
      <c r="V5" s="680"/>
      <c r="W5" s="680"/>
      <c r="X5" s="680"/>
      <c r="Y5" s="705"/>
      <c r="Z5" s="718">
        <v>40</v>
      </c>
      <c r="AA5" s="718"/>
      <c r="AB5" s="718"/>
      <c r="AC5" s="718"/>
      <c r="AD5" s="719">
        <v>19795788</v>
      </c>
      <c r="AE5" s="719"/>
      <c r="AF5" s="719"/>
      <c r="AG5" s="719"/>
      <c r="AH5" s="719"/>
      <c r="AI5" s="719"/>
      <c r="AJ5" s="719"/>
      <c r="AK5" s="719"/>
      <c r="AL5" s="706">
        <v>68.2</v>
      </c>
      <c r="AM5" s="688"/>
      <c r="AN5" s="688"/>
      <c r="AO5" s="707"/>
      <c r="AP5" s="682" t="s">
        <v>216</v>
      </c>
      <c r="AQ5" s="683"/>
      <c r="AR5" s="683"/>
      <c r="AS5" s="683"/>
      <c r="AT5" s="683"/>
      <c r="AU5" s="683"/>
      <c r="AV5" s="683"/>
      <c r="AW5" s="683"/>
      <c r="AX5" s="683"/>
      <c r="AY5" s="683"/>
      <c r="AZ5" s="683"/>
      <c r="BA5" s="683"/>
      <c r="BB5" s="683"/>
      <c r="BC5" s="683"/>
      <c r="BD5" s="683"/>
      <c r="BE5" s="683"/>
      <c r="BF5" s="684"/>
      <c r="BG5" s="624">
        <v>19795788</v>
      </c>
      <c r="BH5" s="625"/>
      <c r="BI5" s="625"/>
      <c r="BJ5" s="625"/>
      <c r="BK5" s="625"/>
      <c r="BL5" s="625"/>
      <c r="BM5" s="625"/>
      <c r="BN5" s="626"/>
      <c r="BO5" s="662">
        <v>93.5</v>
      </c>
      <c r="BP5" s="662"/>
      <c r="BQ5" s="662"/>
      <c r="BR5" s="662"/>
      <c r="BS5" s="663">
        <v>100431</v>
      </c>
      <c r="BT5" s="663"/>
      <c r="BU5" s="663"/>
      <c r="BV5" s="663"/>
      <c r="BW5" s="663"/>
      <c r="BX5" s="663"/>
      <c r="BY5" s="663"/>
      <c r="BZ5" s="663"/>
      <c r="CA5" s="663"/>
      <c r="CB5" s="703"/>
      <c r="CD5" s="676" t="s">
        <v>211</v>
      </c>
      <c r="CE5" s="677"/>
      <c r="CF5" s="677"/>
      <c r="CG5" s="677"/>
      <c r="CH5" s="677"/>
      <c r="CI5" s="677"/>
      <c r="CJ5" s="677"/>
      <c r="CK5" s="677"/>
      <c r="CL5" s="677"/>
      <c r="CM5" s="677"/>
      <c r="CN5" s="677"/>
      <c r="CO5" s="677"/>
      <c r="CP5" s="677"/>
      <c r="CQ5" s="678"/>
      <c r="CR5" s="676" t="s">
        <v>217</v>
      </c>
      <c r="CS5" s="677"/>
      <c r="CT5" s="677"/>
      <c r="CU5" s="677"/>
      <c r="CV5" s="677"/>
      <c r="CW5" s="677"/>
      <c r="CX5" s="677"/>
      <c r="CY5" s="678"/>
      <c r="CZ5" s="676" t="s">
        <v>209</v>
      </c>
      <c r="DA5" s="677"/>
      <c r="DB5" s="677"/>
      <c r="DC5" s="678"/>
      <c r="DD5" s="676" t="s">
        <v>218</v>
      </c>
      <c r="DE5" s="677"/>
      <c r="DF5" s="677"/>
      <c r="DG5" s="677"/>
      <c r="DH5" s="677"/>
      <c r="DI5" s="677"/>
      <c r="DJ5" s="677"/>
      <c r="DK5" s="677"/>
      <c r="DL5" s="677"/>
      <c r="DM5" s="677"/>
      <c r="DN5" s="677"/>
      <c r="DO5" s="677"/>
      <c r="DP5" s="678"/>
      <c r="DQ5" s="676" t="s">
        <v>219</v>
      </c>
      <c r="DR5" s="677"/>
      <c r="DS5" s="677"/>
      <c r="DT5" s="677"/>
      <c r="DU5" s="677"/>
      <c r="DV5" s="677"/>
      <c r="DW5" s="677"/>
      <c r="DX5" s="677"/>
      <c r="DY5" s="677"/>
      <c r="DZ5" s="677"/>
      <c r="EA5" s="677"/>
      <c r="EB5" s="677"/>
      <c r="EC5" s="678"/>
    </row>
    <row r="6" spans="2:143" ht="11.25" customHeight="1" x14ac:dyDescent="0.2">
      <c r="B6" s="621" t="s">
        <v>220</v>
      </c>
      <c r="C6" s="622"/>
      <c r="D6" s="622"/>
      <c r="E6" s="622"/>
      <c r="F6" s="622"/>
      <c r="G6" s="622"/>
      <c r="H6" s="622"/>
      <c r="I6" s="622"/>
      <c r="J6" s="622"/>
      <c r="K6" s="622"/>
      <c r="L6" s="622"/>
      <c r="M6" s="622"/>
      <c r="N6" s="622"/>
      <c r="O6" s="622"/>
      <c r="P6" s="622"/>
      <c r="Q6" s="623"/>
      <c r="R6" s="624">
        <v>320120</v>
      </c>
      <c r="S6" s="625"/>
      <c r="T6" s="625"/>
      <c r="U6" s="625"/>
      <c r="V6" s="625"/>
      <c r="W6" s="625"/>
      <c r="X6" s="625"/>
      <c r="Y6" s="626"/>
      <c r="Z6" s="662">
        <v>0.6</v>
      </c>
      <c r="AA6" s="662"/>
      <c r="AB6" s="662"/>
      <c r="AC6" s="662"/>
      <c r="AD6" s="663">
        <v>320120</v>
      </c>
      <c r="AE6" s="663"/>
      <c r="AF6" s="663"/>
      <c r="AG6" s="663"/>
      <c r="AH6" s="663"/>
      <c r="AI6" s="663"/>
      <c r="AJ6" s="663"/>
      <c r="AK6" s="663"/>
      <c r="AL6" s="627">
        <v>1.1000000000000001</v>
      </c>
      <c r="AM6" s="628"/>
      <c r="AN6" s="628"/>
      <c r="AO6" s="664"/>
      <c r="AP6" s="621" t="s">
        <v>221</v>
      </c>
      <c r="AQ6" s="622"/>
      <c r="AR6" s="622"/>
      <c r="AS6" s="622"/>
      <c r="AT6" s="622"/>
      <c r="AU6" s="622"/>
      <c r="AV6" s="622"/>
      <c r="AW6" s="622"/>
      <c r="AX6" s="622"/>
      <c r="AY6" s="622"/>
      <c r="AZ6" s="622"/>
      <c r="BA6" s="622"/>
      <c r="BB6" s="622"/>
      <c r="BC6" s="622"/>
      <c r="BD6" s="622"/>
      <c r="BE6" s="622"/>
      <c r="BF6" s="623"/>
      <c r="BG6" s="624">
        <v>19795788</v>
      </c>
      <c r="BH6" s="625"/>
      <c r="BI6" s="625"/>
      <c r="BJ6" s="625"/>
      <c r="BK6" s="625"/>
      <c r="BL6" s="625"/>
      <c r="BM6" s="625"/>
      <c r="BN6" s="626"/>
      <c r="BO6" s="662">
        <v>93.5</v>
      </c>
      <c r="BP6" s="662"/>
      <c r="BQ6" s="662"/>
      <c r="BR6" s="662"/>
      <c r="BS6" s="663">
        <v>100431</v>
      </c>
      <c r="BT6" s="663"/>
      <c r="BU6" s="663"/>
      <c r="BV6" s="663"/>
      <c r="BW6" s="663"/>
      <c r="BX6" s="663"/>
      <c r="BY6" s="663"/>
      <c r="BZ6" s="663"/>
      <c r="CA6" s="663"/>
      <c r="CB6" s="703"/>
      <c r="CD6" s="682" t="s">
        <v>222</v>
      </c>
      <c r="CE6" s="683"/>
      <c r="CF6" s="683"/>
      <c r="CG6" s="683"/>
      <c r="CH6" s="683"/>
      <c r="CI6" s="683"/>
      <c r="CJ6" s="683"/>
      <c r="CK6" s="683"/>
      <c r="CL6" s="683"/>
      <c r="CM6" s="683"/>
      <c r="CN6" s="683"/>
      <c r="CO6" s="683"/>
      <c r="CP6" s="683"/>
      <c r="CQ6" s="684"/>
      <c r="CR6" s="624">
        <v>258064</v>
      </c>
      <c r="CS6" s="625"/>
      <c r="CT6" s="625"/>
      <c r="CU6" s="625"/>
      <c r="CV6" s="625"/>
      <c r="CW6" s="625"/>
      <c r="CX6" s="625"/>
      <c r="CY6" s="626"/>
      <c r="CZ6" s="706">
        <v>0.5</v>
      </c>
      <c r="DA6" s="688"/>
      <c r="DB6" s="688"/>
      <c r="DC6" s="708"/>
      <c r="DD6" s="630" t="s">
        <v>122</v>
      </c>
      <c r="DE6" s="625"/>
      <c r="DF6" s="625"/>
      <c r="DG6" s="625"/>
      <c r="DH6" s="625"/>
      <c r="DI6" s="625"/>
      <c r="DJ6" s="625"/>
      <c r="DK6" s="625"/>
      <c r="DL6" s="625"/>
      <c r="DM6" s="625"/>
      <c r="DN6" s="625"/>
      <c r="DO6" s="625"/>
      <c r="DP6" s="626"/>
      <c r="DQ6" s="630">
        <v>257918</v>
      </c>
      <c r="DR6" s="625"/>
      <c r="DS6" s="625"/>
      <c r="DT6" s="625"/>
      <c r="DU6" s="625"/>
      <c r="DV6" s="625"/>
      <c r="DW6" s="625"/>
      <c r="DX6" s="625"/>
      <c r="DY6" s="625"/>
      <c r="DZ6" s="625"/>
      <c r="EA6" s="625"/>
      <c r="EB6" s="625"/>
      <c r="EC6" s="661"/>
    </row>
    <row r="7" spans="2:143" ht="11.25" customHeight="1" x14ac:dyDescent="0.2">
      <c r="B7" s="621" t="s">
        <v>223</v>
      </c>
      <c r="C7" s="622"/>
      <c r="D7" s="622"/>
      <c r="E7" s="622"/>
      <c r="F7" s="622"/>
      <c r="G7" s="622"/>
      <c r="H7" s="622"/>
      <c r="I7" s="622"/>
      <c r="J7" s="622"/>
      <c r="K7" s="622"/>
      <c r="L7" s="622"/>
      <c r="M7" s="622"/>
      <c r="N7" s="622"/>
      <c r="O7" s="622"/>
      <c r="P7" s="622"/>
      <c r="Q7" s="623"/>
      <c r="R7" s="624">
        <v>9670</v>
      </c>
      <c r="S7" s="625"/>
      <c r="T7" s="625"/>
      <c r="U7" s="625"/>
      <c r="V7" s="625"/>
      <c r="W7" s="625"/>
      <c r="X7" s="625"/>
      <c r="Y7" s="626"/>
      <c r="Z7" s="662">
        <v>0</v>
      </c>
      <c r="AA7" s="662"/>
      <c r="AB7" s="662"/>
      <c r="AC7" s="662"/>
      <c r="AD7" s="663">
        <v>9670</v>
      </c>
      <c r="AE7" s="663"/>
      <c r="AF7" s="663"/>
      <c r="AG7" s="663"/>
      <c r="AH7" s="663"/>
      <c r="AI7" s="663"/>
      <c r="AJ7" s="663"/>
      <c r="AK7" s="663"/>
      <c r="AL7" s="627">
        <v>0</v>
      </c>
      <c r="AM7" s="628"/>
      <c r="AN7" s="628"/>
      <c r="AO7" s="664"/>
      <c r="AP7" s="621" t="s">
        <v>224</v>
      </c>
      <c r="AQ7" s="622"/>
      <c r="AR7" s="622"/>
      <c r="AS7" s="622"/>
      <c r="AT7" s="622"/>
      <c r="AU7" s="622"/>
      <c r="AV7" s="622"/>
      <c r="AW7" s="622"/>
      <c r="AX7" s="622"/>
      <c r="AY7" s="622"/>
      <c r="AZ7" s="622"/>
      <c r="BA7" s="622"/>
      <c r="BB7" s="622"/>
      <c r="BC7" s="622"/>
      <c r="BD7" s="622"/>
      <c r="BE7" s="622"/>
      <c r="BF7" s="623"/>
      <c r="BG7" s="624">
        <v>9119152</v>
      </c>
      <c r="BH7" s="625"/>
      <c r="BI7" s="625"/>
      <c r="BJ7" s="625"/>
      <c r="BK7" s="625"/>
      <c r="BL7" s="625"/>
      <c r="BM7" s="625"/>
      <c r="BN7" s="626"/>
      <c r="BO7" s="662">
        <v>43.1</v>
      </c>
      <c r="BP7" s="662"/>
      <c r="BQ7" s="662"/>
      <c r="BR7" s="662"/>
      <c r="BS7" s="663">
        <v>100431</v>
      </c>
      <c r="BT7" s="663"/>
      <c r="BU7" s="663"/>
      <c r="BV7" s="663"/>
      <c r="BW7" s="663"/>
      <c r="BX7" s="663"/>
      <c r="BY7" s="663"/>
      <c r="BZ7" s="663"/>
      <c r="CA7" s="663"/>
      <c r="CB7" s="703"/>
      <c r="CD7" s="621" t="s">
        <v>225</v>
      </c>
      <c r="CE7" s="622"/>
      <c r="CF7" s="622"/>
      <c r="CG7" s="622"/>
      <c r="CH7" s="622"/>
      <c r="CI7" s="622"/>
      <c r="CJ7" s="622"/>
      <c r="CK7" s="622"/>
      <c r="CL7" s="622"/>
      <c r="CM7" s="622"/>
      <c r="CN7" s="622"/>
      <c r="CO7" s="622"/>
      <c r="CP7" s="622"/>
      <c r="CQ7" s="623"/>
      <c r="CR7" s="624">
        <v>5890396</v>
      </c>
      <c r="CS7" s="625"/>
      <c r="CT7" s="625"/>
      <c r="CU7" s="625"/>
      <c r="CV7" s="625"/>
      <c r="CW7" s="625"/>
      <c r="CX7" s="625"/>
      <c r="CY7" s="626"/>
      <c r="CZ7" s="662">
        <v>11.5</v>
      </c>
      <c r="DA7" s="662"/>
      <c r="DB7" s="662"/>
      <c r="DC7" s="662"/>
      <c r="DD7" s="630">
        <v>554712</v>
      </c>
      <c r="DE7" s="625"/>
      <c r="DF7" s="625"/>
      <c r="DG7" s="625"/>
      <c r="DH7" s="625"/>
      <c r="DI7" s="625"/>
      <c r="DJ7" s="625"/>
      <c r="DK7" s="625"/>
      <c r="DL7" s="625"/>
      <c r="DM7" s="625"/>
      <c r="DN7" s="625"/>
      <c r="DO7" s="625"/>
      <c r="DP7" s="626"/>
      <c r="DQ7" s="630">
        <v>4615593</v>
      </c>
      <c r="DR7" s="625"/>
      <c r="DS7" s="625"/>
      <c r="DT7" s="625"/>
      <c r="DU7" s="625"/>
      <c r="DV7" s="625"/>
      <c r="DW7" s="625"/>
      <c r="DX7" s="625"/>
      <c r="DY7" s="625"/>
      <c r="DZ7" s="625"/>
      <c r="EA7" s="625"/>
      <c r="EB7" s="625"/>
      <c r="EC7" s="661"/>
    </row>
    <row r="8" spans="2:143" ht="11.25" customHeight="1" x14ac:dyDescent="0.2">
      <c r="B8" s="621" t="s">
        <v>226</v>
      </c>
      <c r="C8" s="622"/>
      <c r="D8" s="622"/>
      <c r="E8" s="622"/>
      <c r="F8" s="622"/>
      <c r="G8" s="622"/>
      <c r="H8" s="622"/>
      <c r="I8" s="622"/>
      <c r="J8" s="622"/>
      <c r="K8" s="622"/>
      <c r="L8" s="622"/>
      <c r="M8" s="622"/>
      <c r="N8" s="622"/>
      <c r="O8" s="622"/>
      <c r="P8" s="622"/>
      <c r="Q8" s="623"/>
      <c r="R8" s="624">
        <v>184073</v>
      </c>
      <c r="S8" s="625"/>
      <c r="T8" s="625"/>
      <c r="U8" s="625"/>
      <c r="V8" s="625"/>
      <c r="W8" s="625"/>
      <c r="X8" s="625"/>
      <c r="Y8" s="626"/>
      <c r="Z8" s="662">
        <v>0.3</v>
      </c>
      <c r="AA8" s="662"/>
      <c r="AB8" s="662"/>
      <c r="AC8" s="662"/>
      <c r="AD8" s="663">
        <v>184073</v>
      </c>
      <c r="AE8" s="663"/>
      <c r="AF8" s="663"/>
      <c r="AG8" s="663"/>
      <c r="AH8" s="663"/>
      <c r="AI8" s="663"/>
      <c r="AJ8" s="663"/>
      <c r="AK8" s="663"/>
      <c r="AL8" s="627">
        <v>0.6</v>
      </c>
      <c r="AM8" s="628"/>
      <c r="AN8" s="628"/>
      <c r="AO8" s="664"/>
      <c r="AP8" s="621" t="s">
        <v>227</v>
      </c>
      <c r="AQ8" s="622"/>
      <c r="AR8" s="622"/>
      <c r="AS8" s="622"/>
      <c r="AT8" s="622"/>
      <c r="AU8" s="622"/>
      <c r="AV8" s="622"/>
      <c r="AW8" s="622"/>
      <c r="AX8" s="622"/>
      <c r="AY8" s="622"/>
      <c r="AZ8" s="622"/>
      <c r="BA8" s="622"/>
      <c r="BB8" s="622"/>
      <c r="BC8" s="622"/>
      <c r="BD8" s="622"/>
      <c r="BE8" s="622"/>
      <c r="BF8" s="623"/>
      <c r="BG8" s="624">
        <v>234539</v>
      </c>
      <c r="BH8" s="625"/>
      <c r="BI8" s="625"/>
      <c r="BJ8" s="625"/>
      <c r="BK8" s="625"/>
      <c r="BL8" s="625"/>
      <c r="BM8" s="625"/>
      <c r="BN8" s="626"/>
      <c r="BO8" s="662">
        <v>1.1000000000000001</v>
      </c>
      <c r="BP8" s="662"/>
      <c r="BQ8" s="662"/>
      <c r="BR8" s="662"/>
      <c r="BS8" s="663" t="s">
        <v>122</v>
      </c>
      <c r="BT8" s="663"/>
      <c r="BU8" s="663"/>
      <c r="BV8" s="663"/>
      <c r="BW8" s="663"/>
      <c r="BX8" s="663"/>
      <c r="BY8" s="663"/>
      <c r="BZ8" s="663"/>
      <c r="CA8" s="663"/>
      <c r="CB8" s="703"/>
      <c r="CD8" s="621" t="s">
        <v>228</v>
      </c>
      <c r="CE8" s="622"/>
      <c r="CF8" s="622"/>
      <c r="CG8" s="622"/>
      <c r="CH8" s="622"/>
      <c r="CI8" s="622"/>
      <c r="CJ8" s="622"/>
      <c r="CK8" s="622"/>
      <c r="CL8" s="622"/>
      <c r="CM8" s="622"/>
      <c r="CN8" s="622"/>
      <c r="CO8" s="622"/>
      <c r="CP8" s="622"/>
      <c r="CQ8" s="623"/>
      <c r="CR8" s="624">
        <v>23345203</v>
      </c>
      <c r="CS8" s="625"/>
      <c r="CT8" s="625"/>
      <c r="CU8" s="625"/>
      <c r="CV8" s="625"/>
      <c r="CW8" s="625"/>
      <c r="CX8" s="625"/>
      <c r="CY8" s="626"/>
      <c r="CZ8" s="662">
        <v>45.5</v>
      </c>
      <c r="DA8" s="662"/>
      <c r="DB8" s="662"/>
      <c r="DC8" s="662"/>
      <c r="DD8" s="630">
        <v>294323</v>
      </c>
      <c r="DE8" s="625"/>
      <c r="DF8" s="625"/>
      <c r="DG8" s="625"/>
      <c r="DH8" s="625"/>
      <c r="DI8" s="625"/>
      <c r="DJ8" s="625"/>
      <c r="DK8" s="625"/>
      <c r="DL8" s="625"/>
      <c r="DM8" s="625"/>
      <c r="DN8" s="625"/>
      <c r="DO8" s="625"/>
      <c r="DP8" s="626"/>
      <c r="DQ8" s="630">
        <v>12820016</v>
      </c>
      <c r="DR8" s="625"/>
      <c r="DS8" s="625"/>
      <c r="DT8" s="625"/>
      <c r="DU8" s="625"/>
      <c r="DV8" s="625"/>
      <c r="DW8" s="625"/>
      <c r="DX8" s="625"/>
      <c r="DY8" s="625"/>
      <c r="DZ8" s="625"/>
      <c r="EA8" s="625"/>
      <c r="EB8" s="625"/>
      <c r="EC8" s="661"/>
    </row>
    <row r="9" spans="2:143" ht="11.25" customHeight="1" x14ac:dyDescent="0.2">
      <c r="B9" s="621" t="s">
        <v>229</v>
      </c>
      <c r="C9" s="622"/>
      <c r="D9" s="622"/>
      <c r="E9" s="622"/>
      <c r="F9" s="622"/>
      <c r="G9" s="622"/>
      <c r="H9" s="622"/>
      <c r="I9" s="622"/>
      <c r="J9" s="622"/>
      <c r="K9" s="622"/>
      <c r="L9" s="622"/>
      <c r="M9" s="622"/>
      <c r="N9" s="622"/>
      <c r="O9" s="622"/>
      <c r="P9" s="622"/>
      <c r="Q9" s="623"/>
      <c r="R9" s="624">
        <v>264309</v>
      </c>
      <c r="S9" s="625"/>
      <c r="T9" s="625"/>
      <c r="U9" s="625"/>
      <c r="V9" s="625"/>
      <c r="W9" s="625"/>
      <c r="X9" s="625"/>
      <c r="Y9" s="626"/>
      <c r="Z9" s="662">
        <v>0.5</v>
      </c>
      <c r="AA9" s="662"/>
      <c r="AB9" s="662"/>
      <c r="AC9" s="662"/>
      <c r="AD9" s="663">
        <v>264309</v>
      </c>
      <c r="AE9" s="663"/>
      <c r="AF9" s="663"/>
      <c r="AG9" s="663"/>
      <c r="AH9" s="663"/>
      <c r="AI9" s="663"/>
      <c r="AJ9" s="663"/>
      <c r="AK9" s="663"/>
      <c r="AL9" s="627">
        <v>0.9</v>
      </c>
      <c r="AM9" s="628"/>
      <c r="AN9" s="628"/>
      <c r="AO9" s="664"/>
      <c r="AP9" s="621" t="s">
        <v>230</v>
      </c>
      <c r="AQ9" s="622"/>
      <c r="AR9" s="622"/>
      <c r="AS9" s="622"/>
      <c r="AT9" s="622"/>
      <c r="AU9" s="622"/>
      <c r="AV9" s="622"/>
      <c r="AW9" s="622"/>
      <c r="AX9" s="622"/>
      <c r="AY9" s="622"/>
      <c r="AZ9" s="622"/>
      <c r="BA9" s="622"/>
      <c r="BB9" s="622"/>
      <c r="BC9" s="622"/>
      <c r="BD9" s="622"/>
      <c r="BE9" s="622"/>
      <c r="BF9" s="623"/>
      <c r="BG9" s="624">
        <v>7768410</v>
      </c>
      <c r="BH9" s="625"/>
      <c r="BI9" s="625"/>
      <c r="BJ9" s="625"/>
      <c r="BK9" s="625"/>
      <c r="BL9" s="625"/>
      <c r="BM9" s="625"/>
      <c r="BN9" s="626"/>
      <c r="BO9" s="662">
        <v>36.700000000000003</v>
      </c>
      <c r="BP9" s="662"/>
      <c r="BQ9" s="662"/>
      <c r="BR9" s="662"/>
      <c r="BS9" s="663" t="s">
        <v>122</v>
      </c>
      <c r="BT9" s="663"/>
      <c r="BU9" s="663"/>
      <c r="BV9" s="663"/>
      <c r="BW9" s="663"/>
      <c r="BX9" s="663"/>
      <c r="BY9" s="663"/>
      <c r="BZ9" s="663"/>
      <c r="CA9" s="663"/>
      <c r="CB9" s="703"/>
      <c r="CD9" s="621" t="s">
        <v>231</v>
      </c>
      <c r="CE9" s="622"/>
      <c r="CF9" s="622"/>
      <c r="CG9" s="622"/>
      <c r="CH9" s="622"/>
      <c r="CI9" s="622"/>
      <c r="CJ9" s="622"/>
      <c r="CK9" s="622"/>
      <c r="CL9" s="622"/>
      <c r="CM9" s="622"/>
      <c r="CN9" s="622"/>
      <c r="CO9" s="622"/>
      <c r="CP9" s="622"/>
      <c r="CQ9" s="623"/>
      <c r="CR9" s="624">
        <v>4348245</v>
      </c>
      <c r="CS9" s="625"/>
      <c r="CT9" s="625"/>
      <c r="CU9" s="625"/>
      <c r="CV9" s="625"/>
      <c r="CW9" s="625"/>
      <c r="CX9" s="625"/>
      <c r="CY9" s="626"/>
      <c r="CZ9" s="662">
        <v>8.5</v>
      </c>
      <c r="DA9" s="662"/>
      <c r="DB9" s="662"/>
      <c r="DC9" s="662"/>
      <c r="DD9" s="630">
        <v>35340</v>
      </c>
      <c r="DE9" s="625"/>
      <c r="DF9" s="625"/>
      <c r="DG9" s="625"/>
      <c r="DH9" s="625"/>
      <c r="DI9" s="625"/>
      <c r="DJ9" s="625"/>
      <c r="DK9" s="625"/>
      <c r="DL9" s="625"/>
      <c r="DM9" s="625"/>
      <c r="DN9" s="625"/>
      <c r="DO9" s="625"/>
      <c r="DP9" s="626"/>
      <c r="DQ9" s="630">
        <v>3545106</v>
      </c>
      <c r="DR9" s="625"/>
      <c r="DS9" s="625"/>
      <c r="DT9" s="625"/>
      <c r="DU9" s="625"/>
      <c r="DV9" s="625"/>
      <c r="DW9" s="625"/>
      <c r="DX9" s="625"/>
      <c r="DY9" s="625"/>
      <c r="DZ9" s="625"/>
      <c r="EA9" s="625"/>
      <c r="EB9" s="625"/>
      <c r="EC9" s="661"/>
    </row>
    <row r="10" spans="2:143" ht="11.25" customHeight="1" x14ac:dyDescent="0.2">
      <c r="B10" s="621" t="s">
        <v>232</v>
      </c>
      <c r="C10" s="622"/>
      <c r="D10" s="622"/>
      <c r="E10" s="622"/>
      <c r="F10" s="622"/>
      <c r="G10" s="622"/>
      <c r="H10" s="622"/>
      <c r="I10" s="622"/>
      <c r="J10" s="622"/>
      <c r="K10" s="622"/>
      <c r="L10" s="622"/>
      <c r="M10" s="622"/>
      <c r="N10" s="622"/>
      <c r="O10" s="622"/>
      <c r="P10" s="622"/>
      <c r="Q10" s="623"/>
      <c r="R10" s="624" t="s">
        <v>122</v>
      </c>
      <c r="S10" s="625"/>
      <c r="T10" s="625"/>
      <c r="U10" s="625"/>
      <c r="V10" s="625"/>
      <c r="W10" s="625"/>
      <c r="X10" s="625"/>
      <c r="Y10" s="626"/>
      <c r="Z10" s="662" t="s">
        <v>122</v>
      </c>
      <c r="AA10" s="662"/>
      <c r="AB10" s="662"/>
      <c r="AC10" s="662"/>
      <c r="AD10" s="663" t="s">
        <v>122</v>
      </c>
      <c r="AE10" s="663"/>
      <c r="AF10" s="663"/>
      <c r="AG10" s="663"/>
      <c r="AH10" s="663"/>
      <c r="AI10" s="663"/>
      <c r="AJ10" s="663"/>
      <c r="AK10" s="663"/>
      <c r="AL10" s="627" t="s">
        <v>122</v>
      </c>
      <c r="AM10" s="628"/>
      <c r="AN10" s="628"/>
      <c r="AO10" s="664"/>
      <c r="AP10" s="621" t="s">
        <v>233</v>
      </c>
      <c r="AQ10" s="622"/>
      <c r="AR10" s="622"/>
      <c r="AS10" s="622"/>
      <c r="AT10" s="622"/>
      <c r="AU10" s="622"/>
      <c r="AV10" s="622"/>
      <c r="AW10" s="622"/>
      <c r="AX10" s="622"/>
      <c r="AY10" s="622"/>
      <c r="AZ10" s="622"/>
      <c r="BA10" s="622"/>
      <c r="BB10" s="622"/>
      <c r="BC10" s="622"/>
      <c r="BD10" s="622"/>
      <c r="BE10" s="622"/>
      <c r="BF10" s="623"/>
      <c r="BG10" s="624">
        <v>422693</v>
      </c>
      <c r="BH10" s="625"/>
      <c r="BI10" s="625"/>
      <c r="BJ10" s="625"/>
      <c r="BK10" s="625"/>
      <c r="BL10" s="625"/>
      <c r="BM10" s="625"/>
      <c r="BN10" s="626"/>
      <c r="BO10" s="662">
        <v>2</v>
      </c>
      <c r="BP10" s="662"/>
      <c r="BQ10" s="662"/>
      <c r="BR10" s="662"/>
      <c r="BS10" s="663" t="s">
        <v>122</v>
      </c>
      <c r="BT10" s="663"/>
      <c r="BU10" s="663"/>
      <c r="BV10" s="663"/>
      <c r="BW10" s="663"/>
      <c r="BX10" s="663"/>
      <c r="BY10" s="663"/>
      <c r="BZ10" s="663"/>
      <c r="CA10" s="663"/>
      <c r="CB10" s="703"/>
      <c r="CD10" s="621" t="s">
        <v>234</v>
      </c>
      <c r="CE10" s="622"/>
      <c r="CF10" s="622"/>
      <c r="CG10" s="622"/>
      <c r="CH10" s="622"/>
      <c r="CI10" s="622"/>
      <c r="CJ10" s="622"/>
      <c r="CK10" s="622"/>
      <c r="CL10" s="622"/>
      <c r="CM10" s="622"/>
      <c r="CN10" s="622"/>
      <c r="CO10" s="622"/>
      <c r="CP10" s="622"/>
      <c r="CQ10" s="623"/>
      <c r="CR10" s="624">
        <v>6277</v>
      </c>
      <c r="CS10" s="625"/>
      <c r="CT10" s="625"/>
      <c r="CU10" s="625"/>
      <c r="CV10" s="625"/>
      <c r="CW10" s="625"/>
      <c r="CX10" s="625"/>
      <c r="CY10" s="626"/>
      <c r="CZ10" s="662">
        <v>0</v>
      </c>
      <c r="DA10" s="662"/>
      <c r="DB10" s="662"/>
      <c r="DC10" s="662"/>
      <c r="DD10" s="630" t="s">
        <v>122</v>
      </c>
      <c r="DE10" s="625"/>
      <c r="DF10" s="625"/>
      <c r="DG10" s="625"/>
      <c r="DH10" s="625"/>
      <c r="DI10" s="625"/>
      <c r="DJ10" s="625"/>
      <c r="DK10" s="625"/>
      <c r="DL10" s="625"/>
      <c r="DM10" s="625"/>
      <c r="DN10" s="625"/>
      <c r="DO10" s="625"/>
      <c r="DP10" s="626"/>
      <c r="DQ10" s="630">
        <v>4177</v>
      </c>
      <c r="DR10" s="625"/>
      <c r="DS10" s="625"/>
      <c r="DT10" s="625"/>
      <c r="DU10" s="625"/>
      <c r="DV10" s="625"/>
      <c r="DW10" s="625"/>
      <c r="DX10" s="625"/>
      <c r="DY10" s="625"/>
      <c r="DZ10" s="625"/>
      <c r="EA10" s="625"/>
      <c r="EB10" s="625"/>
      <c r="EC10" s="661"/>
    </row>
    <row r="11" spans="2:143" ht="11.25" customHeight="1" x14ac:dyDescent="0.2">
      <c r="B11" s="621" t="s">
        <v>235</v>
      </c>
      <c r="C11" s="622"/>
      <c r="D11" s="622"/>
      <c r="E11" s="622"/>
      <c r="F11" s="622"/>
      <c r="G11" s="622"/>
      <c r="H11" s="622"/>
      <c r="I11" s="622"/>
      <c r="J11" s="622"/>
      <c r="K11" s="622"/>
      <c r="L11" s="622"/>
      <c r="M11" s="622"/>
      <c r="N11" s="622"/>
      <c r="O11" s="622"/>
      <c r="P11" s="622"/>
      <c r="Q11" s="623"/>
      <c r="R11" s="624">
        <v>3514943</v>
      </c>
      <c r="S11" s="625"/>
      <c r="T11" s="625"/>
      <c r="U11" s="625"/>
      <c r="V11" s="625"/>
      <c r="W11" s="625"/>
      <c r="X11" s="625"/>
      <c r="Y11" s="626"/>
      <c r="Z11" s="627">
        <v>6.6</v>
      </c>
      <c r="AA11" s="628"/>
      <c r="AB11" s="628"/>
      <c r="AC11" s="629"/>
      <c r="AD11" s="630">
        <v>3514943</v>
      </c>
      <c r="AE11" s="625"/>
      <c r="AF11" s="625"/>
      <c r="AG11" s="625"/>
      <c r="AH11" s="625"/>
      <c r="AI11" s="625"/>
      <c r="AJ11" s="625"/>
      <c r="AK11" s="626"/>
      <c r="AL11" s="627">
        <v>12.1</v>
      </c>
      <c r="AM11" s="628"/>
      <c r="AN11" s="628"/>
      <c r="AO11" s="664"/>
      <c r="AP11" s="621" t="s">
        <v>236</v>
      </c>
      <c r="AQ11" s="622"/>
      <c r="AR11" s="622"/>
      <c r="AS11" s="622"/>
      <c r="AT11" s="622"/>
      <c r="AU11" s="622"/>
      <c r="AV11" s="622"/>
      <c r="AW11" s="622"/>
      <c r="AX11" s="622"/>
      <c r="AY11" s="622"/>
      <c r="AZ11" s="622"/>
      <c r="BA11" s="622"/>
      <c r="BB11" s="622"/>
      <c r="BC11" s="622"/>
      <c r="BD11" s="622"/>
      <c r="BE11" s="622"/>
      <c r="BF11" s="623"/>
      <c r="BG11" s="624">
        <v>693510</v>
      </c>
      <c r="BH11" s="625"/>
      <c r="BI11" s="625"/>
      <c r="BJ11" s="625"/>
      <c r="BK11" s="625"/>
      <c r="BL11" s="625"/>
      <c r="BM11" s="625"/>
      <c r="BN11" s="626"/>
      <c r="BO11" s="662">
        <v>3.3</v>
      </c>
      <c r="BP11" s="662"/>
      <c r="BQ11" s="662"/>
      <c r="BR11" s="662"/>
      <c r="BS11" s="663">
        <v>100431</v>
      </c>
      <c r="BT11" s="663"/>
      <c r="BU11" s="663"/>
      <c r="BV11" s="663"/>
      <c r="BW11" s="663"/>
      <c r="BX11" s="663"/>
      <c r="BY11" s="663"/>
      <c r="BZ11" s="663"/>
      <c r="CA11" s="663"/>
      <c r="CB11" s="703"/>
      <c r="CD11" s="621" t="s">
        <v>237</v>
      </c>
      <c r="CE11" s="622"/>
      <c r="CF11" s="622"/>
      <c r="CG11" s="622"/>
      <c r="CH11" s="622"/>
      <c r="CI11" s="622"/>
      <c r="CJ11" s="622"/>
      <c r="CK11" s="622"/>
      <c r="CL11" s="622"/>
      <c r="CM11" s="622"/>
      <c r="CN11" s="622"/>
      <c r="CO11" s="622"/>
      <c r="CP11" s="622"/>
      <c r="CQ11" s="623"/>
      <c r="CR11" s="624">
        <v>184438</v>
      </c>
      <c r="CS11" s="625"/>
      <c r="CT11" s="625"/>
      <c r="CU11" s="625"/>
      <c r="CV11" s="625"/>
      <c r="CW11" s="625"/>
      <c r="CX11" s="625"/>
      <c r="CY11" s="626"/>
      <c r="CZ11" s="662">
        <v>0.4</v>
      </c>
      <c r="DA11" s="662"/>
      <c r="DB11" s="662"/>
      <c r="DC11" s="662"/>
      <c r="DD11" s="630" t="s">
        <v>122</v>
      </c>
      <c r="DE11" s="625"/>
      <c r="DF11" s="625"/>
      <c r="DG11" s="625"/>
      <c r="DH11" s="625"/>
      <c r="DI11" s="625"/>
      <c r="DJ11" s="625"/>
      <c r="DK11" s="625"/>
      <c r="DL11" s="625"/>
      <c r="DM11" s="625"/>
      <c r="DN11" s="625"/>
      <c r="DO11" s="625"/>
      <c r="DP11" s="626"/>
      <c r="DQ11" s="630">
        <v>165473</v>
      </c>
      <c r="DR11" s="625"/>
      <c r="DS11" s="625"/>
      <c r="DT11" s="625"/>
      <c r="DU11" s="625"/>
      <c r="DV11" s="625"/>
      <c r="DW11" s="625"/>
      <c r="DX11" s="625"/>
      <c r="DY11" s="625"/>
      <c r="DZ11" s="625"/>
      <c r="EA11" s="625"/>
      <c r="EB11" s="625"/>
      <c r="EC11" s="661"/>
    </row>
    <row r="12" spans="2:143" ht="11.25" customHeight="1" x14ac:dyDescent="0.2">
      <c r="B12" s="621" t="s">
        <v>238</v>
      </c>
      <c r="C12" s="622"/>
      <c r="D12" s="622"/>
      <c r="E12" s="622"/>
      <c r="F12" s="622"/>
      <c r="G12" s="622"/>
      <c r="H12" s="622"/>
      <c r="I12" s="622"/>
      <c r="J12" s="622"/>
      <c r="K12" s="622"/>
      <c r="L12" s="622"/>
      <c r="M12" s="622"/>
      <c r="N12" s="622"/>
      <c r="O12" s="622"/>
      <c r="P12" s="622"/>
      <c r="Q12" s="623"/>
      <c r="R12" s="624">
        <v>46708</v>
      </c>
      <c r="S12" s="625"/>
      <c r="T12" s="625"/>
      <c r="U12" s="625"/>
      <c r="V12" s="625"/>
      <c r="W12" s="625"/>
      <c r="X12" s="625"/>
      <c r="Y12" s="626"/>
      <c r="Z12" s="662">
        <v>0.1</v>
      </c>
      <c r="AA12" s="662"/>
      <c r="AB12" s="662"/>
      <c r="AC12" s="662"/>
      <c r="AD12" s="663">
        <v>46708</v>
      </c>
      <c r="AE12" s="663"/>
      <c r="AF12" s="663"/>
      <c r="AG12" s="663"/>
      <c r="AH12" s="663"/>
      <c r="AI12" s="663"/>
      <c r="AJ12" s="663"/>
      <c r="AK12" s="663"/>
      <c r="AL12" s="627">
        <v>0.2</v>
      </c>
      <c r="AM12" s="628"/>
      <c r="AN12" s="628"/>
      <c r="AO12" s="664"/>
      <c r="AP12" s="621" t="s">
        <v>239</v>
      </c>
      <c r="AQ12" s="622"/>
      <c r="AR12" s="622"/>
      <c r="AS12" s="622"/>
      <c r="AT12" s="622"/>
      <c r="AU12" s="622"/>
      <c r="AV12" s="622"/>
      <c r="AW12" s="622"/>
      <c r="AX12" s="622"/>
      <c r="AY12" s="622"/>
      <c r="AZ12" s="622"/>
      <c r="BA12" s="622"/>
      <c r="BB12" s="622"/>
      <c r="BC12" s="622"/>
      <c r="BD12" s="622"/>
      <c r="BE12" s="622"/>
      <c r="BF12" s="623"/>
      <c r="BG12" s="624">
        <v>9377331</v>
      </c>
      <c r="BH12" s="625"/>
      <c r="BI12" s="625"/>
      <c r="BJ12" s="625"/>
      <c r="BK12" s="625"/>
      <c r="BL12" s="625"/>
      <c r="BM12" s="625"/>
      <c r="BN12" s="626"/>
      <c r="BO12" s="662">
        <v>44.3</v>
      </c>
      <c r="BP12" s="662"/>
      <c r="BQ12" s="662"/>
      <c r="BR12" s="662"/>
      <c r="BS12" s="663" t="s">
        <v>122</v>
      </c>
      <c r="BT12" s="663"/>
      <c r="BU12" s="663"/>
      <c r="BV12" s="663"/>
      <c r="BW12" s="663"/>
      <c r="BX12" s="663"/>
      <c r="BY12" s="663"/>
      <c r="BZ12" s="663"/>
      <c r="CA12" s="663"/>
      <c r="CB12" s="703"/>
      <c r="CD12" s="621" t="s">
        <v>240</v>
      </c>
      <c r="CE12" s="622"/>
      <c r="CF12" s="622"/>
      <c r="CG12" s="622"/>
      <c r="CH12" s="622"/>
      <c r="CI12" s="622"/>
      <c r="CJ12" s="622"/>
      <c r="CK12" s="622"/>
      <c r="CL12" s="622"/>
      <c r="CM12" s="622"/>
      <c r="CN12" s="622"/>
      <c r="CO12" s="622"/>
      <c r="CP12" s="622"/>
      <c r="CQ12" s="623"/>
      <c r="CR12" s="624">
        <v>178211</v>
      </c>
      <c r="CS12" s="625"/>
      <c r="CT12" s="625"/>
      <c r="CU12" s="625"/>
      <c r="CV12" s="625"/>
      <c r="CW12" s="625"/>
      <c r="CX12" s="625"/>
      <c r="CY12" s="626"/>
      <c r="CZ12" s="662">
        <v>0.3</v>
      </c>
      <c r="DA12" s="662"/>
      <c r="DB12" s="662"/>
      <c r="DC12" s="662"/>
      <c r="DD12" s="630">
        <v>4661</v>
      </c>
      <c r="DE12" s="625"/>
      <c r="DF12" s="625"/>
      <c r="DG12" s="625"/>
      <c r="DH12" s="625"/>
      <c r="DI12" s="625"/>
      <c r="DJ12" s="625"/>
      <c r="DK12" s="625"/>
      <c r="DL12" s="625"/>
      <c r="DM12" s="625"/>
      <c r="DN12" s="625"/>
      <c r="DO12" s="625"/>
      <c r="DP12" s="626"/>
      <c r="DQ12" s="630">
        <v>158806</v>
      </c>
      <c r="DR12" s="625"/>
      <c r="DS12" s="625"/>
      <c r="DT12" s="625"/>
      <c r="DU12" s="625"/>
      <c r="DV12" s="625"/>
      <c r="DW12" s="625"/>
      <c r="DX12" s="625"/>
      <c r="DY12" s="625"/>
      <c r="DZ12" s="625"/>
      <c r="EA12" s="625"/>
      <c r="EB12" s="625"/>
      <c r="EC12" s="661"/>
    </row>
    <row r="13" spans="2:143" ht="11.25" customHeight="1" x14ac:dyDescent="0.2">
      <c r="B13" s="621" t="s">
        <v>241</v>
      </c>
      <c r="C13" s="622"/>
      <c r="D13" s="622"/>
      <c r="E13" s="622"/>
      <c r="F13" s="622"/>
      <c r="G13" s="622"/>
      <c r="H13" s="622"/>
      <c r="I13" s="622"/>
      <c r="J13" s="622"/>
      <c r="K13" s="622"/>
      <c r="L13" s="622"/>
      <c r="M13" s="622"/>
      <c r="N13" s="622"/>
      <c r="O13" s="622"/>
      <c r="P13" s="622"/>
      <c r="Q13" s="623"/>
      <c r="R13" s="624" t="s">
        <v>122</v>
      </c>
      <c r="S13" s="625"/>
      <c r="T13" s="625"/>
      <c r="U13" s="625"/>
      <c r="V13" s="625"/>
      <c r="W13" s="625"/>
      <c r="X13" s="625"/>
      <c r="Y13" s="626"/>
      <c r="Z13" s="662" t="s">
        <v>122</v>
      </c>
      <c r="AA13" s="662"/>
      <c r="AB13" s="662"/>
      <c r="AC13" s="662"/>
      <c r="AD13" s="663" t="s">
        <v>122</v>
      </c>
      <c r="AE13" s="663"/>
      <c r="AF13" s="663"/>
      <c r="AG13" s="663"/>
      <c r="AH13" s="663"/>
      <c r="AI13" s="663"/>
      <c r="AJ13" s="663"/>
      <c r="AK13" s="663"/>
      <c r="AL13" s="627" t="s">
        <v>122</v>
      </c>
      <c r="AM13" s="628"/>
      <c r="AN13" s="628"/>
      <c r="AO13" s="664"/>
      <c r="AP13" s="621" t="s">
        <v>242</v>
      </c>
      <c r="AQ13" s="622"/>
      <c r="AR13" s="622"/>
      <c r="AS13" s="622"/>
      <c r="AT13" s="622"/>
      <c r="AU13" s="622"/>
      <c r="AV13" s="622"/>
      <c r="AW13" s="622"/>
      <c r="AX13" s="622"/>
      <c r="AY13" s="622"/>
      <c r="AZ13" s="622"/>
      <c r="BA13" s="622"/>
      <c r="BB13" s="622"/>
      <c r="BC13" s="622"/>
      <c r="BD13" s="622"/>
      <c r="BE13" s="622"/>
      <c r="BF13" s="623"/>
      <c r="BG13" s="624">
        <v>9307259</v>
      </c>
      <c r="BH13" s="625"/>
      <c r="BI13" s="625"/>
      <c r="BJ13" s="625"/>
      <c r="BK13" s="625"/>
      <c r="BL13" s="625"/>
      <c r="BM13" s="625"/>
      <c r="BN13" s="626"/>
      <c r="BO13" s="662">
        <v>44</v>
      </c>
      <c r="BP13" s="662"/>
      <c r="BQ13" s="662"/>
      <c r="BR13" s="662"/>
      <c r="BS13" s="663" t="s">
        <v>122</v>
      </c>
      <c r="BT13" s="663"/>
      <c r="BU13" s="663"/>
      <c r="BV13" s="663"/>
      <c r="BW13" s="663"/>
      <c r="BX13" s="663"/>
      <c r="BY13" s="663"/>
      <c r="BZ13" s="663"/>
      <c r="CA13" s="663"/>
      <c r="CB13" s="703"/>
      <c r="CD13" s="621" t="s">
        <v>243</v>
      </c>
      <c r="CE13" s="622"/>
      <c r="CF13" s="622"/>
      <c r="CG13" s="622"/>
      <c r="CH13" s="622"/>
      <c r="CI13" s="622"/>
      <c r="CJ13" s="622"/>
      <c r="CK13" s="622"/>
      <c r="CL13" s="622"/>
      <c r="CM13" s="622"/>
      <c r="CN13" s="622"/>
      <c r="CO13" s="622"/>
      <c r="CP13" s="622"/>
      <c r="CQ13" s="623"/>
      <c r="CR13" s="624">
        <v>4519571</v>
      </c>
      <c r="CS13" s="625"/>
      <c r="CT13" s="625"/>
      <c r="CU13" s="625"/>
      <c r="CV13" s="625"/>
      <c r="CW13" s="625"/>
      <c r="CX13" s="625"/>
      <c r="CY13" s="626"/>
      <c r="CZ13" s="662">
        <v>8.8000000000000007</v>
      </c>
      <c r="DA13" s="662"/>
      <c r="DB13" s="662"/>
      <c r="DC13" s="662"/>
      <c r="DD13" s="630">
        <v>2406605</v>
      </c>
      <c r="DE13" s="625"/>
      <c r="DF13" s="625"/>
      <c r="DG13" s="625"/>
      <c r="DH13" s="625"/>
      <c r="DI13" s="625"/>
      <c r="DJ13" s="625"/>
      <c r="DK13" s="625"/>
      <c r="DL13" s="625"/>
      <c r="DM13" s="625"/>
      <c r="DN13" s="625"/>
      <c r="DO13" s="625"/>
      <c r="DP13" s="626"/>
      <c r="DQ13" s="630">
        <v>2222694</v>
      </c>
      <c r="DR13" s="625"/>
      <c r="DS13" s="625"/>
      <c r="DT13" s="625"/>
      <c r="DU13" s="625"/>
      <c r="DV13" s="625"/>
      <c r="DW13" s="625"/>
      <c r="DX13" s="625"/>
      <c r="DY13" s="625"/>
      <c r="DZ13" s="625"/>
      <c r="EA13" s="625"/>
      <c r="EB13" s="625"/>
      <c r="EC13" s="661"/>
    </row>
    <row r="14" spans="2:143" ht="11.25" customHeight="1" x14ac:dyDescent="0.2">
      <c r="B14" s="621" t="s">
        <v>244</v>
      </c>
      <c r="C14" s="622"/>
      <c r="D14" s="622"/>
      <c r="E14" s="622"/>
      <c r="F14" s="622"/>
      <c r="G14" s="622"/>
      <c r="H14" s="622"/>
      <c r="I14" s="622"/>
      <c r="J14" s="622"/>
      <c r="K14" s="622"/>
      <c r="L14" s="622"/>
      <c r="M14" s="622"/>
      <c r="N14" s="622"/>
      <c r="O14" s="622"/>
      <c r="P14" s="622"/>
      <c r="Q14" s="623"/>
      <c r="R14" s="624" t="s">
        <v>122</v>
      </c>
      <c r="S14" s="625"/>
      <c r="T14" s="625"/>
      <c r="U14" s="625"/>
      <c r="V14" s="625"/>
      <c r="W14" s="625"/>
      <c r="X14" s="625"/>
      <c r="Y14" s="626"/>
      <c r="Z14" s="662" t="s">
        <v>122</v>
      </c>
      <c r="AA14" s="662"/>
      <c r="AB14" s="662"/>
      <c r="AC14" s="662"/>
      <c r="AD14" s="663" t="s">
        <v>122</v>
      </c>
      <c r="AE14" s="663"/>
      <c r="AF14" s="663"/>
      <c r="AG14" s="663"/>
      <c r="AH14" s="663"/>
      <c r="AI14" s="663"/>
      <c r="AJ14" s="663"/>
      <c r="AK14" s="663"/>
      <c r="AL14" s="627" t="s">
        <v>122</v>
      </c>
      <c r="AM14" s="628"/>
      <c r="AN14" s="628"/>
      <c r="AO14" s="664"/>
      <c r="AP14" s="621" t="s">
        <v>245</v>
      </c>
      <c r="AQ14" s="622"/>
      <c r="AR14" s="622"/>
      <c r="AS14" s="622"/>
      <c r="AT14" s="622"/>
      <c r="AU14" s="622"/>
      <c r="AV14" s="622"/>
      <c r="AW14" s="622"/>
      <c r="AX14" s="622"/>
      <c r="AY14" s="622"/>
      <c r="AZ14" s="622"/>
      <c r="BA14" s="622"/>
      <c r="BB14" s="622"/>
      <c r="BC14" s="622"/>
      <c r="BD14" s="622"/>
      <c r="BE14" s="622"/>
      <c r="BF14" s="623"/>
      <c r="BG14" s="624">
        <v>376996</v>
      </c>
      <c r="BH14" s="625"/>
      <c r="BI14" s="625"/>
      <c r="BJ14" s="625"/>
      <c r="BK14" s="625"/>
      <c r="BL14" s="625"/>
      <c r="BM14" s="625"/>
      <c r="BN14" s="626"/>
      <c r="BO14" s="662">
        <v>1.8</v>
      </c>
      <c r="BP14" s="662"/>
      <c r="BQ14" s="662"/>
      <c r="BR14" s="662"/>
      <c r="BS14" s="663" t="s">
        <v>122</v>
      </c>
      <c r="BT14" s="663"/>
      <c r="BU14" s="663"/>
      <c r="BV14" s="663"/>
      <c r="BW14" s="663"/>
      <c r="BX14" s="663"/>
      <c r="BY14" s="663"/>
      <c r="BZ14" s="663"/>
      <c r="CA14" s="663"/>
      <c r="CB14" s="703"/>
      <c r="CD14" s="621" t="s">
        <v>246</v>
      </c>
      <c r="CE14" s="622"/>
      <c r="CF14" s="622"/>
      <c r="CG14" s="622"/>
      <c r="CH14" s="622"/>
      <c r="CI14" s="622"/>
      <c r="CJ14" s="622"/>
      <c r="CK14" s="622"/>
      <c r="CL14" s="622"/>
      <c r="CM14" s="622"/>
      <c r="CN14" s="622"/>
      <c r="CO14" s="622"/>
      <c r="CP14" s="622"/>
      <c r="CQ14" s="623"/>
      <c r="CR14" s="624">
        <v>1973914</v>
      </c>
      <c r="CS14" s="625"/>
      <c r="CT14" s="625"/>
      <c r="CU14" s="625"/>
      <c r="CV14" s="625"/>
      <c r="CW14" s="625"/>
      <c r="CX14" s="625"/>
      <c r="CY14" s="626"/>
      <c r="CZ14" s="662">
        <v>3.8</v>
      </c>
      <c r="DA14" s="662"/>
      <c r="DB14" s="662"/>
      <c r="DC14" s="662"/>
      <c r="DD14" s="630">
        <v>25044</v>
      </c>
      <c r="DE14" s="625"/>
      <c r="DF14" s="625"/>
      <c r="DG14" s="625"/>
      <c r="DH14" s="625"/>
      <c r="DI14" s="625"/>
      <c r="DJ14" s="625"/>
      <c r="DK14" s="625"/>
      <c r="DL14" s="625"/>
      <c r="DM14" s="625"/>
      <c r="DN14" s="625"/>
      <c r="DO14" s="625"/>
      <c r="DP14" s="626"/>
      <c r="DQ14" s="630">
        <v>1868276</v>
      </c>
      <c r="DR14" s="625"/>
      <c r="DS14" s="625"/>
      <c r="DT14" s="625"/>
      <c r="DU14" s="625"/>
      <c r="DV14" s="625"/>
      <c r="DW14" s="625"/>
      <c r="DX14" s="625"/>
      <c r="DY14" s="625"/>
      <c r="DZ14" s="625"/>
      <c r="EA14" s="625"/>
      <c r="EB14" s="625"/>
      <c r="EC14" s="661"/>
    </row>
    <row r="15" spans="2:143" ht="11.25" customHeight="1" x14ac:dyDescent="0.2">
      <c r="B15" s="621" t="s">
        <v>247</v>
      </c>
      <c r="C15" s="622"/>
      <c r="D15" s="622"/>
      <c r="E15" s="622"/>
      <c r="F15" s="622"/>
      <c r="G15" s="622"/>
      <c r="H15" s="622"/>
      <c r="I15" s="622"/>
      <c r="J15" s="622"/>
      <c r="K15" s="622"/>
      <c r="L15" s="622"/>
      <c r="M15" s="622"/>
      <c r="N15" s="622"/>
      <c r="O15" s="622"/>
      <c r="P15" s="622"/>
      <c r="Q15" s="623"/>
      <c r="R15" s="624">
        <v>68265</v>
      </c>
      <c r="S15" s="625"/>
      <c r="T15" s="625"/>
      <c r="U15" s="625"/>
      <c r="V15" s="625"/>
      <c r="W15" s="625"/>
      <c r="X15" s="625"/>
      <c r="Y15" s="626"/>
      <c r="Z15" s="662">
        <v>0.1</v>
      </c>
      <c r="AA15" s="662"/>
      <c r="AB15" s="662"/>
      <c r="AC15" s="662"/>
      <c r="AD15" s="663">
        <v>68265</v>
      </c>
      <c r="AE15" s="663"/>
      <c r="AF15" s="663"/>
      <c r="AG15" s="663"/>
      <c r="AH15" s="663"/>
      <c r="AI15" s="663"/>
      <c r="AJ15" s="663"/>
      <c r="AK15" s="663"/>
      <c r="AL15" s="627">
        <v>0.2</v>
      </c>
      <c r="AM15" s="628"/>
      <c r="AN15" s="628"/>
      <c r="AO15" s="664"/>
      <c r="AP15" s="621" t="s">
        <v>248</v>
      </c>
      <c r="AQ15" s="622"/>
      <c r="AR15" s="622"/>
      <c r="AS15" s="622"/>
      <c r="AT15" s="622"/>
      <c r="AU15" s="622"/>
      <c r="AV15" s="622"/>
      <c r="AW15" s="622"/>
      <c r="AX15" s="622"/>
      <c r="AY15" s="622"/>
      <c r="AZ15" s="622"/>
      <c r="BA15" s="622"/>
      <c r="BB15" s="622"/>
      <c r="BC15" s="622"/>
      <c r="BD15" s="622"/>
      <c r="BE15" s="622"/>
      <c r="BF15" s="623"/>
      <c r="BG15" s="624">
        <v>922307</v>
      </c>
      <c r="BH15" s="625"/>
      <c r="BI15" s="625"/>
      <c r="BJ15" s="625"/>
      <c r="BK15" s="625"/>
      <c r="BL15" s="625"/>
      <c r="BM15" s="625"/>
      <c r="BN15" s="626"/>
      <c r="BO15" s="662">
        <v>4.4000000000000004</v>
      </c>
      <c r="BP15" s="662"/>
      <c r="BQ15" s="662"/>
      <c r="BR15" s="662"/>
      <c r="BS15" s="663" t="s">
        <v>122</v>
      </c>
      <c r="BT15" s="663"/>
      <c r="BU15" s="663"/>
      <c r="BV15" s="663"/>
      <c r="BW15" s="663"/>
      <c r="BX15" s="663"/>
      <c r="BY15" s="663"/>
      <c r="BZ15" s="663"/>
      <c r="CA15" s="663"/>
      <c r="CB15" s="703"/>
      <c r="CD15" s="621" t="s">
        <v>249</v>
      </c>
      <c r="CE15" s="622"/>
      <c r="CF15" s="622"/>
      <c r="CG15" s="622"/>
      <c r="CH15" s="622"/>
      <c r="CI15" s="622"/>
      <c r="CJ15" s="622"/>
      <c r="CK15" s="622"/>
      <c r="CL15" s="622"/>
      <c r="CM15" s="622"/>
      <c r="CN15" s="622"/>
      <c r="CO15" s="622"/>
      <c r="CP15" s="622"/>
      <c r="CQ15" s="623"/>
      <c r="CR15" s="624">
        <v>7067562</v>
      </c>
      <c r="CS15" s="625"/>
      <c r="CT15" s="625"/>
      <c r="CU15" s="625"/>
      <c r="CV15" s="625"/>
      <c r="CW15" s="625"/>
      <c r="CX15" s="625"/>
      <c r="CY15" s="626"/>
      <c r="CZ15" s="662">
        <v>13.8</v>
      </c>
      <c r="DA15" s="662"/>
      <c r="DB15" s="662"/>
      <c r="DC15" s="662"/>
      <c r="DD15" s="630">
        <v>1853394</v>
      </c>
      <c r="DE15" s="625"/>
      <c r="DF15" s="625"/>
      <c r="DG15" s="625"/>
      <c r="DH15" s="625"/>
      <c r="DI15" s="625"/>
      <c r="DJ15" s="625"/>
      <c r="DK15" s="625"/>
      <c r="DL15" s="625"/>
      <c r="DM15" s="625"/>
      <c r="DN15" s="625"/>
      <c r="DO15" s="625"/>
      <c r="DP15" s="626"/>
      <c r="DQ15" s="630">
        <v>4138321</v>
      </c>
      <c r="DR15" s="625"/>
      <c r="DS15" s="625"/>
      <c r="DT15" s="625"/>
      <c r="DU15" s="625"/>
      <c r="DV15" s="625"/>
      <c r="DW15" s="625"/>
      <c r="DX15" s="625"/>
      <c r="DY15" s="625"/>
      <c r="DZ15" s="625"/>
      <c r="EA15" s="625"/>
      <c r="EB15" s="625"/>
      <c r="EC15" s="661"/>
    </row>
    <row r="16" spans="2:143" ht="11.25" customHeight="1" x14ac:dyDescent="0.2">
      <c r="B16" s="621" t="s">
        <v>250</v>
      </c>
      <c r="C16" s="622"/>
      <c r="D16" s="622"/>
      <c r="E16" s="622"/>
      <c r="F16" s="622"/>
      <c r="G16" s="622"/>
      <c r="H16" s="622"/>
      <c r="I16" s="622"/>
      <c r="J16" s="622"/>
      <c r="K16" s="622"/>
      <c r="L16" s="622"/>
      <c r="M16" s="622"/>
      <c r="N16" s="622"/>
      <c r="O16" s="622"/>
      <c r="P16" s="622"/>
      <c r="Q16" s="623"/>
      <c r="R16" s="624">
        <v>282894</v>
      </c>
      <c r="S16" s="625"/>
      <c r="T16" s="625"/>
      <c r="U16" s="625"/>
      <c r="V16" s="625"/>
      <c r="W16" s="625"/>
      <c r="X16" s="625"/>
      <c r="Y16" s="626"/>
      <c r="Z16" s="662">
        <v>0.5</v>
      </c>
      <c r="AA16" s="662"/>
      <c r="AB16" s="662"/>
      <c r="AC16" s="662"/>
      <c r="AD16" s="663">
        <v>282894</v>
      </c>
      <c r="AE16" s="663"/>
      <c r="AF16" s="663"/>
      <c r="AG16" s="663"/>
      <c r="AH16" s="663"/>
      <c r="AI16" s="663"/>
      <c r="AJ16" s="663"/>
      <c r="AK16" s="663"/>
      <c r="AL16" s="627">
        <v>1</v>
      </c>
      <c r="AM16" s="628"/>
      <c r="AN16" s="628"/>
      <c r="AO16" s="664"/>
      <c r="AP16" s="621" t="s">
        <v>251</v>
      </c>
      <c r="AQ16" s="622"/>
      <c r="AR16" s="622"/>
      <c r="AS16" s="622"/>
      <c r="AT16" s="622"/>
      <c r="AU16" s="622"/>
      <c r="AV16" s="622"/>
      <c r="AW16" s="622"/>
      <c r="AX16" s="622"/>
      <c r="AY16" s="622"/>
      <c r="AZ16" s="622"/>
      <c r="BA16" s="622"/>
      <c r="BB16" s="622"/>
      <c r="BC16" s="622"/>
      <c r="BD16" s="622"/>
      <c r="BE16" s="622"/>
      <c r="BF16" s="623"/>
      <c r="BG16" s="624">
        <v>2</v>
      </c>
      <c r="BH16" s="625"/>
      <c r="BI16" s="625"/>
      <c r="BJ16" s="625"/>
      <c r="BK16" s="625"/>
      <c r="BL16" s="625"/>
      <c r="BM16" s="625"/>
      <c r="BN16" s="626"/>
      <c r="BO16" s="662">
        <v>0</v>
      </c>
      <c r="BP16" s="662"/>
      <c r="BQ16" s="662"/>
      <c r="BR16" s="662"/>
      <c r="BS16" s="663" t="s">
        <v>122</v>
      </c>
      <c r="BT16" s="663"/>
      <c r="BU16" s="663"/>
      <c r="BV16" s="663"/>
      <c r="BW16" s="663"/>
      <c r="BX16" s="663"/>
      <c r="BY16" s="663"/>
      <c r="BZ16" s="663"/>
      <c r="CA16" s="663"/>
      <c r="CB16" s="703"/>
      <c r="CD16" s="621" t="s">
        <v>252</v>
      </c>
      <c r="CE16" s="622"/>
      <c r="CF16" s="622"/>
      <c r="CG16" s="622"/>
      <c r="CH16" s="622"/>
      <c r="CI16" s="622"/>
      <c r="CJ16" s="622"/>
      <c r="CK16" s="622"/>
      <c r="CL16" s="622"/>
      <c r="CM16" s="622"/>
      <c r="CN16" s="622"/>
      <c r="CO16" s="622"/>
      <c r="CP16" s="622"/>
      <c r="CQ16" s="623"/>
      <c r="CR16" s="624">
        <v>261</v>
      </c>
      <c r="CS16" s="625"/>
      <c r="CT16" s="625"/>
      <c r="CU16" s="625"/>
      <c r="CV16" s="625"/>
      <c r="CW16" s="625"/>
      <c r="CX16" s="625"/>
      <c r="CY16" s="626"/>
      <c r="CZ16" s="662">
        <v>0</v>
      </c>
      <c r="DA16" s="662"/>
      <c r="DB16" s="662"/>
      <c r="DC16" s="662"/>
      <c r="DD16" s="630" t="s">
        <v>122</v>
      </c>
      <c r="DE16" s="625"/>
      <c r="DF16" s="625"/>
      <c r="DG16" s="625"/>
      <c r="DH16" s="625"/>
      <c r="DI16" s="625"/>
      <c r="DJ16" s="625"/>
      <c r="DK16" s="625"/>
      <c r="DL16" s="625"/>
      <c r="DM16" s="625"/>
      <c r="DN16" s="625"/>
      <c r="DO16" s="625"/>
      <c r="DP16" s="626"/>
      <c r="DQ16" s="630">
        <v>261</v>
      </c>
      <c r="DR16" s="625"/>
      <c r="DS16" s="625"/>
      <c r="DT16" s="625"/>
      <c r="DU16" s="625"/>
      <c r="DV16" s="625"/>
      <c r="DW16" s="625"/>
      <c r="DX16" s="625"/>
      <c r="DY16" s="625"/>
      <c r="DZ16" s="625"/>
      <c r="EA16" s="625"/>
      <c r="EB16" s="625"/>
      <c r="EC16" s="661"/>
    </row>
    <row r="17" spans="2:133" ht="11.25" customHeight="1" x14ac:dyDescent="0.2">
      <c r="B17" s="621" t="s">
        <v>253</v>
      </c>
      <c r="C17" s="622"/>
      <c r="D17" s="622"/>
      <c r="E17" s="622"/>
      <c r="F17" s="622"/>
      <c r="G17" s="622"/>
      <c r="H17" s="622"/>
      <c r="I17" s="622"/>
      <c r="J17" s="622"/>
      <c r="K17" s="622"/>
      <c r="L17" s="622"/>
      <c r="M17" s="622"/>
      <c r="N17" s="622"/>
      <c r="O17" s="622"/>
      <c r="P17" s="622"/>
      <c r="Q17" s="623"/>
      <c r="R17" s="624">
        <v>824000</v>
      </c>
      <c r="S17" s="625"/>
      <c r="T17" s="625"/>
      <c r="U17" s="625"/>
      <c r="V17" s="625"/>
      <c r="W17" s="625"/>
      <c r="X17" s="625"/>
      <c r="Y17" s="626"/>
      <c r="Z17" s="662">
        <v>1.6</v>
      </c>
      <c r="AA17" s="662"/>
      <c r="AB17" s="662"/>
      <c r="AC17" s="662"/>
      <c r="AD17" s="663">
        <v>824000</v>
      </c>
      <c r="AE17" s="663"/>
      <c r="AF17" s="663"/>
      <c r="AG17" s="663"/>
      <c r="AH17" s="663"/>
      <c r="AI17" s="663"/>
      <c r="AJ17" s="663"/>
      <c r="AK17" s="663"/>
      <c r="AL17" s="627">
        <v>2.8</v>
      </c>
      <c r="AM17" s="628"/>
      <c r="AN17" s="628"/>
      <c r="AO17" s="664"/>
      <c r="AP17" s="621" t="s">
        <v>254</v>
      </c>
      <c r="AQ17" s="622"/>
      <c r="AR17" s="622"/>
      <c r="AS17" s="622"/>
      <c r="AT17" s="622"/>
      <c r="AU17" s="622"/>
      <c r="AV17" s="622"/>
      <c r="AW17" s="622"/>
      <c r="AX17" s="622"/>
      <c r="AY17" s="622"/>
      <c r="AZ17" s="622"/>
      <c r="BA17" s="622"/>
      <c r="BB17" s="622"/>
      <c r="BC17" s="622"/>
      <c r="BD17" s="622"/>
      <c r="BE17" s="622"/>
      <c r="BF17" s="623"/>
      <c r="BG17" s="624" t="s">
        <v>122</v>
      </c>
      <c r="BH17" s="625"/>
      <c r="BI17" s="625"/>
      <c r="BJ17" s="625"/>
      <c r="BK17" s="625"/>
      <c r="BL17" s="625"/>
      <c r="BM17" s="625"/>
      <c r="BN17" s="626"/>
      <c r="BO17" s="662" t="s">
        <v>122</v>
      </c>
      <c r="BP17" s="662"/>
      <c r="BQ17" s="662"/>
      <c r="BR17" s="662"/>
      <c r="BS17" s="663" t="s">
        <v>122</v>
      </c>
      <c r="BT17" s="663"/>
      <c r="BU17" s="663"/>
      <c r="BV17" s="663"/>
      <c r="BW17" s="663"/>
      <c r="BX17" s="663"/>
      <c r="BY17" s="663"/>
      <c r="BZ17" s="663"/>
      <c r="CA17" s="663"/>
      <c r="CB17" s="703"/>
      <c r="CD17" s="621" t="s">
        <v>255</v>
      </c>
      <c r="CE17" s="622"/>
      <c r="CF17" s="622"/>
      <c r="CG17" s="622"/>
      <c r="CH17" s="622"/>
      <c r="CI17" s="622"/>
      <c r="CJ17" s="622"/>
      <c r="CK17" s="622"/>
      <c r="CL17" s="622"/>
      <c r="CM17" s="622"/>
      <c r="CN17" s="622"/>
      <c r="CO17" s="622"/>
      <c r="CP17" s="622"/>
      <c r="CQ17" s="623"/>
      <c r="CR17" s="624">
        <v>3556614</v>
      </c>
      <c r="CS17" s="625"/>
      <c r="CT17" s="625"/>
      <c r="CU17" s="625"/>
      <c r="CV17" s="625"/>
      <c r="CW17" s="625"/>
      <c r="CX17" s="625"/>
      <c r="CY17" s="626"/>
      <c r="CZ17" s="662">
        <v>6.9</v>
      </c>
      <c r="DA17" s="662"/>
      <c r="DB17" s="662"/>
      <c r="DC17" s="662"/>
      <c r="DD17" s="630" t="s">
        <v>122</v>
      </c>
      <c r="DE17" s="625"/>
      <c r="DF17" s="625"/>
      <c r="DG17" s="625"/>
      <c r="DH17" s="625"/>
      <c r="DI17" s="625"/>
      <c r="DJ17" s="625"/>
      <c r="DK17" s="625"/>
      <c r="DL17" s="625"/>
      <c r="DM17" s="625"/>
      <c r="DN17" s="625"/>
      <c r="DO17" s="625"/>
      <c r="DP17" s="626"/>
      <c r="DQ17" s="630">
        <v>3556614</v>
      </c>
      <c r="DR17" s="625"/>
      <c r="DS17" s="625"/>
      <c r="DT17" s="625"/>
      <c r="DU17" s="625"/>
      <c r="DV17" s="625"/>
      <c r="DW17" s="625"/>
      <c r="DX17" s="625"/>
      <c r="DY17" s="625"/>
      <c r="DZ17" s="625"/>
      <c r="EA17" s="625"/>
      <c r="EB17" s="625"/>
      <c r="EC17" s="661"/>
    </row>
    <row r="18" spans="2:133" ht="11.25" customHeight="1" x14ac:dyDescent="0.2">
      <c r="B18" s="621" t="s">
        <v>256</v>
      </c>
      <c r="C18" s="622"/>
      <c r="D18" s="622"/>
      <c r="E18" s="622"/>
      <c r="F18" s="622"/>
      <c r="G18" s="622"/>
      <c r="H18" s="622"/>
      <c r="I18" s="622"/>
      <c r="J18" s="622"/>
      <c r="K18" s="622"/>
      <c r="L18" s="622"/>
      <c r="M18" s="622"/>
      <c r="N18" s="622"/>
      <c r="O18" s="622"/>
      <c r="P18" s="622"/>
      <c r="Q18" s="623"/>
      <c r="R18" s="624">
        <v>142821</v>
      </c>
      <c r="S18" s="625"/>
      <c r="T18" s="625"/>
      <c r="U18" s="625"/>
      <c r="V18" s="625"/>
      <c r="W18" s="625"/>
      <c r="X18" s="625"/>
      <c r="Y18" s="626"/>
      <c r="Z18" s="662">
        <v>0.3</v>
      </c>
      <c r="AA18" s="662"/>
      <c r="AB18" s="662"/>
      <c r="AC18" s="662"/>
      <c r="AD18" s="663">
        <v>142821</v>
      </c>
      <c r="AE18" s="663"/>
      <c r="AF18" s="663"/>
      <c r="AG18" s="663"/>
      <c r="AH18" s="663"/>
      <c r="AI18" s="663"/>
      <c r="AJ18" s="663"/>
      <c r="AK18" s="663"/>
      <c r="AL18" s="627">
        <v>0.5</v>
      </c>
      <c r="AM18" s="628"/>
      <c r="AN18" s="628"/>
      <c r="AO18" s="664"/>
      <c r="AP18" s="621" t="s">
        <v>257</v>
      </c>
      <c r="AQ18" s="622"/>
      <c r="AR18" s="622"/>
      <c r="AS18" s="622"/>
      <c r="AT18" s="622"/>
      <c r="AU18" s="622"/>
      <c r="AV18" s="622"/>
      <c r="AW18" s="622"/>
      <c r="AX18" s="622"/>
      <c r="AY18" s="622"/>
      <c r="AZ18" s="622"/>
      <c r="BA18" s="622"/>
      <c r="BB18" s="622"/>
      <c r="BC18" s="622"/>
      <c r="BD18" s="622"/>
      <c r="BE18" s="622"/>
      <c r="BF18" s="623"/>
      <c r="BG18" s="624" t="s">
        <v>122</v>
      </c>
      <c r="BH18" s="625"/>
      <c r="BI18" s="625"/>
      <c r="BJ18" s="625"/>
      <c r="BK18" s="625"/>
      <c r="BL18" s="625"/>
      <c r="BM18" s="625"/>
      <c r="BN18" s="626"/>
      <c r="BO18" s="662" t="s">
        <v>122</v>
      </c>
      <c r="BP18" s="662"/>
      <c r="BQ18" s="662"/>
      <c r="BR18" s="662"/>
      <c r="BS18" s="663" t="s">
        <v>122</v>
      </c>
      <c r="BT18" s="663"/>
      <c r="BU18" s="663"/>
      <c r="BV18" s="663"/>
      <c r="BW18" s="663"/>
      <c r="BX18" s="663"/>
      <c r="BY18" s="663"/>
      <c r="BZ18" s="663"/>
      <c r="CA18" s="663"/>
      <c r="CB18" s="703"/>
      <c r="CD18" s="621" t="s">
        <v>258</v>
      </c>
      <c r="CE18" s="622"/>
      <c r="CF18" s="622"/>
      <c r="CG18" s="622"/>
      <c r="CH18" s="622"/>
      <c r="CI18" s="622"/>
      <c r="CJ18" s="622"/>
      <c r="CK18" s="622"/>
      <c r="CL18" s="622"/>
      <c r="CM18" s="622"/>
      <c r="CN18" s="622"/>
      <c r="CO18" s="622"/>
      <c r="CP18" s="622"/>
      <c r="CQ18" s="623"/>
      <c r="CR18" s="624" t="s">
        <v>122</v>
      </c>
      <c r="CS18" s="625"/>
      <c r="CT18" s="625"/>
      <c r="CU18" s="625"/>
      <c r="CV18" s="625"/>
      <c r="CW18" s="625"/>
      <c r="CX18" s="625"/>
      <c r="CY18" s="626"/>
      <c r="CZ18" s="662" t="s">
        <v>122</v>
      </c>
      <c r="DA18" s="662"/>
      <c r="DB18" s="662"/>
      <c r="DC18" s="662"/>
      <c r="DD18" s="630" t="s">
        <v>122</v>
      </c>
      <c r="DE18" s="625"/>
      <c r="DF18" s="625"/>
      <c r="DG18" s="625"/>
      <c r="DH18" s="625"/>
      <c r="DI18" s="625"/>
      <c r="DJ18" s="625"/>
      <c r="DK18" s="625"/>
      <c r="DL18" s="625"/>
      <c r="DM18" s="625"/>
      <c r="DN18" s="625"/>
      <c r="DO18" s="625"/>
      <c r="DP18" s="626"/>
      <c r="DQ18" s="630" t="s">
        <v>122</v>
      </c>
      <c r="DR18" s="625"/>
      <c r="DS18" s="625"/>
      <c r="DT18" s="625"/>
      <c r="DU18" s="625"/>
      <c r="DV18" s="625"/>
      <c r="DW18" s="625"/>
      <c r="DX18" s="625"/>
      <c r="DY18" s="625"/>
      <c r="DZ18" s="625"/>
      <c r="EA18" s="625"/>
      <c r="EB18" s="625"/>
      <c r="EC18" s="661"/>
    </row>
    <row r="19" spans="2:133" ht="11.25" customHeight="1" x14ac:dyDescent="0.2">
      <c r="B19" s="621" t="s">
        <v>259</v>
      </c>
      <c r="C19" s="622"/>
      <c r="D19" s="622"/>
      <c r="E19" s="622"/>
      <c r="F19" s="622"/>
      <c r="G19" s="622"/>
      <c r="H19" s="622"/>
      <c r="I19" s="622"/>
      <c r="J19" s="622"/>
      <c r="K19" s="622"/>
      <c r="L19" s="622"/>
      <c r="M19" s="622"/>
      <c r="N19" s="622"/>
      <c r="O19" s="622"/>
      <c r="P19" s="622"/>
      <c r="Q19" s="623"/>
      <c r="R19" s="624">
        <v>673124</v>
      </c>
      <c r="S19" s="625"/>
      <c r="T19" s="625"/>
      <c r="U19" s="625"/>
      <c r="V19" s="625"/>
      <c r="W19" s="625"/>
      <c r="X19" s="625"/>
      <c r="Y19" s="626"/>
      <c r="Z19" s="662">
        <v>1.3</v>
      </c>
      <c r="AA19" s="662"/>
      <c r="AB19" s="662"/>
      <c r="AC19" s="662"/>
      <c r="AD19" s="663">
        <v>673124</v>
      </c>
      <c r="AE19" s="663"/>
      <c r="AF19" s="663"/>
      <c r="AG19" s="663"/>
      <c r="AH19" s="663"/>
      <c r="AI19" s="663"/>
      <c r="AJ19" s="663"/>
      <c r="AK19" s="663"/>
      <c r="AL19" s="627">
        <v>2.2999999999999998</v>
      </c>
      <c r="AM19" s="628"/>
      <c r="AN19" s="628"/>
      <c r="AO19" s="664"/>
      <c r="AP19" s="621" t="s">
        <v>260</v>
      </c>
      <c r="AQ19" s="622"/>
      <c r="AR19" s="622"/>
      <c r="AS19" s="622"/>
      <c r="AT19" s="622"/>
      <c r="AU19" s="622"/>
      <c r="AV19" s="622"/>
      <c r="AW19" s="622"/>
      <c r="AX19" s="622"/>
      <c r="AY19" s="622"/>
      <c r="AZ19" s="622"/>
      <c r="BA19" s="622"/>
      <c r="BB19" s="622"/>
      <c r="BC19" s="622"/>
      <c r="BD19" s="622"/>
      <c r="BE19" s="622"/>
      <c r="BF19" s="623"/>
      <c r="BG19" s="624">
        <v>1365413</v>
      </c>
      <c r="BH19" s="625"/>
      <c r="BI19" s="625"/>
      <c r="BJ19" s="625"/>
      <c r="BK19" s="625"/>
      <c r="BL19" s="625"/>
      <c r="BM19" s="625"/>
      <c r="BN19" s="626"/>
      <c r="BO19" s="662">
        <v>6.5</v>
      </c>
      <c r="BP19" s="662"/>
      <c r="BQ19" s="662"/>
      <c r="BR19" s="662"/>
      <c r="BS19" s="663" t="s">
        <v>122</v>
      </c>
      <c r="BT19" s="663"/>
      <c r="BU19" s="663"/>
      <c r="BV19" s="663"/>
      <c r="BW19" s="663"/>
      <c r="BX19" s="663"/>
      <c r="BY19" s="663"/>
      <c r="BZ19" s="663"/>
      <c r="CA19" s="663"/>
      <c r="CB19" s="703"/>
      <c r="CD19" s="621" t="s">
        <v>261</v>
      </c>
      <c r="CE19" s="622"/>
      <c r="CF19" s="622"/>
      <c r="CG19" s="622"/>
      <c r="CH19" s="622"/>
      <c r="CI19" s="622"/>
      <c r="CJ19" s="622"/>
      <c r="CK19" s="622"/>
      <c r="CL19" s="622"/>
      <c r="CM19" s="622"/>
      <c r="CN19" s="622"/>
      <c r="CO19" s="622"/>
      <c r="CP19" s="622"/>
      <c r="CQ19" s="623"/>
      <c r="CR19" s="624" t="s">
        <v>122</v>
      </c>
      <c r="CS19" s="625"/>
      <c r="CT19" s="625"/>
      <c r="CU19" s="625"/>
      <c r="CV19" s="625"/>
      <c r="CW19" s="625"/>
      <c r="CX19" s="625"/>
      <c r="CY19" s="626"/>
      <c r="CZ19" s="662" t="s">
        <v>122</v>
      </c>
      <c r="DA19" s="662"/>
      <c r="DB19" s="662"/>
      <c r="DC19" s="662"/>
      <c r="DD19" s="630" t="s">
        <v>122</v>
      </c>
      <c r="DE19" s="625"/>
      <c r="DF19" s="625"/>
      <c r="DG19" s="625"/>
      <c r="DH19" s="625"/>
      <c r="DI19" s="625"/>
      <c r="DJ19" s="625"/>
      <c r="DK19" s="625"/>
      <c r="DL19" s="625"/>
      <c r="DM19" s="625"/>
      <c r="DN19" s="625"/>
      <c r="DO19" s="625"/>
      <c r="DP19" s="626"/>
      <c r="DQ19" s="630" t="s">
        <v>122</v>
      </c>
      <c r="DR19" s="625"/>
      <c r="DS19" s="625"/>
      <c r="DT19" s="625"/>
      <c r="DU19" s="625"/>
      <c r="DV19" s="625"/>
      <c r="DW19" s="625"/>
      <c r="DX19" s="625"/>
      <c r="DY19" s="625"/>
      <c r="DZ19" s="625"/>
      <c r="EA19" s="625"/>
      <c r="EB19" s="625"/>
      <c r="EC19" s="661"/>
    </row>
    <row r="20" spans="2:133" ht="11.25" customHeight="1" x14ac:dyDescent="0.2">
      <c r="B20" s="691" t="s">
        <v>262</v>
      </c>
      <c r="C20" s="692"/>
      <c r="D20" s="692"/>
      <c r="E20" s="692"/>
      <c r="F20" s="692"/>
      <c r="G20" s="692"/>
      <c r="H20" s="692"/>
      <c r="I20" s="692"/>
      <c r="J20" s="692"/>
      <c r="K20" s="692"/>
      <c r="L20" s="692"/>
      <c r="M20" s="692"/>
      <c r="N20" s="692"/>
      <c r="O20" s="692"/>
      <c r="P20" s="692"/>
      <c r="Q20" s="693"/>
      <c r="R20" s="624">
        <v>8055</v>
      </c>
      <c r="S20" s="625"/>
      <c r="T20" s="625"/>
      <c r="U20" s="625"/>
      <c r="V20" s="625"/>
      <c r="W20" s="625"/>
      <c r="X20" s="625"/>
      <c r="Y20" s="626"/>
      <c r="Z20" s="662">
        <v>0</v>
      </c>
      <c r="AA20" s="662"/>
      <c r="AB20" s="662"/>
      <c r="AC20" s="662"/>
      <c r="AD20" s="663">
        <v>8055</v>
      </c>
      <c r="AE20" s="663"/>
      <c r="AF20" s="663"/>
      <c r="AG20" s="663"/>
      <c r="AH20" s="663"/>
      <c r="AI20" s="663"/>
      <c r="AJ20" s="663"/>
      <c r="AK20" s="663"/>
      <c r="AL20" s="627">
        <v>0</v>
      </c>
      <c r="AM20" s="628"/>
      <c r="AN20" s="628"/>
      <c r="AO20" s="664"/>
      <c r="AP20" s="621" t="s">
        <v>263</v>
      </c>
      <c r="AQ20" s="622"/>
      <c r="AR20" s="622"/>
      <c r="AS20" s="622"/>
      <c r="AT20" s="622"/>
      <c r="AU20" s="622"/>
      <c r="AV20" s="622"/>
      <c r="AW20" s="622"/>
      <c r="AX20" s="622"/>
      <c r="AY20" s="622"/>
      <c r="AZ20" s="622"/>
      <c r="BA20" s="622"/>
      <c r="BB20" s="622"/>
      <c r="BC20" s="622"/>
      <c r="BD20" s="622"/>
      <c r="BE20" s="622"/>
      <c r="BF20" s="623"/>
      <c r="BG20" s="624">
        <v>1365413</v>
      </c>
      <c r="BH20" s="625"/>
      <c r="BI20" s="625"/>
      <c r="BJ20" s="625"/>
      <c r="BK20" s="625"/>
      <c r="BL20" s="625"/>
      <c r="BM20" s="625"/>
      <c r="BN20" s="626"/>
      <c r="BO20" s="662">
        <v>6.5</v>
      </c>
      <c r="BP20" s="662"/>
      <c r="BQ20" s="662"/>
      <c r="BR20" s="662"/>
      <c r="BS20" s="663" t="s">
        <v>122</v>
      </c>
      <c r="BT20" s="663"/>
      <c r="BU20" s="663"/>
      <c r="BV20" s="663"/>
      <c r="BW20" s="663"/>
      <c r="BX20" s="663"/>
      <c r="BY20" s="663"/>
      <c r="BZ20" s="663"/>
      <c r="CA20" s="663"/>
      <c r="CB20" s="703"/>
      <c r="CD20" s="621" t="s">
        <v>264</v>
      </c>
      <c r="CE20" s="622"/>
      <c r="CF20" s="622"/>
      <c r="CG20" s="622"/>
      <c r="CH20" s="622"/>
      <c r="CI20" s="622"/>
      <c r="CJ20" s="622"/>
      <c r="CK20" s="622"/>
      <c r="CL20" s="622"/>
      <c r="CM20" s="622"/>
      <c r="CN20" s="622"/>
      <c r="CO20" s="622"/>
      <c r="CP20" s="622"/>
      <c r="CQ20" s="623"/>
      <c r="CR20" s="624">
        <v>51328756</v>
      </c>
      <c r="CS20" s="625"/>
      <c r="CT20" s="625"/>
      <c r="CU20" s="625"/>
      <c r="CV20" s="625"/>
      <c r="CW20" s="625"/>
      <c r="CX20" s="625"/>
      <c r="CY20" s="626"/>
      <c r="CZ20" s="662">
        <v>100</v>
      </c>
      <c r="DA20" s="662"/>
      <c r="DB20" s="662"/>
      <c r="DC20" s="662"/>
      <c r="DD20" s="630">
        <v>5174079</v>
      </c>
      <c r="DE20" s="625"/>
      <c r="DF20" s="625"/>
      <c r="DG20" s="625"/>
      <c r="DH20" s="625"/>
      <c r="DI20" s="625"/>
      <c r="DJ20" s="625"/>
      <c r="DK20" s="625"/>
      <c r="DL20" s="625"/>
      <c r="DM20" s="625"/>
      <c r="DN20" s="625"/>
      <c r="DO20" s="625"/>
      <c r="DP20" s="626"/>
      <c r="DQ20" s="630">
        <v>33353255</v>
      </c>
      <c r="DR20" s="625"/>
      <c r="DS20" s="625"/>
      <c r="DT20" s="625"/>
      <c r="DU20" s="625"/>
      <c r="DV20" s="625"/>
      <c r="DW20" s="625"/>
      <c r="DX20" s="625"/>
      <c r="DY20" s="625"/>
      <c r="DZ20" s="625"/>
      <c r="EA20" s="625"/>
      <c r="EB20" s="625"/>
      <c r="EC20" s="661"/>
    </row>
    <row r="21" spans="2:133" ht="11.25" customHeight="1" x14ac:dyDescent="0.2">
      <c r="B21" s="621" t="s">
        <v>265</v>
      </c>
      <c r="C21" s="622"/>
      <c r="D21" s="622"/>
      <c r="E21" s="622"/>
      <c r="F21" s="622"/>
      <c r="G21" s="622"/>
      <c r="H21" s="622"/>
      <c r="I21" s="622"/>
      <c r="J21" s="622"/>
      <c r="K21" s="622"/>
      <c r="L21" s="622"/>
      <c r="M21" s="622"/>
      <c r="N21" s="622"/>
      <c r="O21" s="622"/>
      <c r="P21" s="622"/>
      <c r="Q21" s="623"/>
      <c r="R21" s="624">
        <v>3679920</v>
      </c>
      <c r="S21" s="625"/>
      <c r="T21" s="625"/>
      <c r="U21" s="625"/>
      <c r="V21" s="625"/>
      <c r="W21" s="625"/>
      <c r="X21" s="625"/>
      <c r="Y21" s="626"/>
      <c r="Z21" s="662">
        <v>7</v>
      </c>
      <c r="AA21" s="662"/>
      <c r="AB21" s="662"/>
      <c r="AC21" s="662"/>
      <c r="AD21" s="663">
        <v>3478532</v>
      </c>
      <c r="AE21" s="663"/>
      <c r="AF21" s="663"/>
      <c r="AG21" s="663"/>
      <c r="AH21" s="663"/>
      <c r="AI21" s="663"/>
      <c r="AJ21" s="663"/>
      <c r="AK21" s="663"/>
      <c r="AL21" s="627">
        <v>12</v>
      </c>
      <c r="AM21" s="628"/>
      <c r="AN21" s="628"/>
      <c r="AO21" s="664"/>
      <c r="AP21" s="621" t="s">
        <v>266</v>
      </c>
      <c r="AQ21" s="701"/>
      <c r="AR21" s="701"/>
      <c r="AS21" s="701"/>
      <c r="AT21" s="701"/>
      <c r="AU21" s="701"/>
      <c r="AV21" s="701"/>
      <c r="AW21" s="701"/>
      <c r="AX21" s="701"/>
      <c r="AY21" s="701"/>
      <c r="AZ21" s="701"/>
      <c r="BA21" s="701"/>
      <c r="BB21" s="701"/>
      <c r="BC21" s="701"/>
      <c r="BD21" s="701"/>
      <c r="BE21" s="701"/>
      <c r="BF21" s="702"/>
      <c r="BG21" s="624" t="s">
        <v>122</v>
      </c>
      <c r="BH21" s="625"/>
      <c r="BI21" s="625"/>
      <c r="BJ21" s="625"/>
      <c r="BK21" s="625"/>
      <c r="BL21" s="625"/>
      <c r="BM21" s="625"/>
      <c r="BN21" s="626"/>
      <c r="BO21" s="662" t="s">
        <v>122</v>
      </c>
      <c r="BP21" s="662"/>
      <c r="BQ21" s="662"/>
      <c r="BR21" s="662"/>
      <c r="BS21" s="663" t="s">
        <v>122</v>
      </c>
      <c r="BT21" s="663"/>
      <c r="BU21" s="663"/>
      <c r="BV21" s="663"/>
      <c r="BW21" s="663"/>
      <c r="BX21" s="663"/>
      <c r="BY21" s="663"/>
      <c r="BZ21" s="663"/>
      <c r="CA21" s="663"/>
      <c r="CB21" s="703"/>
      <c r="CD21" s="605"/>
      <c r="CE21" s="606"/>
      <c r="CF21" s="606"/>
      <c r="CG21" s="606"/>
      <c r="CH21" s="606"/>
      <c r="CI21" s="606"/>
      <c r="CJ21" s="606"/>
      <c r="CK21" s="606"/>
      <c r="CL21" s="606"/>
      <c r="CM21" s="606"/>
      <c r="CN21" s="606"/>
      <c r="CO21" s="606"/>
      <c r="CP21" s="606"/>
      <c r="CQ21" s="607"/>
      <c r="CR21" s="709"/>
      <c r="CS21" s="710"/>
      <c r="CT21" s="710"/>
      <c r="CU21" s="710"/>
      <c r="CV21" s="710"/>
      <c r="CW21" s="710"/>
      <c r="CX21" s="710"/>
      <c r="CY21" s="711"/>
      <c r="CZ21" s="712"/>
      <c r="DA21" s="712"/>
      <c r="DB21" s="712"/>
      <c r="DC21" s="712"/>
      <c r="DD21" s="713"/>
      <c r="DE21" s="710"/>
      <c r="DF21" s="710"/>
      <c r="DG21" s="710"/>
      <c r="DH21" s="710"/>
      <c r="DI21" s="710"/>
      <c r="DJ21" s="710"/>
      <c r="DK21" s="710"/>
      <c r="DL21" s="710"/>
      <c r="DM21" s="710"/>
      <c r="DN21" s="710"/>
      <c r="DO21" s="710"/>
      <c r="DP21" s="711"/>
      <c r="DQ21" s="713"/>
      <c r="DR21" s="710"/>
      <c r="DS21" s="710"/>
      <c r="DT21" s="710"/>
      <c r="DU21" s="710"/>
      <c r="DV21" s="710"/>
      <c r="DW21" s="710"/>
      <c r="DX21" s="710"/>
      <c r="DY21" s="710"/>
      <c r="DZ21" s="710"/>
      <c r="EA21" s="710"/>
      <c r="EB21" s="710"/>
      <c r="EC21" s="717"/>
    </row>
    <row r="22" spans="2:133" ht="11.25" customHeight="1" x14ac:dyDescent="0.2">
      <c r="B22" s="621" t="s">
        <v>267</v>
      </c>
      <c r="C22" s="622"/>
      <c r="D22" s="622"/>
      <c r="E22" s="622"/>
      <c r="F22" s="622"/>
      <c r="G22" s="622"/>
      <c r="H22" s="622"/>
      <c r="I22" s="622"/>
      <c r="J22" s="622"/>
      <c r="K22" s="622"/>
      <c r="L22" s="622"/>
      <c r="M22" s="622"/>
      <c r="N22" s="622"/>
      <c r="O22" s="622"/>
      <c r="P22" s="622"/>
      <c r="Q22" s="623"/>
      <c r="R22" s="624">
        <v>3478532</v>
      </c>
      <c r="S22" s="625"/>
      <c r="T22" s="625"/>
      <c r="U22" s="625"/>
      <c r="V22" s="625"/>
      <c r="W22" s="625"/>
      <c r="X22" s="625"/>
      <c r="Y22" s="626"/>
      <c r="Z22" s="662">
        <v>6.6</v>
      </c>
      <c r="AA22" s="662"/>
      <c r="AB22" s="662"/>
      <c r="AC22" s="662"/>
      <c r="AD22" s="663">
        <v>3478532</v>
      </c>
      <c r="AE22" s="663"/>
      <c r="AF22" s="663"/>
      <c r="AG22" s="663"/>
      <c r="AH22" s="663"/>
      <c r="AI22" s="663"/>
      <c r="AJ22" s="663"/>
      <c r="AK22" s="663"/>
      <c r="AL22" s="627">
        <v>12</v>
      </c>
      <c r="AM22" s="628"/>
      <c r="AN22" s="628"/>
      <c r="AO22" s="664"/>
      <c r="AP22" s="621" t="s">
        <v>268</v>
      </c>
      <c r="AQ22" s="701"/>
      <c r="AR22" s="701"/>
      <c r="AS22" s="701"/>
      <c r="AT22" s="701"/>
      <c r="AU22" s="701"/>
      <c r="AV22" s="701"/>
      <c r="AW22" s="701"/>
      <c r="AX22" s="701"/>
      <c r="AY22" s="701"/>
      <c r="AZ22" s="701"/>
      <c r="BA22" s="701"/>
      <c r="BB22" s="701"/>
      <c r="BC22" s="701"/>
      <c r="BD22" s="701"/>
      <c r="BE22" s="701"/>
      <c r="BF22" s="702"/>
      <c r="BG22" s="624" t="s">
        <v>122</v>
      </c>
      <c r="BH22" s="625"/>
      <c r="BI22" s="625"/>
      <c r="BJ22" s="625"/>
      <c r="BK22" s="625"/>
      <c r="BL22" s="625"/>
      <c r="BM22" s="625"/>
      <c r="BN22" s="626"/>
      <c r="BO22" s="662" t="s">
        <v>122</v>
      </c>
      <c r="BP22" s="662"/>
      <c r="BQ22" s="662"/>
      <c r="BR22" s="662"/>
      <c r="BS22" s="663" t="s">
        <v>122</v>
      </c>
      <c r="BT22" s="663"/>
      <c r="BU22" s="663"/>
      <c r="BV22" s="663"/>
      <c r="BW22" s="663"/>
      <c r="BX22" s="663"/>
      <c r="BY22" s="663"/>
      <c r="BZ22" s="663"/>
      <c r="CA22" s="663"/>
      <c r="CB22" s="703"/>
      <c r="CD22" s="676" t="s">
        <v>269</v>
      </c>
      <c r="CE22" s="677"/>
      <c r="CF22" s="677"/>
      <c r="CG22" s="677"/>
      <c r="CH22" s="677"/>
      <c r="CI22" s="677"/>
      <c r="CJ22" s="677"/>
      <c r="CK22" s="677"/>
      <c r="CL22" s="677"/>
      <c r="CM22" s="677"/>
      <c r="CN22" s="677"/>
      <c r="CO22" s="677"/>
      <c r="CP22" s="677"/>
      <c r="CQ22" s="677"/>
      <c r="CR22" s="677"/>
      <c r="CS22" s="677"/>
      <c r="CT22" s="677"/>
      <c r="CU22" s="677"/>
      <c r="CV22" s="677"/>
      <c r="CW22" s="677"/>
      <c r="CX22" s="677"/>
      <c r="CY22" s="677"/>
      <c r="CZ22" s="677"/>
      <c r="DA22" s="677"/>
      <c r="DB22" s="677"/>
      <c r="DC22" s="677"/>
      <c r="DD22" s="677"/>
      <c r="DE22" s="677"/>
      <c r="DF22" s="677"/>
      <c r="DG22" s="677"/>
      <c r="DH22" s="677"/>
      <c r="DI22" s="677"/>
      <c r="DJ22" s="677"/>
      <c r="DK22" s="677"/>
      <c r="DL22" s="677"/>
      <c r="DM22" s="677"/>
      <c r="DN22" s="677"/>
      <c r="DO22" s="677"/>
      <c r="DP22" s="677"/>
      <c r="DQ22" s="677"/>
      <c r="DR22" s="677"/>
      <c r="DS22" s="677"/>
      <c r="DT22" s="677"/>
      <c r="DU22" s="677"/>
      <c r="DV22" s="677"/>
      <c r="DW22" s="677"/>
      <c r="DX22" s="677"/>
      <c r="DY22" s="677"/>
      <c r="DZ22" s="677"/>
      <c r="EA22" s="677"/>
      <c r="EB22" s="677"/>
      <c r="EC22" s="678"/>
    </row>
    <row r="23" spans="2:133" ht="11.25" customHeight="1" x14ac:dyDescent="0.2">
      <c r="B23" s="621" t="s">
        <v>270</v>
      </c>
      <c r="C23" s="622"/>
      <c r="D23" s="622"/>
      <c r="E23" s="622"/>
      <c r="F23" s="622"/>
      <c r="G23" s="622"/>
      <c r="H23" s="622"/>
      <c r="I23" s="622"/>
      <c r="J23" s="622"/>
      <c r="K23" s="622"/>
      <c r="L23" s="622"/>
      <c r="M23" s="622"/>
      <c r="N23" s="622"/>
      <c r="O23" s="622"/>
      <c r="P23" s="622"/>
      <c r="Q23" s="623"/>
      <c r="R23" s="624">
        <v>201314</v>
      </c>
      <c r="S23" s="625"/>
      <c r="T23" s="625"/>
      <c r="U23" s="625"/>
      <c r="V23" s="625"/>
      <c r="W23" s="625"/>
      <c r="X23" s="625"/>
      <c r="Y23" s="626"/>
      <c r="Z23" s="662">
        <v>0.4</v>
      </c>
      <c r="AA23" s="662"/>
      <c r="AB23" s="662"/>
      <c r="AC23" s="662"/>
      <c r="AD23" s="663" t="s">
        <v>122</v>
      </c>
      <c r="AE23" s="663"/>
      <c r="AF23" s="663"/>
      <c r="AG23" s="663"/>
      <c r="AH23" s="663"/>
      <c r="AI23" s="663"/>
      <c r="AJ23" s="663"/>
      <c r="AK23" s="663"/>
      <c r="AL23" s="627" t="s">
        <v>122</v>
      </c>
      <c r="AM23" s="628"/>
      <c r="AN23" s="628"/>
      <c r="AO23" s="664"/>
      <c r="AP23" s="621" t="s">
        <v>271</v>
      </c>
      <c r="AQ23" s="701"/>
      <c r="AR23" s="701"/>
      <c r="AS23" s="701"/>
      <c r="AT23" s="701"/>
      <c r="AU23" s="701"/>
      <c r="AV23" s="701"/>
      <c r="AW23" s="701"/>
      <c r="AX23" s="701"/>
      <c r="AY23" s="701"/>
      <c r="AZ23" s="701"/>
      <c r="BA23" s="701"/>
      <c r="BB23" s="701"/>
      <c r="BC23" s="701"/>
      <c r="BD23" s="701"/>
      <c r="BE23" s="701"/>
      <c r="BF23" s="702"/>
      <c r="BG23" s="624">
        <v>1365413</v>
      </c>
      <c r="BH23" s="625"/>
      <c r="BI23" s="625"/>
      <c r="BJ23" s="625"/>
      <c r="BK23" s="625"/>
      <c r="BL23" s="625"/>
      <c r="BM23" s="625"/>
      <c r="BN23" s="626"/>
      <c r="BO23" s="662">
        <v>6.5</v>
      </c>
      <c r="BP23" s="662"/>
      <c r="BQ23" s="662"/>
      <c r="BR23" s="662"/>
      <c r="BS23" s="663" t="s">
        <v>122</v>
      </c>
      <c r="BT23" s="663"/>
      <c r="BU23" s="663"/>
      <c r="BV23" s="663"/>
      <c r="BW23" s="663"/>
      <c r="BX23" s="663"/>
      <c r="BY23" s="663"/>
      <c r="BZ23" s="663"/>
      <c r="CA23" s="663"/>
      <c r="CB23" s="703"/>
      <c r="CD23" s="676" t="s">
        <v>211</v>
      </c>
      <c r="CE23" s="677"/>
      <c r="CF23" s="677"/>
      <c r="CG23" s="677"/>
      <c r="CH23" s="677"/>
      <c r="CI23" s="677"/>
      <c r="CJ23" s="677"/>
      <c r="CK23" s="677"/>
      <c r="CL23" s="677"/>
      <c r="CM23" s="677"/>
      <c r="CN23" s="677"/>
      <c r="CO23" s="677"/>
      <c r="CP23" s="677"/>
      <c r="CQ23" s="678"/>
      <c r="CR23" s="676" t="s">
        <v>272</v>
      </c>
      <c r="CS23" s="677"/>
      <c r="CT23" s="677"/>
      <c r="CU23" s="677"/>
      <c r="CV23" s="677"/>
      <c r="CW23" s="677"/>
      <c r="CX23" s="677"/>
      <c r="CY23" s="678"/>
      <c r="CZ23" s="676" t="s">
        <v>273</v>
      </c>
      <c r="DA23" s="677"/>
      <c r="DB23" s="677"/>
      <c r="DC23" s="678"/>
      <c r="DD23" s="676" t="s">
        <v>274</v>
      </c>
      <c r="DE23" s="677"/>
      <c r="DF23" s="677"/>
      <c r="DG23" s="677"/>
      <c r="DH23" s="677"/>
      <c r="DI23" s="677"/>
      <c r="DJ23" s="677"/>
      <c r="DK23" s="678"/>
      <c r="DL23" s="714" t="s">
        <v>275</v>
      </c>
      <c r="DM23" s="715"/>
      <c r="DN23" s="715"/>
      <c r="DO23" s="715"/>
      <c r="DP23" s="715"/>
      <c r="DQ23" s="715"/>
      <c r="DR23" s="715"/>
      <c r="DS23" s="715"/>
      <c r="DT23" s="715"/>
      <c r="DU23" s="715"/>
      <c r="DV23" s="716"/>
      <c r="DW23" s="676" t="s">
        <v>276</v>
      </c>
      <c r="DX23" s="677"/>
      <c r="DY23" s="677"/>
      <c r="DZ23" s="677"/>
      <c r="EA23" s="677"/>
      <c r="EB23" s="677"/>
      <c r="EC23" s="678"/>
    </row>
    <row r="24" spans="2:133" ht="11.25" customHeight="1" x14ac:dyDescent="0.2">
      <c r="B24" s="621" t="s">
        <v>277</v>
      </c>
      <c r="C24" s="622"/>
      <c r="D24" s="622"/>
      <c r="E24" s="622"/>
      <c r="F24" s="622"/>
      <c r="G24" s="622"/>
      <c r="H24" s="622"/>
      <c r="I24" s="622"/>
      <c r="J24" s="622"/>
      <c r="K24" s="622"/>
      <c r="L24" s="622"/>
      <c r="M24" s="622"/>
      <c r="N24" s="622"/>
      <c r="O24" s="622"/>
      <c r="P24" s="622"/>
      <c r="Q24" s="623"/>
      <c r="R24" s="624">
        <v>74</v>
      </c>
      <c r="S24" s="625"/>
      <c r="T24" s="625"/>
      <c r="U24" s="625"/>
      <c r="V24" s="625"/>
      <c r="W24" s="625"/>
      <c r="X24" s="625"/>
      <c r="Y24" s="626"/>
      <c r="Z24" s="662">
        <v>0</v>
      </c>
      <c r="AA24" s="662"/>
      <c r="AB24" s="662"/>
      <c r="AC24" s="662"/>
      <c r="AD24" s="663" t="s">
        <v>122</v>
      </c>
      <c r="AE24" s="663"/>
      <c r="AF24" s="663"/>
      <c r="AG24" s="663"/>
      <c r="AH24" s="663"/>
      <c r="AI24" s="663"/>
      <c r="AJ24" s="663"/>
      <c r="AK24" s="663"/>
      <c r="AL24" s="627" t="s">
        <v>122</v>
      </c>
      <c r="AM24" s="628"/>
      <c r="AN24" s="628"/>
      <c r="AO24" s="664"/>
      <c r="AP24" s="621" t="s">
        <v>278</v>
      </c>
      <c r="AQ24" s="701"/>
      <c r="AR24" s="701"/>
      <c r="AS24" s="701"/>
      <c r="AT24" s="701"/>
      <c r="AU24" s="701"/>
      <c r="AV24" s="701"/>
      <c r="AW24" s="701"/>
      <c r="AX24" s="701"/>
      <c r="AY24" s="701"/>
      <c r="AZ24" s="701"/>
      <c r="BA24" s="701"/>
      <c r="BB24" s="701"/>
      <c r="BC24" s="701"/>
      <c r="BD24" s="701"/>
      <c r="BE24" s="701"/>
      <c r="BF24" s="702"/>
      <c r="BG24" s="624" t="s">
        <v>122</v>
      </c>
      <c r="BH24" s="625"/>
      <c r="BI24" s="625"/>
      <c r="BJ24" s="625"/>
      <c r="BK24" s="625"/>
      <c r="BL24" s="625"/>
      <c r="BM24" s="625"/>
      <c r="BN24" s="626"/>
      <c r="BO24" s="662" t="s">
        <v>122</v>
      </c>
      <c r="BP24" s="662"/>
      <c r="BQ24" s="662"/>
      <c r="BR24" s="662"/>
      <c r="BS24" s="663" t="s">
        <v>122</v>
      </c>
      <c r="BT24" s="663"/>
      <c r="BU24" s="663"/>
      <c r="BV24" s="663"/>
      <c r="BW24" s="663"/>
      <c r="BX24" s="663"/>
      <c r="BY24" s="663"/>
      <c r="BZ24" s="663"/>
      <c r="CA24" s="663"/>
      <c r="CB24" s="703"/>
      <c r="CD24" s="682" t="s">
        <v>279</v>
      </c>
      <c r="CE24" s="683"/>
      <c r="CF24" s="683"/>
      <c r="CG24" s="683"/>
      <c r="CH24" s="683"/>
      <c r="CI24" s="683"/>
      <c r="CJ24" s="683"/>
      <c r="CK24" s="683"/>
      <c r="CL24" s="683"/>
      <c r="CM24" s="683"/>
      <c r="CN24" s="683"/>
      <c r="CO24" s="683"/>
      <c r="CP24" s="683"/>
      <c r="CQ24" s="684"/>
      <c r="CR24" s="679">
        <v>27054622</v>
      </c>
      <c r="CS24" s="680"/>
      <c r="CT24" s="680"/>
      <c r="CU24" s="680"/>
      <c r="CV24" s="680"/>
      <c r="CW24" s="680"/>
      <c r="CX24" s="680"/>
      <c r="CY24" s="705"/>
      <c r="CZ24" s="706">
        <v>52.7</v>
      </c>
      <c r="DA24" s="688"/>
      <c r="DB24" s="688"/>
      <c r="DC24" s="708"/>
      <c r="DD24" s="704">
        <v>17340960</v>
      </c>
      <c r="DE24" s="680"/>
      <c r="DF24" s="680"/>
      <c r="DG24" s="680"/>
      <c r="DH24" s="680"/>
      <c r="DI24" s="680"/>
      <c r="DJ24" s="680"/>
      <c r="DK24" s="705"/>
      <c r="DL24" s="704">
        <v>15257780</v>
      </c>
      <c r="DM24" s="680"/>
      <c r="DN24" s="680"/>
      <c r="DO24" s="680"/>
      <c r="DP24" s="680"/>
      <c r="DQ24" s="680"/>
      <c r="DR24" s="680"/>
      <c r="DS24" s="680"/>
      <c r="DT24" s="680"/>
      <c r="DU24" s="680"/>
      <c r="DV24" s="705"/>
      <c r="DW24" s="706">
        <v>52.4</v>
      </c>
      <c r="DX24" s="688"/>
      <c r="DY24" s="688"/>
      <c r="DZ24" s="688"/>
      <c r="EA24" s="688"/>
      <c r="EB24" s="688"/>
      <c r="EC24" s="707"/>
    </row>
    <row r="25" spans="2:133" ht="11.25" customHeight="1" x14ac:dyDescent="0.2">
      <c r="B25" s="621" t="s">
        <v>280</v>
      </c>
      <c r="C25" s="622"/>
      <c r="D25" s="622"/>
      <c r="E25" s="622"/>
      <c r="F25" s="622"/>
      <c r="G25" s="622"/>
      <c r="H25" s="622"/>
      <c r="I25" s="622"/>
      <c r="J25" s="622"/>
      <c r="K25" s="622"/>
      <c r="L25" s="622"/>
      <c r="M25" s="622"/>
      <c r="N25" s="622"/>
      <c r="O25" s="622"/>
      <c r="P25" s="622"/>
      <c r="Q25" s="623"/>
      <c r="R25" s="624">
        <v>30356103</v>
      </c>
      <c r="S25" s="625"/>
      <c r="T25" s="625"/>
      <c r="U25" s="625"/>
      <c r="V25" s="625"/>
      <c r="W25" s="625"/>
      <c r="X25" s="625"/>
      <c r="Y25" s="626"/>
      <c r="Z25" s="662">
        <v>57.3</v>
      </c>
      <c r="AA25" s="662"/>
      <c r="AB25" s="662"/>
      <c r="AC25" s="662"/>
      <c r="AD25" s="663">
        <v>28789302</v>
      </c>
      <c r="AE25" s="663"/>
      <c r="AF25" s="663"/>
      <c r="AG25" s="663"/>
      <c r="AH25" s="663"/>
      <c r="AI25" s="663"/>
      <c r="AJ25" s="663"/>
      <c r="AK25" s="663"/>
      <c r="AL25" s="627">
        <v>99.2</v>
      </c>
      <c r="AM25" s="628"/>
      <c r="AN25" s="628"/>
      <c r="AO25" s="664"/>
      <c r="AP25" s="621" t="s">
        <v>281</v>
      </c>
      <c r="AQ25" s="701"/>
      <c r="AR25" s="701"/>
      <c r="AS25" s="701"/>
      <c r="AT25" s="701"/>
      <c r="AU25" s="701"/>
      <c r="AV25" s="701"/>
      <c r="AW25" s="701"/>
      <c r="AX25" s="701"/>
      <c r="AY25" s="701"/>
      <c r="AZ25" s="701"/>
      <c r="BA25" s="701"/>
      <c r="BB25" s="701"/>
      <c r="BC25" s="701"/>
      <c r="BD25" s="701"/>
      <c r="BE25" s="701"/>
      <c r="BF25" s="702"/>
      <c r="BG25" s="624" t="s">
        <v>122</v>
      </c>
      <c r="BH25" s="625"/>
      <c r="BI25" s="625"/>
      <c r="BJ25" s="625"/>
      <c r="BK25" s="625"/>
      <c r="BL25" s="625"/>
      <c r="BM25" s="625"/>
      <c r="BN25" s="626"/>
      <c r="BO25" s="662" t="s">
        <v>122</v>
      </c>
      <c r="BP25" s="662"/>
      <c r="BQ25" s="662"/>
      <c r="BR25" s="662"/>
      <c r="BS25" s="663" t="s">
        <v>122</v>
      </c>
      <c r="BT25" s="663"/>
      <c r="BU25" s="663"/>
      <c r="BV25" s="663"/>
      <c r="BW25" s="663"/>
      <c r="BX25" s="663"/>
      <c r="BY25" s="663"/>
      <c r="BZ25" s="663"/>
      <c r="CA25" s="663"/>
      <c r="CB25" s="703"/>
      <c r="CD25" s="621" t="s">
        <v>282</v>
      </c>
      <c r="CE25" s="622"/>
      <c r="CF25" s="622"/>
      <c r="CG25" s="622"/>
      <c r="CH25" s="622"/>
      <c r="CI25" s="622"/>
      <c r="CJ25" s="622"/>
      <c r="CK25" s="622"/>
      <c r="CL25" s="622"/>
      <c r="CM25" s="622"/>
      <c r="CN25" s="622"/>
      <c r="CO25" s="622"/>
      <c r="CP25" s="622"/>
      <c r="CQ25" s="623"/>
      <c r="CR25" s="624">
        <v>8986821</v>
      </c>
      <c r="CS25" s="637"/>
      <c r="CT25" s="637"/>
      <c r="CU25" s="637"/>
      <c r="CV25" s="637"/>
      <c r="CW25" s="637"/>
      <c r="CX25" s="637"/>
      <c r="CY25" s="638"/>
      <c r="CZ25" s="627">
        <v>17.5</v>
      </c>
      <c r="DA25" s="639"/>
      <c r="DB25" s="639"/>
      <c r="DC25" s="640"/>
      <c r="DD25" s="630">
        <v>8262462</v>
      </c>
      <c r="DE25" s="637"/>
      <c r="DF25" s="637"/>
      <c r="DG25" s="637"/>
      <c r="DH25" s="637"/>
      <c r="DI25" s="637"/>
      <c r="DJ25" s="637"/>
      <c r="DK25" s="638"/>
      <c r="DL25" s="630">
        <v>8078773</v>
      </c>
      <c r="DM25" s="637"/>
      <c r="DN25" s="637"/>
      <c r="DO25" s="637"/>
      <c r="DP25" s="637"/>
      <c r="DQ25" s="637"/>
      <c r="DR25" s="637"/>
      <c r="DS25" s="637"/>
      <c r="DT25" s="637"/>
      <c r="DU25" s="637"/>
      <c r="DV25" s="638"/>
      <c r="DW25" s="627">
        <v>27.7</v>
      </c>
      <c r="DX25" s="639"/>
      <c r="DY25" s="639"/>
      <c r="DZ25" s="639"/>
      <c r="EA25" s="639"/>
      <c r="EB25" s="639"/>
      <c r="EC25" s="651"/>
    </row>
    <row r="26" spans="2:133" ht="11.25" customHeight="1" x14ac:dyDescent="0.2">
      <c r="B26" s="621" t="s">
        <v>283</v>
      </c>
      <c r="C26" s="622"/>
      <c r="D26" s="622"/>
      <c r="E26" s="622"/>
      <c r="F26" s="622"/>
      <c r="G26" s="622"/>
      <c r="H26" s="622"/>
      <c r="I26" s="622"/>
      <c r="J26" s="622"/>
      <c r="K26" s="622"/>
      <c r="L26" s="622"/>
      <c r="M26" s="622"/>
      <c r="N26" s="622"/>
      <c r="O26" s="622"/>
      <c r="P26" s="622"/>
      <c r="Q26" s="623"/>
      <c r="R26" s="624">
        <v>13214</v>
      </c>
      <c r="S26" s="625"/>
      <c r="T26" s="625"/>
      <c r="U26" s="625"/>
      <c r="V26" s="625"/>
      <c r="W26" s="625"/>
      <c r="X26" s="625"/>
      <c r="Y26" s="626"/>
      <c r="Z26" s="662">
        <v>0</v>
      </c>
      <c r="AA26" s="662"/>
      <c r="AB26" s="662"/>
      <c r="AC26" s="662"/>
      <c r="AD26" s="663">
        <v>13214</v>
      </c>
      <c r="AE26" s="663"/>
      <c r="AF26" s="663"/>
      <c r="AG26" s="663"/>
      <c r="AH26" s="663"/>
      <c r="AI26" s="663"/>
      <c r="AJ26" s="663"/>
      <c r="AK26" s="663"/>
      <c r="AL26" s="627">
        <v>0</v>
      </c>
      <c r="AM26" s="628"/>
      <c r="AN26" s="628"/>
      <c r="AO26" s="664"/>
      <c r="AP26" s="621" t="s">
        <v>284</v>
      </c>
      <c r="AQ26" s="701"/>
      <c r="AR26" s="701"/>
      <c r="AS26" s="701"/>
      <c r="AT26" s="701"/>
      <c r="AU26" s="701"/>
      <c r="AV26" s="701"/>
      <c r="AW26" s="701"/>
      <c r="AX26" s="701"/>
      <c r="AY26" s="701"/>
      <c r="AZ26" s="701"/>
      <c r="BA26" s="701"/>
      <c r="BB26" s="701"/>
      <c r="BC26" s="701"/>
      <c r="BD26" s="701"/>
      <c r="BE26" s="701"/>
      <c r="BF26" s="702"/>
      <c r="BG26" s="624" t="s">
        <v>122</v>
      </c>
      <c r="BH26" s="625"/>
      <c r="BI26" s="625"/>
      <c r="BJ26" s="625"/>
      <c r="BK26" s="625"/>
      <c r="BL26" s="625"/>
      <c r="BM26" s="625"/>
      <c r="BN26" s="626"/>
      <c r="BO26" s="662" t="s">
        <v>122</v>
      </c>
      <c r="BP26" s="662"/>
      <c r="BQ26" s="662"/>
      <c r="BR26" s="662"/>
      <c r="BS26" s="663" t="s">
        <v>122</v>
      </c>
      <c r="BT26" s="663"/>
      <c r="BU26" s="663"/>
      <c r="BV26" s="663"/>
      <c r="BW26" s="663"/>
      <c r="BX26" s="663"/>
      <c r="BY26" s="663"/>
      <c r="BZ26" s="663"/>
      <c r="CA26" s="663"/>
      <c r="CB26" s="703"/>
      <c r="CD26" s="621" t="s">
        <v>285</v>
      </c>
      <c r="CE26" s="622"/>
      <c r="CF26" s="622"/>
      <c r="CG26" s="622"/>
      <c r="CH26" s="622"/>
      <c r="CI26" s="622"/>
      <c r="CJ26" s="622"/>
      <c r="CK26" s="622"/>
      <c r="CL26" s="622"/>
      <c r="CM26" s="622"/>
      <c r="CN26" s="622"/>
      <c r="CO26" s="622"/>
      <c r="CP26" s="622"/>
      <c r="CQ26" s="623"/>
      <c r="CR26" s="624">
        <v>5784922</v>
      </c>
      <c r="CS26" s="625"/>
      <c r="CT26" s="625"/>
      <c r="CU26" s="625"/>
      <c r="CV26" s="625"/>
      <c r="CW26" s="625"/>
      <c r="CX26" s="625"/>
      <c r="CY26" s="626"/>
      <c r="CZ26" s="627">
        <v>11.3</v>
      </c>
      <c r="DA26" s="639"/>
      <c r="DB26" s="639"/>
      <c r="DC26" s="640"/>
      <c r="DD26" s="630">
        <v>5272928</v>
      </c>
      <c r="DE26" s="625"/>
      <c r="DF26" s="625"/>
      <c r="DG26" s="625"/>
      <c r="DH26" s="625"/>
      <c r="DI26" s="625"/>
      <c r="DJ26" s="625"/>
      <c r="DK26" s="626"/>
      <c r="DL26" s="630" t="s">
        <v>122</v>
      </c>
      <c r="DM26" s="625"/>
      <c r="DN26" s="625"/>
      <c r="DO26" s="625"/>
      <c r="DP26" s="625"/>
      <c r="DQ26" s="625"/>
      <c r="DR26" s="625"/>
      <c r="DS26" s="625"/>
      <c r="DT26" s="625"/>
      <c r="DU26" s="625"/>
      <c r="DV26" s="626"/>
      <c r="DW26" s="627" t="s">
        <v>122</v>
      </c>
      <c r="DX26" s="639"/>
      <c r="DY26" s="639"/>
      <c r="DZ26" s="639"/>
      <c r="EA26" s="639"/>
      <c r="EB26" s="639"/>
      <c r="EC26" s="651"/>
    </row>
    <row r="27" spans="2:133" ht="11.25" customHeight="1" x14ac:dyDescent="0.2">
      <c r="B27" s="621" t="s">
        <v>286</v>
      </c>
      <c r="C27" s="622"/>
      <c r="D27" s="622"/>
      <c r="E27" s="622"/>
      <c r="F27" s="622"/>
      <c r="G27" s="622"/>
      <c r="H27" s="622"/>
      <c r="I27" s="622"/>
      <c r="J27" s="622"/>
      <c r="K27" s="622"/>
      <c r="L27" s="622"/>
      <c r="M27" s="622"/>
      <c r="N27" s="622"/>
      <c r="O27" s="622"/>
      <c r="P27" s="622"/>
      <c r="Q27" s="623"/>
      <c r="R27" s="624">
        <v>184058</v>
      </c>
      <c r="S27" s="625"/>
      <c r="T27" s="625"/>
      <c r="U27" s="625"/>
      <c r="V27" s="625"/>
      <c r="W27" s="625"/>
      <c r="X27" s="625"/>
      <c r="Y27" s="626"/>
      <c r="Z27" s="662">
        <v>0.3</v>
      </c>
      <c r="AA27" s="662"/>
      <c r="AB27" s="662"/>
      <c r="AC27" s="662"/>
      <c r="AD27" s="663" t="s">
        <v>122</v>
      </c>
      <c r="AE27" s="663"/>
      <c r="AF27" s="663"/>
      <c r="AG27" s="663"/>
      <c r="AH27" s="663"/>
      <c r="AI27" s="663"/>
      <c r="AJ27" s="663"/>
      <c r="AK27" s="663"/>
      <c r="AL27" s="627" t="s">
        <v>122</v>
      </c>
      <c r="AM27" s="628"/>
      <c r="AN27" s="628"/>
      <c r="AO27" s="664"/>
      <c r="AP27" s="621" t="s">
        <v>287</v>
      </c>
      <c r="AQ27" s="622"/>
      <c r="AR27" s="622"/>
      <c r="AS27" s="622"/>
      <c r="AT27" s="622"/>
      <c r="AU27" s="622"/>
      <c r="AV27" s="622"/>
      <c r="AW27" s="622"/>
      <c r="AX27" s="622"/>
      <c r="AY27" s="622"/>
      <c r="AZ27" s="622"/>
      <c r="BA27" s="622"/>
      <c r="BB27" s="622"/>
      <c r="BC27" s="622"/>
      <c r="BD27" s="622"/>
      <c r="BE27" s="622"/>
      <c r="BF27" s="623"/>
      <c r="BG27" s="624">
        <v>21161201</v>
      </c>
      <c r="BH27" s="625"/>
      <c r="BI27" s="625"/>
      <c r="BJ27" s="625"/>
      <c r="BK27" s="625"/>
      <c r="BL27" s="625"/>
      <c r="BM27" s="625"/>
      <c r="BN27" s="626"/>
      <c r="BO27" s="662">
        <v>100</v>
      </c>
      <c r="BP27" s="662"/>
      <c r="BQ27" s="662"/>
      <c r="BR27" s="662"/>
      <c r="BS27" s="663">
        <v>100431</v>
      </c>
      <c r="BT27" s="663"/>
      <c r="BU27" s="663"/>
      <c r="BV27" s="663"/>
      <c r="BW27" s="663"/>
      <c r="BX27" s="663"/>
      <c r="BY27" s="663"/>
      <c r="BZ27" s="663"/>
      <c r="CA27" s="663"/>
      <c r="CB27" s="703"/>
      <c r="CD27" s="621" t="s">
        <v>288</v>
      </c>
      <c r="CE27" s="622"/>
      <c r="CF27" s="622"/>
      <c r="CG27" s="622"/>
      <c r="CH27" s="622"/>
      <c r="CI27" s="622"/>
      <c r="CJ27" s="622"/>
      <c r="CK27" s="622"/>
      <c r="CL27" s="622"/>
      <c r="CM27" s="622"/>
      <c r="CN27" s="622"/>
      <c r="CO27" s="622"/>
      <c r="CP27" s="622"/>
      <c r="CQ27" s="623"/>
      <c r="CR27" s="624">
        <v>14511187</v>
      </c>
      <c r="CS27" s="637"/>
      <c r="CT27" s="637"/>
      <c r="CU27" s="637"/>
      <c r="CV27" s="637"/>
      <c r="CW27" s="637"/>
      <c r="CX27" s="637"/>
      <c r="CY27" s="638"/>
      <c r="CZ27" s="627">
        <v>28.3</v>
      </c>
      <c r="DA27" s="639"/>
      <c r="DB27" s="639"/>
      <c r="DC27" s="640"/>
      <c r="DD27" s="630">
        <v>5521884</v>
      </c>
      <c r="DE27" s="637"/>
      <c r="DF27" s="637"/>
      <c r="DG27" s="637"/>
      <c r="DH27" s="637"/>
      <c r="DI27" s="637"/>
      <c r="DJ27" s="637"/>
      <c r="DK27" s="638"/>
      <c r="DL27" s="630">
        <v>3622393</v>
      </c>
      <c r="DM27" s="637"/>
      <c r="DN27" s="637"/>
      <c r="DO27" s="637"/>
      <c r="DP27" s="637"/>
      <c r="DQ27" s="637"/>
      <c r="DR27" s="637"/>
      <c r="DS27" s="637"/>
      <c r="DT27" s="637"/>
      <c r="DU27" s="637"/>
      <c r="DV27" s="638"/>
      <c r="DW27" s="627">
        <v>12.4</v>
      </c>
      <c r="DX27" s="639"/>
      <c r="DY27" s="639"/>
      <c r="DZ27" s="639"/>
      <c r="EA27" s="639"/>
      <c r="EB27" s="639"/>
      <c r="EC27" s="651"/>
    </row>
    <row r="28" spans="2:133" ht="11.25" customHeight="1" x14ac:dyDescent="0.2">
      <c r="B28" s="621" t="s">
        <v>289</v>
      </c>
      <c r="C28" s="622"/>
      <c r="D28" s="622"/>
      <c r="E28" s="622"/>
      <c r="F28" s="622"/>
      <c r="G28" s="622"/>
      <c r="H28" s="622"/>
      <c r="I28" s="622"/>
      <c r="J28" s="622"/>
      <c r="K28" s="622"/>
      <c r="L28" s="622"/>
      <c r="M28" s="622"/>
      <c r="N28" s="622"/>
      <c r="O28" s="622"/>
      <c r="P28" s="622"/>
      <c r="Q28" s="623"/>
      <c r="R28" s="624">
        <v>414145</v>
      </c>
      <c r="S28" s="625"/>
      <c r="T28" s="625"/>
      <c r="U28" s="625"/>
      <c r="V28" s="625"/>
      <c r="W28" s="625"/>
      <c r="X28" s="625"/>
      <c r="Y28" s="626"/>
      <c r="Z28" s="662">
        <v>0.8</v>
      </c>
      <c r="AA28" s="662"/>
      <c r="AB28" s="662"/>
      <c r="AC28" s="662"/>
      <c r="AD28" s="663">
        <v>92692</v>
      </c>
      <c r="AE28" s="663"/>
      <c r="AF28" s="663"/>
      <c r="AG28" s="663"/>
      <c r="AH28" s="663"/>
      <c r="AI28" s="663"/>
      <c r="AJ28" s="663"/>
      <c r="AK28" s="663"/>
      <c r="AL28" s="627">
        <v>0.3</v>
      </c>
      <c r="AM28" s="628"/>
      <c r="AN28" s="628"/>
      <c r="AO28" s="664"/>
      <c r="AP28" s="621"/>
      <c r="AQ28" s="622"/>
      <c r="AR28" s="622"/>
      <c r="AS28" s="622"/>
      <c r="AT28" s="622"/>
      <c r="AU28" s="622"/>
      <c r="AV28" s="622"/>
      <c r="AW28" s="622"/>
      <c r="AX28" s="622"/>
      <c r="AY28" s="622"/>
      <c r="AZ28" s="622"/>
      <c r="BA28" s="622"/>
      <c r="BB28" s="622"/>
      <c r="BC28" s="622"/>
      <c r="BD28" s="622"/>
      <c r="BE28" s="622"/>
      <c r="BF28" s="623"/>
      <c r="BG28" s="624"/>
      <c r="BH28" s="625"/>
      <c r="BI28" s="625"/>
      <c r="BJ28" s="625"/>
      <c r="BK28" s="625"/>
      <c r="BL28" s="625"/>
      <c r="BM28" s="625"/>
      <c r="BN28" s="626"/>
      <c r="BO28" s="662"/>
      <c r="BP28" s="662"/>
      <c r="BQ28" s="662"/>
      <c r="BR28" s="662"/>
      <c r="BS28" s="630"/>
      <c r="BT28" s="625"/>
      <c r="BU28" s="625"/>
      <c r="BV28" s="625"/>
      <c r="BW28" s="625"/>
      <c r="BX28" s="625"/>
      <c r="BY28" s="625"/>
      <c r="BZ28" s="625"/>
      <c r="CA28" s="625"/>
      <c r="CB28" s="661"/>
      <c r="CD28" s="621" t="s">
        <v>290</v>
      </c>
      <c r="CE28" s="622"/>
      <c r="CF28" s="622"/>
      <c r="CG28" s="622"/>
      <c r="CH28" s="622"/>
      <c r="CI28" s="622"/>
      <c r="CJ28" s="622"/>
      <c r="CK28" s="622"/>
      <c r="CL28" s="622"/>
      <c r="CM28" s="622"/>
      <c r="CN28" s="622"/>
      <c r="CO28" s="622"/>
      <c r="CP28" s="622"/>
      <c r="CQ28" s="623"/>
      <c r="CR28" s="624">
        <v>3556614</v>
      </c>
      <c r="CS28" s="625"/>
      <c r="CT28" s="625"/>
      <c r="CU28" s="625"/>
      <c r="CV28" s="625"/>
      <c r="CW28" s="625"/>
      <c r="CX28" s="625"/>
      <c r="CY28" s="626"/>
      <c r="CZ28" s="627">
        <v>6.9</v>
      </c>
      <c r="DA28" s="639"/>
      <c r="DB28" s="639"/>
      <c r="DC28" s="640"/>
      <c r="DD28" s="630">
        <v>3556614</v>
      </c>
      <c r="DE28" s="625"/>
      <c r="DF28" s="625"/>
      <c r="DG28" s="625"/>
      <c r="DH28" s="625"/>
      <c r="DI28" s="625"/>
      <c r="DJ28" s="625"/>
      <c r="DK28" s="626"/>
      <c r="DL28" s="630">
        <v>3556614</v>
      </c>
      <c r="DM28" s="625"/>
      <c r="DN28" s="625"/>
      <c r="DO28" s="625"/>
      <c r="DP28" s="625"/>
      <c r="DQ28" s="625"/>
      <c r="DR28" s="625"/>
      <c r="DS28" s="625"/>
      <c r="DT28" s="625"/>
      <c r="DU28" s="625"/>
      <c r="DV28" s="626"/>
      <c r="DW28" s="627">
        <v>12.2</v>
      </c>
      <c r="DX28" s="639"/>
      <c r="DY28" s="639"/>
      <c r="DZ28" s="639"/>
      <c r="EA28" s="639"/>
      <c r="EB28" s="639"/>
      <c r="EC28" s="651"/>
    </row>
    <row r="29" spans="2:133" ht="11.25" customHeight="1" x14ac:dyDescent="0.2">
      <c r="B29" s="621" t="s">
        <v>291</v>
      </c>
      <c r="C29" s="622"/>
      <c r="D29" s="622"/>
      <c r="E29" s="622"/>
      <c r="F29" s="622"/>
      <c r="G29" s="622"/>
      <c r="H29" s="622"/>
      <c r="I29" s="622"/>
      <c r="J29" s="622"/>
      <c r="K29" s="622"/>
      <c r="L29" s="622"/>
      <c r="M29" s="622"/>
      <c r="N29" s="622"/>
      <c r="O29" s="622"/>
      <c r="P29" s="622"/>
      <c r="Q29" s="623"/>
      <c r="R29" s="624">
        <v>265147</v>
      </c>
      <c r="S29" s="625"/>
      <c r="T29" s="625"/>
      <c r="U29" s="625"/>
      <c r="V29" s="625"/>
      <c r="W29" s="625"/>
      <c r="X29" s="625"/>
      <c r="Y29" s="626"/>
      <c r="Z29" s="662">
        <v>0.5</v>
      </c>
      <c r="AA29" s="662"/>
      <c r="AB29" s="662"/>
      <c r="AC29" s="662"/>
      <c r="AD29" s="663" t="s">
        <v>122</v>
      </c>
      <c r="AE29" s="663"/>
      <c r="AF29" s="663"/>
      <c r="AG29" s="663"/>
      <c r="AH29" s="663"/>
      <c r="AI29" s="663"/>
      <c r="AJ29" s="663"/>
      <c r="AK29" s="663"/>
      <c r="AL29" s="627" t="s">
        <v>122</v>
      </c>
      <c r="AM29" s="628"/>
      <c r="AN29" s="628"/>
      <c r="AO29" s="664"/>
      <c r="AP29" s="605"/>
      <c r="AQ29" s="606"/>
      <c r="AR29" s="606"/>
      <c r="AS29" s="606"/>
      <c r="AT29" s="606"/>
      <c r="AU29" s="606"/>
      <c r="AV29" s="606"/>
      <c r="AW29" s="606"/>
      <c r="AX29" s="606"/>
      <c r="AY29" s="606"/>
      <c r="AZ29" s="606"/>
      <c r="BA29" s="606"/>
      <c r="BB29" s="606"/>
      <c r="BC29" s="606"/>
      <c r="BD29" s="606"/>
      <c r="BE29" s="606"/>
      <c r="BF29" s="607"/>
      <c r="BG29" s="624"/>
      <c r="BH29" s="625"/>
      <c r="BI29" s="625"/>
      <c r="BJ29" s="625"/>
      <c r="BK29" s="625"/>
      <c r="BL29" s="625"/>
      <c r="BM29" s="625"/>
      <c r="BN29" s="626"/>
      <c r="BO29" s="662"/>
      <c r="BP29" s="662"/>
      <c r="BQ29" s="662"/>
      <c r="BR29" s="662"/>
      <c r="BS29" s="663"/>
      <c r="BT29" s="663"/>
      <c r="BU29" s="663"/>
      <c r="BV29" s="663"/>
      <c r="BW29" s="663"/>
      <c r="BX29" s="663"/>
      <c r="BY29" s="663"/>
      <c r="BZ29" s="663"/>
      <c r="CA29" s="663"/>
      <c r="CB29" s="703"/>
      <c r="CD29" s="643" t="s">
        <v>292</v>
      </c>
      <c r="CE29" s="644"/>
      <c r="CF29" s="621" t="s">
        <v>66</v>
      </c>
      <c r="CG29" s="622"/>
      <c r="CH29" s="622"/>
      <c r="CI29" s="622"/>
      <c r="CJ29" s="622"/>
      <c r="CK29" s="622"/>
      <c r="CL29" s="622"/>
      <c r="CM29" s="622"/>
      <c r="CN29" s="622"/>
      <c r="CO29" s="622"/>
      <c r="CP29" s="622"/>
      <c r="CQ29" s="623"/>
      <c r="CR29" s="624">
        <v>3555856</v>
      </c>
      <c r="CS29" s="637"/>
      <c r="CT29" s="637"/>
      <c r="CU29" s="637"/>
      <c r="CV29" s="637"/>
      <c r="CW29" s="637"/>
      <c r="CX29" s="637"/>
      <c r="CY29" s="638"/>
      <c r="CZ29" s="627">
        <v>6.9</v>
      </c>
      <c r="DA29" s="639"/>
      <c r="DB29" s="639"/>
      <c r="DC29" s="640"/>
      <c r="DD29" s="630">
        <v>3555856</v>
      </c>
      <c r="DE29" s="637"/>
      <c r="DF29" s="637"/>
      <c r="DG29" s="637"/>
      <c r="DH29" s="637"/>
      <c r="DI29" s="637"/>
      <c r="DJ29" s="637"/>
      <c r="DK29" s="638"/>
      <c r="DL29" s="630">
        <v>3555856</v>
      </c>
      <c r="DM29" s="637"/>
      <c r="DN29" s="637"/>
      <c r="DO29" s="637"/>
      <c r="DP29" s="637"/>
      <c r="DQ29" s="637"/>
      <c r="DR29" s="637"/>
      <c r="DS29" s="637"/>
      <c r="DT29" s="637"/>
      <c r="DU29" s="637"/>
      <c r="DV29" s="638"/>
      <c r="DW29" s="627">
        <v>12.2</v>
      </c>
      <c r="DX29" s="639"/>
      <c r="DY29" s="639"/>
      <c r="DZ29" s="639"/>
      <c r="EA29" s="639"/>
      <c r="EB29" s="639"/>
      <c r="EC29" s="651"/>
    </row>
    <row r="30" spans="2:133" ht="11.25" customHeight="1" x14ac:dyDescent="0.2">
      <c r="B30" s="621" t="s">
        <v>293</v>
      </c>
      <c r="C30" s="622"/>
      <c r="D30" s="622"/>
      <c r="E30" s="622"/>
      <c r="F30" s="622"/>
      <c r="G30" s="622"/>
      <c r="H30" s="622"/>
      <c r="I30" s="622"/>
      <c r="J30" s="622"/>
      <c r="K30" s="622"/>
      <c r="L30" s="622"/>
      <c r="M30" s="622"/>
      <c r="N30" s="622"/>
      <c r="O30" s="622"/>
      <c r="P30" s="622"/>
      <c r="Q30" s="623"/>
      <c r="R30" s="624">
        <v>10522419</v>
      </c>
      <c r="S30" s="625"/>
      <c r="T30" s="625"/>
      <c r="U30" s="625"/>
      <c r="V30" s="625"/>
      <c r="W30" s="625"/>
      <c r="X30" s="625"/>
      <c r="Y30" s="626"/>
      <c r="Z30" s="662">
        <v>19.899999999999999</v>
      </c>
      <c r="AA30" s="662"/>
      <c r="AB30" s="662"/>
      <c r="AC30" s="662"/>
      <c r="AD30" s="663" t="s">
        <v>122</v>
      </c>
      <c r="AE30" s="663"/>
      <c r="AF30" s="663"/>
      <c r="AG30" s="663"/>
      <c r="AH30" s="663"/>
      <c r="AI30" s="663"/>
      <c r="AJ30" s="663"/>
      <c r="AK30" s="663"/>
      <c r="AL30" s="627" t="s">
        <v>122</v>
      </c>
      <c r="AM30" s="628"/>
      <c r="AN30" s="628"/>
      <c r="AO30" s="664"/>
      <c r="AP30" s="676" t="s">
        <v>211</v>
      </c>
      <c r="AQ30" s="677"/>
      <c r="AR30" s="677"/>
      <c r="AS30" s="677"/>
      <c r="AT30" s="677"/>
      <c r="AU30" s="677"/>
      <c r="AV30" s="677"/>
      <c r="AW30" s="677"/>
      <c r="AX30" s="677"/>
      <c r="AY30" s="677"/>
      <c r="AZ30" s="677"/>
      <c r="BA30" s="677"/>
      <c r="BB30" s="677"/>
      <c r="BC30" s="677"/>
      <c r="BD30" s="677"/>
      <c r="BE30" s="677"/>
      <c r="BF30" s="678"/>
      <c r="BG30" s="676" t="s">
        <v>294</v>
      </c>
      <c r="BH30" s="694"/>
      <c r="BI30" s="694"/>
      <c r="BJ30" s="694"/>
      <c r="BK30" s="694"/>
      <c r="BL30" s="694"/>
      <c r="BM30" s="694"/>
      <c r="BN30" s="694"/>
      <c r="BO30" s="694"/>
      <c r="BP30" s="694"/>
      <c r="BQ30" s="695"/>
      <c r="BR30" s="676" t="s">
        <v>295</v>
      </c>
      <c r="BS30" s="694"/>
      <c r="BT30" s="694"/>
      <c r="BU30" s="694"/>
      <c r="BV30" s="694"/>
      <c r="BW30" s="694"/>
      <c r="BX30" s="694"/>
      <c r="BY30" s="694"/>
      <c r="BZ30" s="694"/>
      <c r="CA30" s="694"/>
      <c r="CB30" s="695"/>
      <c r="CD30" s="645"/>
      <c r="CE30" s="646"/>
      <c r="CF30" s="621" t="s">
        <v>296</v>
      </c>
      <c r="CG30" s="622"/>
      <c r="CH30" s="622"/>
      <c r="CI30" s="622"/>
      <c r="CJ30" s="622"/>
      <c r="CK30" s="622"/>
      <c r="CL30" s="622"/>
      <c r="CM30" s="622"/>
      <c r="CN30" s="622"/>
      <c r="CO30" s="622"/>
      <c r="CP30" s="622"/>
      <c r="CQ30" s="623"/>
      <c r="CR30" s="624">
        <v>3484050</v>
      </c>
      <c r="CS30" s="625"/>
      <c r="CT30" s="625"/>
      <c r="CU30" s="625"/>
      <c r="CV30" s="625"/>
      <c r="CW30" s="625"/>
      <c r="CX30" s="625"/>
      <c r="CY30" s="626"/>
      <c r="CZ30" s="627">
        <v>6.8</v>
      </c>
      <c r="DA30" s="639"/>
      <c r="DB30" s="639"/>
      <c r="DC30" s="640"/>
      <c r="DD30" s="630">
        <v>3484050</v>
      </c>
      <c r="DE30" s="625"/>
      <c r="DF30" s="625"/>
      <c r="DG30" s="625"/>
      <c r="DH30" s="625"/>
      <c r="DI30" s="625"/>
      <c r="DJ30" s="625"/>
      <c r="DK30" s="626"/>
      <c r="DL30" s="630">
        <v>3484050</v>
      </c>
      <c r="DM30" s="625"/>
      <c r="DN30" s="625"/>
      <c r="DO30" s="625"/>
      <c r="DP30" s="625"/>
      <c r="DQ30" s="625"/>
      <c r="DR30" s="625"/>
      <c r="DS30" s="625"/>
      <c r="DT30" s="625"/>
      <c r="DU30" s="625"/>
      <c r="DV30" s="626"/>
      <c r="DW30" s="627">
        <v>12</v>
      </c>
      <c r="DX30" s="639"/>
      <c r="DY30" s="639"/>
      <c r="DZ30" s="639"/>
      <c r="EA30" s="639"/>
      <c r="EB30" s="639"/>
      <c r="EC30" s="651"/>
    </row>
    <row r="31" spans="2:133" ht="11.25" customHeight="1" x14ac:dyDescent="0.2">
      <c r="B31" s="691" t="s">
        <v>297</v>
      </c>
      <c r="C31" s="692"/>
      <c r="D31" s="692"/>
      <c r="E31" s="692"/>
      <c r="F31" s="692"/>
      <c r="G31" s="692"/>
      <c r="H31" s="692"/>
      <c r="I31" s="692"/>
      <c r="J31" s="692"/>
      <c r="K31" s="692"/>
      <c r="L31" s="692"/>
      <c r="M31" s="692"/>
      <c r="N31" s="692"/>
      <c r="O31" s="692"/>
      <c r="P31" s="692"/>
      <c r="Q31" s="693"/>
      <c r="R31" s="624">
        <v>77264</v>
      </c>
      <c r="S31" s="625"/>
      <c r="T31" s="625"/>
      <c r="U31" s="625"/>
      <c r="V31" s="625"/>
      <c r="W31" s="625"/>
      <c r="X31" s="625"/>
      <c r="Y31" s="626"/>
      <c r="Z31" s="662">
        <v>0.1</v>
      </c>
      <c r="AA31" s="662"/>
      <c r="AB31" s="662"/>
      <c r="AC31" s="662"/>
      <c r="AD31" s="663">
        <v>77264</v>
      </c>
      <c r="AE31" s="663"/>
      <c r="AF31" s="663"/>
      <c r="AG31" s="663"/>
      <c r="AH31" s="663"/>
      <c r="AI31" s="663"/>
      <c r="AJ31" s="663"/>
      <c r="AK31" s="663"/>
      <c r="AL31" s="627">
        <v>0.3</v>
      </c>
      <c r="AM31" s="628"/>
      <c r="AN31" s="628"/>
      <c r="AO31" s="664"/>
      <c r="AP31" s="696" t="s">
        <v>298</v>
      </c>
      <c r="AQ31" s="697"/>
      <c r="AR31" s="697"/>
      <c r="AS31" s="697"/>
      <c r="AT31" s="698" t="s">
        <v>299</v>
      </c>
      <c r="AU31" s="206"/>
      <c r="AV31" s="206"/>
      <c r="AW31" s="206"/>
      <c r="AX31" s="682" t="s">
        <v>177</v>
      </c>
      <c r="AY31" s="683"/>
      <c r="AZ31" s="683"/>
      <c r="BA31" s="683"/>
      <c r="BB31" s="683"/>
      <c r="BC31" s="683"/>
      <c r="BD31" s="683"/>
      <c r="BE31" s="683"/>
      <c r="BF31" s="684"/>
      <c r="BG31" s="686">
        <v>99.4</v>
      </c>
      <c r="BH31" s="687"/>
      <c r="BI31" s="687"/>
      <c r="BJ31" s="687"/>
      <c r="BK31" s="687"/>
      <c r="BL31" s="687"/>
      <c r="BM31" s="688">
        <v>98.6</v>
      </c>
      <c r="BN31" s="687"/>
      <c r="BO31" s="687"/>
      <c r="BP31" s="687"/>
      <c r="BQ31" s="689"/>
      <c r="BR31" s="686">
        <v>99.5</v>
      </c>
      <c r="BS31" s="687"/>
      <c r="BT31" s="687"/>
      <c r="BU31" s="687"/>
      <c r="BV31" s="687"/>
      <c r="BW31" s="687"/>
      <c r="BX31" s="688">
        <v>98.6</v>
      </c>
      <c r="BY31" s="687"/>
      <c r="BZ31" s="687"/>
      <c r="CA31" s="687"/>
      <c r="CB31" s="689"/>
      <c r="CD31" s="645"/>
      <c r="CE31" s="646"/>
      <c r="CF31" s="621" t="s">
        <v>300</v>
      </c>
      <c r="CG31" s="622"/>
      <c r="CH31" s="622"/>
      <c r="CI31" s="622"/>
      <c r="CJ31" s="622"/>
      <c r="CK31" s="622"/>
      <c r="CL31" s="622"/>
      <c r="CM31" s="622"/>
      <c r="CN31" s="622"/>
      <c r="CO31" s="622"/>
      <c r="CP31" s="622"/>
      <c r="CQ31" s="623"/>
      <c r="CR31" s="624">
        <v>71806</v>
      </c>
      <c r="CS31" s="637"/>
      <c r="CT31" s="637"/>
      <c r="CU31" s="637"/>
      <c r="CV31" s="637"/>
      <c r="CW31" s="637"/>
      <c r="CX31" s="637"/>
      <c r="CY31" s="638"/>
      <c r="CZ31" s="627">
        <v>0.1</v>
      </c>
      <c r="DA31" s="639"/>
      <c r="DB31" s="639"/>
      <c r="DC31" s="640"/>
      <c r="DD31" s="630">
        <v>71806</v>
      </c>
      <c r="DE31" s="637"/>
      <c r="DF31" s="637"/>
      <c r="DG31" s="637"/>
      <c r="DH31" s="637"/>
      <c r="DI31" s="637"/>
      <c r="DJ31" s="637"/>
      <c r="DK31" s="638"/>
      <c r="DL31" s="630">
        <v>71806</v>
      </c>
      <c r="DM31" s="637"/>
      <c r="DN31" s="637"/>
      <c r="DO31" s="637"/>
      <c r="DP31" s="637"/>
      <c r="DQ31" s="637"/>
      <c r="DR31" s="637"/>
      <c r="DS31" s="637"/>
      <c r="DT31" s="637"/>
      <c r="DU31" s="637"/>
      <c r="DV31" s="638"/>
      <c r="DW31" s="627">
        <v>0.2</v>
      </c>
      <c r="DX31" s="639"/>
      <c r="DY31" s="639"/>
      <c r="DZ31" s="639"/>
      <c r="EA31" s="639"/>
      <c r="EB31" s="639"/>
      <c r="EC31" s="651"/>
    </row>
    <row r="32" spans="2:133" ht="11.25" customHeight="1" x14ac:dyDescent="0.2">
      <c r="B32" s="621" t="s">
        <v>301</v>
      </c>
      <c r="C32" s="622"/>
      <c r="D32" s="622"/>
      <c r="E32" s="622"/>
      <c r="F32" s="622"/>
      <c r="G32" s="622"/>
      <c r="H32" s="622"/>
      <c r="I32" s="622"/>
      <c r="J32" s="622"/>
      <c r="K32" s="622"/>
      <c r="L32" s="622"/>
      <c r="M32" s="622"/>
      <c r="N32" s="622"/>
      <c r="O32" s="622"/>
      <c r="P32" s="622"/>
      <c r="Q32" s="623"/>
      <c r="R32" s="624">
        <v>3489475</v>
      </c>
      <c r="S32" s="625"/>
      <c r="T32" s="625"/>
      <c r="U32" s="625"/>
      <c r="V32" s="625"/>
      <c r="W32" s="625"/>
      <c r="X32" s="625"/>
      <c r="Y32" s="626"/>
      <c r="Z32" s="662">
        <v>6.6</v>
      </c>
      <c r="AA32" s="662"/>
      <c r="AB32" s="662"/>
      <c r="AC32" s="662"/>
      <c r="AD32" s="663" t="s">
        <v>122</v>
      </c>
      <c r="AE32" s="663"/>
      <c r="AF32" s="663"/>
      <c r="AG32" s="663"/>
      <c r="AH32" s="663"/>
      <c r="AI32" s="663"/>
      <c r="AJ32" s="663"/>
      <c r="AK32" s="663"/>
      <c r="AL32" s="627" t="s">
        <v>122</v>
      </c>
      <c r="AM32" s="628"/>
      <c r="AN32" s="628"/>
      <c r="AO32" s="664"/>
      <c r="AP32" s="665"/>
      <c r="AQ32" s="666"/>
      <c r="AR32" s="666"/>
      <c r="AS32" s="666"/>
      <c r="AT32" s="699"/>
      <c r="AU32" s="202" t="s">
        <v>302</v>
      </c>
      <c r="AX32" s="621" t="s">
        <v>303</v>
      </c>
      <c r="AY32" s="622"/>
      <c r="AZ32" s="622"/>
      <c r="BA32" s="622"/>
      <c r="BB32" s="622"/>
      <c r="BC32" s="622"/>
      <c r="BD32" s="622"/>
      <c r="BE32" s="622"/>
      <c r="BF32" s="623"/>
      <c r="BG32" s="690">
        <v>99.2</v>
      </c>
      <c r="BH32" s="637"/>
      <c r="BI32" s="637"/>
      <c r="BJ32" s="637"/>
      <c r="BK32" s="637"/>
      <c r="BL32" s="637"/>
      <c r="BM32" s="628">
        <v>98.1</v>
      </c>
      <c r="BN32" s="637"/>
      <c r="BO32" s="637"/>
      <c r="BP32" s="637"/>
      <c r="BQ32" s="660"/>
      <c r="BR32" s="690">
        <v>99.2</v>
      </c>
      <c r="BS32" s="637"/>
      <c r="BT32" s="637"/>
      <c r="BU32" s="637"/>
      <c r="BV32" s="637"/>
      <c r="BW32" s="637"/>
      <c r="BX32" s="628">
        <v>98.1</v>
      </c>
      <c r="BY32" s="637"/>
      <c r="BZ32" s="637"/>
      <c r="CA32" s="637"/>
      <c r="CB32" s="660"/>
      <c r="CD32" s="647"/>
      <c r="CE32" s="648"/>
      <c r="CF32" s="621" t="s">
        <v>304</v>
      </c>
      <c r="CG32" s="622"/>
      <c r="CH32" s="622"/>
      <c r="CI32" s="622"/>
      <c r="CJ32" s="622"/>
      <c r="CK32" s="622"/>
      <c r="CL32" s="622"/>
      <c r="CM32" s="622"/>
      <c r="CN32" s="622"/>
      <c r="CO32" s="622"/>
      <c r="CP32" s="622"/>
      <c r="CQ32" s="623"/>
      <c r="CR32" s="624">
        <v>758</v>
      </c>
      <c r="CS32" s="625"/>
      <c r="CT32" s="625"/>
      <c r="CU32" s="625"/>
      <c r="CV32" s="625"/>
      <c r="CW32" s="625"/>
      <c r="CX32" s="625"/>
      <c r="CY32" s="626"/>
      <c r="CZ32" s="627">
        <v>0</v>
      </c>
      <c r="DA32" s="639"/>
      <c r="DB32" s="639"/>
      <c r="DC32" s="640"/>
      <c r="DD32" s="630">
        <v>758</v>
      </c>
      <c r="DE32" s="625"/>
      <c r="DF32" s="625"/>
      <c r="DG32" s="625"/>
      <c r="DH32" s="625"/>
      <c r="DI32" s="625"/>
      <c r="DJ32" s="625"/>
      <c r="DK32" s="626"/>
      <c r="DL32" s="630">
        <v>758</v>
      </c>
      <c r="DM32" s="625"/>
      <c r="DN32" s="625"/>
      <c r="DO32" s="625"/>
      <c r="DP32" s="625"/>
      <c r="DQ32" s="625"/>
      <c r="DR32" s="625"/>
      <c r="DS32" s="625"/>
      <c r="DT32" s="625"/>
      <c r="DU32" s="625"/>
      <c r="DV32" s="626"/>
      <c r="DW32" s="627">
        <v>0</v>
      </c>
      <c r="DX32" s="639"/>
      <c r="DY32" s="639"/>
      <c r="DZ32" s="639"/>
      <c r="EA32" s="639"/>
      <c r="EB32" s="639"/>
      <c r="EC32" s="651"/>
    </row>
    <row r="33" spans="2:133" ht="11.25" customHeight="1" x14ac:dyDescent="0.2">
      <c r="B33" s="621" t="s">
        <v>305</v>
      </c>
      <c r="C33" s="622"/>
      <c r="D33" s="622"/>
      <c r="E33" s="622"/>
      <c r="F33" s="622"/>
      <c r="G33" s="622"/>
      <c r="H33" s="622"/>
      <c r="I33" s="622"/>
      <c r="J33" s="622"/>
      <c r="K33" s="622"/>
      <c r="L33" s="622"/>
      <c r="M33" s="622"/>
      <c r="N33" s="622"/>
      <c r="O33" s="622"/>
      <c r="P33" s="622"/>
      <c r="Q33" s="623"/>
      <c r="R33" s="624">
        <v>234355</v>
      </c>
      <c r="S33" s="625"/>
      <c r="T33" s="625"/>
      <c r="U33" s="625"/>
      <c r="V33" s="625"/>
      <c r="W33" s="625"/>
      <c r="X33" s="625"/>
      <c r="Y33" s="626"/>
      <c r="Z33" s="662">
        <v>0.4</v>
      </c>
      <c r="AA33" s="662"/>
      <c r="AB33" s="662"/>
      <c r="AC33" s="662"/>
      <c r="AD33" s="663">
        <v>33719</v>
      </c>
      <c r="AE33" s="663"/>
      <c r="AF33" s="663"/>
      <c r="AG33" s="663"/>
      <c r="AH33" s="663"/>
      <c r="AI33" s="663"/>
      <c r="AJ33" s="663"/>
      <c r="AK33" s="663"/>
      <c r="AL33" s="627">
        <v>0.1</v>
      </c>
      <c r="AM33" s="628"/>
      <c r="AN33" s="628"/>
      <c r="AO33" s="664"/>
      <c r="AP33" s="667"/>
      <c r="AQ33" s="668"/>
      <c r="AR33" s="668"/>
      <c r="AS33" s="668"/>
      <c r="AT33" s="700"/>
      <c r="AU33" s="207"/>
      <c r="AV33" s="207"/>
      <c r="AW33" s="207"/>
      <c r="AX33" s="605" t="s">
        <v>306</v>
      </c>
      <c r="AY33" s="606"/>
      <c r="AZ33" s="606"/>
      <c r="BA33" s="606"/>
      <c r="BB33" s="606"/>
      <c r="BC33" s="606"/>
      <c r="BD33" s="606"/>
      <c r="BE33" s="606"/>
      <c r="BF33" s="607"/>
      <c r="BG33" s="685">
        <v>99.5</v>
      </c>
      <c r="BH33" s="609"/>
      <c r="BI33" s="609"/>
      <c r="BJ33" s="609"/>
      <c r="BK33" s="609"/>
      <c r="BL33" s="609"/>
      <c r="BM33" s="655">
        <v>99</v>
      </c>
      <c r="BN33" s="609"/>
      <c r="BO33" s="609"/>
      <c r="BP33" s="609"/>
      <c r="BQ33" s="672"/>
      <c r="BR33" s="685">
        <v>99.6</v>
      </c>
      <c r="BS33" s="609"/>
      <c r="BT33" s="609"/>
      <c r="BU33" s="609"/>
      <c r="BV33" s="609"/>
      <c r="BW33" s="609"/>
      <c r="BX33" s="655">
        <v>99.1</v>
      </c>
      <c r="BY33" s="609"/>
      <c r="BZ33" s="609"/>
      <c r="CA33" s="609"/>
      <c r="CB33" s="672"/>
      <c r="CD33" s="621" t="s">
        <v>307</v>
      </c>
      <c r="CE33" s="622"/>
      <c r="CF33" s="622"/>
      <c r="CG33" s="622"/>
      <c r="CH33" s="622"/>
      <c r="CI33" s="622"/>
      <c r="CJ33" s="622"/>
      <c r="CK33" s="622"/>
      <c r="CL33" s="622"/>
      <c r="CM33" s="622"/>
      <c r="CN33" s="622"/>
      <c r="CO33" s="622"/>
      <c r="CP33" s="622"/>
      <c r="CQ33" s="623"/>
      <c r="CR33" s="624">
        <v>19099794</v>
      </c>
      <c r="CS33" s="637"/>
      <c r="CT33" s="637"/>
      <c r="CU33" s="637"/>
      <c r="CV33" s="637"/>
      <c r="CW33" s="637"/>
      <c r="CX33" s="637"/>
      <c r="CY33" s="638"/>
      <c r="CZ33" s="627">
        <v>37.200000000000003</v>
      </c>
      <c r="DA33" s="639"/>
      <c r="DB33" s="639"/>
      <c r="DC33" s="640"/>
      <c r="DD33" s="630">
        <v>15189083</v>
      </c>
      <c r="DE33" s="637"/>
      <c r="DF33" s="637"/>
      <c r="DG33" s="637"/>
      <c r="DH33" s="637"/>
      <c r="DI33" s="637"/>
      <c r="DJ33" s="637"/>
      <c r="DK33" s="638"/>
      <c r="DL33" s="630">
        <v>12611053</v>
      </c>
      <c r="DM33" s="637"/>
      <c r="DN33" s="637"/>
      <c r="DO33" s="637"/>
      <c r="DP33" s="637"/>
      <c r="DQ33" s="637"/>
      <c r="DR33" s="637"/>
      <c r="DS33" s="637"/>
      <c r="DT33" s="637"/>
      <c r="DU33" s="637"/>
      <c r="DV33" s="638"/>
      <c r="DW33" s="627">
        <v>43.3</v>
      </c>
      <c r="DX33" s="639"/>
      <c r="DY33" s="639"/>
      <c r="DZ33" s="639"/>
      <c r="EA33" s="639"/>
      <c r="EB33" s="639"/>
      <c r="EC33" s="651"/>
    </row>
    <row r="34" spans="2:133" ht="11.25" customHeight="1" x14ac:dyDescent="0.2">
      <c r="B34" s="621" t="s">
        <v>308</v>
      </c>
      <c r="C34" s="622"/>
      <c r="D34" s="622"/>
      <c r="E34" s="622"/>
      <c r="F34" s="622"/>
      <c r="G34" s="622"/>
      <c r="H34" s="622"/>
      <c r="I34" s="622"/>
      <c r="J34" s="622"/>
      <c r="K34" s="622"/>
      <c r="L34" s="622"/>
      <c r="M34" s="622"/>
      <c r="N34" s="622"/>
      <c r="O34" s="622"/>
      <c r="P34" s="622"/>
      <c r="Q34" s="623"/>
      <c r="R34" s="624">
        <v>215761</v>
      </c>
      <c r="S34" s="625"/>
      <c r="T34" s="625"/>
      <c r="U34" s="625"/>
      <c r="V34" s="625"/>
      <c r="W34" s="625"/>
      <c r="X34" s="625"/>
      <c r="Y34" s="626"/>
      <c r="Z34" s="662">
        <v>0.4</v>
      </c>
      <c r="AA34" s="662"/>
      <c r="AB34" s="662"/>
      <c r="AC34" s="662"/>
      <c r="AD34" s="663" t="s">
        <v>122</v>
      </c>
      <c r="AE34" s="663"/>
      <c r="AF34" s="663"/>
      <c r="AG34" s="663"/>
      <c r="AH34" s="663"/>
      <c r="AI34" s="663"/>
      <c r="AJ34" s="663"/>
      <c r="AK34" s="663"/>
      <c r="AL34" s="627" t="s">
        <v>122</v>
      </c>
      <c r="AM34" s="628"/>
      <c r="AN34" s="628"/>
      <c r="AO34" s="664"/>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1" t="s">
        <v>309</v>
      </c>
      <c r="CE34" s="622"/>
      <c r="CF34" s="622"/>
      <c r="CG34" s="622"/>
      <c r="CH34" s="622"/>
      <c r="CI34" s="622"/>
      <c r="CJ34" s="622"/>
      <c r="CK34" s="622"/>
      <c r="CL34" s="622"/>
      <c r="CM34" s="622"/>
      <c r="CN34" s="622"/>
      <c r="CO34" s="622"/>
      <c r="CP34" s="622"/>
      <c r="CQ34" s="623"/>
      <c r="CR34" s="624">
        <v>7793646</v>
      </c>
      <c r="CS34" s="625"/>
      <c r="CT34" s="625"/>
      <c r="CU34" s="625"/>
      <c r="CV34" s="625"/>
      <c r="CW34" s="625"/>
      <c r="CX34" s="625"/>
      <c r="CY34" s="626"/>
      <c r="CZ34" s="627">
        <v>15.2</v>
      </c>
      <c r="DA34" s="639"/>
      <c r="DB34" s="639"/>
      <c r="DC34" s="640"/>
      <c r="DD34" s="630">
        <v>5781288</v>
      </c>
      <c r="DE34" s="625"/>
      <c r="DF34" s="625"/>
      <c r="DG34" s="625"/>
      <c r="DH34" s="625"/>
      <c r="DI34" s="625"/>
      <c r="DJ34" s="625"/>
      <c r="DK34" s="626"/>
      <c r="DL34" s="630">
        <v>5206917</v>
      </c>
      <c r="DM34" s="625"/>
      <c r="DN34" s="625"/>
      <c r="DO34" s="625"/>
      <c r="DP34" s="625"/>
      <c r="DQ34" s="625"/>
      <c r="DR34" s="625"/>
      <c r="DS34" s="625"/>
      <c r="DT34" s="625"/>
      <c r="DU34" s="625"/>
      <c r="DV34" s="626"/>
      <c r="DW34" s="627">
        <v>17.899999999999999</v>
      </c>
      <c r="DX34" s="639"/>
      <c r="DY34" s="639"/>
      <c r="DZ34" s="639"/>
      <c r="EA34" s="639"/>
      <c r="EB34" s="639"/>
      <c r="EC34" s="651"/>
    </row>
    <row r="35" spans="2:133" ht="11.25" customHeight="1" x14ac:dyDescent="0.2">
      <c r="B35" s="621" t="s">
        <v>310</v>
      </c>
      <c r="C35" s="622"/>
      <c r="D35" s="622"/>
      <c r="E35" s="622"/>
      <c r="F35" s="622"/>
      <c r="G35" s="622"/>
      <c r="H35" s="622"/>
      <c r="I35" s="622"/>
      <c r="J35" s="622"/>
      <c r="K35" s="622"/>
      <c r="L35" s="622"/>
      <c r="M35" s="622"/>
      <c r="N35" s="622"/>
      <c r="O35" s="622"/>
      <c r="P35" s="622"/>
      <c r="Q35" s="623"/>
      <c r="R35" s="624">
        <v>1267023</v>
      </c>
      <c r="S35" s="625"/>
      <c r="T35" s="625"/>
      <c r="U35" s="625"/>
      <c r="V35" s="625"/>
      <c r="W35" s="625"/>
      <c r="X35" s="625"/>
      <c r="Y35" s="626"/>
      <c r="Z35" s="662">
        <v>2.4</v>
      </c>
      <c r="AA35" s="662"/>
      <c r="AB35" s="662"/>
      <c r="AC35" s="662"/>
      <c r="AD35" s="663" t="s">
        <v>122</v>
      </c>
      <c r="AE35" s="663"/>
      <c r="AF35" s="663"/>
      <c r="AG35" s="663"/>
      <c r="AH35" s="663"/>
      <c r="AI35" s="663"/>
      <c r="AJ35" s="663"/>
      <c r="AK35" s="663"/>
      <c r="AL35" s="627" t="s">
        <v>122</v>
      </c>
      <c r="AM35" s="628"/>
      <c r="AN35" s="628"/>
      <c r="AO35" s="664"/>
      <c r="AP35" s="210"/>
      <c r="AQ35" s="676" t="s">
        <v>311</v>
      </c>
      <c r="AR35" s="677"/>
      <c r="AS35" s="677"/>
      <c r="AT35" s="677"/>
      <c r="AU35" s="677"/>
      <c r="AV35" s="677"/>
      <c r="AW35" s="677"/>
      <c r="AX35" s="677"/>
      <c r="AY35" s="677"/>
      <c r="AZ35" s="677"/>
      <c r="BA35" s="677"/>
      <c r="BB35" s="677"/>
      <c r="BC35" s="677"/>
      <c r="BD35" s="677"/>
      <c r="BE35" s="677"/>
      <c r="BF35" s="678"/>
      <c r="BG35" s="676" t="s">
        <v>312</v>
      </c>
      <c r="BH35" s="677"/>
      <c r="BI35" s="677"/>
      <c r="BJ35" s="677"/>
      <c r="BK35" s="677"/>
      <c r="BL35" s="677"/>
      <c r="BM35" s="677"/>
      <c r="BN35" s="677"/>
      <c r="BO35" s="677"/>
      <c r="BP35" s="677"/>
      <c r="BQ35" s="677"/>
      <c r="BR35" s="677"/>
      <c r="BS35" s="677"/>
      <c r="BT35" s="677"/>
      <c r="BU35" s="677"/>
      <c r="BV35" s="677"/>
      <c r="BW35" s="677"/>
      <c r="BX35" s="677"/>
      <c r="BY35" s="677"/>
      <c r="BZ35" s="677"/>
      <c r="CA35" s="677"/>
      <c r="CB35" s="678"/>
      <c r="CD35" s="621" t="s">
        <v>313</v>
      </c>
      <c r="CE35" s="622"/>
      <c r="CF35" s="622"/>
      <c r="CG35" s="622"/>
      <c r="CH35" s="622"/>
      <c r="CI35" s="622"/>
      <c r="CJ35" s="622"/>
      <c r="CK35" s="622"/>
      <c r="CL35" s="622"/>
      <c r="CM35" s="622"/>
      <c r="CN35" s="622"/>
      <c r="CO35" s="622"/>
      <c r="CP35" s="622"/>
      <c r="CQ35" s="623"/>
      <c r="CR35" s="624">
        <v>409793</v>
      </c>
      <c r="CS35" s="637"/>
      <c r="CT35" s="637"/>
      <c r="CU35" s="637"/>
      <c r="CV35" s="637"/>
      <c r="CW35" s="637"/>
      <c r="CX35" s="637"/>
      <c r="CY35" s="638"/>
      <c r="CZ35" s="627">
        <v>0.8</v>
      </c>
      <c r="DA35" s="639"/>
      <c r="DB35" s="639"/>
      <c r="DC35" s="640"/>
      <c r="DD35" s="630">
        <v>404510</v>
      </c>
      <c r="DE35" s="637"/>
      <c r="DF35" s="637"/>
      <c r="DG35" s="637"/>
      <c r="DH35" s="637"/>
      <c r="DI35" s="637"/>
      <c r="DJ35" s="637"/>
      <c r="DK35" s="638"/>
      <c r="DL35" s="630">
        <v>398439</v>
      </c>
      <c r="DM35" s="637"/>
      <c r="DN35" s="637"/>
      <c r="DO35" s="637"/>
      <c r="DP35" s="637"/>
      <c r="DQ35" s="637"/>
      <c r="DR35" s="637"/>
      <c r="DS35" s="637"/>
      <c r="DT35" s="637"/>
      <c r="DU35" s="637"/>
      <c r="DV35" s="638"/>
      <c r="DW35" s="627">
        <v>1.4</v>
      </c>
      <c r="DX35" s="639"/>
      <c r="DY35" s="639"/>
      <c r="DZ35" s="639"/>
      <c r="EA35" s="639"/>
      <c r="EB35" s="639"/>
      <c r="EC35" s="651"/>
    </row>
    <row r="36" spans="2:133" ht="11.25" customHeight="1" x14ac:dyDescent="0.2">
      <c r="B36" s="621" t="s">
        <v>314</v>
      </c>
      <c r="C36" s="622"/>
      <c r="D36" s="622"/>
      <c r="E36" s="622"/>
      <c r="F36" s="622"/>
      <c r="G36" s="622"/>
      <c r="H36" s="622"/>
      <c r="I36" s="622"/>
      <c r="J36" s="622"/>
      <c r="K36" s="622"/>
      <c r="L36" s="622"/>
      <c r="M36" s="622"/>
      <c r="N36" s="622"/>
      <c r="O36" s="622"/>
      <c r="P36" s="622"/>
      <c r="Q36" s="623"/>
      <c r="R36" s="624">
        <v>1217884</v>
      </c>
      <c r="S36" s="625"/>
      <c r="T36" s="625"/>
      <c r="U36" s="625"/>
      <c r="V36" s="625"/>
      <c r="W36" s="625"/>
      <c r="X36" s="625"/>
      <c r="Y36" s="626"/>
      <c r="Z36" s="662">
        <v>2.2999999999999998</v>
      </c>
      <c r="AA36" s="662"/>
      <c r="AB36" s="662"/>
      <c r="AC36" s="662"/>
      <c r="AD36" s="663" t="s">
        <v>122</v>
      </c>
      <c r="AE36" s="663"/>
      <c r="AF36" s="663"/>
      <c r="AG36" s="663"/>
      <c r="AH36" s="663"/>
      <c r="AI36" s="663"/>
      <c r="AJ36" s="663"/>
      <c r="AK36" s="663"/>
      <c r="AL36" s="627" t="s">
        <v>122</v>
      </c>
      <c r="AM36" s="628"/>
      <c r="AN36" s="628"/>
      <c r="AO36" s="664"/>
      <c r="AP36" s="210"/>
      <c r="AQ36" s="673" t="s">
        <v>315</v>
      </c>
      <c r="AR36" s="674"/>
      <c r="AS36" s="674"/>
      <c r="AT36" s="674"/>
      <c r="AU36" s="674"/>
      <c r="AV36" s="674"/>
      <c r="AW36" s="674"/>
      <c r="AX36" s="674"/>
      <c r="AY36" s="675"/>
      <c r="AZ36" s="679">
        <v>6190678</v>
      </c>
      <c r="BA36" s="680"/>
      <c r="BB36" s="680"/>
      <c r="BC36" s="680"/>
      <c r="BD36" s="680"/>
      <c r="BE36" s="680"/>
      <c r="BF36" s="681"/>
      <c r="BG36" s="682" t="s">
        <v>316</v>
      </c>
      <c r="BH36" s="683"/>
      <c r="BI36" s="683"/>
      <c r="BJ36" s="683"/>
      <c r="BK36" s="683"/>
      <c r="BL36" s="683"/>
      <c r="BM36" s="683"/>
      <c r="BN36" s="683"/>
      <c r="BO36" s="683"/>
      <c r="BP36" s="683"/>
      <c r="BQ36" s="683"/>
      <c r="BR36" s="683"/>
      <c r="BS36" s="683"/>
      <c r="BT36" s="683"/>
      <c r="BU36" s="684"/>
      <c r="BV36" s="679">
        <v>92410</v>
      </c>
      <c r="BW36" s="680"/>
      <c r="BX36" s="680"/>
      <c r="BY36" s="680"/>
      <c r="BZ36" s="680"/>
      <c r="CA36" s="680"/>
      <c r="CB36" s="681"/>
      <c r="CD36" s="621" t="s">
        <v>317</v>
      </c>
      <c r="CE36" s="622"/>
      <c r="CF36" s="622"/>
      <c r="CG36" s="622"/>
      <c r="CH36" s="622"/>
      <c r="CI36" s="622"/>
      <c r="CJ36" s="622"/>
      <c r="CK36" s="622"/>
      <c r="CL36" s="622"/>
      <c r="CM36" s="622"/>
      <c r="CN36" s="622"/>
      <c r="CO36" s="622"/>
      <c r="CP36" s="622"/>
      <c r="CQ36" s="623"/>
      <c r="CR36" s="624">
        <v>4563459</v>
      </c>
      <c r="CS36" s="625"/>
      <c r="CT36" s="625"/>
      <c r="CU36" s="625"/>
      <c r="CV36" s="625"/>
      <c r="CW36" s="625"/>
      <c r="CX36" s="625"/>
      <c r="CY36" s="626"/>
      <c r="CZ36" s="627">
        <v>8.9</v>
      </c>
      <c r="DA36" s="639"/>
      <c r="DB36" s="639"/>
      <c r="DC36" s="640"/>
      <c r="DD36" s="630">
        <v>3979533</v>
      </c>
      <c r="DE36" s="625"/>
      <c r="DF36" s="625"/>
      <c r="DG36" s="625"/>
      <c r="DH36" s="625"/>
      <c r="DI36" s="625"/>
      <c r="DJ36" s="625"/>
      <c r="DK36" s="626"/>
      <c r="DL36" s="630">
        <v>3134535</v>
      </c>
      <c r="DM36" s="625"/>
      <c r="DN36" s="625"/>
      <c r="DO36" s="625"/>
      <c r="DP36" s="625"/>
      <c r="DQ36" s="625"/>
      <c r="DR36" s="625"/>
      <c r="DS36" s="625"/>
      <c r="DT36" s="625"/>
      <c r="DU36" s="625"/>
      <c r="DV36" s="626"/>
      <c r="DW36" s="627">
        <v>10.8</v>
      </c>
      <c r="DX36" s="639"/>
      <c r="DY36" s="639"/>
      <c r="DZ36" s="639"/>
      <c r="EA36" s="639"/>
      <c r="EB36" s="639"/>
      <c r="EC36" s="651"/>
    </row>
    <row r="37" spans="2:133" ht="11.25" customHeight="1" x14ac:dyDescent="0.2">
      <c r="B37" s="621" t="s">
        <v>318</v>
      </c>
      <c r="C37" s="622"/>
      <c r="D37" s="622"/>
      <c r="E37" s="622"/>
      <c r="F37" s="622"/>
      <c r="G37" s="622"/>
      <c r="H37" s="622"/>
      <c r="I37" s="622"/>
      <c r="J37" s="622"/>
      <c r="K37" s="622"/>
      <c r="L37" s="622"/>
      <c r="M37" s="622"/>
      <c r="N37" s="622"/>
      <c r="O37" s="622"/>
      <c r="P37" s="622"/>
      <c r="Q37" s="623"/>
      <c r="R37" s="624">
        <v>1261718</v>
      </c>
      <c r="S37" s="625"/>
      <c r="T37" s="625"/>
      <c r="U37" s="625"/>
      <c r="V37" s="625"/>
      <c r="W37" s="625"/>
      <c r="X37" s="625"/>
      <c r="Y37" s="626"/>
      <c r="Z37" s="662">
        <v>2.4</v>
      </c>
      <c r="AA37" s="662"/>
      <c r="AB37" s="662"/>
      <c r="AC37" s="662"/>
      <c r="AD37" s="663">
        <v>9182</v>
      </c>
      <c r="AE37" s="663"/>
      <c r="AF37" s="663"/>
      <c r="AG37" s="663"/>
      <c r="AH37" s="663"/>
      <c r="AI37" s="663"/>
      <c r="AJ37" s="663"/>
      <c r="AK37" s="663"/>
      <c r="AL37" s="627">
        <v>0</v>
      </c>
      <c r="AM37" s="628"/>
      <c r="AN37" s="628"/>
      <c r="AO37" s="664"/>
      <c r="AQ37" s="657" t="s">
        <v>319</v>
      </c>
      <c r="AR37" s="658"/>
      <c r="AS37" s="658"/>
      <c r="AT37" s="658"/>
      <c r="AU37" s="658"/>
      <c r="AV37" s="658"/>
      <c r="AW37" s="658"/>
      <c r="AX37" s="658"/>
      <c r="AY37" s="659"/>
      <c r="AZ37" s="624">
        <v>526234</v>
      </c>
      <c r="BA37" s="625"/>
      <c r="BB37" s="625"/>
      <c r="BC37" s="625"/>
      <c r="BD37" s="637"/>
      <c r="BE37" s="637"/>
      <c r="BF37" s="660"/>
      <c r="BG37" s="621" t="s">
        <v>320</v>
      </c>
      <c r="BH37" s="622"/>
      <c r="BI37" s="622"/>
      <c r="BJ37" s="622"/>
      <c r="BK37" s="622"/>
      <c r="BL37" s="622"/>
      <c r="BM37" s="622"/>
      <c r="BN37" s="622"/>
      <c r="BO37" s="622"/>
      <c r="BP37" s="622"/>
      <c r="BQ37" s="622"/>
      <c r="BR37" s="622"/>
      <c r="BS37" s="622"/>
      <c r="BT37" s="622"/>
      <c r="BU37" s="623"/>
      <c r="BV37" s="624">
        <v>-202701</v>
      </c>
      <c r="BW37" s="625"/>
      <c r="BX37" s="625"/>
      <c r="BY37" s="625"/>
      <c r="BZ37" s="625"/>
      <c r="CA37" s="625"/>
      <c r="CB37" s="661"/>
      <c r="CD37" s="621" t="s">
        <v>321</v>
      </c>
      <c r="CE37" s="622"/>
      <c r="CF37" s="622"/>
      <c r="CG37" s="622"/>
      <c r="CH37" s="622"/>
      <c r="CI37" s="622"/>
      <c r="CJ37" s="622"/>
      <c r="CK37" s="622"/>
      <c r="CL37" s="622"/>
      <c r="CM37" s="622"/>
      <c r="CN37" s="622"/>
      <c r="CO37" s="622"/>
      <c r="CP37" s="622"/>
      <c r="CQ37" s="623"/>
      <c r="CR37" s="624">
        <v>2207460</v>
      </c>
      <c r="CS37" s="637"/>
      <c r="CT37" s="637"/>
      <c r="CU37" s="637"/>
      <c r="CV37" s="637"/>
      <c r="CW37" s="637"/>
      <c r="CX37" s="637"/>
      <c r="CY37" s="638"/>
      <c r="CZ37" s="627">
        <v>4.3</v>
      </c>
      <c r="DA37" s="639"/>
      <c r="DB37" s="639"/>
      <c r="DC37" s="640"/>
      <c r="DD37" s="630">
        <v>2139261</v>
      </c>
      <c r="DE37" s="637"/>
      <c r="DF37" s="637"/>
      <c r="DG37" s="637"/>
      <c r="DH37" s="637"/>
      <c r="DI37" s="637"/>
      <c r="DJ37" s="637"/>
      <c r="DK37" s="638"/>
      <c r="DL37" s="630">
        <v>2124384</v>
      </c>
      <c r="DM37" s="637"/>
      <c r="DN37" s="637"/>
      <c r="DO37" s="637"/>
      <c r="DP37" s="637"/>
      <c r="DQ37" s="637"/>
      <c r="DR37" s="637"/>
      <c r="DS37" s="637"/>
      <c r="DT37" s="637"/>
      <c r="DU37" s="637"/>
      <c r="DV37" s="638"/>
      <c r="DW37" s="627">
        <v>7.3</v>
      </c>
      <c r="DX37" s="639"/>
      <c r="DY37" s="639"/>
      <c r="DZ37" s="639"/>
      <c r="EA37" s="639"/>
      <c r="EB37" s="639"/>
      <c r="EC37" s="651"/>
    </row>
    <row r="38" spans="2:133" ht="11.25" customHeight="1" x14ac:dyDescent="0.2">
      <c r="B38" s="621" t="s">
        <v>322</v>
      </c>
      <c r="C38" s="622"/>
      <c r="D38" s="622"/>
      <c r="E38" s="622"/>
      <c r="F38" s="622"/>
      <c r="G38" s="622"/>
      <c r="H38" s="622"/>
      <c r="I38" s="622"/>
      <c r="J38" s="622"/>
      <c r="K38" s="622"/>
      <c r="L38" s="622"/>
      <c r="M38" s="622"/>
      <c r="N38" s="622"/>
      <c r="O38" s="622"/>
      <c r="P38" s="622"/>
      <c r="Q38" s="623"/>
      <c r="R38" s="624">
        <v>3424847</v>
      </c>
      <c r="S38" s="625"/>
      <c r="T38" s="625"/>
      <c r="U38" s="625"/>
      <c r="V38" s="625"/>
      <c r="W38" s="625"/>
      <c r="X38" s="625"/>
      <c r="Y38" s="626"/>
      <c r="Z38" s="662">
        <v>6.5</v>
      </c>
      <c r="AA38" s="662"/>
      <c r="AB38" s="662"/>
      <c r="AC38" s="662"/>
      <c r="AD38" s="663" t="s">
        <v>122</v>
      </c>
      <c r="AE38" s="663"/>
      <c r="AF38" s="663"/>
      <c r="AG38" s="663"/>
      <c r="AH38" s="663"/>
      <c r="AI38" s="663"/>
      <c r="AJ38" s="663"/>
      <c r="AK38" s="663"/>
      <c r="AL38" s="627" t="s">
        <v>122</v>
      </c>
      <c r="AM38" s="628"/>
      <c r="AN38" s="628"/>
      <c r="AO38" s="664"/>
      <c r="AQ38" s="657" t="s">
        <v>323</v>
      </c>
      <c r="AR38" s="658"/>
      <c r="AS38" s="658"/>
      <c r="AT38" s="658"/>
      <c r="AU38" s="658"/>
      <c r="AV38" s="658"/>
      <c r="AW38" s="658"/>
      <c r="AX38" s="658"/>
      <c r="AY38" s="659"/>
      <c r="AZ38" s="624">
        <v>400000</v>
      </c>
      <c r="BA38" s="625"/>
      <c r="BB38" s="625"/>
      <c r="BC38" s="625"/>
      <c r="BD38" s="637"/>
      <c r="BE38" s="637"/>
      <c r="BF38" s="660"/>
      <c r="BG38" s="621" t="s">
        <v>324</v>
      </c>
      <c r="BH38" s="622"/>
      <c r="BI38" s="622"/>
      <c r="BJ38" s="622"/>
      <c r="BK38" s="622"/>
      <c r="BL38" s="622"/>
      <c r="BM38" s="622"/>
      <c r="BN38" s="622"/>
      <c r="BO38" s="622"/>
      <c r="BP38" s="622"/>
      <c r="BQ38" s="622"/>
      <c r="BR38" s="622"/>
      <c r="BS38" s="622"/>
      <c r="BT38" s="622"/>
      <c r="BU38" s="623"/>
      <c r="BV38" s="624">
        <v>19160</v>
      </c>
      <c r="BW38" s="625"/>
      <c r="BX38" s="625"/>
      <c r="BY38" s="625"/>
      <c r="BZ38" s="625"/>
      <c r="CA38" s="625"/>
      <c r="CB38" s="661"/>
      <c r="CD38" s="621" t="s">
        <v>325</v>
      </c>
      <c r="CE38" s="622"/>
      <c r="CF38" s="622"/>
      <c r="CG38" s="622"/>
      <c r="CH38" s="622"/>
      <c r="CI38" s="622"/>
      <c r="CJ38" s="622"/>
      <c r="CK38" s="622"/>
      <c r="CL38" s="622"/>
      <c r="CM38" s="622"/>
      <c r="CN38" s="622"/>
      <c r="CO38" s="622"/>
      <c r="CP38" s="622"/>
      <c r="CQ38" s="623"/>
      <c r="CR38" s="624">
        <v>5790678</v>
      </c>
      <c r="CS38" s="625"/>
      <c r="CT38" s="625"/>
      <c r="CU38" s="625"/>
      <c r="CV38" s="625"/>
      <c r="CW38" s="625"/>
      <c r="CX38" s="625"/>
      <c r="CY38" s="626"/>
      <c r="CZ38" s="627">
        <v>11.3</v>
      </c>
      <c r="DA38" s="639"/>
      <c r="DB38" s="639"/>
      <c r="DC38" s="640"/>
      <c r="DD38" s="630">
        <v>4805555</v>
      </c>
      <c r="DE38" s="625"/>
      <c r="DF38" s="625"/>
      <c r="DG38" s="625"/>
      <c r="DH38" s="625"/>
      <c r="DI38" s="625"/>
      <c r="DJ38" s="625"/>
      <c r="DK38" s="626"/>
      <c r="DL38" s="630">
        <v>3871162</v>
      </c>
      <c r="DM38" s="625"/>
      <c r="DN38" s="625"/>
      <c r="DO38" s="625"/>
      <c r="DP38" s="625"/>
      <c r="DQ38" s="625"/>
      <c r="DR38" s="625"/>
      <c r="DS38" s="625"/>
      <c r="DT38" s="625"/>
      <c r="DU38" s="625"/>
      <c r="DV38" s="626"/>
      <c r="DW38" s="627">
        <v>13.3</v>
      </c>
      <c r="DX38" s="639"/>
      <c r="DY38" s="639"/>
      <c r="DZ38" s="639"/>
      <c r="EA38" s="639"/>
      <c r="EB38" s="639"/>
      <c r="EC38" s="651"/>
    </row>
    <row r="39" spans="2:133" ht="11.25" customHeight="1" x14ac:dyDescent="0.2">
      <c r="B39" s="621" t="s">
        <v>326</v>
      </c>
      <c r="C39" s="622"/>
      <c r="D39" s="622"/>
      <c r="E39" s="622"/>
      <c r="F39" s="622"/>
      <c r="G39" s="622"/>
      <c r="H39" s="622"/>
      <c r="I39" s="622"/>
      <c r="J39" s="622"/>
      <c r="K39" s="622"/>
      <c r="L39" s="622"/>
      <c r="M39" s="622"/>
      <c r="N39" s="622"/>
      <c r="O39" s="622"/>
      <c r="P39" s="622"/>
      <c r="Q39" s="623"/>
      <c r="R39" s="624" t="s">
        <v>122</v>
      </c>
      <c r="S39" s="625"/>
      <c r="T39" s="625"/>
      <c r="U39" s="625"/>
      <c r="V39" s="625"/>
      <c r="W39" s="625"/>
      <c r="X39" s="625"/>
      <c r="Y39" s="626"/>
      <c r="Z39" s="662" t="s">
        <v>122</v>
      </c>
      <c r="AA39" s="662"/>
      <c r="AB39" s="662"/>
      <c r="AC39" s="662"/>
      <c r="AD39" s="663" t="s">
        <v>122</v>
      </c>
      <c r="AE39" s="663"/>
      <c r="AF39" s="663"/>
      <c r="AG39" s="663"/>
      <c r="AH39" s="663"/>
      <c r="AI39" s="663"/>
      <c r="AJ39" s="663"/>
      <c r="AK39" s="663"/>
      <c r="AL39" s="627" t="s">
        <v>122</v>
      </c>
      <c r="AM39" s="628"/>
      <c r="AN39" s="628"/>
      <c r="AO39" s="664"/>
      <c r="AQ39" s="657" t="s">
        <v>327</v>
      </c>
      <c r="AR39" s="658"/>
      <c r="AS39" s="658"/>
      <c r="AT39" s="658"/>
      <c r="AU39" s="658"/>
      <c r="AV39" s="658"/>
      <c r="AW39" s="658"/>
      <c r="AX39" s="658"/>
      <c r="AY39" s="659"/>
      <c r="AZ39" s="624" t="s">
        <v>122</v>
      </c>
      <c r="BA39" s="625"/>
      <c r="BB39" s="625"/>
      <c r="BC39" s="625"/>
      <c r="BD39" s="637"/>
      <c r="BE39" s="637"/>
      <c r="BF39" s="660"/>
      <c r="BG39" s="621" t="s">
        <v>328</v>
      </c>
      <c r="BH39" s="622"/>
      <c r="BI39" s="622"/>
      <c r="BJ39" s="622"/>
      <c r="BK39" s="622"/>
      <c r="BL39" s="622"/>
      <c r="BM39" s="622"/>
      <c r="BN39" s="622"/>
      <c r="BO39" s="622"/>
      <c r="BP39" s="622"/>
      <c r="BQ39" s="622"/>
      <c r="BR39" s="622"/>
      <c r="BS39" s="622"/>
      <c r="BT39" s="622"/>
      <c r="BU39" s="623"/>
      <c r="BV39" s="624">
        <v>27624</v>
      </c>
      <c r="BW39" s="625"/>
      <c r="BX39" s="625"/>
      <c r="BY39" s="625"/>
      <c r="BZ39" s="625"/>
      <c r="CA39" s="625"/>
      <c r="CB39" s="661"/>
      <c r="CD39" s="621" t="s">
        <v>329</v>
      </c>
      <c r="CE39" s="622"/>
      <c r="CF39" s="622"/>
      <c r="CG39" s="622"/>
      <c r="CH39" s="622"/>
      <c r="CI39" s="622"/>
      <c r="CJ39" s="622"/>
      <c r="CK39" s="622"/>
      <c r="CL39" s="622"/>
      <c r="CM39" s="622"/>
      <c r="CN39" s="622"/>
      <c r="CO39" s="622"/>
      <c r="CP39" s="622"/>
      <c r="CQ39" s="623"/>
      <c r="CR39" s="624">
        <v>539968</v>
      </c>
      <c r="CS39" s="637"/>
      <c r="CT39" s="637"/>
      <c r="CU39" s="637"/>
      <c r="CV39" s="637"/>
      <c r="CW39" s="637"/>
      <c r="CX39" s="637"/>
      <c r="CY39" s="638"/>
      <c r="CZ39" s="627">
        <v>1.1000000000000001</v>
      </c>
      <c r="DA39" s="639"/>
      <c r="DB39" s="639"/>
      <c r="DC39" s="640"/>
      <c r="DD39" s="630">
        <v>218197</v>
      </c>
      <c r="DE39" s="637"/>
      <c r="DF39" s="637"/>
      <c r="DG39" s="637"/>
      <c r="DH39" s="637"/>
      <c r="DI39" s="637"/>
      <c r="DJ39" s="637"/>
      <c r="DK39" s="638"/>
      <c r="DL39" s="630" t="s">
        <v>122</v>
      </c>
      <c r="DM39" s="637"/>
      <c r="DN39" s="637"/>
      <c r="DO39" s="637"/>
      <c r="DP39" s="637"/>
      <c r="DQ39" s="637"/>
      <c r="DR39" s="637"/>
      <c r="DS39" s="637"/>
      <c r="DT39" s="637"/>
      <c r="DU39" s="637"/>
      <c r="DV39" s="638"/>
      <c r="DW39" s="627" t="s">
        <v>122</v>
      </c>
      <c r="DX39" s="639"/>
      <c r="DY39" s="639"/>
      <c r="DZ39" s="639"/>
      <c r="EA39" s="639"/>
      <c r="EB39" s="639"/>
      <c r="EC39" s="651"/>
    </row>
    <row r="40" spans="2:133" ht="11.25" customHeight="1" x14ac:dyDescent="0.2">
      <c r="B40" s="621" t="s">
        <v>330</v>
      </c>
      <c r="C40" s="622"/>
      <c r="D40" s="622"/>
      <c r="E40" s="622"/>
      <c r="F40" s="622"/>
      <c r="G40" s="622"/>
      <c r="H40" s="622"/>
      <c r="I40" s="622"/>
      <c r="J40" s="622"/>
      <c r="K40" s="622"/>
      <c r="L40" s="622"/>
      <c r="M40" s="622"/>
      <c r="N40" s="622"/>
      <c r="O40" s="622"/>
      <c r="P40" s="622"/>
      <c r="Q40" s="623"/>
      <c r="R40" s="624">
        <v>122547</v>
      </c>
      <c r="S40" s="625"/>
      <c r="T40" s="625"/>
      <c r="U40" s="625"/>
      <c r="V40" s="625"/>
      <c r="W40" s="625"/>
      <c r="X40" s="625"/>
      <c r="Y40" s="626"/>
      <c r="Z40" s="662">
        <v>0.2</v>
      </c>
      <c r="AA40" s="662"/>
      <c r="AB40" s="662"/>
      <c r="AC40" s="662"/>
      <c r="AD40" s="663" t="s">
        <v>122</v>
      </c>
      <c r="AE40" s="663"/>
      <c r="AF40" s="663"/>
      <c r="AG40" s="663"/>
      <c r="AH40" s="663"/>
      <c r="AI40" s="663"/>
      <c r="AJ40" s="663"/>
      <c r="AK40" s="663"/>
      <c r="AL40" s="627" t="s">
        <v>122</v>
      </c>
      <c r="AM40" s="628"/>
      <c r="AN40" s="628"/>
      <c r="AO40" s="664"/>
      <c r="AQ40" s="657" t="s">
        <v>331</v>
      </c>
      <c r="AR40" s="658"/>
      <c r="AS40" s="658"/>
      <c r="AT40" s="658"/>
      <c r="AU40" s="658"/>
      <c r="AV40" s="658"/>
      <c r="AW40" s="658"/>
      <c r="AX40" s="658"/>
      <c r="AY40" s="659"/>
      <c r="AZ40" s="624" t="s">
        <v>122</v>
      </c>
      <c r="BA40" s="625"/>
      <c r="BB40" s="625"/>
      <c r="BC40" s="625"/>
      <c r="BD40" s="637"/>
      <c r="BE40" s="637"/>
      <c r="BF40" s="660"/>
      <c r="BG40" s="665" t="s">
        <v>332</v>
      </c>
      <c r="BH40" s="666"/>
      <c r="BI40" s="666"/>
      <c r="BJ40" s="666"/>
      <c r="BK40" s="666"/>
      <c r="BL40" s="211"/>
      <c r="BM40" s="622" t="s">
        <v>333</v>
      </c>
      <c r="BN40" s="622"/>
      <c r="BO40" s="622"/>
      <c r="BP40" s="622"/>
      <c r="BQ40" s="622"/>
      <c r="BR40" s="622"/>
      <c r="BS40" s="622"/>
      <c r="BT40" s="622"/>
      <c r="BU40" s="623"/>
      <c r="BV40" s="624">
        <v>109</v>
      </c>
      <c r="BW40" s="625"/>
      <c r="BX40" s="625"/>
      <c r="BY40" s="625"/>
      <c r="BZ40" s="625"/>
      <c r="CA40" s="625"/>
      <c r="CB40" s="661"/>
      <c r="CD40" s="621" t="s">
        <v>334</v>
      </c>
      <c r="CE40" s="622"/>
      <c r="CF40" s="622"/>
      <c r="CG40" s="622"/>
      <c r="CH40" s="622"/>
      <c r="CI40" s="622"/>
      <c r="CJ40" s="622"/>
      <c r="CK40" s="622"/>
      <c r="CL40" s="622"/>
      <c r="CM40" s="622"/>
      <c r="CN40" s="622"/>
      <c r="CO40" s="622"/>
      <c r="CP40" s="622"/>
      <c r="CQ40" s="623"/>
      <c r="CR40" s="624">
        <v>2250</v>
      </c>
      <c r="CS40" s="625"/>
      <c r="CT40" s="625"/>
      <c r="CU40" s="625"/>
      <c r="CV40" s="625"/>
      <c r="CW40" s="625"/>
      <c r="CX40" s="625"/>
      <c r="CY40" s="626"/>
      <c r="CZ40" s="627">
        <v>0</v>
      </c>
      <c r="DA40" s="639"/>
      <c r="DB40" s="639"/>
      <c r="DC40" s="640"/>
      <c r="DD40" s="630" t="s">
        <v>122</v>
      </c>
      <c r="DE40" s="625"/>
      <c r="DF40" s="625"/>
      <c r="DG40" s="625"/>
      <c r="DH40" s="625"/>
      <c r="DI40" s="625"/>
      <c r="DJ40" s="625"/>
      <c r="DK40" s="626"/>
      <c r="DL40" s="630" t="s">
        <v>122</v>
      </c>
      <c r="DM40" s="625"/>
      <c r="DN40" s="625"/>
      <c r="DO40" s="625"/>
      <c r="DP40" s="625"/>
      <c r="DQ40" s="625"/>
      <c r="DR40" s="625"/>
      <c r="DS40" s="625"/>
      <c r="DT40" s="625"/>
      <c r="DU40" s="625"/>
      <c r="DV40" s="626"/>
      <c r="DW40" s="627" t="s">
        <v>122</v>
      </c>
      <c r="DX40" s="639"/>
      <c r="DY40" s="639"/>
      <c r="DZ40" s="639"/>
      <c r="EA40" s="639"/>
      <c r="EB40" s="639"/>
      <c r="EC40" s="651"/>
    </row>
    <row r="41" spans="2:133" ht="11.25" customHeight="1" x14ac:dyDescent="0.2">
      <c r="B41" s="605" t="s">
        <v>335</v>
      </c>
      <c r="C41" s="606"/>
      <c r="D41" s="606"/>
      <c r="E41" s="606"/>
      <c r="F41" s="606"/>
      <c r="G41" s="606"/>
      <c r="H41" s="606"/>
      <c r="I41" s="606"/>
      <c r="J41" s="606"/>
      <c r="K41" s="606"/>
      <c r="L41" s="606"/>
      <c r="M41" s="606"/>
      <c r="N41" s="606"/>
      <c r="O41" s="606"/>
      <c r="P41" s="606"/>
      <c r="Q41" s="607"/>
      <c r="R41" s="608">
        <v>52943413</v>
      </c>
      <c r="S41" s="649"/>
      <c r="T41" s="649"/>
      <c r="U41" s="649"/>
      <c r="V41" s="649"/>
      <c r="W41" s="649"/>
      <c r="X41" s="649"/>
      <c r="Y41" s="652"/>
      <c r="Z41" s="653">
        <v>100</v>
      </c>
      <c r="AA41" s="653"/>
      <c r="AB41" s="653"/>
      <c r="AC41" s="653"/>
      <c r="AD41" s="654">
        <v>29015373</v>
      </c>
      <c r="AE41" s="654"/>
      <c r="AF41" s="654"/>
      <c r="AG41" s="654"/>
      <c r="AH41" s="654"/>
      <c r="AI41" s="654"/>
      <c r="AJ41" s="654"/>
      <c r="AK41" s="654"/>
      <c r="AL41" s="611">
        <v>100</v>
      </c>
      <c r="AM41" s="655"/>
      <c r="AN41" s="655"/>
      <c r="AO41" s="656"/>
      <c r="AQ41" s="657" t="s">
        <v>336</v>
      </c>
      <c r="AR41" s="658"/>
      <c r="AS41" s="658"/>
      <c r="AT41" s="658"/>
      <c r="AU41" s="658"/>
      <c r="AV41" s="658"/>
      <c r="AW41" s="658"/>
      <c r="AX41" s="658"/>
      <c r="AY41" s="659"/>
      <c r="AZ41" s="624">
        <v>1181570</v>
      </c>
      <c r="BA41" s="625"/>
      <c r="BB41" s="625"/>
      <c r="BC41" s="625"/>
      <c r="BD41" s="637"/>
      <c r="BE41" s="637"/>
      <c r="BF41" s="660"/>
      <c r="BG41" s="665"/>
      <c r="BH41" s="666"/>
      <c r="BI41" s="666"/>
      <c r="BJ41" s="666"/>
      <c r="BK41" s="666"/>
      <c r="BL41" s="211"/>
      <c r="BM41" s="622" t="s">
        <v>337</v>
      </c>
      <c r="BN41" s="622"/>
      <c r="BO41" s="622"/>
      <c r="BP41" s="622"/>
      <c r="BQ41" s="622"/>
      <c r="BR41" s="622"/>
      <c r="BS41" s="622"/>
      <c r="BT41" s="622"/>
      <c r="BU41" s="623"/>
      <c r="BV41" s="624">
        <v>1</v>
      </c>
      <c r="BW41" s="625"/>
      <c r="BX41" s="625"/>
      <c r="BY41" s="625"/>
      <c r="BZ41" s="625"/>
      <c r="CA41" s="625"/>
      <c r="CB41" s="661"/>
      <c r="CD41" s="621" t="s">
        <v>338</v>
      </c>
      <c r="CE41" s="622"/>
      <c r="CF41" s="622"/>
      <c r="CG41" s="622"/>
      <c r="CH41" s="622"/>
      <c r="CI41" s="622"/>
      <c r="CJ41" s="622"/>
      <c r="CK41" s="622"/>
      <c r="CL41" s="622"/>
      <c r="CM41" s="622"/>
      <c r="CN41" s="622"/>
      <c r="CO41" s="622"/>
      <c r="CP41" s="622"/>
      <c r="CQ41" s="623"/>
      <c r="CR41" s="624" t="s">
        <v>122</v>
      </c>
      <c r="CS41" s="637"/>
      <c r="CT41" s="637"/>
      <c r="CU41" s="637"/>
      <c r="CV41" s="637"/>
      <c r="CW41" s="637"/>
      <c r="CX41" s="637"/>
      <c r="CY41" s="638"/>
      <c r="CZ41" s="627" t="s">
        <v>122</v>
      </c>
      <c r="DA41" s="639"/>
      <c r="DB41" s="639"/>
      <c r="DC41" s="640"/>
      <c r="DD41" s="630" t="s">
        <v>122</v>
      </c>
      <c r="DE41" s="637"/>
      <c r="DF41" s="637"/>
      <c r="DG41" s="637"/>
      <c r="DH41" s="637"/>
      <c r="DI41" s="637"/>
      <c r="DJ41" s="637"/>
      <c r="DK41" s="638"/>
      <c r="DL41" s="631"/>
      <c r="DM41" s="632"/>
      <c r="DN41" s="632"/>
      <c r="DO41" s="632"/>
      <c r="DP41" s="632"/>
      <c r="DQ41" s="632"/>
      <c r="DR41" s="632"/>
      <c r="DS41" s="632"/>
      <c r="DT41" s="632"/>
      <c r="DU41" s="632"/>
      <c r="DV41" s="633"/>
      <c r="DW41" s="634"/>
      <c r="DX41" s="635"/>
      <c r="DY41" s="635"/>
      <c r="DZ41" s="635"/>
      <c r="EA41" s="635"/>
      <c r="EB41" s="635"/>
      <c r="EC41" s="636"/>
    </row>
    <row r="42" spans="2:133" ht="11.25" customHeight="1" x14ac:dyDescent="0.2">
      <c r="AQ42" s="669" t="s">
        <v>339</v>
      </c>
      <c r="AR42" s="670"/>
      <c r="AS42" s="670"/>
      <c r="AT42" s="670"/>
      <c r="AU42" s="670"/>
      <c r="AV42" s="670"/>
      <c r="AW42" s="670"/>
      <c r="AX42" s="670"/>
      <c r="AY42" s="671"/>
      <c r="AZ42" s="608">
        <v>4082874</v>
      </c>
      <c r="BA42" s="649"/>
      <c r="BB42" s="649"/>
      <c r="BC42" s="649"/>
      <c r="BD42" s="609"/>
      <c r="BE42" s="609"/>
      <c r="BF42" s="672"/>
      <c r="BG42" s="667"/>
      <c r="BH42" s="668"/>
      <c r="BI42" s="668"/>
      <c r="BJ42" s="668"/>
      <c r="BK42" s="668"/>
      <c r="BL42" s="212"/>
      <c r="BM42" s="606" t="s">
        <v>340</v>
      </c>
      <c r="BN42" s="606"/>
      <c r="BO42" s="606"/>
      <c r="BP42" s="606"/>
      <c r="BQ42" s="606"/>
      <c r="BR42" s="606"/>
      <c r="BS42" s="606"/>
      <c r="BT42" s="606"/>
      <c r="BU42" s="607"/>
      <c r="BV42" s="608">
        <v>354</v>
      </c>
      <c r="BW42" s="649"/>
      <c r="BX42" s="649"/>
      <c r="BY42" s="649"/>
      <c r="BZ42" s="649"/>
      <c r="CA42" s="649"/>
      <c r="CB42" s="650"/>
      <c r="CD42" s="621" t="s">
        <v>341</v>
      </c>
      <c r="CE42" s="622"/>
      <c r="CF42" s="622"/>
      <c r="CG42" s="622"/>
      <c r="CH42" s="622"/>
      <c r="CI42" s="622"/>
      <c r="CJ42" s="622"/>
      <c r="CK42" s="622"/>
      <c r="CL42" s="622"/>
      <c r="CM42" s="622"/>
      <c r="CN42" s="622"/>
      <c r="CO42" s="622"/>
      <c r="CP42" s="622"/>
      <c r="CQ42" s="623"/>
      <c r="CR42" s="624">
        <v>5174340</v>
      </c>
      <c r="CS42" s="637"/>
      <c r="CT42" s="637"/>
      <c r="CU42" s="637"/>
      <c r="CV42" s="637"/>
      <c r="CW42" s="637"/>
      <c r="CX42" s="637"/>
      <c r="CY42" s="638"/>
      <c r="CZ42" s="627">
        <v>10.1</v>
      </c>
      <c r="DA42" s="639"/>
      <c r="DB42" s="639"/>
      <c r="DC42" s="640"/>
      <c r="DD42" s="630">
        <v>823212</v>
      </c>
      <c r="DE42" s="637"/>
      <c r="DF42" s="637"/>
      <c r="DG42" s="637"/>
      <c r="DH42" s="637"/>
      <c r="DI42" s="637"/>
      <c r="DJ42" s="637"/>
      <c r="DK42" s="638"/>
      <c r="DL42" s="631"/>
      <c r="DM42" s="632"/>
      <c r="DN42" s="632"/>
      <c r="DO42" s="632"/>
      <c r="DP42" s="632"/>
      <c r="DQ42" s="632"/>
      <c r="DR42" s="632"/>
      <c r="DS42" s="632"/>
      <c r="DT42" s="632"/>
      <c r="DU42" s="632"/>
      <c r="DV42" s="633"/>
      <c r="DW42" s="634"/>
      <c r="DX42" s="635"/>
      <c r="DY42" s="635"/>
      <c r="DZ42" s="635"/>
      <c r="EA42" s="635"/>
      <c r="EB42" s="635"/>
      <c r="EC42" s="636"/>
    </row>
    <row r="43" spans="2:133" ht="11.25" customHeight="1" x14ac:dyDescent="0.2">
      <c r="B43" s="202" t="s">
        <v>342</v>
      </c>
      <c r="CD43" s="621" t="s">
        <v>343</v>
      </c>
      <c r="CE43" s="622"/>
      <c r="CF43" s="622"/>
      <c r="CG43" s="622"/>
      <c r="CH43" s="622"/>
      <c r="CI43" s="622"/>
      <c r="CJ43" s="622"/>
      <c r="CK43" s="622"/>
      <c r="CL43" s="622"/>
      <c r="CM43" s="622"/>
      <c r="CN43" s="622"/>
      <c r="CO43" s="622"/>
      <c r="CP43" s="622"/>
      <c r="CQ43" s="623"/>
      <c r="CR43" s="624">
        <v>236860</v>
      </c>
      <c r="CS43" s="637"/>
      <c r="CT43" s="637"/>
      <c r="CU43" s="637"/>
      <c r="CV43" s="637"/>
      <c r="CW43" s="637"/>
      <c r="CX43" s="637"/>
      <c r="CY43" s="638"/>
      <c r="CZ43" s="627">
        <v>0.5</v>
      </c>
      <c r="DA43" s="639"/>
      <c r="DB43" s="639"/>
      <c r="DC43" s="640"/>
      <c r="DD43" s="630">
        <v>236860</v>
      </c>
      <c r="DE43" s="637"/>
      <c r="DF43" s="637"/>
      <c r="DG43" s="637"/>
      <c r="DH43" s="637"/>
      <c r="DI43" s="637"/>
      <c r="DJ43" s="637"/>
      <c r="DK43" s="638"/>
      <c r="DL43" s="631"/>
      <c r="DM43" s="632"/>
      <c r="DN43" s="632"/>
      <c r="DO43" s="632"/>
      <c r="DP43" s="632"/>
      <c r="DQ43" s="632"/>
      <c r="DR43" s="632"/>
      <c r="DS43" s="632"/>
      <c r="DT43" s="632"/>
      <c r="DU43" s="632"/>
      <c r="DV43" s="633"/>
      <c r="DW43" s="634"/>
      <c r="DX43" s="635"/>
      <c r="DY43" s="635"/>
      <c r="DZ43" s="635"/>
      <c r="EA43" s="635"/>
      <c r="EB43" s="635"/>
      <c r="EC43" s="636"/>
    </row>
    <row r="44" spans="2:133" ht="11.25" customHeight="1" x14ac:dyDescent="0.2">
      <c r="B44" s="641" t="s">
        <v>344</v>
      </c>
      <c r="C44" s="641"/>
      <c r="D44" s="641"/>
      <c r="E44" s="641"/>
      <c r="F44" s="641"/>
      <c r="G44" s="641"/>
      <c r="H44" s="641"/>
      <c r="I44" s="641"/>
      <c r="J44" s="641"/>
      <c r="K44" s="641"/>
      <c r="L44" s="641"/>
      <c r="M44" s="641"/>
      <c r="N44" s="641"/>
      <c r="O44" s="641"/>
      <c r="P44" s="641"/>
      <c r="Q44" s="641"/>
      <c r="R44" s="641"/>
      <c r="S44" s="641"/>
      <c r="T44" s="641"/>
      <c r="U44" s="641"/>
      <c r="V44" s="641"/>
      <c r="W44" s="641"/>
      <c r="X44" s="641"/>
      <c r="Y44" s="641"/>
      <c r="Z44" s="641"/>
      <c r="AA44" s="641"/>
      <c r="AB44" s="641"/>
      <c r="AC44" s="641"/>
      <c r="AD44" s="641"/>
      <c r="AE44" s="641"/>
      <c r="AF44" s="641"/>
      <c r="AG44" s="641"/>
      <c r="AH44" s="641"/>
      <c r="AI44" s="641"/>
      <c r="AJ44" s="641"/>
      <c r="AK44" s="641"/>
      <c r="AL44" s="641"/>
      <c r="AM44" s="641"/>
      <c r="AN44" s="641"/>
      <c r="AO44" s="641"/>
      <c r="AP44" s="641"/>
      <c r="AQ44" s="641"/>
      <c r="AR44" s="641"/>
      <c r="AS44" s="641"/>
      <c r="AT44" s="641"/>
      <c r="AU44" s="641"/>
      <c r="AV44" s="641"/>
      <c r="AW44" s="641"/>
      <c r="AX44" s="641"/>
      <c r="AY44" s="641"/>
      <c r="AZ44" s="641"/>
      <c r="BA44" s="641"/>
      <c r="BB44" s="641"/>
      <c r="BC44" s="641"/>
      <c r="BD44" s="641"/>
      <c r="BE44" s="641"/>
      <c r="BF44" s="641"/>
      <c r="BG44" s="641"/>
      <c r="BH44" s="641"/>
      <c r="BI44" s="641"/>
      <c r="BJ44" s="641"/>
      <c r="BK44" s="641"/>
      <c r="BL44" s="641"/>
      <c r="BM44" s="641"/>
      <c r="BN44" s="641"/>
      <c r="BO44" s="641"/>
      <c r="BP44" s="641"/>
      <c r="BQ44" s="641"/>
      <c r="BR44" s="641"/>
      <c r="BS44" s="641"/>
      <c r="BT44" s="641"/>
      <c r="BU44" s="641"/>
      <c r="BV44" s="641"/>
      <c r="BW44" s="641"/>
      <c r="BX44" s="641"/>
      <c r="BY44" s="641"/>
      <c r="BZ44" s="641"/>
      <c r="CA44" s="641"/>
      <c r="CB44" s="641"/>
      <c r="CC44" s="642"/>
      <c r="CD44" s="643" t="s">
        <v>292</v>
      </c>
      <c r="CE44" s="644"/>
      <c r="CF44" s="621" t="s">
        <v>345</v>
      </c>
      <c r="CG44" s="622"/>
      <c r="CH44" s="622"/>
      <c r="CI44" s="622"/>
      <c r="CJ44" s="622"/>
      <c r="CK44" s="622"/>
      <c r="CL44" s="622"/>
      <c r="CM44" s="622"/>
      <c r="CN44" s="622"/>
      <c r="CO44" s="622"/>
      <c r="CP44" s="622"/>
      <c r="CQ44" s="623"/>
      <c r="CR44" s="624">
        <v>5174079</v>
      </c>
      <c r="CS44" s="625"/>
      <c r="CT44" s="625"/>
      <c r="CU44" s="625"/>
      <c r="CV44" s="625"/>
      <c r="CW44" s="625"/>
      <c r="CX44" s="625"/>
      <c r="CY44" s="626"/>
      <c r="CZ44" s="627">
        <v>10.1</v>
      </c>
      <c r="DA44" s="628"/>
      <c r="DB44" s="628"/>
      <c r="DC44" s="629"/>
      <c r="DD44" s="630">
        <v>822951</v>
      </c>
      <c r="DE44" s="625"/>
      <c r="DF44" s="625"/>
      <c r="DG44" s="625"/>
      <c r="DH44" s="625"/>
      <c r="DI44" s="625"/>
      <c r="DJ44" s="625"/>
      <c r="DK44" s="626"/>
      <c r="DL44" s="631"/>
      <c r="DM44" s="632"/>
      <c r="DN44" s="632"/>
      <c r="DO44" s="632"/>
      <c r="DP44" s="632"/>
      <c r="DQ44" s="632"/>
      <c r="DR44" s="632"/>
      <c r="DS44" s="632"/>
      <c r="DT44" s="632"/>
      <c r="DU44" s="632"/>
      <c r="DV44" s="633"/>
      <c r="DW44" s="634"/>
      <c r="DX44" s="635"/>
      <c r="DY44" s="635"/>
      <c r="DZ44" s="635"/>
      <c r="EA44" s="635"/>
      <c r="EB44" s="635"/>
      <c r="EC44" s="636"/>
    </row>
    <row r="45" spans="2:133" ht="11.25" customHeight="1" x14ac:dyDescent="0.2">
      <c r="B45" s="641" t="s">
        <v>346</v>
      </c>
      <c r="C45" s="641"/>
      <c r="D45" s="641"/>
      <c r="E45" s="641"/>
      <c r="F45" s="641"/>
      <c r="G45" s="641"/>
      <c r="H45" s="641"/>
      <c r="I45" s="641"/>
      <c r="J45" s="641"/>
      <c r="K45" s="641"/>
      <c r="L45" s="641"/>
      <c r="M45" s="641"/>
      <c r="N45" s="641"/>
      <c r="O45" s="641"/>
      <c r="P45" s="641"/>
      <c r="Q45" s="641"/>
      <c r="R45" s="641"/>
      <c r="S45" s="641"/>
      <c r="T45" s="641"/>
      <c r="U45" s="641"/>
      <c r="V45" s="641"/>
      <c r="W45" s="641"/>
      <c r="X45" s="641"/>
      <c r="Y45" s="641"/>
      <c r="Z45" s="641"/>
      <c r="AA45" s="641"/>
      <c r="AB45" s="641"/>
      <c r="AC45" s="641"/>
      <c r="AD45" s="641"/>
      <c r="AE45" s="641"/>
      <c r="AF45" s="641"/>
      <c r="AG45" s="641"/>
      <c r="AH45" s="641"/>
      <c r="AI45" s="641"/>
      <c r="AJ45" s="641"/>
      <c r="AK45" s="641"/>
      <c r="AL45" s="641"/>
      <c r="AM45" s="641"/>
      <c r="AN45" s="641"/>
      <c r="AO45" s="641"/>
      <c r="AP45" s="641"/>
      <c r="AQ45" s="641"/>
      <c r="AR45" s="641"/>
      <c r="AS45" s="641"/>
      <c r="AT45" s="641"/>
      <c r="AU45" s="641"/>
      <c r="AV45" s="641"/>
      <c r="AW45" s="641"/>
      <c r="AX45" s="641"/>
      <c r="AY45" s="641"/>
      <c r="AZ45" s="641"/>
      <c r="BA45" s="641"/>
      <c r="BB45" s="641"/>
      <c r="BC45" s="641"/>
      <c r="BD45" s="641"/>
      <c r="BE45" s="641"/>
      <c r="BF45" s="641"/>
      <c r="BG45" s="641"/>
      <c r="BH45" s="641"/>
      <c r="BI45" s="641"/>
      <c r="BJ45" s="641"/>
      <c r="BK45" s="641"/>
      <c r="BL45" s="641"/>
      <c r="BM45" s="641"/>
      <c r="BN45" s="641"/>
      <c r="BO45" s="641"/>
      <c r="BP45" s="641"/>
      <c r="BQ45" s="641"/>
      <c r="BR45" s="641"/>
      <c r="BS45" s="641"/>
      <c r="BT45" s="641"/>
      <c r="BU45" s="641"/>
      <c r="BV45" s="641"/>
      <c r="BW45" s="641"/>
      <c r="BX45" s="641"/>
      <c r="BY45" s="641"/>
      <c r="BZ45" s="641"/>
      <c r="CA45" s="641"/>
      <c r="CB45" s="641"/>
      <c r="CC45" s="642"/>
      <c r="CD45" s="645"/>
      <c r="CE45" s="646"/>
      <c r="CF45" s="621" t="s">
        <v>347</v>
      </c>
      <c r="CG45" s="622"/>
      <c r="CH45" s="622"/>
      <c r="CI45" s="622"/>
      <c r="CJ45" s="622"/>
      <c r="CK45" s="622"/>
      <c r="CL45" s="622"/>
      <c r="CM45" s="622"/>
      <c r="CN45" s="622"/>
      <c r="CO45" s="622"/>
      <c r="CP45" s="622"/>
      <c r="CQ45" s="623"/>
      <c r="CR45" s="624">
        <v>2541182</v>
      </c>
      <c r="CS45" s="637"/>
      <c r="CT45" s="637"/>
      <c r="CU45" s="637"/>
      <c r="CV45" s="637"/>
      <c r="CW45" s="637"/>
      <c r="CX45" s="637"/>
      <c r="CY45" s="638"/>
      <c r="CZ45" s="627">
        <v>5</v>
      </c>
      <c r="DA45" s="639"/>
      <c r="DB45" s="639"/>
      <c r="DC45" s="640"/>
      <c r="DD45" s="630">
        <v>257318</v>
      </c>
      <c r="DE45" s="637"/>
      <c r="DF45" s="637"/>
      <c r="DG45" s="637"/>
      <c r="DH45" s="637"/>
      <c r="DI45" s="637"/>
      <c r="DJ45" s="637"/>
      <c r="DK45" s="638"/>
      <c r="DL45" s="631"/>
      <c r="DM45" s="632"/>
      <c r="DN45" s="632"/>
      <c r="DO45" s="632"/>
      <c r="DP45" s="632"/>
      <c r="DQ45" s="632"/>
      <c r="DR45" s="632"/>
      <c r="DS45" s="632"/>
      <c r="DT45" s="632"/>
      <c r="DU45" s="632"/>
      <c r="DV45" s="633"/>
      <c r="DW45" s="634"/>
      <c r="DX45" s="635"/>
      <c r="DY45" s="635"/>
      <c r="DZ45" s="635"/>
      <c r="EA45" s="635"/>
      <c r="EB45" s="635"/>
      <c r="EC45" s="636"/>
    </row>
    <row r="46" spans="2:133" ht="11.25" customHeight="1" x14ac:dyDescent="0.2">
      <c r="B46" s="213"/>
      <c r="CD46" s="645"/>
      <c r="CE46" s="646"/>
      <c r="CF46" s="621" t="s">
        <v>348</v>
      </c>
      <c r="CG46" s="622"/>
      <c r="CH46" s="622"/>
      <c r="CI46" s="622"/>
      <c r="CJ46" s="622"/>
      <c r="CK46" s="622"/>
      <c r="CL46" s="622"/>
      <c r="CM46" s="622"/>
      <c r="CN46" s="622"/>
      <c r="CO46" s="622"/>
      <c r="CP46" s="622"/>
      <c r="CQ46" s="623"/>
      <c r="CR46" s="624">
        <v>2632897</v>
      </c>
      <c r="CS46" s="625"/>
      <c r="CT46" s="625"/>
      <c r="CU46" s="625"/>
      <c r="CV46" s="625"/>
      <c r="CW46" s="625"/>
      <c r="CX46" s="625"/>
      <c r="CY46" s="626"/>
      <c r="CZ46" s="627">
        <v>5.0999999999999996</v>
      </c>
      <c r="DA46" s="628"/>
      <c r="DB46" s="628"/>
      <c r="DC46" s="629"/>
      <c r="DD46" s="630">
        <v>565633</v>
      </c>
      <c r="DE46" s="625"/>
      <c r="DF46" s="625"/>
      <c r="DG46" s="625"/>
      <c r="DH46" s="625"/>
      <c r="DI46" s="625"/>
      <c r="DJ46" s="625"/>
      <c r="DK46" s="626"/>
      <c r="DL46" s="631"/>
      <c r="DM46" s="632"/>
      <c r="DN46" s="632"/>
      <c r="DO46" s="632"/>
      <c r="DP46" s="632"/>
      <c r="DQ46" s="632"/>
      <c r="DR46" s="632"/>
      <c r="DS46" s="632"/>
      <c r="DT46" s="632"/>
      <c r="DU46" s="632"/>
      <c r="DV46" s="633"/>
      <c r="DW46" s="634"/>
      <c r="DX46" s="635"/>
      <c r="DY46" s="635"/>
      <c r="DZ46" s="635"/>
      <c r="EA46" s="635"/>
      <c r="EB46" s="635"/>
      <c r="EC46" s="636"/>
    </row>
    <row r="47" spans="2:133" ht="11.25" customHeight="1" x14ac:dyDescent="0.2">
      <c r="B47" s="213"/>
      <c r="CD47" s="645"/>
      <c r="CE47" s="646"/>
      <c r="CF47" s="621" t="s">
        <v>349</v>
      </c>
      <c r="CG47" s="622"/>
      <c r="CH47" s="622"/>
      <c r="CI47" s="622"/>
      <c r="CJ47" s="622"/>
      <c r="CK47" s="622"/>
      <c r="CL47" s="622"/>
      <c r="CM47" s="622"/>
      <c r="CN47" s="622"/>
      <c r="CO47" s="622"/>
      <c r="CP47" s="622"/>
      <c r="CQ47" s="623"/>
      <c r="CR47" s="624">
        <v>261</v>
      </c>
      <c r="CS47" s="637"/>
      <c r="CT47" s="637"/>
      <c r="CU47" s="637"/>
      <c r="CV47" s="637"/>
      <c r="CW47" s="637"/>
      <c r="CX47" s="637"/>
      <c r="CY47" s="638"/>
      <c r="CZ47" s="627">
        <v>0</v>
      </c>
      <c r="DA47" s="639"/>
      <c r="DB47" s="639"/>
      <c r="DC47" s="640"/>
      <c r="DD47" s="630">
        <v>261</v>
      </c>
      <c r="DE47" s="637"/>
      <c r="DF47" s="637"/>
      <c r="DG47" s="637"/>
      <c r="DH47" s="637"/>
      <c r="DI47" s="637"/>
      <c r="DJ47" s="637"/>
      <c r="DK47" s="638"/>
      <c r="DL47" s="631"/>
      <c r="DM47" s="632"/>
      <c r="DN47" s="632"/>
      <c r="DO47" s="632"/>
      <c r="DP47" s="632"/>
      <c r="DQ47" s="632"/>
      <c r="DR47" s="632"/>
      <c r="DS47" s="632"/>
      <c r="DT47" s="632"/>
      <c r="DU47" s="632"/>
      <c r="DV47" s="633"/>
      <c r="DW47" s="634"/>
      <c r="DX47" s="635"/>
      <c r="DY47" s="635"/>
      <c r="DZ47" s="635"/>
      <c r="EA47" s="635"/>
      <c r="EB47" s="635"/>
      <c r="EC47" s="636"/>
    </row>
    <row r="48" spans="2:133" ht="10.8" x14ac:dyDescent="0.2">
      <c r="B48" s="213"/>
      <c r="CD48" s="647"/>
      <c r="CE48" s="648"/>
      <c r="CF48" s="621" t="s">
        <v>350</v>
      </c>
      <c r="CG48" s="622"/>
      <c r="CH48" s="622"/>
      <c r="CI48" s="622"/>
      <c r="CJ48" s="622"/>
      <c r="CK48" s="622"/>
      <c r="CL48" s="622"/>
      <c r="CM48" s="622"/>
      <c r="CN48" s="622"/>
      <c r="CO48" s="622"/>
      <c r="CP48" s="622"/>
      <c r="CQ48" s="623"/>
      <c r="CR48" s="624" t="s">
        <v>122</v>
      </c>
      <c r="CS48" s="625"/>
      <c r="CT48" s="625"/>
      <c r="CU48" s="625"/>
      <c r="CV48" s="625"/>
      <c r="CW48" s="625"/>
      <c r="CX48" s="625"/>
      <c r="CY48" s="626"/>
      <c r="CZ48" s="627" t="s">
        <v>122</v>
      </c>
      <c r="DA48" s="628"/>
      <c r="DB48" s="628"/>
      <c r="DC48" s="629"/>
      <c r="DD48" s="630" t="s">
        <v>122</v>
      </c>
      <c r="DE48" s="625"/>
      <c r="DF48" s="625"/>
      <c r="DG48" s="625"/>
      <c r="DH48" s="625"/>
      <c r="DI48" s="625"/>
      <c r="DJ48" s="625"/>
      <c r="DK48" s="626"/>
      <c r="DL48" s="631"/>
      <c r="DM48" s="632"/>
      <c r="DN48" s="632"/>
      <c r="DO48" s="632"/>
      <c r="DP48" s="632"/>
      <c r="DQ48" s="632"/>
      <c r="DR48" s="632"/>
      <c r="DS48" s="632"/>
      <c r="DT48" s="632"/>
      <c r="DU48" s="632"/>
      <c r="DV48" s="633"/>
      <c r="DW48" s="634"/>
      <c r="DX48" s="635"/>
      <c r="DY48" s="635"/>
      <c r="DZ48" s="635"/>
      <c r="EA48" s="635"/>
      <c r="EB48" s="635"/>
      <c r="EC48" s="636"/>
    </row>
    <row r="49" spans="2:133" ht="11.25" customHeight="1" x14ac:dyDescent="0.2">
      <c r="B49" s="213"/>
      <c r="CD49" s="605" t="s">
        <v>351</v>
      </c>
      <c r="CE49" s="606"/>
      <c r="CF49" s="606"/>
      <c r="CG49" s="606"/>
      <c r="CH49" s="606"/>
      <c r="CI49" s="606"/>
      <c r="CJ49" s="606"/>
      <c r="CK49" s="606"/>
      <c r="CL49" s="606"/>
      <c r="CM49" s="606"/>
      <c r="CN49" s="606"/>
      <c r="CO49" s="606"/>
      <c r="CP49" s="606"/>
      <c r="CQ49" s="607"/>
      <c r="CR49" s="608">
        <v>51328756</v>
      </c>
      <c r="CS49" s="609"/>
      <c r="CT49" s="609"/>
      <c r="CU49" s="609"/>
      <c r="CV49" s="609"/>
      <c r="CW49" s="609"/>
      <c r="CX49" s="609"/>
      <c r="CY49" s="610"/>
      <c r="CZ49" s="611">
        <v>100</v>
      </c>
      <c r="DA49" s="612"/>
      <c r="DB49" s="612"/>
      <c r="DC49" s="613"/>
      <c r="DD49" s="614">
        <v>33353255</v>
      </c>
      <c r="DE49" s="609"/>
      <c r="DF49" s="609"/>
      <c r="DG49" s="609"/>
      <c r="DH49" s="609"/>
      <c r="DI49" s="609"/>
      <c r="DJ49" s="609"/>
      <c r="DK49" s="610"/>
      <c r="DL49" s="615"/>
      <c r="DM49" s="616"/>
      <c r="DN49" s="616"/>
      <c r="DO49" s="616"/>
      <c r="DP49" s="616"/>
      <c r="DQ49" s="616"/>
      <c r="DR49" s="616"/>
      <c r="DS49" s="616"/>
      <c r="DT49" s="616"/>
      <c r="DU49" s="616"/>
      <c r="DV49" s="617"/>
      <c r="DW49" s="618"/>
      <c r="DX49" s="619"/>
      <c r="DY49" s="619"/>
      <c r="DZ49" s="619"/>
      <c r="EA49" s="619"/>
      <c r="EB49" s="619"/>
      <c r="EC49" s="620"/>
    </row>
  </sheetData>
  <sheetProtection algorithmName="SHA-512" hashValue="JCmIFxZxLIXweuMCJpzNU1ozqhPZON1Y6Lw7zlEvTQKfrrthdUYiVxo9M/L3C9ork9gST2lV7Sq8BYVhhwnoeg==" saltValue="uZAPXRVMKwBPlWhCFuo3T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3" t="s">
        <v>352</v>
      </c>
      <c r="B2" s="1093"/>
      <c r="C2" s="1093"/>
      <c r="D2" s="1093"/>
      <c r="E2" s="1093"/>
      <c r="F2" s="1093"/>
      <c r="G2" s="1093"/>
      <c r="H2" s="1093"/>
      <c r="I2" s="1093"/>
      <c r="J2" s="1093"/>
      <c r="K2" s="1093"/>
      <c r="L2" s="1093"/>
      <c r="M2" s="1093"/>
      <c r="N2" s="1093"/>
      <c r="O2" s="1093"/>
      <c r="P2" s="1093"/>
      <c r="Q2" s="1093"/>
      <c r="R2" s="1093"/>
      <c r="S2" s="1093"/>
      <c r="T2" s="1093"/>
      <c r="U2" s="1093"/>
      <c r="V2" s="1093"/>
      <c r="W2" s="1093"/>
      <c r="X2" s="1093"/>
      <c r="Y2" s="1093"/>
      <c r="Z2" s="1093"/>
      <c r="AA2" s="1093"/>
      <c r="AB2" s="1093"/>
      <c r="AC2" s="1093"/>
      <c r="AD2" s="1093"/>
      <c r="AE2" s="1093"/>
      <c r="AF2" s="1093"/>
      <c r="AG2" s="1093"/>
      <c r="AH2" s="1093"/>
      <c r="AI2" s="1093"/>
      <c r="AJ2" s="1093"/>
      <c r="AK2" s="1093"/>
      <c r="AL2" s="1093"/>
      <c r="AM2" s="1093"/>
      <c r="AN2" s="1093"/>
      <c r="AO2" s="1093"/>
      <c r="AP2" s="1093"/>
      <c r="AQ2" s="1093"/>
      <c r="AR2" s="1093"/>
      <c r="AS2" s="1093"/>
      <c r="AT2" s="1093"/>
      <c r="AU2" s="1093"/>
      <c r="AV2" s="1093"/>
      <c r="AW2" s="1093"/>
      <c r="AX2" s="1093"/>
      <c r="AY2" s="1093"/>
      <c r="AZ2" s="1093"/>
      <c r="BA2" s="1093"/>
      <c r="BB2" s="1093"/>
      <c r="BC2" s="1093"/>
      <c r="BD2" s="1093"/>
      <c r="BE2" s="1093"/>
      <c r="BF2" s="1093"/>
      <c r="BG2" s="1093"/>
      <c r="BH2" s="1093"/>
      <c r="BI2" s="1093"/>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4" t="s">
        <v>353</v>
      </c>
      <c r="DK2" s="1095"/>
      <c r="DL2" s="1095"/>
      <c r="DM2" s="1095"/>
      <c r="DN2" s="1095"/>
      <c r="DO2" s="1096"/>
      <c r="DP2" s="216"/>
      <c r="DQ2" s="1094" t="s">
        <v>354</v>
      </c>
      <c r="DR2" s="1095"/>
      <c r="DS2" s="1095"/>
      <c r="DT2" s="1095"/>
      <c r="DU2" s="1095"/>
      <c r="DV2" s="1095"/>
      <c r="DW2" s="1095"/>
      <c r="DX2" s="1095"/>
      <c r="DY2" s="1095"/>
      <c r="DZ2" s="1096"/>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62" t="s">
        <v>355</v>
      </c>
      <c r="B4" s="1062"/>
      <c r="C4" s="1062"/>
      <c r="D4" s="1062"/>
      <c r="E4" s="1062"/>
      <c r="F4" s="1062"/>
      <c r="G4" s="1062"/>
      <c r="H4" s="1062"/>
      <c r="I4" s="1062"/>
      <c r="J4" s="1062"/>
      <c r="K4" s="1062"/>
      <c r="L4" s="1062"/>
      <c r="M4" s="1062"/>
      <c r="N4" s="1062"/>
      <c r="O4" s="1062"/>
      <c r="P4" s="1062"/>
      <c r="Q4" s="1062"/>
      <c r="R4" s="1062"/>
      <c r="S4" s="1062"/>
      <c r="T4" s="1062"/>
      <c r="U4" s="1062"/>
      <c r="V4" s="1062"/>
      <c r="W4" s="1062"/>
      <c r="X4" s="1062"/>
      <c r="Y4" s="1062"/>
      <c r="Z4" s="1062"/>
      <c r="AA4" s="1062"/>
      <c r="AB4" s="1062"/>
      <c r="AC4" s="1062"/>
      <c r="AD4" s="1062"/>
      <c r="AE4" s="1062"/>
      <c r="AF4" s="1062"/>
      <c r="AG4" s="1062"/>
      <c r="AH4" s="1062"/>
      <c r="AI4" s="1062"/>
      <c r="AJ4" s="1062"/>
      <c r="AK4" s="1062"/>
      <c r="AL4" s="1062"/>
      <c r="AM4" s="1062"/>
      <c r="AN4" s="1062"/>
      <c r="AO4" s="1062"/>
      <c r="AP4" s="1062"/>
      <c r="AQ4" s="1062"/>
      <c r="AR4" s="1062"/>
      <c r="AS4" s="1062"/>
      <c r="AT4" s="1062"/>
      <c r="AU4" s="1062"/>
      <c r="AV4" s="1062"/>
      <c r="AW4" s="1062"/>
      <c r="AX4" s="1062"/>
      <c r="AY4" s="1062"/>
      <c r="AZ4" s="220"/>
      <c r="BA4" s="220"/>
      <c r="BB4" s="220"/>
      <c r="BC4" s="220"/>
      <c r="BD4" s="220"/>
      <c r="BE4" s="221"/>
      <c r="BF4" s="221"/>
      <c r="BG4" s="221"/>
      <c r="BH4" s="221"/>
      <c r="BI4" s="221"/>
      <c r="BJ4" s="221"/>
      <c r="BK4" s="221"/>
      <c r="BL4" s="221"/>
      <c r="BM4" s="221"/>
      <c r="BN4" s="221"/>
      <c r="BO4" s="221"/>
      <c r="BP4" s="221"/>
      <c r="BQ4" s="733" t="s">
        <v>356</v>
      </c>
      <c r="BR4" s="733"/>
      <c r="BS4" s="733"/>
      <c r="BT4" s="733"/>
      <c r="BU4" s="733"/>
      <c r="BV4" s="733"/>
      <c r="BW4" s="733"/>
      <c r="BX4" s="733"/>
      <c r="BY4" s="733"/>
      <c r="BZ4" s="733"/>
      <c r="CA4" s="733"/>
      <c r="CB4" s="733"/>
      <c r="CC4" s="733"/>
      <c r="CD4" s="733"/>
      <c r="CE4" s="733"/>
      <c r="CF4" s="733"/>
      <c r="CG4" s="733"/>
      <c r="CH4" s="733"/>
      <c r="CI4" s="733"/>
      <c r="CJ4" s="733"/>
      <c r="CK4" s="733"/>
      <c r="CL4" s="733"/>
      <c r="CM4" s="733"/>
      <c r="CN4" s="733"/>
      <c r="CO4" s="733"/>
      <c r="CP4" s="733"/>
      <c r="CQ4" s="733"/>
      <c r="CR4" s="733"/>
      <c r="CS4" s="733"/>
      <c r="CT4" s="733"/>
      <c r="CU4" s="733"/>
      <c r="CV4" s="733"/>
      <c r="CW4" s="733"/>
      <c r="CX4" s="733"/>
      <c r="CY4" s="733"/>
      <c r="CZ4" s="733"/>
      <c r="DA4" s="733"/>
      <c r="DB4" s="733"/>
      <c r="DC4" s="733"/>
      <c r="DD4" s="733"/>
      <c r="DE4" s="733"/>
      <c r="DF4" s="733"/>
      <c r="DG4" s="733"/>
      <c r="DH4" s="733"/>
      <c r="DI4" s="733"/>
      <c r="DJ4" s="733"/>
      <c r="DK4" s="733"/>
      <c r="DL4" s="733"/>
      <c r="DM4" s="733"/>
      <c r="DN4" s="733"/>
      <c r="DO4" s="733"/>
      <c r="DP4" s="733"/>
      <c r="DQ4" s="733"/>
      <c r="DR4" s="733"/>
      <c r="DS4" s="733"/>
      <c r="DT4" s="733"/>
      <c r="DU4" s="733"/>
      <c r="DV4" s="733"/>
      <c r="DW4" s="733"/>
      <c r="DX4" s="733"/>
      <c r="DY4" s="733"/>
      <c r="DZ4" s="733"/>
      <c r="EA4" s="222"/>
    </row>
    <row r="5" spans="1:131" s="223" customFormat="1" ht="26.25" customHeight="1" x14ac:dyDescent="0.2">
      <c r="A5" s="998" t="s">
        <v>357</v>
      </c>
      <c r="B5" s="999"/>
      <c r="C5" s="999"/>
      <c r="D5" s="999"/>
      <c r="E5" s="999"/>
      <c r="F5" s="999"/>
      <c r="G5" s="999"/>
      <c r="H5" s="999"/>
      <c r="I5" s="999"/>
      <c r="J5" s="999"/>
      <c r="K5" s="999"/>
      <c r="L5" s="999"/>
      <c r="M5" s="999"/>
      <c r="N5" s="999"/>
      <c r="O5" s="999"/>
      <c r="P5" s="1000"/>
      <c r="Q5" s="1004" t="s">
        <v>358</v>
      </c>
      <c r="R5" s="1005"/>
      <c r="S5" s="1005"/>
      <c r="T5" s="1005"/>
      <c r="U5" s="1006"/>
      <c r="V5" s="1004" t="s">
        <v>359</v>
      </c>
      <c r="W5" s="1005"/>
      <c r="X5" s="1005"/>
      <c r="Y5" s="1005"/>
      <c r="Z5" s="1006"/>
      <c r="AA5" s="1004" t="s">
        <v>360</v>
      </c>
      <c r="AB5" s="1005"/>
      <c r="AC5" s="1005"/>
      <c r="AD5" s="1005"/>
      <c r="AE5" s="1005"/>
      <c r="AF5" s="1097" t="s">
        <v>361</v>
      </c>
      <c r="AG5" s="1005"/>
      <c r="AH5" s="1005"/>
      <c r="AI5" s="1005"/>
      <c r="AJ5" s="1018"/>
      <c r="AK5" s="1005" t="s">
        <v>362</v>
      </c>
      <c r="AL5" s="1005"/>
      <c r="AM5" s="1005"/>
      <c r="AN5" s="1005"/>
      <c r="AO5" s="1006"/>
      <c r="AP5" s="1004" t="s">
        <v>363</v>
      </c>
      <c r="AQ5" s="1005"/>
      <c r="AR5" s="1005"/>
      <c r="AS5" s="1005"/>
      <c r="AT5" s="1006"/>
      <c r="AU5" s="1004" t="s">
        <v>364</v>
      </c>
      <c r="AV5" s="1005"/>
      <c r="AW5" s="1005"/>
      <c r="AX5" s="1005"/>
      <c r="AY5" s="1018"/>
      <c r="AZ5" s="220"/>
      <c r="BA5" s="220"/>
      <c r="BB5" s="220"/>
      <c r="BC5" s="220"/>
      <c r="BD5" s="220"/>
      <c r="BE5" s="221"/>
      <c r="BF5" s="221"/>
      <c r="BG5" s="221"/>
      <c r="BH5" s="221"/>
      <c r="BI5" s="221"/>
      <c r="BJ5" s="221"/>
      <c r="BK5" s="221"/>
      <c r="BL5" s="221"/>
      <c r="BM5" s="221"/>
      <c r="BN5" s="221"/>
      <c r="BO5" s="221"/>
      <c r="BP5" s="221"/>
      <c r="BQ5" s="998" t="s">
        <v>365</v>
      </c>
      <c r="BR5" s="999"/>
      <c r="BS5" s="999"/>
      <c r="BT5" s="999"/>
      <c r="BU5" s="999"/>
      <c r="BV5" s="999"/>
      <c r="BW5" s="999"/>
      <c r="BX5" s="999"/>
      <c r="BY5" s="999"/>
      <c r="BZ5" s="999"/>
      <c r="CA5" s="999"/>
      <c r="CB5" s="999"/>
      <c r="CC5" s="999"/>
      <c r="CD5" s="999"/>
      <c r="CE5" s="999"/>
      <c r="CF5" s="999"/>
      <c r="CG5" s="1000"/>
      <c r="CH5" s="1004" t="s">
        <v>366</v>
      </c>
      <c r="CI5" s="1005"/>
      <c r="CJ5" s="1005"/>
      <c r="CK5" s="1005"/>
      <c r="CL5" s="1006"/>
      <c r="CM5" s="1004" t="s">
        <v>367</v>
      </c>
      <c r="CN5" s="1005"/>
      <c r="CO5" s="1005"/>
      <c r="CP5" s="1005"/>
      <c r="CQ5" s="1006"/>
      <c r="CR5" s="1004" t="s">
        <v>368</v>
      </c>
      <c r="CS5" s="1005"/>
      <c r="CT5" s="1005"/>
      <c r="CU5" s="1005"/>
      <c r="CV5" s="1006"/>
      <c r="CW5" s="1004" t="s">
        <v>369</v>
      </c>
      <c r="CX5" s="1005"/>
      <c r="CY5" s="1005"/>
      <c r="CZ5" s="1005"/>
      <c r="DA5" s="1006"/>
      <c r="DB5" s="1004" t="s">
        <v>370</v>
      </c>
      <c r="DC5" s="1005"/>
      <c r="DD5" s="1005"/>
      <c r="DE5" s="1005"/>
      <c r="DF5" s="1006"/>
      <c r="DG5" s="1087" t="s">
        <v>371</v>
      </c>
      <c r="DH5" s="1088"/>
      <c r="DI5" s="1088"/>
      <c r="DJ5" s="1088"/>
      <c r="DK5" s="1089"/>
      <c r="DL5" s="1087" t="s">
        <v>372</v>
      </c>
      <c r="DM5" s="1088"/>
      <c r="DN5" s="1088"/>
      <c r="DO5" s="1088"/>
      <c r="DP5" s="1089"/>
      <c r="DQ5" s="1004" t="s">
        <v>373</v>
      </c>
      <c r="DR5" s="1005"/>
      <c r="DS5" s="1005"/>
      <c r="DT5" s="1005"/>
      <c r="DU5" s="1006"/>
      <c r="DV5" s="1004" t="s">
        <v>364</v>
      </c>
      <c r="DW5" s="1005"/>
      <c r="DX5" s="1005"/>
      <c r="DY5" s="1005"/>
      <c r="DZ5" s="1018"/>
      <c r="EA5" s="222"/>
    </row>
    <row r="6" spans="1:131" s="223" customFormat="1" ht="26.25" customHeight="1" thickBot="1" x14ac:dyDescent="0.25">
      <c r="A6" s="1001"/>
      <c r="B6" s="1002"/>
      <c r="C6" s="1002"/>
      <c r="D6" s="1002"/>
      <c r="E6" s="1002"/>
      <c r="F6" s="1002"/>
      <c r="G6" s="1002"/>
      <c r="H6" s="1002"/>
      <c r="I6" s="1002"/>
      <c r="J6" s="1002"/>
      <c r="K6" s="1002"/>
      <c r="L6" s="1002"/>
      <c r="M6" s="1002"/>
      <c r="N6" s="1002"/>
      <c r="O6" s="1002"/>
      <c r="P6" s="1003"/>
      <c r="Q6" s="1007"/>
      <c r="R6" s="1008"/>
      <c r="S6" s="1008"/>
      <c r="T6" s="1008"/>
      <c r="U6" s="1009"/>
      <c r="V6" s="1007"/>
      <c r="W6" s="1008"/>
      <c r="X6" s="1008"/>
      <c r="Y6" s="1008"/>
      <c r="Z6" s="1009"/>
      <c r="AA6" s="1007"/>
      <c r="AB6" s="1008"/>
      <c r="AC6" s="1008"/>
      <c r="AD6" s="1008"/>
      <c r="AE6" s="1008"/>
      <c r="AF6" s="1098"/>
      <c r="AG6" s="1008"/>
      <c r="AH6" s="1008"/>
      <c r="AI6" s="1008"/>
      <c r="AJ6" s="1019"/>
      <c r="AK6" s="1008"/>
      <c r="AL6" s="1008"/>
      <c r="AM6" s="1008"/>
      <c r="AN6" s="1008"/>
      <c r="AO6" s="1009"/>
      <c r="AP6" s="1007"/>
      <c r="AQ6" s="1008"/>
      <c r="AR6" s="1008"/>
      <c r="AS6" s="1008"/>
      <c r="AT6" s="1009"/>
      <c r="AU6" s="1007"/>
      <c r="AV6" s="1008"/>
      <c r="AW6" s="1008"/>
      <c r="AX6" s="1008"/>
      <c r="AY6" s="1019"/>
      <c r="AZ6" s="220"/>
      <c r="BA6" s="220"/>
      <c r="BB6" s="220"/>
      <c r="BC6" s="220"/>
      <c r="BD6" s="220"/>
      <c r="BE6" s="221"/>
      <c r="BF6" s="221"/>
      <c r="BG6" s="221"/>
      <c r="BH6" s="221"/>
      <c r="BI6" s="221"/>
      <c r="BJ6" s="221"/>
      <c r="BK6" s="221"/>
      <c r="BL6" s="221"/>
      <c r="BM6" s="221"/>
      <c r="BN6" s="221"/>
      <c r="BO6" s="221"/>
      <c r="BP6" s="221"/>
      <c r="BQ6" s="1001"/>
      <c r="BR6" s="1002"/>
      <c r="BS6" s="1002"/>
      <c r="BT6" s="1002"/>
      <c r="BU6" s="1002"/>
      <c r="BV6" s="1002"/>
      <c r="BW6" s="1002"/>
      <c r="BX6" s="1002"/>
      <c r="BY6" s="1002"/>
      <c r="BZ6" s="1002"/>
      <c r="CA6" s="1002"/>
      <c r="CB6" s="1002"/>
      <c r="CC6" s="1002"/>
      <c r="CD6" s="1002"/>
      <c r="CE6" s="1002"/>
      <c r="CF6" s="1002"/>
      <c r="CG6" s="1003"/>
      <c r="CH6" s="1007"/>
      <c r="CI6" s="1008"/>
      <c r="CJ6" s="1008"/>
      <c r="CK6" s="1008"/>
      <c r="CL6" s="1009"/>
      <c r="CM6" s="1007"/>
      <c r="CN6" s="1008"/>
      <c r="CO6" s="1008"/>
      <c r="CP6" s="1008"/>
      <c r="CQ6" s="1009"/>
      <c r="CR6" s="1007"/>
      <c r="CS6" s="1008"/>
      <c r="CT6" s="1008"/>
      <c r="CU6" s="1008"/>
      <c r="CV6" s="1009"/>
      <c r="CW6" s="1007"/>
      <c r="CX6" s="1008"/>
      <c r="CY6" s="1008"/>
      <c r="CZ6" s="1008"/>
      <c r="DA6" s="1009"/>
      <c r="DB6" s="1007"/>
      <c r="DC6" s="1008"/>
      <c r="DD6" s="1008"/>
      <c r="DE6" s="1008"/>
      <c r="DF6" s="1009"/>
      <c r="DG6" s="1090"/>
      <c r="DH6" s="1091"/>
      <c r="DI6" s="1091"/>
      <c r="DJ6" s="1091"/>
      <c r="DK6" s="1092"/>
      <c r="DL6" s="1090"/>
      <c r="DM6" s="1091"/>
      <c r="DN6" s="1091"/>
      <c r="DO6" s="1091"/>
      <c r="DP6" s="1092"/>
      <c r="DQ6" s="1007"/>
      <c r="DR6" s="1008"/>
      <c r="DS6" s="1008"/>
      <c r="DT6" s="1008"/>
      <c r="DU6" s="1009"/>
      <c r="DV6" s="1007"/>
      <c r="DW6" s="1008"/>
      <c r="DX6" s="1008"/>
      <c r="DY6" s="1008"/>
      <c r="DZ6" s="1019"/>
      <c r="EA6" s="222"/>
    </row>
    <row r="7" spans="1:131" s="223" customFormat="1" ht="26.25" customHeight="1" thickTop="1" x14ac:dyDescent="0.2">
      <c r="A7" s="224">
        <v>1</v>
      </c>
      <c r="B7" s="1050" t="s">
        <v>374</v>
      </c>
      <c r="C7" s="1051"/>
      <c r="D7" s="1051"/>
      <c r="E7" s="1051"/>
      <c r="F7" s="1051"/>
      <c r="G7" s="1051"/>
      <c r="H7" s="1051"/>
      <c r="I7" s="1051"/>
      <c r="J7" s="1051"/>
      <c r="K7" s="1051"/>
      <c r="L7" s="1051"/>
      <c r="M7" s="1051"/>
      <c r="N7" s="1051"/>
      <c r="O7" s="1051"/>
      <c r="P7" s="1052"/>
      <c r="Q7" s="1105">
        <v>52847</v>
      </c>
      <c r="R7" s="1106"/>
      <c r="S7" s="1106"/>
      <c r="T7" s="1106"/>
      <c r="U7" s="1106"/>
      <c r="V7" s="1106">
        <v>51233</v>
      </c>
      <c r="W7" s="1106"/>
      <c r="X7" s="1106"/>
      <c r="Y7" s="1106"/>
      <c r="Z7" s="1106"/>
      <c r="AA7" s="1106">
        <v>1615</v>
      </c>
      <c r="AB7" s="1106"/>
      <c r="AC7" s="1106"/>
      <c r="AD7" s="1106"/>
      <c r="AE7" s="1107"/>
      <c r="AF7" s="1108">
        <v>1182</v>
      </c>
      <c r="AG7" s="1109"/>
      <c r="AH7" s="1109"/>
      <c r="AI7" s="1109"/>
      <c r="AJ7" s="1110"/>
      <c r="AK7" s="1111">
        <v>44</v>
      </c>
      <c r="AL7" s="1112"/>
      <c r="AM7" s="1112"/>
      <c r="AN7" s="1112"/>
      <c r="AO7" s="1112"/>
      <c r="AP7" s="1112">
        <v>28864</v>
      </c>
      <c r="AQ7" s="1112"/>
      <c r="AR7" s="1112"/>
      <c r="AS7" s="1112"/>
      <c r="AT7" s="1112"/>
      <c r="AU7" s="1113"/>
      <c r="AV7" s="1113"/>
      <c r="AW7" s="1113"/>
      <c r="AX7" s="1113"/>
      <c r="AY7" s="1114"/>
      <c r="AZ7" s="220"/>
      <c r="BA7" s="220"/>
      <c r="BB7" s="220"/>
      <c r="BC7" s="220"/>
      <c r="BD7" s="220"/>
      <c r="BE7" s="221"/>
      <c r="BF7" s="221"/>
      <c r="BG7" s="221"/>
      <c r="BH7" s="221"/>
      <c r="BI7" s="221"/>
      <c r="BJ7" s="221"/>
      <c r="BK7" s="221"/>
      <c r="BL7" s="221"/>
      <c r="BM7" s="221"/>
      <c r="BN7" s="221"/>
      <c r="BO7" s="221"/>
      <c r="BP7" s="221"/>
      <c r="BQ7" s="224">
        <v>1</v>
      </c>
      <c r="BR7" s="225"/>
      <c r="BS7" s="1102" t="s">
        <v>563</v>
      </c>
      <c r="BT7" s="1103"/>
      <c r="BU7" s="1103"/>
      <c r="BV7" s="1103"/>
      <c r="BW7" s="1103"/>
      <c r="BX7" s="1103"/>
      <c r="BY7" s="1103"/>
      <c r="BZ7" s="1103"/>
      <c r="CA7" s="1103"/>
      <c r="CB7" s="1103"/>
      <c r="CC7" s="1103"/>
      <c r="CD7" s="1103"/>
      <c r="CE7" s="1103"/>
      <c r="CF7" s="1103"/>
      <c r="CG7" s="1115"/>
      <c r="CH7" s="1099">
        <v>-14</v>
      </c>
      <c r="CI7" s="1100"/>
      <c r="CJ7" s="1100"/>
      <c r="CK7" s="1100"/>
      <c r="CL7" s="1101"/>
      <c r="CM7" s="1099">
        <v>608</v>
      </c>
      <c r="CN7" s="1100"/>
      <c r="CO7" s="1100"/>
      <c r="CP7" s="1100"/>
      <c r="CQ7" s="1101"/>
      <c r="CR7" s="1099">
        <v>557</v>
      </c>
      <c r="CS7" s="1100"/>
      <c r="CT7" s="1100"/>
      <c r="CU7" s="1100"/>
      <c r="CV7" s="1101"/>
      <c r="CW7" s="1099"/>
      <c r="CX7" s="1100"/>
      <c r="CY7" s="1100"/>
      <c r="CZ7" s="1100"/>
      <c r="DA7" s="1101"/>
      <c r="DB7" s="1099"/>
      <c r="DC7" s="1100"/>
      <c r="DD7" s="1100"/>
      <c r="DE7" s="1100"/>
      <c r="DF7" s="1101"/>
      <c r="DG7" s="1099"/>
      <c r="DH7" s="1100"/>
      <c r="DI7" s="1100"/>
      <c r="DJ7" s="1100"/>
      <c r="DK7" s="1101"/>
      <c r="DL7" s="1099"/>
      <c r="DM7" s="1100"/>
      <c r="DN7" s="1100"/>
      <c r="DO7" s="1100"/>
      <c r="DP7" s="1101"/>
      <c r="DQ7" s="1099"/>
      <c r="DR7" s="1100"/>
      <c r="DS7" s="1100"/>
      <c r="DT7" s="1100"/>
      <c r="DU7" s="1101"/>
      <c r="DV7" s="1102"/>
      <c r="DW7" s="1103"/>
      <c r="DX7" s="1103"/>
      <c r="DY7" s="1103"/>
      <c r="DZ7" s="1104"/>
      <c r="EA7" s="222"/>
    </row>
    <row r="8" spans="1:131" s="223" customFormat="1" ht="26.25" customHeight="1" x14ac:dyDescent="0.2">
      <c r="A8" s="226">
        <v>2</v>
      </c>
      <c r="B8" s="1033" t="s">
        <v>375</v>
      </c>
      <c r="C8" s="1034"/>
      <c r="D8" s="1034"/>
      <c r="E8" s="1034"/>
      <c r="F8" s="1034"/>
      <c r="G8" s="1034"/>
      <c r="H8" s="1034"/>
      <c r="I8" s="1034"/>
      <c r="J8" s="1034"/>
      <c r="K8" s="1034"/>
      <c r="L8" s="1034"/>
      <c r="M8" s="1034"/>
      <c r="N8" s="1034"/>
      <c r="O8" s="1034"/>
      <c r="P8" s="1035"/>
      <c r="Q8" s="1041">
        <v>1826</v>
      </c>
      <c r="R8" s="1042"/>
      <c r="S8" s="1042"/>
      <c r="T8" s="1042"/>
      <c r="U8" s="1042"/>
      <c r="V8" s="1042">
        <v>1525</v>
      </c>
      <c r="W8" s="1042"/>
      <c r="X8" s="1042"/>
      <c r="Y8" s="1042"/>
      <c r="Z8" s="1042"/>
      <c r="AA8" s="1042">
        <v>301</v>
      </c>
      <c r="AB8" s="1042"/>
      <c r="AC8" s="1042"/>
      <c r="AD8" s="1042"/>
      <c r="AE8" s="1043"/>
      <c r="AF8" s="1038">
        <v>156</v>
      </c>
      <c r="AG8" s="1039"/>
      <c r="AH8" s="1039"/>
      <c r="AI8" s="1039"/>
      <c r="AJ8" s="1040"/>
      <c r="AK8" s="1083">
        <v>1452</v>
      </c>
      <c r="AL8" s="1084"/>
      <c r="AM8" s="1084"/>
      <c r="AN8" s="1084"/>
      <c r="AO8" s="1084"/>
      <c r="AP8" s="1084"/>
      <c r="AQ8" s="1084"/>
      <c r="AR8" s="1084"/>
      <c r="AS8" s="1084"/>
      <c r="AT8" s="1084"/>
      <c r="AU8" s="1085"/>
      <c r="AV8" s="1085"/>
      <c r="AW8" s="1085"/>
      <c r="AX8" s="1085"/>
      <c r="AY8" s="1086"/>
      <c r="AZ8" s="220"/>
      <c r="BA8" s="220"/>
      <c r="BB8" s="220"/>
      <c r="BC8" s="220"/>
      <c r="BD8" s="220"/>
      <c r="BE8" s="221"/>
      <c r="BF8" s="221"/>
      <c r="BG8" s="221"/>
      <c r="BH8" s="221"/>
      <c r="BI8" s="221"/>
      <c r="BJ8" s="221"/>
      <c r="BK8" s="221"/>
      <c r="BL8" s="221"/>
      <c r="BM8" s="221"/>
      <c r="BN8" s="221"/>
      <c r="BO8" s="221"/>
      <c r="BP8" s="221"/>
      <c r="BQ8" s="226">
        <v>2</v>
      </c>
      <c r="BR8" s="227"/>
      <c r="BS8" s="995" t="s">
        <v>564</v>
      </c>
      <c r="BT8" s="996"/>
      <c r="BU8" s="996"/>
      <c r="BV8" s="996"/>
      <c r="BW8" s="996"/>
      <c r="BX8" s="996"/>
      <c r="BY8" s="996"/>
      <c r="BZ8" s="996"/>
      <c r="CA8" s="996"/>
      <c r="CB8" s="996"/>
      <c r="CC8" s="996"/>
      <c r="CD8" s="996"/>
      <c r="CE8" s="996"/>
      <c r="CF8" s="996"/>
      <c r="CG8" s="1017"/>
      <c r="CH8" s="992">
        <v>-2</v>
      </c>
      <c r="CI8" s="993"/>
      <c r="CJ8" s="993"/>
      <c r="CK8" s="993"/>
      <c r="CL8" s="994"/>
      <c r="CM8" s="992">
        <v>537</v>
      </c>
      <c r="CN8" s="993"/>
      <c r="CO8" s="993"/>
      <c r="CP8" s="993"/>
      <c r="CQ8" s="994"/>
      <c r="CR8" s="992">
        <v>5</v>
      </c>
      <c r="CS8" s="993"/>
      <c r="CT8" s="993"/>
      <c r="CU8" s="993"/>
      <c r="CV8" s="994"/>
      <c r="CW8" s="992"/>
      <c r="CX8" s="993"/>
      <c r="CY8" s="993"/>
      <c r="CZ8" s="993"/>
      <c r="DA8" s="994"/>
      <c r="DB8" s="992"/>
      <c r="DC8" s="993"/>
      <c r="DD8" s="993"/>
      <c r="DE8" s="993"/>
      <c r="DF8" s="994"/>
      <c r="DG8" s="992"/>
      <c r="DH8" s="993"/>
      <c r="DI8" s="993"/>
      <c r="DJ8" s="993"/>
      <c r="DK8" s="994"/>
      <c r="DL8" s="992"/>
      <c r="DM8" s="993"/>
      <c r="DN8" s="993"/>
      <c r="DO8" s="993"/>
      <c r="DP8" s="994"/>
      <c r="DQ8" s="992"/>
      <c r="DR8" s="993"/>
      <c r="DS8" s="993"/>
      <c r="DT8" s="993"/>
      <c r="DU8" s="994"/>
      <c r="DV8" s="995"/>
      <c r="DW8" s="996"/>
      <c r="DX8" s="996"/>
      <c r="DY8" s="996"/>
      <c r="DZ8" s="997"/>
      <c r="EA8" s="222"/>
    </row>
    <row r="9" spans="1:131" s="223" customFormat="1" ht="26.25" customHeight="1" x14ac:dyDescent="0.2">
      <c r="A9" s="226">
        <v>3</v>
      </c>
      <c r="B9" s="1033" t="s">
        <v>376</v>
      </c>
      <c r="C9" s="1034"/>
      <c r="D9" s="1034"/>
      <c r="E9" s="1034"/>
      <c r="F9" s="1034"/>
      <c r="G9" s="1034"/>
      <c r="H9" s="1034"/>
      <c r="I9" s="1034"/>
      <c r="J9" s="1034"/>
      <c r="K9" s="1034"/>
      <c r="L9" s="1034"/>
      <c r="M9" s="1034"/>
      <c r="N9" s="1034"/>
      <c r="O9" s="1034"/>
      <c r="P9" s="1035"/>
      <c r="Q9" s="1041">
        <v>356</v>
      </c>
      <c r="R9" s="1042"/>
      <c r="S9" s="1042"/>
      <c r="T9" s="1042"/>
      <c r="U9" s="1042"/>
      <c r="V9" s="1042">
        <v>335</v>
      </c>
      <c r="W9" s="1042"/>
      <c r="X9" s="1042"/>
      <c r="Y9" s="1042"/>
      <c r="Z9" s="1042"/>
      <c r="AA9" s="1042">
        <v>22</v>
      </c>
      <c r="AB9" s="1042"/>
      <c r="AC9" s="1042"/>
      <c r="AD9" s="1042"/>
      <c r="AE9" s="1043"/>
      <c r="AF9" s="1038">
        <v>15</v>
      </c>
      <c r="AG9" s="1039"/>
      <c r="AH9" s="1039"/>
      <c r="AI9" s="1039"/>
      <c r="AJ9" s="1040"/>
      <c r="AK9" s="1083">
        <v>222</v>
      </c>
      <c r="AL9" s="1084"/>
      <c r="AM9" s="1084"/>
      <c r="AN9" s="1084"/>
      <c r="AO9" s="1084"/>
      <c r="AP9" s="1084"/>
      <c r="AQ9" s="1084"/>
      <c r="AR9" s="1084"/>
      <c r="AS9" s="1084"/>
      <c r="AT9" s="1084"/>
      <c r="AU9" s="1085"/>
      <c r="AV9" s="1085"/>
      <c r="AW9" s="1085"/>
      <c r="AX9" s="1085"/>
      <c r="AY9" s="1086"/>
      <c r="AZ9" s="220"/>
      <c r="BA9" s="220"/>
      <c r="BB9" s="220"/>
      <c r="BC9" s="220"/>
      <c r="BD9" s="220"/>
      <c r="BE9" s="221"/>
      <c r="BF9" s="221"/>
      <c r="BG9" s="221"/>
      <c r="BH9" s="221"/>
      <c r="BI9" s="221"/>
      <c r="BJ9" s="221"/>
      <c r="BK9" s="221"/>
      <c r="BL9" s="221"/>
      <c r="BM9" s="221"/>
      <c r="BN9" s="221"/>
      <c r="BO9" s="221"/>
      <c r="BP9" s="221"/>
      <c r="BQ9" s="226">
        <v>3</v>
      </c>
      <c r="BR9" s="227"/>
      <c r="BS9" s="995"/>
      <c r="BT9" s="996"/>
      <c r="BU9" s="996"/>
      <c r="BV9" s="996"/>
      <c r="BW9" s="996"/>
      <c r="BX9" s="996"/>
      <c r="BY9" s="996"/>
      <c r="BZ9" s="996"/>
      <c r="CA9" s="996"/>
      <c r="CB9" s="996"/>
      <c r="CC9" s="996"/>
      <c r="CD9" s="996"/>
      <c r="CE9" s="996"/>
      <c r="CF9" s="996"/>
      <c r="CG9" s="1017"/>
      <c r="CH9" s="992"/>
      <c r="CI9" s="993"/>
      <c r="CJ9" s="993"/>
      <c r="CK9" s="993"/>
      <c r="CL9" s="994"/>
      <c r="CM9" s="992"/>
      <c r="CN9" s="993"/>
      <c r="CO9" s="993"/>
      <c r="CP9" s="993"/>
      <c r="CQ9" s="994"/>
      <c r="CR9" s="992"/>
      <c r="CS9" s="993"/>
      <c r="CT9" s="993"/>
      <c r="CU9" s="993"/>
      <c r="CV9" s="994"/>
      <c r="CW9" s="992"/>
      <c r="CX9" s="993"/>
      <c r="CY9" s="993"/>
      <c r="CZ9" s="993"/>
      <c r="DA9" s="994"/>
      <c r="DB9" s="992"/>
      <c r="DC9" s="993"/>
      <c r="DD9" s="993"/>
      <c r="DE9" s="993"/>
      <c r="DF9" s="994"/>
      <c r="DG9" s="992"/>
      <c r="DH9" s="993"/>
      <c r="DI9" s="993"/>
      <c r="DJ9" s="993"/>
      <c r="DK9" s="994"/>
      <c r="DL9" s="992"/>
      <c r="DM9" s="993"/>
      <c r="DN9" s="993"/>
      <c r="DO9" s="993"/>
      <c r="DP9" s="994"/>
      <c r="DQ9" s="992"/>
      <c r="DR9" s="993"/>
      <c r="DS9" s="993"/>
      <c r="DT9" s="993"/>
      <c r="DU9" s="994"/>
      <c r="DV9" s="995"/>
      <c r="DW9" s="996"/>
      <c r="DX9" s="996"/>
      <c r="DY9" s="996"/>
      <c r="DZ9" s="997"/>
      <c r="EA9" s="222"/>
    </row>
    <row r="10" spans="1:131" s="223" customFormat="1" ht="26.25" customHeight="1" x14ac:dyDescent="0.2">
      <c r="A10" s="226">
        <v>4</v>
      </c>
      <c r="B10" s="1033"/>
      <c r="C10" s="1034"/>
      <c r="D10" s="1034"/>
      <c r="E10" s="1034"/>
      <c r="F10" s="1034"/>
      <c r="G10" s="1034"/>
      <c r="H10" s="1034"/>
      <c r="I10" s="1034"/>
      <c r="J10" s="1034"/>
      <c r="K10" s="1034"/>
      <c r="L10" s="1034"/>
      <c r="M10" s="1034"/>
      <c r="N10" s="1034"/>
      <c r="O10" s="1034"/>
      <c r="P10" s="1035"/>
      <c r="Q10" s="1041"/>
      <c r="R10" s="1042"/>
      <c r="S10" s="1042"/>
      <c r="T10" s="1042"/>
      <c r="U10" s="1042"/>
      <c r="V10" s="1042"/>
      <c r="W10" s="1042"/>
      <c r="X10" s="1042"/>
      <c r="Y10" s="1042"/>
      <c r="Z10" s="1042"/>
      <c r="AA10" s="1042"/>
      <c r="AB10" s="1042"/>
      <c r="AC10" s="1042"/>
      <c r="AD10" s="1042"/>
      <c r="AE10" s="1043"/>
      <c r="AF10" s="1038"/>
      <c r="AG10" s="1039"/>
      <c r="AH10" s="1039"/>
      <c r="AI10" s="1039"/>
      <c r="AJ10" s="1040"/>
      <c r="AK10" s="1083"/>
      <c r="AL10" s="1084"/>
      <c r="AM10" s="1084"/>
      <c r="AN10" s="1084"/>
      <c r="AO10" s="1084"/>
      <c r="AP10" s="1084"/>
      <c r="AQ10" s="1084"/>
      <c r="AR10" s="1084"/>
      <c r="AS10" s="1084"/>
      <c r="AT10" s="1084"/>
      <c r="AU10" s="1085"/>
      <c r="AV10" s="1085"/>
      <c r="AW10" s="1085"/>
      <c r="AX10" s="1085"/>
      <c r="AY10" s="1086"/>
      <c r="AZ10" s="220"/>
      <c r="BA10" s="220"/>
      <c r="BB10" s="220"/>
      <c r="BC10" s="220"/>
      <c r="BD10" s="220"/>
      <c r="BE10" s="221"/>
      <c r="BF10" s="221"/>
      <c r="BG10" s="221"/>
      <c r="BH10" s="221"/>
      <c r="BI10" s="221"/>
      <c r="BJ10" s="221"/>
      <c r="BK10" s="221"/>
      <c r="BL10" s="221"/>
      <c r="BM10" s="221"/>
      <c r="BN10" s="221"/>
      <c r="BO10" s="221"/>
      <c r="BP10" s="221"/>
      <c r="BQ10" s="226">
        <v>4</v>
      </c>
      <c r="BR10" s="227"/>
      <c r="BS10" s="995"/>
      <c r="BT10" s="996"/>
      <c r="BU10" s="996"/>
      <c r="BV10" s="996"/>
      <c r="BW10" s="996"/>
      <c r="BX10" s="996"/>
      <c r="BY10" s="996"/>
      <c r="BZ10" s="996"/>
      <c r="CA10" s="996"/>
      <c r="CB10" s="996"/>
      <c r="CC10" s="996"/>
      <c r="CD10" s="996"/>
      <c r="CE10" s="996"/>
      <c r="CF10" s="996"/>
      <c r="CG10" s="1017"/>
      <c r="CH10" s="992"/>
      <c r="CI10" s="993"/>
      <c r="CJ10" s="993"/>
      <c r="CK10" s="993"/>
      <c r="CL10" s="994"/>
      <c r="CM10" s="992"/>
      <c r="CN10" s="993"/>
      <c r="CO10" s="993"/>
      <c r="CP10" s="993"/>
      <c r="CQ10" s="994"/>
      <c r="CR10" s="992"/>
      <c r="CS10" s="993"/>
      <c r="CT10" s="993"/>
      <c r="CU10" s="993"/>
      <c r="CV10" s="994"/>
      <c r="CW10" s="992"/>
      <c r="CX10" s="993"/>
      <c r="CY10" s="993"/>
      <c r="CZ10" s="993"/>
      <c r="DA10" s="994"/>
      <c r="DB10" s="992"/>
      <c r="DC10" s="993"/>
      <c r="DD10" s="993"/>
      <c r="DE10" s="993"/>
      <c r="DF10" s="994"/>
      <c r="DG10" s="992"/>
      <c r="DH10" s="993"/>
      <c r="DI10" s="993"/>
      <c r="DJ10" s="993"/>
      <c r="DK10" s="994"/>
      <c r="DL10" s="992"/>
      <c r="DM10" s="993"/>
      <c r="DN10" s="993"/>
      <c r="DO10" s="993"/>
      <c r="DP10" s="994"/>
      <c r="DQ10" s="992"/>
      <c r="DR10" s="993"/>
      <c r="DS10" s="993"/>
      <c r="DT10" s="993"/>
      <c r="DU10" s="994"/>
      <c r="DV10" s="995"/>
      <c r="DW10" s="996"/>
      <c r="DX10" s="996"/>
      <c r="DY10" s="996"/>
      <c r="DZ10" s="997"/>
      <c r="EA10" s="222"/>
    </row>
    <row r="11" spans="1:131" s="223" customFormat="1" ht="26.25" customHeight="1" x14ac:dyDescent="0.2">
      <c r="A11" s="226">
        <v>5</v>
      </c>
      <c r="B11" s="1033"/>
      <c r="C11" s="1034"/>
      <c r="D11" s="1034"/>
      <c r="E11" s="1034"/>
      <c r="F11" s="1034"/>
      <c r="G11" s="1034"/>
      <c r="H11" s="1034"/>
      <c r="I11" s="1034"/>
      <c r="J11" s="1034"/>
      <c r="K11" s="1034"/>
      <c r="L11" s="1034"/>
      <c r="M11" s="1034"/>
      <c r="N11" s="1034"/>
      <c r="O11" s="1034"/>
      <c r="P11" s="1035"/>
      <c r="Q11" s="1041"/>
      <c r="R11" s="1042"/>
      <c r="S11" s="1042"/>
      <c r="T11" s="1042"/>
      <c r="U11" s="1042"/>
      <c r="V11" s="1042"/>
      <c r="W11" s="1042"/>
      <c r="X11" s="1042"/>
      <c r="Y11" s="1042"/>
      <c r="Z11" s="1042"/>
      <c r="AA11" s="1042"/>
      <c r="AB11" s="1042"/>
      <c r="AC11" s="1042"/>
      <c r="AD11" s="1042"/>
      <c r="AE11" s="1043"/>
      <c r="AF11" s="1038"/>
      <c r="AG11" s="1039"/>
      <c r="AH11" s="1039"/>
      <c r="AI11" s="1039"/>
      <c r="AJ11" s="1040"/>
      <c r="AK11" s="1083"/>
      <c r="AL11" s="1084"/>
      <c r="AM11" s="1084"/>
      <c r="AN11" s="1084"/>
      <c r="AO11" s="1084"/>
      <c r="AP11" s="1084"/>
      <c r="AQ11" s="1084"/>
      <c r="AR11" s="1084"/>
      <c r="AS11" s="1084"/>
      <c r="AT11" s="1084"/>
      <c r="AU11" s="1085"/>
      <c r="AV11" s="1085"/>
      <c r="AW11" s="1085"/>
      <c r="AX11" s="1085"/>
      <c r="AY11" s="1086"/>
      <c r="AZ11" s="220"/>
      <c r="BA11" s="220"/>
      <c r="BB11" s="220"/>
      <c r="BC11" s="220"/>
      <c r="BD11" s="220"/>
      <c r="BE11" s="221"/>
      <c r="BF11" s="221"/>
      <c r="BG11" s="221"/>
      <c r="BH11" s="221"/>
      <c r="BI11" s="221"/>
      <c r="BJ11" s="221"/>
      <c r="BK11" s="221"/>
      <c r="BL11" s="221"/>
      <c r="BM11" s="221"/>
      <c r="BN11" s="221"/>
      <c r="BO11" s="221"/>
      <c r="BP11" s="221"/>
      <c r="BQ11" s="226">
        <v>5</v>
      </c>
      <c r="BR11" s="227"/>
      <c r="BS11" s="995"/>
      <c r="BT11" s="996"/>
      <c r="BU11" s="996"/>
      <c r="BV11" s="996"/>
      <c r="BW11" s="996"/>
      <c r="BX11" s="996"/>
      <c r="BY11" s="996"/>
      <c r="BZ11" s="996"/>
      <c r="CA11" s="996"/>
      <c r="CB11" s="996"/>
      <c r="CC11" s="996"/>
      <c r="CD11" s="996"/>
      <c r="CE11" s="996"/>
      <c r="CF11" s="996"/>
      <c r="CG11" s="1017"/>
      <c r="CH11" s="992"/>
      <c r="CI11" s="993"/>
      <c r="CJ11" s="993"/>
      <c r="CK11" s="993"/>
      <c r="CL11" s="994"/>
      <c r="CM11" s="992"/>
      <c r="CN11" s="993"/>
      <c r="CO11" s="993"/>
      <c r="CP11" s="993"/>
      <c r="CQ11" s="994"/>
      <c r="CR11" s="992"/>
      <c r="CS11" s="993"/>
      <c r="CT11" s="993"/>
      <c r="CU11" s="993"/>
      <c r="CV11" s="994"/>
      <c r="CW11" s="992"/>
      <c r="CX11" s="993"/>
      <c r="CY11" s="993"/>
      <c r="CZ11" s="993"/>
      <c r="DA11" s="994"/>
      <c r="DB11" s="992"/>
      <c r="DC11" s="993"/>
      <c r="DD11" s="993"/>
      <c r="DE11" s="993"/>
      <c r="DF11" s="994"/>
      <c r="DG11" s="992"/>
      <c r="DH11" s="993"/>
      <c r="DI11" s="993"/>
      <c r="DJ11" s="993"/>
      <c r="DK11" s="994"/>
      <c r="DL11" s="992"/>
      <c r="DM11" s="993"/>
      <c r="DN11" s="993"/>
      <c r="DO11" s="993"/>
      <c r="DP11" s="994"/>
      <c r="DQ11" s="992"/>
      <c r="DR11" s="993"/>
      <c r="DS11" s="993"/>
      <c r="DT11" s="993"/>
      <c r="DU11" s="994"/>
      <c r="DV11" s="995"/>
      <c r="DW11" s="996"/>
      <c r="DX11" s="996"/>
      <c r="DY11" s="996"/>
      <c r="DZ11" s="997"/>
      <c r="EA11" s="222"/>
    </row>
    <row r="12" spans="1:131" s="223" customFormat="1" ht="26.25" customHeight="1" x14ac:dyDescent="0.2">
      <c r="A12" s="226">
        <v>6</v>
      </c>
      <c r="B12" s="1033"/>
      <c r="C12" s="1034"/>
      <c r="D12" s="1034"/>
      <c r="E12" s="1034"/>
      <c r="F12" s="1034"/>
      <c r="G12" s="1034"/>
      <c r="H12" s="1034"/>
      <c r="I12" s="1034"/>
      <c r="J12" s="1034"/>
      <c r="K12" s="1034"/>
      <c r="L12" s="1034"/>
      <c r="M12" s="1034"/>
      <c r="N12" s="1034"/>
      <c r="O12" s="1034"/>
      <c r="P12" s="1035"/>
      <c r="Q12" s="1041"/>
      <c r="R12" s="1042"/>
      <c r="S12" s="1042"/>
      <c r="T12" s="1042"/>
      <c r="U12" s="1042"/>
      <c r="V12" s="1042"/>
      <c r="W12" s="1042"/>
      <c r="X12" s="1042"/>
      <c r="Y12" s="1042"/>
      <c r="Z12" s="1042"/>
      <c r="AA12" s="1042"/>
      <c r="AB12" s="1042"/>
      <c r="AC12" s="1042"/>
      <c r="AD12" s="1042"/>
      <c r="AE12" s="1043"/>
      <c r="AF12" s="1038"/>
      <c r="AG12" s="1039"/>
      <c r="AH12" s="1039"/>
      <c r="AI12" s="1039"/>
      <c r="AJ12" s="1040"/>
      <c r="AK12" s="1083"/>
      <c r="AL12" s="1084"/>
      <c r="AM12" s="1084"/>
      <c r="AN12" s="1084"/>
      <c r="AO12" s="1084"/>
      <c r="AP12" s="1084"/>
      <c r="AQ12" s="1084"/>
      <c r="AR12" s="1084"/>
      <c r="AS12" s="1084"/>
      <c r="AT12" s="1084"/>
      <c r="AU12" s="1085"/>
      <c r="AV12" s="1085"/>
      <c r="AW12" s="1085"/>
      <c r="AX12" s="1085"/>
      <c r="AY12" s="1086"/>
      <c r="AZ12" s="220"/>
      <c r="BA12" s="220"/>
      <c r="BB12" s="220"/>
      <c r="BC12" s="220"/>
      <c r="BD12" s="220"/>
      <c r="BE12" s="221"/>
      <c r="BF12" s="221"/>
      <c r="BG12" s="221"/>
      <c r="BH12" s="221"/>
      <c r="BI12" s="221"/>
      <c r="BJ12" s="221"/>
      <c r="BK12" s="221"/>
      <c r="BL12" s="221"/>
      <c r="BM12" s="221"/>
      <c r="BN12" s="221"/>
      <c r="BO12" s="221"/>
      <c r="BP12" s="221"/>
      <c r="BQ12" s="226">
        <v>6</v>
      </c>
      <c r="BR12" s="227"/>
      <c r="BS12" s="995"/>
      <c r="BT12" s="996"/>
      <c r="BU12" s="996"/>
      <c r="BV12" s="996"/>
      <c r="BW12" s="996"/>
      <c r="BX12" s="996"/>
      <c r="BY12" s="996"/>
      <c r="BZ12" s="996"/>
      <c r="CA12" s="996"/>
      <c r="CB12" s="996"/>
      <c r="CC12" s="996"/>
      <c r="CD12" s="996"/>
      <c r="CE12" s="996"/>
      <c r="CF12" s="996"/>
      <c r="CG12" s="1017"/>
      <c r="CH12" s="992"/>
      <c r="CI12" s="993"/>
      <c r="CJ12" s="993"/>
      <c r="CK12" s="993"/>
      <c r="CL12" s="994"/>
      <c r="CM12" s="992"/>
      <c r="CN12" s="993"/>
      <c r="CO12" s="993"/>
      <c r="CP12" s="993"/>
      <c r="CQ12" s="994"/>
      <c r="CR12" s="992"/>
      <c r="CS12" s="993"/>
      <c r="CT12" s="993"/>
      <c r="CU12" s="993"/>
      <c r="CV12" s="994"/>
      <c r="CW12" s="992"/>
      <c r="CX12" s="993"/>
      <c r="CY12" s="993"/>
      <c r="CZ12" s="993"/>
      <c r="DA12" s="994"/>
      <c r="DB12" s="992"/>
      <c r="DC12" s="993"/>
      <c r="DD12" s="993"/>
      <c r="DE12" s="993"/>
      <c r="DF12" s="994"/>
      <c r="DG12" s="992"/>
      <c r="DH12" s="993"/>
      <c r="DI12" s="993"/>
      <c r="DJ12" s="993"/>
      <c r="DK12" s="994"/>
      <c r="DL12" s="992"/>
      <c r="DM12" s="993"/>
      <c r="DN12" s="993"/>
      <c r="DO12" s="993"/>
      <c r="DP12" s="994"/>
      <c r="DQ12" s="992"/>
      <c r="DR12" s="993"/>
      <c r="DS12" s="993"/>
      <c r="DT12" s="993"/>
      <c r="DU12" s="994"/>
      <c r="DV12" s="995"/>
      <c r="DW12" s="996"/>
      <c r="DX12" s="996"/>
      <c r="DY12" s="996"/>
      <c r="DZ12" s="997"/>
      <c r="EA12" s="222"/>
    </row>
    <row r="13" spans="1:131" s="223" customFormat="1" ht="26.25" customHeight="1" x14ac:dyDescent="0.2">
      <c r="A13" s="226">
        <v>7</v>
      </c>
      <c r="B13" s="1033"/>
      <c r="C13" s="1034"/>
      <c r="D13" s="1034"/>
      <c r="E13" s="1034"/>
      <c r="F13" s="1034"/>
      <c r="G13" s="1034"/>
      <c r="H13" s="1034"/>
      <c r="I13" s="1034"/>
      <c r="J13" s="1034"/>
      <c r="K13" s="1034"/>
      <c r="L13" s="1034"/>
      <c r="M13" s="1034"/>
      <c r="N13" s="1034"/>
      <c r="O13" s="1034"/>
      <c r="P13" s="1035"/>
      <c r="Q13" s="1041"/>
      <c r="R13" s="1042"/>
      <c r="S13" s="1042"/>
      <c r="T13" s="1042"/>
      <c r="U13" s="1042"/>
      <c r="V13" s="1042"/>
      <c r="W13" s="1042"/>
      <c r="X13" s="1042"/>
      <c r="Y13" s="1042"/>
      <c r="Z13" s="1042"/>
      <c r="AA13" s="1042"/>
      <c r="AB13" s="1042"/>
      <c r="AC13" s="1042"/>
      <c r="AD13" s="1042"/>
      <c r="AE13" s="1043"/>
      <c r="AF13" s="1038"/>
      <c r="AG13" s="1039"/>
      <c r="AH13" s="1039"/>
      <c r="AI13" s="1039"/>
      <c r="AJ13" s="1040"/>
      <c r="AK13" s="1083"/>
      <c r="AL13" s="1084"/>
      <c r="AM13" s="1084"/>
      <c r="AN13" s="1084"/>
      <c r="AO13" s="1084"/>
      <c r="AP13" s="1084"/>
      <c r="AQ13" s="1084"/>
      <c r="AR13" s="1084"/>
      <c r="AS13" s="1084"/>
      <c r="AT13" s="1084"/>
      <c r="AU13" s="1085"/>
      <c r="AV13" s="1085"/>
      <c r="AW13" s="1085"/>
      <c r="AX13" s="1085"/>
      <c r="AY13" s="1086"/>
      <c r="AZ13" s="220"/>
      <c r="BA13" s="220"/>
      <c r="BB13" s="220"/>
      <c r="BC13" s="220"/>
      <c r="BD13" s="220"/>
      <c r="BE13" s="221"/>
      <c r="BF13" s="221"/>
      <c r="BG13" s="221"/>
      <c r="BH13" s="221"/>
      <c r="BI13" s="221"/>
      <c r="BJ13" s="221"/>
      <c r="BK13" s="221"/>
      <c r="BL13" s="221"/>
      <c r="BM13" s="221"/>
      <c r="BN13" s="221"/>
      <c r="BO13" s="221"/>
      <c r="BP13" s="221"/>
      <c r="BQ13" s="226">
        <v>7</v>
      </c>
      <c r="BR13" s="227"/>
      <c r="BS13" s="995"/>
      <c r="BT13" s="996"/>
      <c r="BU13" s="996"/>
      <c r="BV13" s="996"/>
      <c r="BW13" s="996"/>
      <c r="BX13" s="996"/>
      <c r="BY13" s="996"/>
      <c r="BZ13" s="996"/>
      <c r="CA13" s="996"/>
      <c r="CB13" s="996"/>
      <c r="CC13" s="996"/>
      <c r="CD13" s="996"/>
      <c r="CE13" s="996"/>
      <c r="CF13" s="996"/>
      <c r="CG13" s="1017"/>
      <c r="CH13" s="992"/>
      <c r="CI13" s="993"/>
      <c r="CJ13" s="993"/>
      <c r="CK13" s="993"/>
      <c r="CL13" s="994"/>
      <c r="CM13" s="992"/>
      <c r="CN13" s="993"/>
      <c r="CO13" s="993"/>
      <c r="CP13" s="993"/>
      <c r="CQ13" s="994"/>
      <c r="CR13" s="992"/>
      <c r="CS13" s="993"/>
      <c r="CT13" s="993"/>
      <c r="CU13" s="993"/>
      <c r="CV13" s="994"/>
      <c r="CW13" s="992"/>
      <c r="CX13" s="993"/>
      <c r="CY13" s="993"/>
      <c r="CZ13" s="993"/>
      <c r="DA13" s="994"/>
      <c r="DB13" s="992"/>
      <c r="DC13" s="993"/>
      <c r="DD13" s="993"/>
      <c r="DE13" s="993"/>
      <c r="DF13" s="994"/>
      <c r="DG13" s="992"/>
      <c r="DH13" s="993"/>
      <c r="DI13" s="993"/>
      <c r="DJ13" s="993"/>
      <c r="DK13" s="994"/>
      <c r="DL13" s="992"/>
      <c r="DM13" s="993"/>
      <c r="DN13" s="993"/>
      <c r="DO13" s="993"/>
      <c r="DP13" s="994"/>
      <c r="DQ13" s="992"/>
      <c r="DR13" s="993"/>
      <c r="DS13" s="993"/>
      <c r="DT13" s="993"/>
      <c r="DU13" s="994"/>
      <c r="DV13" s="995"/>
      <c r="DW13" s="996"/>
      <c r="DX13" s="996"/>
      <c r="DY13" s="996"/>
      <c r="DZ13" s="997"/>
      <c r="EA13" s="222"/>
    </row>
    <row r="14" spans="1:131" s="223" customFormat="1" ht="26.25" customHeight="1" x14ac:dyDescent="0.2">
      <c r="A14" s="226">
        <v>8</v>
      </c>
      <c r="B14" s="1033"/>
      <c r="C14" s="1034"/>
      <c r="D14" s="1034"/>
      <c r="E14" s="1034"/>
      <c r="F14" s="1034"/>
      <c r="G14" s="1034"/>
      <c r="H14" s="1034"/>
      <c r="I14" s="1034"/>
      <c r="J14" s="1034"/>
      <c r="K14" s="1034"/>
      <c r="L14" s="1034"/>
      <c r="M14" s="1034"/>
      <c r="N14" s="1034"/>
      <c r="O14" s="1034"/>
      <c r="P14" s="1035"/>
      <c r="Q14" s="1041"/>
      <c r="R14" s="1042"/>
      <c r="S14" s="1042"/>
      <c r="T14" s="1042"/>
      <c r="U14" s="1042"/>
      <c r="V14" s="1042"/>
      <c r="W14" s="1042"/>
      <c r="X14" s="1042"/>
      <c r="Y14" s="1042"/>
      <c r="Z14" s="1042"/>
      <c r="AA14" s="1042"/>
      <c r="AB14" s="1042"/>
      <c r="AC14" s="1042"/>
      <c r="AD14" s="1042"/>
      <c r="AE14" s="1043"/>
      <c r="AF14" s="1038"/>
      <c r="AG14" s="1039"/>
      <c r="AH14" s="1039"/>
      <c r="AI14" s="1039"/>
      <c r="AJ14" s="1040"/>
      <c r="AK14" s="1083"/>
      <c r="AL14" s="1084"/>
      <c r="AM14" s="1084"/>
      <c r="AN14" s="1084"/>
      <c r="AO14" s="1084"/>
      <c r="AP14" s="1084"/>
      <c r="AQ14" s="1084"/>
      <c r="AR14" s="1084"/>
      <c r="AS14" s="1084"/>
      <c r="AT14" s="1084"/>
      <c r="AU14" s="1085"/>
      <c r="AV14" s="1085"/>
      <c r="AW14" s="1085"/>
      <c r="AX14" s="1085"/>
      <c r="AY14" s="1086"/>
      <c r="AZ14" s="220"/>
      <c r="BA14" s="220"/>
      <c r="BB14" s="220"/>
      <c r="BC14" s="220"/>
      <c r="BD14" s="220"/>
      <c r="BE14" s="221"/>
      <c r="BF14" s="221"/>
      <c r="BG14" s="221"/>
      <c r="BH14" s="221"/>
      <c r="BI14" s="221"/>
      <c r="BJ14" s="221"/>
      <c r="BK14" s="221"/>
      <c r="BL14" s="221"/>
      <c r="BM14" s="221"/>
      <c r="BN14" s="221"/>
      <c r="BO14" s="221"/>
      <c r="BP14" s="221"/>
      <c r="BQ14" s="226">
        <v>8</v>
      </c>
      <c r="BR14" s="227"/>
      <c r="BS14" s="995"/>
      <c r="BT14" s="996"/>
      <c r="BU14" s="996"/>
      <c r="BV14" s="996"/>
      <c r="BW14" s="996"/>
      <c r="BX14" s="996"/>
      <c r="BY14" s="996"/>
      <c r="BZ14" s="996"/>
      <c r="CA14" s="996"/>
      <c r="CB14" s="996"/>
      <c r="CC14" s="996"/>
      <c r="CD14" s="996"/>
      <c r="CE14" s="996"/>
      <c r="CF14" s="996"/>
      <c r="CG14" s="1017"/>
      <c r="CH14" s="992"/>
      <c r="CI14" s="993"/>
      <c r="CJ14" s="993"/>
      <c r="CK14" s="993"/>
      <c r="CL14" s="994"/>
      <c r="CM14" s="992"/>
      <c r="CN14" s="993"/>
      <c r="CO14" s="993"/>
      <c r="CP14" s="993"/>
      <c r="CQ14" s="994"/>
      <c r="CR14" s="992"/>
      <c r="CS14" s="993"/>
      <c r="CT14" s="993"/>
      <c r="CU14" s="993"/>
      <c r="CV14" s="994"/>
      <c r="CW14" s="992"/>
      <c r="CX14" s="993"/>
      <c r="CY14" s="993"/>
      <c r="CZ14" s="993"/>
      <c r="DA14" s="994"/>
      <c r="DB14" s="992"/>
      <c r="DC14" s="993"/>
      <c r="DD14" s="993"/>
      <c r="DE14" s="993"/>
      <c r="DF14" s="994"/>
      <c r="DG14" s="992"/>
      <c r="DH14" s="993"/>
      <c r="DI14" s="993"/>
      <c r="DJ14" s="993"/>
      <c r="DK14" s="994"/>
      <c r="DL14" s="992"/>
      <c r="DM14" s="993"/>
      <c r="DN14" s="993"/>
      <c r="DO14" s="993"/>
      <c r="DP14" s="994"/>
      <c r="DQ14" s="992"/>
      <c r="DR14" s="993"/>
      <c r="DS14" s="993"/>
      <c r="DT14" s="993"/>
      <c r="DU14" s="994"/>
      <c r="DV14" s="995"/>
      <c r="DW14" s="996"/>
      <c r="DX14" s="996"/>
      <c r="DY14" s="996"/>
      <c r="DZ14" s="997"/>
      <c r="EA14" s="222"/>
    </row>
    <row r="15" spans="1:131" s="223" customFormat="1" ht="26.25" customHeight="1" x14ac:dyDescent="0.2">
      <c r="A15" s="226">
        <v>9</v>
      </c>
      <c r="B15" s="1033"/>
      <c r="C15" s="1034"/>
      <c r="D15" s="1034"/>
      <c r="E15" s="1034"/>
      <c r="F15" s="1034"/>
      <c r="G15" s="1034"/>
      <c r="H15" s="1034"/>
      <c r="I15" s="1034"/>
      <c r="J15" s="1034"/>
      <c r="K15" s="1034"/>
      <c r="L15" s="1034"/>
      <c r="M15" s="1034"/>
      <c r="N15" s="1034"/>
      <c r="O15" s="1034"/>
      <c r="P15" s="1035"/>
      <c r="Q15" s="1041"/>
      <c r="R15" s="1042"/>
      <c r="S15" s="1042"/>
      <c r="T15" s="1042"/>
      <c r="U15" s="1042"/>
      <c r="V15" s="1042"/>
      <c r="W15" s="1042"/>
      <c r="X15" s="1042"/>
      <c r="Y15" s="1042"/>
      <c r="Z15" s="1042"/>
      <c r="AA15" s="1042"/>
      <c r="AB15" s="1042"/>
      <c r="AC15" s="1042"/>
      <c r="AD15" s="1042"/>
      <c r="AE15" s="1043"/>
      <c r="AF15" s="1038"/>
      <c r="AG15" s="1039"/>
      <c r="AH15" s="1039"/>
      <c r="AI15" s="1039"/>
      <c r="AJ15" s="1040"/>
      <c r="AK15" s="1083"/>
      <c r="AL15" s="1084"/>
      <c r="AM15" s="1084"/>
      <c r="AN15" s="1084"/>
      <c r="AO15" s="1084"/>
      <c r="AP15" s="1084"/>
      <c r="AQ15" s="1084"/>
      <c r="AR15" s="1084"/>
      <c r="AS15" s="1084"/>
      <c r="AT15" s="1084"/>
      <c r="AU15" s="1085"/>
      <c r="AV15" s="1085"/>
      <c r="AW15" s="1085"/>
      <c r="AX15" s="1085"/>
      <c r="AY15" s="1086"/>
      <c r="AZ15" s="220"/>
      <c r="BA15" s="220"/>
      <c r="BB15" s="220"/>
      <c r="BC15" s="220"/>
      <c r="BD15" s="220"/>
      <c r="BE15" s="221"/>
      <c r="BF15" s="221"/>
      <c r="BG15" s="221"/>
      <c r="BH15" s="221"/>
      <c r="BI15" s="221"/>
      <c r="BJ15" s="221"/>
      <c r="BK15" s="221"/>
      <c r="BL15" s="221"/>
      <c r="BM15" s="221"/>
      <c r="BN15" s="221"/>
      <c r="BO15" s="221"/>
      <c r="BP15" s="221"/>
      <c r="BQ15" s="226">
        <v>9</v>
      </c>
      <c r="BR15" s="227"/>
      <c r="BS15" s="995"/>
      <c r="BT15" s="996"/>
      <c r="BU15" s="996"/>
      <c r="BV15" s="996"/>
      <c r="BW15" s="996"/>
      <c r="BX15" s="996"/>
      <c r="BY15" s="996"/>
      <c r="BZ15" s="996"/>
      <c r="CA15" s="996"/>
      <c r="CB15" s="996"/>
      <c r="CC15" s="996"/>
      <c r="CD15" s="996"/>
      <c r="CE15" s="996"/>
      <c r="CF15" s="996"/>
      <c r="CG15" s="1017"/>
      <c r="CH15" s="992"/>
      <c r="CI15" s="993"/>
      <c r="CJ15" s="993"/>
      <c r="CK15" s="993"/>
      <c r="CL15" s="994"/>
      <c r="CM15" s="992"/>
      <c r="CN15" s="993"/>
      <c r="CO15" s="993"/>
      <c r="CP15" s="993"/>
      <c r="CQ15" s="994"/>
      <c r="CR15" s="992"/>
      <c r="CS15" s="993"/>
      <c r="CT15" s="993"/>
      <c r="CU15" s="993"/>
      <c r="CV15" s="994"/>
      <c r="CW15" s="992"/>
      <c r="CX15" s="993"/>
      <c r="CY15" s="993"/>
      <c r="CZ15" s="993"/>
      <c r="DA15" s="994"/>
      <c r="DB15" s="992"/>
      <c r="DC15" s="993"/>
      <c r="DD15" s="993"/>
      <c r="DE15" s="993"/>
      <c r="DF15" s="994"/>
      <c r="DG15" s="992"/>
      <c r="DH15" s="993"/>
      <c r="DI15" s="993"/>
      <c r="DJ15" s="993"/>
      <c r="DK15" s="994"/>
      <c r="DL15" s="992"/>
      <c r="DM15" s="993"/>
      <c r="DN15" s="993"/>
      <c r="DO15" s="993"/>
      <c r="DP15" s="994"/>
      <c r="DQ15" s="992"/>
      <c r="DR15" s="993"/>
      <c r="DS15" s="993"/>
      <c r="DT15" s="993"/>
      <c r="DU15" s="994"/>
      <c r="DV15" s="995"/>
      <c r="DW15" s="996"/>
      <c r="DX15" s="996"/>
      <c r="DY15" s="996"/>
      <c r="DZ15" s="997"/>
      <c r="EA15" s="222"/>
    </row>
    <row r="16" spans="1:131" s="223" customFormat="1" ht="26.25" customHeight="1" x14ac:dyDescent="0.2">
      <c r="A16" s="226">
        <v>10</v>
      </c>
      <c r="B16" s="1033"/>
      <c r="C16" s="1034"/>
      <c r="D16" s="1034"/>
      <c r="E16" s="1034"/>
      <c r="F16" s="1034"/>
      <c r="G16" s="1034"/>
      <c r="H16" s="1034"/>
      <c r="I16" s="1034"/>
      <c r="J16" s="1034"/>
      <c r="K16" s="1034"/>
      <c r="L16" s="1034"/>
      <c r="M16" s="1034"/>
      <c r="N16" s="1034"/>
      <c r="O16" s="1034"/>
      <c r="P16" s="1035"/>
      <c r="Q16" s="1041"/>
      <c r="R16" s="1042"/>
      <c r="S16" s="1042"/>
      <c r="T16" s="1042"/>
      <c r="U16" s="1042"/>
      <c r="V16" s="1042"/>
      <c r="W16" s="1042"/>
      <c r="X16" s="1042"/>
      <c r="Y16" s="1042"/>
      <c r="Z16" s="1042"/>
      <c r="AA16" s="1042"/>
      <c r="AB16" s="1042"/>
      <c r="AC16" s="1042"/>
      <c r="AD16" s="1042"/>
      <c r="AE16" s="1043"/>
      <c r="AF16" s="1038"/>
      <c r="AG16" s="1039"/>
      <c r="AH16" s="1039"/>
      <c r="AI16" s="1039"/>
      <c r="AJ16" s="1040"/>
      <c r="AK16" s="1083"/>
      <c r="AL16" s="1084"/>
      <c r="AM16" s="1084"/>
      <c r="AN16" s="1084"/>
      <c r="AO16" s="1084"/>
      <c r="AP16" s="1084"/>
      <c r="AQ16" s="1084"/>
      <c r="AR16" s="1084"/>
      <c r="AS16" s="1084"/>
      <c r="AT16" s="1084"/>
      <c r="AU16" s="1085"/>
      <c r="AV16" s="1085"/>
      <c r="AW16" s="1085"/>
      <c r="AX16" s="1085"/>
      <c r="AY16" s="1086"/>
      <c r="AZ16" s="220"/>
      <c r="BA16" s="220"/>
      <c r="BB16" s="220"/>
      <c r="BC16" s="220"/>
      <c r="BD16" s="220"/>
      <c r="BE16" s="221"/>
      <c r="BF16" s="221"/>
      <c r="BG16" s="221"/>
      <c r="BH16" s="221"/>
      <c r="BI16" s="221"/>
      <c r="BJ16" s="221"/>
      <c r="BK16" s="221"/>
      <c r="BL16" s="221"/>
      <c r="BM16" s="221"/>
      <c r="BN16" s="221"/>
      <c r="BO16" s="221"/>
      <c r="BP16" s="221"/>
      <c r="BQ16" s="226">
        <v>10</v>
      </c>
      <c r="BR16" s="227"/>
      <c r="BS16" s="995"/>
      <c r="BT16" s="996"/>
      <c r="BU16" s="996"/>
      <c r="BV16" s="996"/>
      <c r="BW16" s="996"/>
      <c r="BX16" s="996"/>
      <c r="BY16" s="996"/>
      <c r="BZ16" s="996"/>
      <c r="CA16" s="996"/>
      <c r="CB16" s="996"/>
      <c r="CC16" s="996"/>
      <c r="CD16" s="996"/>
      <c r="CE16" s="996"/>
      <c r="CF16" s="996"/>
      <c r="CG16" s="1017"/>
      <c r="CH16" s="992"/>
      <c r="CI16" s="993"/>
      <c r="CJ16" s="993"/>
      <c r="CK16" s="993"/>
      <c r="CL16" s="994"/>
      <c r="CM16" s="992"/>
      <c r="CN16" s="993"/>
      <c r="CO16" s="993"/>
      <c r="CP16" s="993"/>
      <c r="CQ16" s="994"/>
      <c r="CR16" s="992"/>
      <c r="CS16" s="993"/>
      <c r="CT16" s="993"/>
      <c r="CU16" s="993"/>
      <c r="CV16" s="994"/>
      <c r="CW16" s="992"/>
      <c r="CX16" s="993"/>
      <c r="CY16" s="993"/>
      <c r="CZ16" s="993"/>
      <c r="DA16" s="994"/>
      <c r="DB16" s="992"/>
      <c r="DC16" s="993"/>
      <c r="DD16" s="993"/>
      <c r="DE16" s="993"/>
      <c r="DF16" s="994"/>
      <c r="DG16" s="992"/>
      <c r="DH16" s="993"/>
      <c r="DI16" s="993"/>
      <c r="DJ16" s="993"/>
      <c r="DK16" s="994"/>
      <c r="DL16" s="992"/>
      <c r="DM16" s="993"/>
      <c r="DN16" s="993"/>
      <c r="DO16" s="993"/>
      <c r="DP16" s="994"/>
      <c r="DQ16" s="992"/>
      <c r="DR16" s="993"/>
      <c r="DS16" s="993"/>
      <c r="DT16" s="993"/>
      <c r="DU16" s="994"/>
      <c r="DV16" s="995"/>
      <c r="DW16" s="996"/>
      <c r="DX16" s="996"/>
      <c r="DY16" s="996"/>
      <c r="DZ16" s="997"/>
      <c r="EA16" s="222"/>
    </row>
    <row r="17" spans="1:131" s="223" customFormat="1" ht="26.25" customHeight="1" x14ac:dyDescent="0.2">
      <c r="A17" s="226">
        <v>11</v>
      </c>
      <c r="B17" s="1033"/>
      <c r="C17" s="1034"/>
      <c r="D17" s="1034"/>
      <c r="E17" s="1034"/>
      <c r="F17" s="1034"/>
      <c r="G17" s="1034"/>
      <c r="H17" s="1034"/>
      <c r="I17" s="1034"/>
      <c r="J17" s="1034"/>
      <c r="K17" s="1034"/>
      <c r="L17" s="1034"/>
      <c r="M17" s="1034"/>
      <c r="N17" s="1034"/>
      <c r="O17" s="1034"/>
      <c r="P17" s="1035"/>
      <c r="Q17" s="1041"/>
      <c r="R17" s="1042"/>
      <c r="S17" s="1042"/>
      <c r="T17" s="1042"/>
      <c r="U17" s="1042"/>
      <c r="V17" s="1042"/>
      <c r="W17" s="1042"/>
      <c r="X17" s="1042"/>
      <c r="Y17" s="1042"/>
      <c r="Z17" s="1042"/>
      <c r="AA17" s="1042"/>
      <c r="AB17" s="1042"/>
      <c r="AC17" s="1042"/>
      <c r="AD17" s="1042"/>
      <c r="AE17" s="1043"/>
      <c r="AF17" s="1038"/>
      <c r="AG17" s="1039"/>
      <c r="AH17" s="1039"/>
      <c r="AI17" s="1039"/>
      <c r="AJ17" s="1040"/>
      <c r="AK17" s="1083"/>
      <c r="AL17" s="1084"/>
      <c r="AM17" s="1084"/>
      <c r="AN17" s="1084"/>
      <c r="AO17" s="1084"/>
      <c r="AP17" s="1084"/>
      <c r="AQ17" s="1084"/>
      <c r="AR17" s="1084"/>
      <c r="AS17" s="1084"/>
      <c r="AT17" s="1084"/>
      <c r="AU17" s="1085"/>
      <c r="AV17" s="1085"/>
      <c r="AW17" s="1085"/>
      <c r="AX17" s="1085"/>
      <c r="AY17" s="1086"/>
      <c r="AZ17" s="220"/>
      <c r="BA17" s="220"/>
      <c r="BB17" s="220"/>
      <c r="BC17" s="220"/>
      <c r="BD17" s="220"/>
      <c r="BE17" s="221"/>
      <c r="BF17" s="221"/>
      <c r="BG17" s="221"/>
      <c r="BH17" s="221"/>
      <c r="BI17" s="221"/>
      <c r="BJ17" s="221"/>
      <c r="BK17" s="221"/>
      <c r="BL17" s="221"/>
      <c r="BM17" s="221"/>
      <c r="BN17" s="221"/>
      <c r="BO17" s="221"/>
      <c r="BP17" s="221"/>
      <c r="BQ17" s="226">
        <v>11</v>
      </c>
      <c r="BR17" s="227"/>
      <c r="BS17" s="995"/>
      <c r="BT17" s="996"/>
      <c r="BU17" s="996"/>
      <c r="BV17" s="996"/>
      <c r="BW17" s="996"/>
      <c r="BX17" s="996"/>
      <c r="BY17" s="996"/>
      <c r="BZ17" s="996"/>
      <c r="CA17" s="996"/>
      <c r="CB17" s="996"/>
      <c r="CC17" s="996"/>
      <c r="CD17" s="996"/>
      <c r="CE17" s="996"/>
      <c r="CF17" s="996"/>
      <c r="CG17" s="1017"/>
      <c r="CH17" s="992"/>
      <c r="CI17" s="993"/>
      <c r="CJ17" s="993"/>
      <c r="CK17" s="993"/>
      <c r="CL17" s="994"/>
      <c r="CM17" s="992"/>
      <c r="CN17" s="993"/>
      <c r="CO17" s="993"/>
      <c r="CP17" s="993"/>
      <c r="CQ17" s="994"/>
      <c r="CR17" s="992"/>
      <c r="CS17" s="993"/>
      <c r="CT17" s="993"/>
      <c r="CU17" s="993"/>
      <c r="CV17" s="994"/>
      <c r="CW17" s="992"/>
      <c r="CX17" s="993"/>
      <c r="CY17" s="993"/>
      <c r="CZ17" s="993"/>
      <c r="DA17" s="994"/>
      <c r="DB17" s="992"/>
      <c r="DC17" s="993"/>
      <c r="DD17" s="993"/>
      <c r="DE17" s="993"/>
      <c r="DF17" s="994"/>
      <c r="DG17" s="992"/>
      <c r="DH17" s="993"/>
      <c r="DI17" s="993"/>
      <c r="DJ17" s="993"/>
      <c r="DK17" s="994"/>
      <c r="DL17" s="992"/>
      <c r="DM17" s="993"/>
      <c r="DN17" s="993"/>
      <c r="DO17" s="993"/>
      <c r="DP17" s="994"/>
      <c r="DQ17" s="992"/>
      <c r="DR17" s="993"/>
      <c r="DS17" s="993"/>
      <c r="DT17" s="993"/>
      <c r="DU17" s="994"/>
      <c r="DV17" s="995"/>
      <c r="DW17" s="996"/>
      <c r="DX17" s="996"/>
      <c r="DY17" s="996"/>
      <c r="DZ17" s="997"/>
      <c r="EA17" s="222"/>
    </row>
    <row r="18" spans="1:131" s="223" customFormat="1" ht="26.25" customHeight="1" x14ac:dyDescent="0.2">
      <c r="A18" s="226">
        <v>12</v>
      </c>
      <c r="B18" s="1033"/>
      <c r="C18" s="1034"/>
      <c r="D18" s="1034"/>
      <c r="E18" s="1034"/>
      <c r="F18" s="1034"/>
      <c r="G18" s="1034"/>
      <c r="H18" s="1034"/>
      <c r="I18" s="1034"/>
      <c r="J18" s="1034"/>
      <c r="K18" s="1034"/>
      <c r="L18" s="1034"/>
      <c r="M18" s="1034"/>
      <c r="N18" s="1034"/>
      <c r="O18" s="1034"/>
      <c r="P18" s="1035"/>
      <c r="Q18" s="1041"/>
      <c r="R18" s="1042"/>
      <c r="S18" s="1042"/>
      <c r="T18" s="1042"/>
      <c r="U18" s="1042"/>
      <c r="V18" s="1042"/>
      <c r="W18" s="1042"/>
      <c r="X18" s="1042"/>
      <c r="Y18" s="1042"/>
      <c r="Z18" s="1042"/>
      <c r="AA18" s="1042"/>
      <c r="AB18" s="1042"/>
      <c r="AC18" s="1042"/>
      <c r="AD18" s="1042"/>
      <c r="AE18" s="1043"/>
      <c r="AF18" s="1038"/>
      <c r="AG18" s="1039"/>
      <c r="AH18" s="1039"/>
      <c r="AI18" s="1039"/>
      <c r="AJ18" s="1040"/>
      <c r="AK18" s="1083"/>
      <c r="AL18" s="1084"/>
      <c r="AM18" s="1084"/>
      <c r="AN18" s="1084"/>
      <c r="AO18" s="1084"/>
      <c r="AP18" s="1084"/>
      <c r="AQ18" s="1084"/>
      <c r="AR18" s="1084"/>
      <c r="AS18" s="1084"/>
      <c r="AT18" s="1084"/>
      <c r="AU18" s="1085"/>
      <c r="AV18" s="1085"/>
      <c r="AW18" s="1085"/>
      <c r="AX18" s="1085"/>
      <c r="AY18" s="1086"/>
      <c r="AZ18" s="220"/>
      <c r="BA18" s="220"/>
      <c r="BB18" s="220"/>
      <c r="BC18" s="220"/>
      <c r="BD18" s="220"/>
      <c r="BE18" s="221"/>
      <c r="BF18" s="221"/>
      <c r="BG18" s="221"/>
      <c r="BH18" s="221"/>
      <c r="BI18" s="221"/>
      <c r="BJ18" s="221"/>
      <c r="BK18" s="221"/>
      <c r="BL18" s="221"/>
      <c r="BM18" s="221"/>
      <c r="BN18" s="221"/>
      <c r="BO18" s="221"/>
      <c r="BP18" s="221"/>
      <c r="BQ18" s="226">
        <v>12</v>
      </c>
      <c r="BR18" s="227"/>
      <c r="BS18" s="995"/>
      <c r="BT18" s="996"/>
      <c r="BU18" s="996"/>
      <c r="BV18" s="996"/>
      <c r="BW18" s="996"/>
      <c r="BX18" s="996"/>
      <c r="BY18" s="996"/>
      <c r="BZ18" s="996"/>
      <c r="CA18" s="996"/>
      <c r="CB18" s="996"/>
      <c r="CC18" s="996"/>
      <c r="CD18" s="996"/>
      <c r="CE18" s="996"/>
      <c r="CF18" s="996"/>
      <c r="CG18" s="1017"/>
      <c r="CH18" s="992"/>
      <c r="CI18" s="993"/>
      <c r="CJ18" s="993"/>
      <c r="CK18" s="993"/>
      <c r="CL18" s="994"/>
      <c r="CM18" s="992"/>
      <c r="CN18" s="993"/>
      <c r="CO18" s="993"/>
      <c r="CP18" s="993"/>
      <c r="CQ18" s="994"/>
      <c r="CR18" s="992"/>
      <c r="CS18" s="993"/>
      <c r="CT18" s="993"/>
      <c r="CU18" s="993"/>
      <c r="CV18" s="994"/>
      <c r="CW18" s="992"/>
      <c r="CX18" s="993"/>
      <c r="CY18" s="993"/>
      <c r="CZ18" s="993"/>
      <c r="DA18" s="994"/>
      <c r="DB18" s="992"/>
      <c r="DC18" s="993"/>
      <c r="DD18" s="993"/>
      <c r="DE18" s="993"/>
      <c r="DF18" s="994"/>
      <c r="DG18" s="992"/>
      <c r="DH18" s="993"/>
      <c r="DI18" s="993"/>
      <c r="DJ18" s="993"/>
      <c r="DK18" s="994"/>
      <c r="DL18" s="992"/>
      <c r="DM18" s="993"/>
      <c r="DN18" s="993"/>
      <c r="DO18" s="993"/>
      <c r="DP18" s="994"/>
      <c r="DQ18" s="992"/>
      <c r="DR18" s="993"/>
      <c r="DS18" s="993"/>
      <c r="DT18" s="993"/>
      <c r="DU18" s="994"/>
      <c r="DV18" s="995"/>
      <c r="DW18" s="996"/>
      <c r="DX18" s="996"/>
      <c r="DY18" s="996"/>
      <c r="DZ18" s="997"/>
      <c r="EA18" s="222"/>
    </row>
    <row r="19" spans="1:131" s="223" customFormat="1" ht="26.25" customHeight="1" x14ac:dyDescent="0.2">
      <c r="A19" s="226">
        <v>13</v>
      </c>
      <c r="B19" s="1033"/>
      <c r="C19" s="1034"/>
      <c r="D19" s="1034"/>
      <c r="E19" s="1034"/>
      <c r="F19" s="1034"/>
      <c r="G19" s="1034"/>
      <c r="H19" s="1034"/>
      <c r="I19" s="1034"/>
      <c r="J19" s="1034"/>
      <c r="K19" s="1034"/>
      <c r="L19" s="1034"/>
      <c r="M19" s="1034"/>
      <c r="N19" s="1034"/>
      <c r="O19" s="1034"/>
      <c r="P19" s="1035"/>
      <c r="Q19" s="1041"/>
      <c r="R19" s="1042"/>
      <c r="S19" s="1042"/>
      <c r="T19" s="1042"/>
      <c r="U19" s="1042"/>
      <c r="V19" s="1042"/>
      <c r="W19" s="1042"/>
      <c r="X19" s="1042"/>
      <c r="Y19" s="1042"/>
      <c r="Z19" s="1042"/>
      <c r="AA19" s="1042"/>
      <c r="AB19" s="1042"/>
      <c r="AC19" s="1042"/>
      <c r="AD19" s="1042"/>
      <c r="AE19" s="1043"/>
      <c r="AF19" s="1038"/>
      <c r="AG19" s="1039"/>
      <c r="AH19" s="1039"/>
      <c r="AI19" s="1039"/>
      <c r="AJ19" s="1040"/>
      <c r="AK19" s="1083"/>
      <c r="AL19" s="1084"/>
      <c r="AM19" s="1084"/>
      <c r="AN19" s="1084"/>
      <c r="AO19" s="1084"/>
      <c r="AP19" s="1084"/>
      <c r="AQ19" s="1084"/>
      <c r="AR19" s="1084"/>
      <c r="AS19" s="1084"/>
      <c r="AT19" s="1084"/>
      <c r="AU19" s="1085"/>
      <c r="AV19" s="1085"/>
      <c r="AW19" s="1085"/>
      <c r="AX19" s="1085"/>
      <c r="AY19" s="1086"/>
      <c r="AZ19" s="220"/>
      <c r="BA19" s="220"/>
      <c r="BB19" s="220"/>
      <c r="BC19" s="220"/>
      <c r="BD19" s="220"/>
      <c r="BE19" s="221"/>
      <c r="BF19" s="221"/>
      <c r="BG19" s="221"/>
      <c r="BH19" s="221"/>
      <c r="BI19" s="221"/>
      <c r="BJ19" s="221"/>
      <c r="BK19" s="221"/>
      <c r="BL19" s="221"/>
      <c r="BM19" s="221"/>
      <c r="BN19" s="221"/>
      <c r="BO19" s="221"/>
      <c r="BP19" s="221"/>
      <c r="BQ19" s="226">
        <v>13</v>
      </c>
      <c r="BR19" s="227"/>
      <c r="BS19" s="995"/>
      <c r="BT19" s="996"/>
      <c r="BU19" s="996"/>
      <c r="BV19" s="996"/>
      <c r="BW19" s="996"/>
      <c r="BX19" s="996"/>
      <c r="BY19" s="996"/>
      <c r="BZ19" s="996"/>
      <c r="CA19" s="996"/>
      <c r="CB19" s="996"/>
      <c r="CC19" s="996"/>
      <c r="CD19" s="996"/>
      <c r="CE19" s="996"/>
      <c r="CF19" s="996"/>
      <c r="CG19" s="1017"/>
      <c r="CH19" s="992"/>
      <c r="CI19" s="993"/>
      <c r="CJ19" s="993"/>
      <c r="CK19" s="993"/>
      <c r="CL19" s="994"/>
      <c r="CM19" s="992"/>
      <c r="CN19" s="993"/>
      <c r="CO19" s="993"/>
      <c r="CP19" s="993"/>
      <c r="CQ19" s="994"/>
      <c r="CR19" s="992"/>
      <c r="CS19" s="993"/>
      <c r="CT19" s="993"/>
      <c r="CU19" s="993"/>
      <c r="CV19" s="994"/>
      <c r="CW19" s="992"/>
      <c r="CX19" s="993"/>
      <c r="CY19" s="993"/>
      <c r="CZ19" s="993"/>
      <c r="DA19" s="994"/>
      <c r="DB19" s="992"/>
      <c r="DC19" s="993"/>
      <c r="DD19" s="993"/>
      <c r="DE19" s="993"/>
      <c r="DF19" s="994"/>
      <c r="DG19" s="992"/>
      <c r="DH19" s="993"/>
      <c r="DI19" s="993"/>
      <c r="DJ19" s="993"/>
      <c r="DK19" s="994"/>
      <c r="DL19" s="992"/>
      <c r="DM19" s="993"/>
      <c r="DN19" s="993"/>
      <c r="DO19" s="993"/>
      <c r="DP19" s="994"/>
      <c r="DQ19" s="992"/>
      <c r="DR19" s="993"/>
      <c r="DS19" s="993"/>
      <c r="DT19" s="993"/>
      <c r="DU19" s="994"/>
      <c r="DV19" s="995"/>
      <c r="DW19" s="996"/>
      <c r="DX19" s="996"/>
      <c r="DY19" s="996"/>
      <c r="DZ19" s="997"/>
      <c r="EA19" s="222"/>
    </row>
    <row r="20" spans="1:131" s="223" customFormat="1" ht="26.25" customHeight="1" x14ac:dyDescent="0.2">
      <c r="A20" s="226">
        <v>14</v>
      </c>
      <c r="B20" s="1033"/>
      <c r="C20" s="1034"/>
      <c r="D20" s="1034"/>
      <c r="E20" s="1034"/>
      <c r="F20" s="1034"/>
      <c r="G20" s="1034"/>
      <c r="H20" s="1034"/>
      <c r="I20" s="1034"/>
      <c r="J20" s="1034"/>
      <c r="K20" s="1034"/>
      <c r="L20" s="1034"/>
      <c r="M20" s="1034"/>
      <c r="N20" s="1034"/>
      <c r="O20" s="1034"/>
      <c r="P20" s="1035"/>
      <c r="Q20" s="1041"/>
      <c r="R20" s="1042"/>
      <c r="S20" s="1042"/>
      <c r="T20" s="1042"/>
      <c r="U20" s="1042"/>
      <c r="V20" s="1042"/>
      <c r="W20" s="1042"/>
      <c r="X20" s="1042"/>
      <c r="Y20" s="1042"/>
      <c r="Z20" s="1042"/>
      <c r="AA20" s="1042"/>
      <c r="AB20" s="1042"/>
      <c r="AC20" s="1042"/>
      <c r="AD20" s="1042"/>
      <c r="AE20" s="1043"/>
      <c r="AF20" s="1038"/>
      <c r="AG20" s="1039"/>
      <c r="AH20" s="1039"/>
      <c r="AI20" s="1039"/>
      <c r="AJ20" s="1040"/>
      <c r="AK20" s="1083"/>
      <c r="AL20" s="1084"/>
      <c r="AM20" s="1084"/>
      <c r="AN20" s="1084"/>
      <c r="AO20" s="1084"/>
      <c r="AP20" s="1084"/>
      <c r="AQ20" s="1084"/>
      <c r="AR20" s="1084"/>
      <c r="AS20" s="1084"/>
      <c r="AT20" s="1084"/>
      <c r="AU20" s="1085"/>
      <c r="AV20" s="1085"/>
      <c r="AW20" s="1085"/>
      <c r="AX20" s="1085"/>
      <c r="AY20" s="1086"/>
      <c r="AZ20" s="220"/>
      <c r="BA20" s="220"/>
      <c r="BB20" s="220"/>
      <c r="BC20" s="220"/>
      <c r="BD20" s="220"/>
      <c r="BE20" s="221"/>
      <c r="BF20" s="221"/>
      <c r="BG20" s="221"/>
      <c r="BH20" s="221"/>
      <c r="BI20" s="221"/>
      <c r="BJ20" s="221"/>
      <c r="BK20" s="221"/>
      <c r="BL20" s="221"/>
      <c r="BM20" s="221"/>
      <c r="BN20" s="221"/>
      <c r="BO20" s="221"/>
      <c r="BP20" s="221"/>
      <c r="BQ20" s="226">
        <v>14</v>
      </c>
      <c r="BR20" s="227"/>
      <c r="BS20" s="995"/>
      <c r="BT20" s="996"/>
      <c r="BU20" s="996"/>
      <c r="BV20" s="996"/>
      <c r="BW20" s="996"/>
      <c r="BX20" s="996"/>
      <c r="BY20" s="996"/>
      <c r="BZ20" s="996"/>
      <c r="CA20" s="996"/>
      <c r="CB20" s="996"/>
      <c r="CC20" s="996"/>
      <c r="CD20" s="996"/>
      <c r="CE20" s="996"/>
      <c r="CF20" s="996"/>
      <c r="CG20" s="1017"/>
      <c r="CH20" s="992"/>
      <c r="CI20" s="993"/>
      <c r="CJ20" s="993"/>
      <c r="CK20" s="993"/>
      <c r="CL20" s="994"/>
      <c r="CM20" s="992"/>
      <c r="CN20" s="993"/>
      <c r="CO20" s="993"/>
      <c r="CP20" s="993"/>
      <c r="CQ20" s="994"/>
      <c r="CR20" s="992"/>
      <c r="CS20" s="993"/>
      <c r="CT20" s="993"/>
      <c r="CU20" s="993"/>
      <c r="CV20" s="994"/>
      <c r="CW20" s="992"/>
      <c r="CX20" s="993"/>
      <c r="CY20" s="993"/>
      <c r="CZ20" s="993"/>
      <c r="DA20" s="994"/>
      <c r="DB20" s="992"/>
      <c r="DC20" s="993"/>
      <c r="DD20" s="993"/>
      <c r="DE20" s="993"/>
      <c r="DF20" s="994"/>
      <c r="DG20" s="992"/>
      <c r="DH20" s="993"/>
      <c r="DI20" s="993"/>
      <c r="DJ20" s="993"/>
      <c r="DK20" s="994"/>
      <c r="DL20" s="992"/>
      <c r="DM20" s="993"/>
      <c r="DN20" s="993"/>
      <c r="DO20" s="993"/>
      <c r="DP20" s="994"/>
      <c r="DQ20" s="992"/>
      <c r="DR20" s="993"/>
      <c r="DS20" s="993"/>
      <c r="DT20" s="993"/>
      <c r="DU20" s="994"/>
      <c r="DV20" s="995"/>
      <c r="DW20" s="996"/>
      <c r="DX20" s="996"/>
      <c r="DY20" s="996"/>
      <c r="DZ20" s="997"/>
      <c r="EA20" s="222"/>
    </row>
    <row r="21" spans="1:131" s="223" customFormat="1" ht="26.25" customHeight="1" thickBot="1" x14ac:dyDescent="0.25">
      <c r="A21" s="226">
        <v>15</v>
      </c>
      <c r="B21" s="1033"/>
      <c r="C21" s="1034"/>
      <c r="D21" s="1034"/>
      <c r="E21" s="1034"/>
      <c r="F21" s="1034"/>
      <c r="G21" s="1034"/>
      <c r="H21" s="1034"/>
      <c r="I21" s="1034"/>
      <c r="J21" s="1034"/>
      <c r="K21" s="1034"/>
      <c r="L21" s="1034"/>
      <c r="M21" s="1034"/>
      <c r="N21" s="1034"/>
      <c r="O21" s="1034"/>
      <c r="P21" s="1035"/>
      <c r="Q21" s="1041"/>
      <c r="R21" s="1042"/>
      <c r="S21" s="1042"/>
      <c r="T21" s="1042"/>
      <c r="U21" s="1042"/>
      <c r="V21" s="1042"/>
      <c r="W21" s="1042"/>
      <c r="X21" s="1042"/>
      <c r="Y21" s="1042"/>
      <c r="Z21" s="1042"/>
      <c r="AA21" s="1042"/>
      <c r="AB21" s="1042"/>
      <c r="AC21" s="1042"/>
      <c r="AD21" s="1042"/>
      <c r="AE21" s="1043"/>
      <c r="AF21" s="1038"/>
      <c r="AG21" s="1039"/>
      <c r="AH21" s="1039"/>
      <c r="AI21" s="1039"/>
      <c r="AJ21" s="1040"/>
      <c r="AK21" s="1083"/>
      <c r="AL21" s="1084"/>
      <c r="AM21" s="1084"/>
      <c r="AN21" s="1084"/>
      <c r="AO21" s="1084"/>
      <c r="AP21" s="1084"/>
      <c r="AQ21" s="1084"/>
      <c r="AR21" s="1084"/>
      <c r="AS21" s="1084"/>
      <c r="AT21" s="1084"/>
      <c r="AU21" s="1085"/>
      <c r="AV21" s="1085"/>
      <c r="AW21" s="1085"/>
      <c r="AX21" s="1085"/>
      <c r="AY21" s="1086"/>
      <c r="AZ21" s="220"/>
      <c r="BA21" s="220"/>
      <c r="BB21" s="220"/>
      <c r="BC21" s="220"/>
      <c r="BD21" s="220"/>
      <c r="BE21" s="221"/>
      <c r="BF21" s="221"/>
      <c r="BG21" s="221"/>
      <c r="BH21" s="221"/>
      <c r="BI21" s="221"/>
      <c r="BJ21" s="221"/>
      <c r="BK21" s="221"/>
      <c r="BL21" s="221"/>
      <c r="BM21" s="221"/>
      <c r="BN21" s="221"/>
      <c r="BO21" s="221"/>
      <c r="BP21" s="221"/>
      <c r="BQ21" s="226">
        <v>15</v>
      </c>
      <c r="BR21" s="227"/>
      <c r="BS21" s="995"/>
      <c r="BT21" s="996"/>
      <c r="BU21" s="996"/>
      <c r="BV21" s="996"/>
      <c r="BW21" s="996"/>
      <c r="BX21" s="996"/>
      <c r="BY21" s="996"/>
      <c r="BZ21" s="996"/>
      <c r="CA21" s="996"/>
      <c r="CB21" s="996"/>
      <c r="CC21" s="996"/>
      <c r="CD21" s="996"/>
      <c r="CE21" s="996"/>
      <c r="CF21" s="996"/>
      <c r="CG21" s="1017"/>
      <c r="CH21" s="992"/>
      <c r="CI21" s="993"/>
      <c r="CJ21" s="993"/>
      <c r="CK21" s="993"/>
      <c r="CL21" s="994"/>
      <c r="CM21" s="992"/>
      <c r="CN21" s="993"/>
      <c r="CO21" s="993"/>
      <c r="CP21" s="993"/>
      <c r="CQ21" s="994"/>
      <c r="CR21" s="992"/>
      <c r="CS21" s="993"/>
      <c r="CT21" s="993"/>
      <c r="CU21" s="993"/>
      <c r="CV21" s="994"/>
      <c r="CW21" s="992"/>
      <c r="CX21" s="993"/>
      <c r="CY21" s="993"/>
      <c r="CZ21" s="993"/>
      <c r="DA21" s="994"/>
      <c r="DB21" s="992"/>
      <c r="DC21" s="993"/>
      <c r="DD21" s="993"/>
      <c r="DE21" s="993"/>
      <c r="DF21" s="994"/>
      <c r="DG21" s="992"/>
      <c r="DH21" s="993"/>
      <c r="DI21" s="993"/>
      <c r="DJ21" s="993"/>
      <c r="DK21" s="994"/>
      <c r="DL21" s="992"/>
      <c r="DM21" s="993"/>
      <c r="DN21" s="993"/>
      <c r="DO21" s="993"/>
      <c r="DP21" s="994"/>
      <c r="DQ21" s="992"/>
      <c r="DR21" s="993"/>
      <c r="DS21" s="993"/>
      <c r="DT21" s="993"/>
      <c r="DU21" s="994"/>
      <c r="DV21" s="995"/>
      <c r="DW21" s="996"/>
      <c r="DX21" s="996"/>
      <c r="DY21" s="996"/>
      <c r="DZ21" s="997"/>
      <c r="EA21" s="222"/>
    </row>
    <row r="22" spans="1:131" s="223" customFormat="1" ht="26.25" customHeight="1" x14ac:dyDescent="0.2">
      <c r="A22" s="226">
        <v>16</v>
      </c>
      <c r="B22" s="1033"/>
      <c r="C22" s="1034"/>
      <c r="D22" s="1034"/>
      <c r="E22" s="1034"/>
      <c r="F22" s="1034"/>
      <c r="G22" s="1034"/>
      <c r="H22" s="1034"/>
      <c r="I22" s="1034"/>
      <c r="J22" s="1034"/>
      <c r="K22" s="1034"/>
      <c r="L22" s="1034"/>
      <c r="M22" s="1034"/>
      <c r="N22" s="1034"/>
      <c r="O22" s="1034"/>
      <c r="P22" s="1035"/>
      <c r="Q22" s="1076"/>
      <c r="R22" s="1077"/>
      <c r="S22" s="1077"/>
      <c r="T22" s="1077"/>
      <c r="U22" s="1077"/>
      <c r="V22" s="1077"/>
      <c r="W22" s="1077"/>
      <c r="X22" s="1077"/>
      <c r="Y22" s="1077"/>
      <c r="Z22" s="1077"/>
      <c r="AA22" s="1077"/>
      <c r="AB22" s="1077"/>
      <c r="AC22" s="1077"/>
      <c r="AD22" s="1077"/>
      <c r="AE22" s="1078"/>
      <c r="AF22" s="1038"/>
      <c r="AG22" s="1039"/>
      <c r="AH22" s="1039"/>
      <c r="AI22" s="1039"/>
      <c r="AJ22" s="1040"/>
      <c r="AK22" s="1079"/>
      <c r="AL22" s="1080"/>
      <c r="AM22" s="1080"/>
      <c r="AN22" s="1080"/>
      <c r="AO22" s="1080"/>
      <c r="AP22" s="1080"/>
      <c r="AQ22" s="1080"/>
      <c r="AR22" s="1080"/>
      <c r="AS22" s="1080"/>
      <c r="AT22" s="1080"/>
      <c r="AU22" s="1081"/>
      <c r="AV22" s="1081"/>
      <c r="AW22" s="1081"/>
      <c r="AX22" s="1081"/>
      <c r="AY22" s="1082"/>
      <c r="AZ22" s="1031" t="s">
        <v>377</v>
      </c>
      <c r="BA22" s="1031"/>
      <c r="BB22" s="1031"/>
      <c r="BC22" s="1031"/>
      <c r="BD22" s="1032"/>
      <c r="BE22" s="221"/>
      <c r="BF22" s="221"/>
      <c r="BG22" s="221"/>
      <c r="BH22" s="221"/>
      <c r="BI22" s="221"/>
      <c r="BJ22" s="221"/>
      <c r="BK22" s="221"/>
      <c r="BL22" s="221"/>
      <c r="BM22" s="221"/>
      <c r="BN22" s="221"/>
      <c r="BO22" s="221"/>
      <c r="BP22" s="221"/>
      <c r="BQ22" s="226">
        <v>16</v>
      </c>
      <c r="BR22" s="227"/>
      <c r="BS22" s="995"/>
      <c r="BT22" s="996"/>
      <c r="BU22" s="996"/>
      <c r="BV22" s="996"/>
      <c r="BW22" s="996"/>
      <c r="BX22" s="996"/>
      <c r="BY22" s="996"/>
      <c r="BZ22" s="996"/>
      <c r="CA22" s="996"/>
      <c r="CB22" s="996"/>
      <c r="CC22" s="996"/>
      <c r="CD22" s="996"/>
      <c r="CE22" s="996"/>
      <c r="CF22" s="996"/>
      <c r="CG22" s="1017"/>
      <c r="CH22" s="992"/>
      <c r="CI22" s="993"/>
      <c r="CJ22" s="993"/>
      <c r="CK22" s="993"/>
      <c r="CL22" s="994"/>
      <c r="CM22" s="992"/>
      <c r="CN22" s="993"/>
      <c r="CO22" s="993"/>
      <c r="CP22" s="993"/>
      <c r="CQ22" s="994"/>
      <c r="CR22" s="992"/>
      <c r="CS22" s="993"/>
      <c r="CT22" s="993"/>
      <c r="CU22" s="993"/>
      <c r="CV22" s="994"/>
      <c r="CW22" s="992"/>
      <c r="CX22" s="993"/>
      <c r="CY22" s="993"/>
      <c r="CZ22" s="993"/>
      <c r="DA22" s="994"/>
      <c r="DB22" s="992"/>
      <c r="DC22" s="993"/>
      <c r="DD22" s="993"/>
      <c r="DE22" s="993"/>
      <c r="DF22" s="994"/>
      <c r="DG22" s="992"/>
      <c r="DH22" s="993"/>
      <c r="DI22" s="993"/>
      <c r="DJ22" s="993"/>
      <c r="DK22" s="994"/>
      <c r="DL22" s="992"/>
      <c r="DM22" s="993"/>
      <c r="DN22" s="993"/>
      <c r="DO22" s="993"/>
      <c r="DP22" s="994"/>
      <c r="DQ22" s="992"/>
      <c r="DR22" s="993"/>
      <c r="DS22" s="993"/>
      <c r="DT22" s="993"/>
      <c r="DU22" s="994"/>
      <c r="DV22" s="995"/>
      <c r="DW22" s="996"/>
      <c r="DX22" s="996"/>
      <c r="DY22" s="996"/>
      <c r="DZ22" s="997"/>
      <c r="EA22" s="222"/>
    </row>
    <row r="23" spans="1:131" s="223" customFormat="1" ht="26.25" customHeight="1" thickBot="1" x14ac:dyDescent="0.25">
      <c r="A23" s="228" t="s">
        <v>378</v>
      </c>
      <c r="B23" s="940" t="s">
        <v>379</v>
      </c>
      <c r="C23" s="941"/>
      <c r="D23" s="941"/>
      <c r="E23" s="941"/>
      <c r="F23" s="941"/>
      <c r="G23" s="941"/>
      <c r="H23" s="941"/>
      <c r="I23" s="941"/>
      <c r="J23" s="941"/>
      <c r="K23" s="941"/>
      <c r="L23" s="941"/>
      <c r="M23" s="941"/>
      <c r="N23" s="941"/>
      <c r="O23" s="941"/>
      <c r="P23" s="951"/>
      <c r="Q23" s="1070">
        <f>SUM(Q7:U9)</f>
        <v>55029</v>
      </c>
      <c r="R23" s="1064"/>
      <c r="S23" s="1064"/>
      <c r="T23" s="1064"/>
      <c r="U23" s="1064"/>
      <c r="V23" s="1064">
        <f t="shared" ref="V23" si="0">SUM(V7:Z9)</f>
        <v>53093</v>
      </c>
      <c r="W23" s="1064"/>
      <c r="X23" s="1064"/>
      <c r="Y23" s="1064"/>
      <c r="Z23" s="1064"/>
      <c r="AA23" s="1064">
        <f t="shared" ref="AA23" si="1">SUM(AA7:AE9)</f>
        <v>1938</v>
      </c>
      <c r="AB23" s="1064"/>
      <c r="AC23" s="1064"/>
      <c r="AD23" s="1064"/>
      <c r="AE23" s="1071"/>
      <c r="AF23" s="1072">
        <v>1353</v>
      </c>
      <c r="AG23" s="1064"/>
      <c r="AH23" s="1064"/>
      <c r="AI23" s="1064"/>
      <c r="AJ23" s="1073"/>
      <c r="AK23" s="1074"/>
      <c r="AL23" s="1075"/>
      <c r="AM23" s="1075"/>
      <c r="AN23" s="1075"/>
      <c r="AO23" s="1075"/>
      <c r="AP23" s="1064">
        <f>SUM(AP7:AT9)</f>
        <v>28864</v>
      </c>
      <c r="AQ23" s="1064"/>
      <c r="AR23" s="1064"/>
      <c r="AS23" s="1064"/>
      <c r="AT23" s="1064"/>
      <c r="AU23" s="1065"/>
      <c r="AV23" s="1065"/>
      <c r="AW23" s="1065"/>
      <c r="AX23" s="1065"/>
      <c r="AY23" s="1066"/>
      <c r="AZ23" s="1067" t="s">
        <v>122</v>
      </c>
      <c r="BA23" s="1068"/>
      <c r="BB23" s="1068"/>
      <c r="BC23" s="1068"/>
      <c r="BD23" s="1069"/>
      <c r="BE23" s="221"/>
      <c r="BF23" s="221"/>
      <c r="BG23" s="221"/>
      <c r="BH23" s="221"/>
      <c r="BI23" s="221"/>
      <c r="BJ23" s="221"/>
      <c r="BK23" s="221"/>
      <c r="BL23" s="221"/>
      <c r="BM23" s="221"/>
      <c r="BN23" s="221"/>
      <c r="BO23" s="221"/>
      <c r="BP23" s="221"/>
      <c r="BQ23" s="226">
        <v>17</v>
      </c>
      <c r="BR23" s="227"/>
      <c r="BS23" s="995"/>
      <c r="BT23" s="996"/>
      <c r="BU23" s="996"/>
      <c r="BV23" s="996"/>
      <c r="BW23" s="996"/>
      <c r="BX23" s="996"/>
      <c r="BY23" s="996"/>
      <c r="BZ23" s="996"/>
      <c r="CA23" s="996"/>
      <c r="CB23" s="996"/>
      <c r="CC23" s="996"/>
      <c r="CD23" s="996"/>
      <c r="CE23" s="996"/>
      <c r="CF23" s="996"/>
      <c r="CG23" s="1017"/>
      <c r="CH23" s="992"/>
      <c r="CI23" s="993"/>
      <c r="CJ23" s="993"/>
      <c r="CK23" s="993"/>
      <c r="CL23" s="994"/>
      <c r="CM23" s="992"/>
      <c r="CN23" s="993"/>
      <c r="CO23" s="993"/>
      <c r="CP23" s="993"/>
      <c r="CQ23" s="994"/>
      <c r="CR23" s="992"/>
      <c r="CS23" s="993"/>
      <c r="CT23" s="993"/>
      <c r="CU23" s="993"/>
      <c r="CV23" s="994"/>
      <c r="CW23" s="992"/>
      <c r="CX23" s="993"/>
      <c r="CY23" s="993"/>
      <c r="CZ23" s="993"/>
      <c r="DA23" s="994"/>
      <c r="DB23" s="992"/>
      <c r="DC23" s="993"/>
      <c r="DD23" s="993"/>
      <c r="DE23" s="993"/>
      <c r="DF23" s="994"/>
      <c r="DG23" s="992"/>
      <c r="DH23" s="993"/>
      <c r="DI23" s="993"/>
      <c r="DJ23" s="993"/>
      <c r="DK23" s="994"/>
      <c r="DL23" s="992"/>
      <c r="DM23" s="993"/>
      <c r="DN23" s="993"/>
      <c r="DO23" s="993"/>
      <c r="DP23" s="994"/>
      <c r="DQ23" s="992"/>
      <c r="DR23" s="993"/>
      <c r="DS23" s="993"/>
      <c r="DT23" s="993"/>
      <c r="DU23" s="994"/>
      <c r="DV23" s="995"/>
      <c r="DW23" s="996"/>
      <c r="DX23" s="996"/>
      <c r="DY23" s="996"/>
      <c r="DZ23" s="997"/>
      <c r="EA23" s="222"/>
    </row>
    <row r="24" spans="1:131" s="223" customFormat="1" ht="26.25" customHeight="1" x14ac:dyDescent="0.2">
      <c r="A24" s="1063" t="s">
        <v>380</v>
      </c>
      <c r="B24" s="1063"/>
      <c r="C24" s="1063"/>
      <c r="D24" s="1063"/>
      <c r="E24" s="1063"/>
      <c r="F24" s="1063"/>
      <c r="G24" s="1063"/>
      <c r="H24" s="1063"/>
      <c r="I24" s="1063"/>
      <c r="J24" s="1063"/>
      <c r="K24" s="1063"/>
      <c r="L24" s="1063"/>
      <c r="M24" s="1063"/>
      <c r="N24" s="1063"/>
      <c r="O24" s="1063"/>
      <c r="P24" s="1063"/>
      <c r="Q24" s="1063"/>
      <c r="R24" s="1063"/>
      <c r="S24" s="1063"/>
      <c r="T24" s="1063"/>
      <c r="U24" s="1063"/>
      <c r="V24" s="1063"/>
      <c r="W24" s="1063"/>
      <c r="X24" s="1063"/>
      <c r="Y24" s="1063"/>
      <c r="Z24" s="1063"/>
      <c r="AA24" s="1063"/>
      <c r="AB24" s="1063"/>
      <c r="AC24" s="1063"/>
      <c r="AD24" s="1063"/>
      <c r="AE24" s="1063"/>
      <c r="AF24" s="1063"/>
      <c r="AG24" s="1063"/>
      <c r="AH24" s="1063"/>
      <c r="AI24" s="1063"/>
      <c r="AJ24" s="1063"/>
      <c r="AK24" s="1063"/>
      <c r="AL24" s="1063"/>
      <c r="AM24" s="1063"/>
      <c r="AN24" s="1063"/>
      <c r="AO24" s="1063"/>
      <c r="AP24" s="1063"/>
      <c r="AQ24" s="1063"/>
      <c r="AR24" s="1063"/>
      <c r="AS24" s="1063"/>
      <c r="AT24" s="1063"/>
      <c r="AU24" s="1063"/>
      <c r="AV24" s="1063"/>
      <c r="AW24" s="1063"/>
      <c r="AX24" s="1063"/>
      <c r="AY24" s="1063"/>
      <c r="AZ24" s="220"/>
      <c r="BA24" s="220"/>
      <c r="BB24" s="220"/>
      <c r="BC24" s="220"/>
      <c r="BD24" s="220"/>
      <c r="BE24" s="221"/>
      <c r="BF24" s="221"/>
      <c r="BG24" s="221"/>
      <c r="BH24" s="221"/>
      <c r="BI24" s="221"/>
      <c r="BJ24" s="221"/>
      <c r="BK24" s="221"/>
      <c r="BL24" s="221"/>
      <c r="BM24" s="221"/>
      <c r="BN24" s="221"/>
      <c r="BO24" s="221"/>
      <c r="BP24" s="221"/>
      <c r="BQ24" s="226">
        <v>18</v>
      </c>
      <c r="BR24" s="227"/>
      <c r="BS24" s="995"/>
      <c r="BT24" s="996"/>
      <c r="BU24" s="996"/>
      <c r="BV24" s="996"/>
      <c r="BW24" s="996"/>
      <c r="BX24" s="996"/>
      <c r="BY24" s="996"/>
      <c r="BZ24" s="996"/>
      <c r="CA24" s="996"/>
      <c r="CB24" s="996"/>
      <c r="CC24" s="996"/>
      <c r="CD24" s="996"/>
      <c r="CE24" s="996"/>
      <c r="CF24" s="996"/>
      <c r="CG24" s="1017"/>
      <c r="CH24" s="992"/>
      <c r="CI24" s="993"/>
      <c r="CJ24" s="993"/>
      <c r="CK24" s="993"/>
      <c r="CL24" s="994"/>
      <c r="CM24" s="992"/>
      <c r="CN24" s="993"/>
      <c r="CO24" s="993"/>
      <c r="CP24" s="993"/>
      <c r="CQ24" s="994"/>
      <c r="CR24" s="992"/>
      <c r="CS24" s="993"/>
      <c r="CT24" s="993"/>
      <c r="CU24" s="993"/>
      <c r="CV24" s="994"/>
      <c r="CW24" s="992"/>
      <c r="CX24" s="993"/>
      <c r="CY24" s="993"/>
      <c r="CZ24" s="993"/>
      <c r="DA24" s="994"/>
      <c r="DB24" s="992"/>
      <c r="DC24" s="993"/>
      <c r="DD24" s="993"/>
      <c r="DE24" s="993"/>
      <c r="DF24" s="994"/>
      <c r="DG24" s="992"/>
      <c r="DH24" s="993"/>
      <c r="DI24" s="993"/>
      <c r="DJ24" s="993"/>
      <c r="DK24" s="994"/>
      <c r="DL24" s="992"/>
      <c r="DM24" s="993"/>
      <c r="DN24" s="993"/>
      <c r="DO24" s="993"/>
      <c r="DP24" s="994"/>
      <c r="DQ24" s="992"/>
      <c r="DR24" s="993"/>
      <c r="DS24" s="993"/>
      <c r="DT24" s="993"/>
      <c r="DU24" s="994"/>
      <c r="DV24" s="995"/>
      <c r="DW24" s="996"/>
      <c r="DX24" s="996"/>
      <c r="DY24" s="996"/>
      <c r="DZ24" s="997"/>
      <c r="EA24" s="222"/>
    </row>
    <row r="25" spans="1:131" ht="26.25" customHeight="1" thickBot="1" x14ac:dyDescent="0.25">
      <c r="A25" s="1062" t="s">
        <v>381</v>
      </c>
      <c r="B25" s="1062"/>
      <c r="C25" s="1062"/>
      <c r="D25" s="1062"/>
      <c r="E25" s="1062"/>
      <c r="F25" s="1062"/>
      <c r="G25" s="1062"/>
      <c r="H25" s="1062"/>
      <c r="I25" s="1062"/>
      <c r="J25" s="1062"/>
      <c r="K25" s="1062"/>
      <c r="L25" s="1062"/>
      <c r="M25" s="1062"/>
      <c r="N25" s="1062"/>
      <c r="O25" s="1062"/>
      <c r="P25" s="1062"/>
      <c r="Q25" s="1062"/>
      <c r="R25" s="1062"/>
      <c r="S25" s="1062"/>
      <c r="T25" s="1062"/>
      <c r="U25" s="1062"/>
      <c r="V25" s="1062"/>
      <c r="W25" s="1062"/>
      <c r="X25" s="1062"/>
      <c r="Y25" s="1062"/>
      <c r="Z25" s="1062"/>
      <c r="AA25" s="1062"/>
      <c r="AB25" s="1062"/>
      <c r="AC25" s="1062"/>
      <c r="AD25" s="1062"/>
      <c r="AE25" s="1062"/>
      <c r="AF25" s="1062"/>
      <c r="AG25" s="1062"/>
      <c r="AH25" s="1062"/>
      <c r="AI25" s="1062"/>
      <c r="AJ25" s="1062"/>
      <c r="AK25" s="1062"/>
      <c r="AL25" s="1062"/>
      <c r="AM25" s="1062"/>
      <c r="AN25" s="1062"/>
      <c r="AO25" s="1062"/>
      <c r="AP25" s="1062"/>
      <c r="AQ25" s="1062"/>
      <c r="AR25" s="1062"/>
      <c r="AS25" s="1062"/>
      <c r="AT25" s="1062"/>
      <c r="AU25" s="1062"/>
      <c r="AV25" s="1062"/>
      <c r="AW25" s="1062"/>
      <c r="AX25" s="1062"/>
      <c r="AY25" s="1062"/>
      <c r="AZ25" s="1062"/>
      <c r="BA25" s="1062"/>
      <c r="BB25" s="1062"/>
      <c r="BC25" s="1062"/>
      <c r="BD25" s="1062"/>
      <c r="BE25" s="1062"/>
      <c r="BF25" s="1062"/>
      <c r="BG25" s="1062"/>
      <c r="BH25" s="1062"/>
      <c r="BI25" s="1062"/>
      <c r="BJ25" s="220"/>
      <c r="BK25" s="220"/>
      <c r="BL25" s="220"/>
      <c r="BM25" s="220"/>
      <c r="BN25" s="220"/>
      <c r="BO25" s="229"/>
      <c r="BP25" s="229"/>
      <c r="BQ25" s="226">
        <v>19</v>
      </c>
      <c r="BR25" s="227"/>
      <c r="BS25" s="995"/>
      <c r="BT25" s="996"/>
      <c r="BU25" s="996"/>
      <c r="BV25" s="996"/>
      <c r="BW25" s="996"/>
      <c r="BX25" s="996"/>
      <c r="BY25" s="996"/>
      <c r="BZ25" s="996"/>
      <c r="CA25" s="996"/>
      <c r="CB25" s="996"/>
      <c r="CC25" s="996"/>
      <c r="CD25" s="996"/>
      <c r="CE25" s="996"/>
      <c r="CF25" s="996"/>
      <c r="CG25" s="1017"/>
      <c r="CH25" s="992"/>
      <c r="CI25" s="993"/>
      <c r="CJ25" s="993"/>
      <c r="CK25" s="993"/>
      <c r="CL25" s="994"/>
      <c r="CM25" s="992"/>
      <c r="CN25" s="993"/>
      <c r="CO25" s="993"/>
      <c r="CP25" s="993"/>
      <c r="CQ25" s="994"/>
      <c r="CR25" s="992"/>
      <c r="CS25" s="993"/>
      <c r="CT25" s="993"/>
      <c r="CU25" s="993"/>
      <c r="CV25" s="994"/>
      <c r="CW25" s="992"/>
      <c r="CX25" s="993"/>
      <c r="CY25" s="993"/>
      <c r="CZ25" s="993"/>
      <c r="DA25" s="994"/>
      <c r="DB25" s="992"/>
      <c r="DC25" s="993"/>
      <c r="DD25" s="993"/>
      <c r="DE25" s="993"/>
      <c r="DF25" s="994"/>
      <c r="DG25" s="992"/>
      <c r="DH25" s="993"/>
      <c r="DI25" s="993"/>
      <c r="DJ25" s="993"/>
      <c r="DK25" s="994"/>
      <c r="DL25" s="992"/>
      <c r="DM25" s="993"/>
      <c r="DN25" s="993"/>
      <c r="DO25" s="993"/>
      <c r="DP25" s="994"/>
      <c r="DQ25" s="992"/>
      <c r="DR25" s="993"/>
      <c r="DS25" s="993"/>
      <c r="DT25" s="993"/>
      <c r="DU25" s="994"/>
      <c r="DV25" s="995"/>
      <c r="DW25" s="996"/>
      <c r="DX25" s="996"/>
      <c r="DY25" s="996"/>
      <c r="DZ25" s="997"/>
      <c r="EA25" s="218"/>
    </row>
    <row r="26" spans="1:131" ht="26.25" customHeight="1" x14ac:dyDescent="0.2">
      <c r="A26" s="998" t="s">
        <v>357</v>
      </c>
      <c r="B26" s="999"/>
      <c r="C26" s="999"/>
      <c r="D26" s="999"/>
      <c r="E26" s="999"/>
      <c r="F26" s="999"/>
      <c r="G26" s="999"/>
      <c r="H26" s="999"/>
      <c r="I26" s="999"/>
      <c r="J26" s="999"/>
      <c r="K26" s="999"/>
      <c r="L26" s="999"/>
      <c r="M26" s="999"/>
      <c r="N26" s="999"/>
      <c r="O26" s="999"/>
      <c r="P26" s="1000"/>
      <c r="Q26" s="1004" t="s">
        <v>382</v>
      </c>
      <c r="R26" s="1005"/>
      <c r="S26" s="1005"/>
      <c r="T26" s="1005"/>
      <c r="U26" s="1006"/>
      <c r="V26" s="1004" t="s">
        <v>383</v>
      </c>
      <c r="W26" s="1005"/>
      <c r="X26" s="1005"/>
      <c r="Y26" s="1005"/>
      <c r="Z26" s="1006"/>
      <c r="AA26" s="1004" t="s">
        <v>384</v>
      </c>
      <c r="AB26" s="1005"/>
      <c r="AC26" s="1005"/>
      <c r="AD26" s="1005"/>
      <c r="AE26" s="1005"/>
      <c r="AF26" s="1058" t="s">
        <v>385</v>
      </c>
      <c r="AG26" s="1011"/>
      <c r="AH26" s="1011"/>
      <c r="AI26" s="1011"/>
      <c r="AJ26" s="1059"/>
      <c r="AK26" s="1005" t="s">
        <v>386</v>
      </c>
      <c r="AL26" s="1005"/>
      <c r="AM26" s="1005"/>
      <c r="AN26" s="1005"/>
      <c r="AO26" s="1006"/>
      <c r="AP26" s="1004" t="s">
        <v>387</v>
      </c>
      <c r="AQ26" s="1005"/>
      <c r="AR26" s="1005"/>
      <c r="AS26" s="1005"/>
      <c r="AT26" s="1006"/>
      <c r="AU26" s="1004" t="s">
        <v>388</v>
      </c>
      <c r="AV26" s="1005"/>
      <c r="AW26" s="1005"/>
      <c r="AX26" s="1005"/>
      <c r="AY26" s="1006"/>
      <c r="AZ26" s="1004" t="s">
        <v>389</v>
      </c>
      <c r="BA26" s="1005"/>
      <c r="BB26" s="1005"/>
      <c r="BC26" s="1005"/>
      <c r="BD26" s="1006"/>
      <c r="BE26" s="1004" t="s">
        <v>364</v>
      </c>
      <c r="BF26" s="1005"/>
      <c r="BG26" s="1005"/>
      <c r="BH26" s="1005"/>
      <c r="BI26" s="1018"/>
      <c r="BJ26" s="220"/>
      <c r="BK26" s="220"/>
      <c r="BL26" s="220"/>
      <c r="BM26" s="220"/>
      <c r="BN26" s="220"/>
      <c r="BO26" s="229"/>
      <c r="BP26" s="229"/>
      <c r="BQ26" s="226">
        <v>20</v>
      </c>
      <c r="BR26" s="227"/>
      <c r="BS26" s="995"/>
      <c r="BT26" s="996"/>
      <c r="BU26" s="996"/>
      <c r="BV26" s="996"/>
      <c r="BW26" s="996"/>
      <c r="BX26" s="996"/>
      <c r="BY26" s="996"/>
      <c r="BZ26" s="996"/>
      <c r="CA26" s="996"/>
      <c r="CB26" s="996"/>
      <c r="CC26" s="996"/>
      <c r="CD26" s="996"/>
      <c r="CE26" s="996"/>
      <c r="CF26" s="996"/>
      <c r="CG26" s="1017"/>
      <c r="CH26" s="992"/>
      <c r="CI26" s="993"/>
      <c r="CJ26" s="993"/>
      <c r="CK26" s="993"/>
      <c r="CL26" s="994"/>
      <c r="CM26" s="992"/>
      <c r="CN26" s="993"/>
      <c r="CO26" s="993"/>
      <c r="CP26" s="993"/>
      <c r="CQ26" s="994"/>
      <c r="CR26" s="992"/>
      <c r="CS26" s="993"/>
      <c r="CT26" s="993"/>
      <c r="CU26" s="993"/>
      <c r="CV26" s="994"/>
      <c r="CW26" s="992"/>
      <c r="CX26" s="993"/>
      <c r="CY26" s="993"/>
      <c r="CZ26" s="993"/>
      <c r="DA26" s="994"/>
      <c r="DB26" s="992"/>
      <c r="DC26" s="993"/>
      <c r="DD26" s="993"/>
      <c r="DE26" s="993"/>
      <c r="DF26" s="994"/>
      <c r="DG26" s="992"/>
      <c r="DH26" s="993"/>
      <c r="DI26" s="993"/>
      <c r="DJ26" s="993"/>
      <c r="DK26" s="994"/>
      <c r="DL26" s="992"/>
      <c r="DM26" s="993"/>
      <c r="DN26" s="993"/>
      <c r="DO26" s="993"/>
      <c r="DP26" s="994"/>
      <c r="DQ26" s="992"/>
      <c r="DR26" s="993"/>
      <c r="DS26" s="993"/>
      <c r="DT26" s="993"/>
      <c r="DU26" s="994"/>
      <c r="DV26" s="995"/>
      <c r="DW26" s="996"/>
      <c r="DX26" s="996"/>
      <c r="DY26" s="996"/>
      <c r="DZ26" s="997"/>
      <c r="EA26" s="218"/>
    </row>
    <row r="27" spans="1:131" ht="26.25" customHeight="1" thickBot="1" x14ac:dyDescent="0.25">
      <c r="A27" s="1001"/>
      <c r="B27" s="1002"/>
      <c r="C27" s="1002"/>
      <c r="D27" s="1002"/>
      <c r="E27" s="1002"/>
      <c r="F27" s="1002"/>
      <c r="G27" s="1002"/>
      <c r="H27" s="1002"/>
      <c r="I27" s="1002"/>
      <c r="J27" s="1002"/>
      <c r="K27" s="1002"/>
      <c r="L27" s="1002"/>
      <c r="M27" s="1002"/>
      <c r="N27" s="1002"/>
      <c r="O27" s="1002"/>
      <c r="P27" s="1003"/>
      <c r="Q27" s="1007"/>
      <c r="R27" s="1008"/>
      <c r="S27" s="1008"/>
      <c r="T27" s="1008"/>
      <c r="U27" s="1009"/>
      <c r="V27" s="1007"/>
      <c r="W27" s="1008"/>
      <c r="X27" s="1008"/>
      <c r="Y27" s="1008"/>
      <c r="Z27" s="1009"/>
      <c r="AA27" s="1007"/>
      <c r="AB27" s="1008"/>
      <c r="AC27" s="1008"/>
      <c r="AD27" s="1008"/>
      <c r="AE27" s="1008"/>
      <c r="AF27" s="1060"/>
      <c r="AG27" s="1014"/>
      <c r="AH27" s="1014"/>
      <c r="AI27" s="1014"/>
      <c r="AJ27" s="1061"/>
      <c r="AK27" s="1008"/>
      <c r="AL27" s="1008"/>
      <c r="AM27" s="1008"/>
      <c r="AN27" s="1008"/>
      <c r="AO27" s="1009"/>
      <c r="AP27" s="1007"/>
      <c r="AQ27" s="1008"/>
      <c r="AR27" s="1008"/>
      <c r="AS27" s="1008"/>
      <c r="AT27" s="1009"/>
      <c r="AU27" s="1007"/>
      <c r="AV27" s="1008"/>
      <c r="AW27" s="1008"/>
      <c r="AX27" s="1008"/>
      <c r="AY27" s="1009"/>
      <c r="AZ27" s="1007"/>
      <c r="BA27" s="1008"/>
      <c r="BB27" s="1008"/>
      <c r="BC27" s="1008"/>
      <c r="BD27" s="1009"/>
      <c r="BE27" s="1007"/>
      <c r="BF27" s="1008"/>
      <c r="BG27" s="1008"/>
      <c r="BH27" s="1008"/>
      <c r="BI27" s="1019"/>
      <c r="BJ27" s="220"/>
      <c r="BK27" s="220"/>
      <c r="BL27" s="220"/>
      <c r="BM27" s="220"/>
      <c r="BN27" s="220"/>
      <c r="BO27" s="229"/>
      <c r="BP27" s="229"/>
      <c r="BQ27" s="226">
        <v>21</v>
      </c>
      <c r="BR27" s="227"/>
      <c r="BS27" s="995"/>
      <c r="BT27" s="996"/>
      <c r="BU27" s="996"/>
      <c r="BV27" s="996"/>
      <c r="BW27" s="996"/>
      <c r="BX27" s="996"/>
      <c r="BY27" s="996"/>
      <c r="BZ27" s="996"/>
      <c r="CA27" s="996"/>
      <c r="CB27" s="996"/>
      <c r="CC27" s="996"/>
      <c r="CD27" s="996"/>
      <c r="CE27" s="996"/>
      <c r="CF27" s="996"/>
      <c r="CG27" s="1017"/>
      <c r="CH27" s="992"/>
      <c r="CI27" s="993"/>
      <c r="CJ27" s="993"/>
      <c r="CK27" s="993"/>
      <c r="CL27" s="994"/>
      <c r="CM27" s="992"/>
      <c r="CN27" s="993"/>
      <c r="CO27" s="993"/>
      <c r="CP27" s="993"/>
      <c r="CQ27" s="994"/>
      <c r="CR27" s="992"/>
      <c r="CS27" s="993"/>
      <c r="CT27" s="993"/>
      <c r="CU27" s="993"/>
      <c r="CV27" s="994"/>
      <c r="CW27" s="992"/>
      <c r="CX27" s="993"/>
      <c r="CY27" s="993"/>
      <c r="CZ27" s="993"/>
      <c r="DA27" s="994"/>
      <c r="DB27" s="992"/>
      <c r="DC27" s="993"/>
      <c r="DD27" s="993"/>
      <c r="DE27" s="993"/>
      <c r="DF27" s="994"/>
      <c r="DG27" s="992"/>
      <c r="DH27" s="993"/>
      <c r="DI27" s="993"/>
      <c r="DJ27" s="993"/>
      <c r="DK27" s="994"/>
      <c r="DL27" s="992"/>
      <c r="DM27" s="993"/>
      <c r="DN27" s="993"/>
      <c r="DO27" s="993"/>
      <c r="DP27" s="994"/>
      <c r="DQ27" s="992"/>
      <c r="DR27" s="993"/>
      <c r="DS27" s="993"/>
      <c r="DT27" s="993"/>
      <c r="DU27" s="994"/>
      <c r="DV27" s="995"/>
      <c r="DW27" s="996"/>
      <c r="DX27" s="996"/>
      <c r="DY27" s="996"/>
      <c r="DZ27" s="997"/>
      <c r="EA27" s="218"/>
    </row>
    <row r="28" spans="1:131" ht="26.25" customHeight="1" thickTop="1" x14ac:dyDescent="0.2">
      <c r="A28" s="230">
        <v>1</v>
      </c>
      <c r="B28" s="1050" t="s">
        <v>390</v>
      </c>
      <c r="C28" s="1051"/>
      <c r="D28" s="1051"/>
      <c r="E28" s="1051"/>
      <c r="F28" s="1051"/>
      <c r="G28" s="1051"/>
      <c r="H28" s="1051"/>
      <c r="I28" s="1051"/>
      <c r="J28" s="1051"/>
      <c r="K28" s="1051"/>
      <c r="L28" s="1051"/>
      <c r="M28" s="1051"/>
      <c r="N28" s="1051"/>
      <c r="O28" s="1051"/>
      <c r="P28" s="1052"/>
      <c r="Q28" s="1053">
        <v>14183</v>
      </c>
      <c r="R28" s="1054"/>
      <c r="S28" s="1054"/>
      <c r="T28" s="1054"/>
      <c r="U28" s="1054"/>
      <c r="V28" s="1054">
        <v>14091</v>
      </c>
      <c r="W28" s="1054"/>
      <c r="X28" s="1054"/>
      <c r="Y28" s="1054"/>
      <c r="Z28" s="1054"/>
      <c r="AA28" s="1054">
        <v>92</v>
      </c>
      <c r="AB28" s="1054"/>
      <c r="AC28" s="1054"/>
      <c r="AD28" s="1054"/>
      <c r="AE28" s="1055"/>
      <c r="AF28" s="1056">
        <v>92</v>
      </c>
      <c r="AG28" s="1054"/>
      <c r="AH28" s="1054"/>
      <c r="AI28" s="1054"/>
      <c r="AJ28" s="1057"/>
      <c r="AK28" s="1045">
        <v>1062</v>
      </c>
      <c r="AL28" s="1046"/>
      <c r="AM28" s="1046"/>
      <c r="AN28" s="1046"/>
      <c r="AO28" s="1046"/>
      <c r="AP28" s="1046"/>
      <c r="AQ28" s="1046"/>
      <c r="AR28" s="1046"/>
      <c r="AS28" s="1046"/>
      <c r="AT28" s="1046"/>
      <c r="AU28" s="1046"/>
      <c r="AV28" s="1046"/>
      <c r="AW28" s="1046"/>
      <c r="AX28" s="1046"/>
      <c r="AY28" s="1046"/>
      <c r="AZ28" s="1047"/>
      <c r="BA28" s="1047"/>
      <c r="BB28" s="1047"/>
      <c r="BC28" s="1047"/>
      <c r="BD28" s="1047"/>
      <c r="BE28" s="1048"/>
      <c r="BF28" s="1048"/>
      <c r="BG28" s="1048"/>
      <c r="BH28" s="1048"/>
      <c r="BI28" s="1049"/>
      <c r="BJ28" s="220"/>
      <c r="BK28" s="220"/>
      <c r="BL28" s="220"/>
      <c r="BM28" s="220"/>
      <c r="BN28" s="220"/>
      <c r="BO28" s="229"/>
      <c r="BP28" s="229"/>
      <c r="BQ28" s="226">
        <v>22</v>
      </c>
      <c r="BR28" s="227"/>
      <c r="BS28" s="995"/>
      <c r="BT28" s="996"/>
      <c r="BU28" s="996"/>
      <c r="BV28" s="996"/>
      <c r="BW28" s="996"/>
      <c r="BX28" s="996"/>
      <c r="BY28" s="996"/>
      <c r="BZ28" s="996"/>
      <c r="CA28" s="996"/>
      <c r="CB28" s="996"/>
      <c r="CC28" s="996"/>
      <c r="CD28" s="996"/>
      <c r="CE28" s="996"/>
      <c r="CF28" s="996"/>
      <c r="CG28" s="1017"/>
      <c r="CH28" s="992"/>
      <c r="CI28" s="993"/>
      <c r="CJ28" s="993"/>
      <c r="CK28" s="993"/>
      <c r="CL28" s="994"/>
      <c r="CM28" s="992"/>
      <c r="CN28" s="993"/>
      <c r="CO28" s="993"/>
      <c r="CP28" s="993"/>
      <c r="CQ28" s="994"/>
      <c r="CR28" s="992"/>
      <c r="CS28" s="993"/>
      <c r="CT28" s="993"/>
      <c r="CU28" s="993"/>
      <c r="CV28" s="994"/>
      <c r="CW28" s="992"/>
      <c r="CX28" s="993"/>
      <c r="CY28" s="993"/>
      <c r="CZ28" s="993"/>
      <c r="DA28" s="994"/>
      <c r="DB28" s="992"/>
      <c r="DC28" s="993"/>
      <c r="DD28" s="993"/>
      <c r="DE28" s="993"/>
      <c r="DF28" s="994"/>
      <c r="DG28" s="992"/>
      <c r="DH28" s="993"/>
      <c r="DI28" s="993"/>
      <c r="DJ28" s="993"/>
      <c r="DK28" s="994"/>
      <c r="DL28" s="992"/>
      <c r="DM28" s="993"/>
      <c r="DN28" s="993"/>
      <c r="DO28" s="993"/>
      <c r="DP28" s="994"/>
      <c r="DQ28" s="992"/>
      <c r="DR28" s="993"/>
      <c r="DS28" s="993"/>
      <c r="DT28" s="993"/>
      <c r="DU28" s="994"/>
      <c r="DV28" s="995"/>
      <c r="DW28" s="996"/>
      <c r="DX28" s="996"/>
      <c r="DY28" s="996"/>
      <c r="DZ28" s="997"/>
      <c r="EA28" s="218"/>
    </row>
    <row r="29" spans="1:131" ht="26.25" customHeight="1" x14ac:dyDescent="0.2">
      <c r="A29" s="230">
        <v>2</v>
      </c>
      <c r="B29" s="1033" t="s">
        <v>391</v>
      </c>
      <c r="C29" s="1034"/>
      <c r="D29" s="1034"/>
      <c r="E29" s="1034"/>
      <c r="F29" s="1034"/>
      <c r="G29" s="1034"/>
      <c r="H29" s="1034"/>
      <c r="I29" s="1034"/>
      <c r="J29" s="1034"/>
      <c r="K29" s="1034"/>
      <c r="L29" s="1034"/>
      <c r="M29" s="1034"/>
      <c r="N29" s="1034"/>
      <c r="O29" s="1034"/>
      <c r="P29" s="1035"/>
      <c r="Q29" s="1041">
        <v>2572</v>
      </c>
      <c r="R29" s="1042"/>
      <c r="S29" s="1042"/>
      <c r="T29" s="1042"/>
      <c r="U29" s="1042"/>
      <c r="V29" s="1042">
        <v>2552</v>
      </c>
      <c r="W29" s="1042"/>
      <c r="X29" s="1042"/>
      <c r="Y29" s="1042"/>
      <c r="Z29" s="1042"/>
      <c r="AA29" s="1042">
        <v>20</v>
      </c>
      <c r="AB29" s="1042"/>
      <c r="AC29" s="1042"/>
      <c r="AD29" s="1042"/>
      <c r="AE29" s="1043"/>
      <c r="AF29" s="1038">
        <v>20</v>
      </c>
      <c r="AG29" s="1039"/>
      <c r="AH29" s="1039"/>
      <c r="AI29" s="1039"/>
      <c r="AJ29" s="1040"/>
      <c r="AK29" s="983">
        <v>451</v>
      </c>
      <c r="AL29" s="974"/>
      <c r="AM29" s="974"/>
      <c r="AN29" s="974"/>
      <c r="AO29" s="974"/>
      <c r="AP29" s="974"/>
      <c r="AQ29" s="974"/>
      <c r="AR29" s="974"/>
      <c r="AS29" s="974"/>
      <c r="AT29" s="974"/>
      <c r="AU29" s="974"/>
      <c r="AV29" s="974"/>
      <c r="AW29" s="974"/>
      <c r="AX29" s="974"/>
      <c r="AY29" s="974"/>
      <c r="AZ29" s="1044"/>
      <c r="BA29" s="1044"/>
      <c r="BB29" s="1044"/>
      <c r="BC29" s="1044"/>
      <c r="BD29" s="1044"/>
      <c r="BE29" s="975"/>
      <c r="BF29" s="975"/>
      <c r="BG29" s="975"/>
      <c r="BH29" s="975"/>
      <c r="BI29" s="976"/>
      <c r="BJ29" s="220"/>
      <c r="BK29" s="220"/>
      <c r="BL29" s="220"/>
      <c r="BM29" s="220"/>
      <c r="BN29" s="220"/>
      <c r="BO29" s="229"/>
      <c r="BP29" s="229"/>
      <c r="BQ29" s="226">
        <v>23</v>
      </c>
      <c r="BR29" s="227"/>
      <c r="BS29" s="995"/>
      <c r="BT29" s="996"/>
      <c r="BU29" s="996"/>
      <c r="BV29" s="996"/>
      <c r="BW29" s="996"/>
      <c r="BX29" s="996"/>
      <c r="BY29" s="996"/>
      <c r="BZ29" s="996"/>
      <c r="CA29" s="996"/>
      <c r="CB29" s="996"/>
      <c r="CC29" s="996"/>
      <c r="CD29" s="996"/>
      <c r="CE29" s="996"/>
      <c r="CF29" s="996"/>
      <c r="CG29" s="1017"/>
      <c r="CH29" s="992"/>
      <c r="CI29" s="993"/>
      <c r="CJ29" s="993"/>
      <c r="CK29" s="993"/>
      <c r="CL29" s="994"/>
      <c r="CM29" s="992"/>
      <c r="CN29" s="993"/>
      <c r="CO29" s="993"/>
      <c r="CP29" s="993"/>
      <c r="CQ29" s="994"/>
      <c r="CR29" s="992"/>
      <c r="CS29" s="993"/>
      <c r="CT29" s="993"/>
      <c r="CU29" s="993"/>
      <c r="CV29" s="994"/>
      <c r="CW29" s="992"/>
      <c r="CX29" s="993"/>
      <c r="CY29" s="993"/>
      <c r="CZ29" s="993"/>
      <c r="DA29" s="994"/>
      <c r="DB29" s="992"/>
      <c r="DC29" s="993"/>
      <c r="DD29" s="993"/>
      <c r="DE29" s="993"/>
      <c r="DF29" s="994"/>
      <c r="DG29" s="992"/>
      <c r="DH29" s="993"/>
      <c r="DI29" s="993"/>
      <c r="DJ29" s="993"/>
      <c r="DK29" s="994"/>
      <c r="DL29" s="992"/>
      <c r="DM29" s="993"/>
      <c r="DN29" s="993"/>
      <c r="DO29" s="993"/>
      <c r="DP29" s="994"/>
      <c r="DQ29" s="992"/>
      <c r="DR29" s="993"/>
      <c r="DS29" s="993"/>
      <c r="DT29" s="993"/>
      <c r="DU29" s="994"/>
      <c r="DV29" s="995"/>
      <c r="DW29" s="996"/>
      <c r="DX29" s="996"/>
      <c r="DY29" s="996"/>
      <c r="DZ29" s="997"/>
      <c r="EA29" s="218"/>
    </row>
    <row r="30" spans="1:131" ht="26.25" customHeight="1" x14ac:dyDescent="0.2">
      <c r="A30" s="230">
        <v>3</v>
      </c>
      <c r="B30" s="1033" t="s">
        <v>392</v>
      </c>
      <c r="C30" s="1034"/>
      <c r="D30" s="1034"/>
      <c r="E30" s="1034"/>
      <c r="F30" s="1034"/>
      <c r="G30" s="1034"/>
      <c r="H30" s="1034"/>
      <c r="I30" s="1034"/>
      <c r="J30" s="1034"/>
      <c r="K30" s="1034"/>
      <c r="L30" s="1034"/>
      <c r="M30" s="1034"/>
      <c r="N30" s="1034"/>
      <c r="O30" s="1034"/>
      <c r="P30" s="1035"/>
      <c r="Q30" s="1041">
        <v>12918</v>
      </c>
      <c r="R30" s="1042"/>
      <c r="S30" s="1042"/>
      <c r="T30" s="1042"/>
      <c r="U30" s="1042"/>
      <c r="V30" s="1042">
        <v>12236</v>
      </c>
      <c r="W30" s="1042"/>
      <c r="X30" s="1042"/>
      <c r="Y30" s="1042"/>
      <c r="Z30" s="1042"/>
      <c r="AA30" s="1042">
        <v>682</v>
      </c>
      <c r="AB30" s="1042"/>
      <c r="AC30" s="1042"/>
      <c r="AD30" s="1042"/>
      <c r="AE30" s="1043"/>
      <c r="AF30" s="1038">
        <v>682</v>
      </c>
      <c r="AG30" s="1039"/>
      <c r="AH30" s="1039"/>
      <c r="AI30" s="1039"/>
      <c r="AJ30" s="1040"/>
      <c r="AK30" s="983">
        <v>1757</v>
      </c>
      <c r="AL30" s="974"/>
      <c r="AM30" s="974"/>
      <c r="AN30" s="974"/>
      <c r="AO30" s="974"/>
      <c r="AP30" s="974"/>
      <c r="AQ30" s="974"/>
      <c r="AR30" s="974"/>
      <c r="AS30" s="974"/>
      <c r="AT30" s="974"/>
      <c r="AU30" s="974"/>
      <c r="AV30" s="974"/>
      <c r="AW30" s="974"/>
      <c r="AX30" s="974"/>
      <c r="AY30" s="974"/>
      <c r="AZ30" s="1044"/>
      <c r="BA30" s="1044"/>
      <c r="BB30" s="1044"/>
      <c r="BC30" s="1044"/>
      <c r="BD30" s="1044"/>
      <c r="BE30" s="975"/>
      <c r="BF30" s="975"/>
      <c r="BG30" s="975"/>
      <c r="BH30" s="975"/>
      <c r="BI30" s="976"/>
      <c r="BJ30" s="220"/>
      <c r="BK30" s="220"/>
      <c r="BL30" s="220"/>
      <c r="BM30" s="220"/>
      <c r="BN30" s="220"/>
      <c r="BO30" s="229"/>
      <c r="BP30" s="229"/>
      <c r="BQ30" s="226">
        <v>24</v>
      </c>
      <c r="BR30" s="227"/>
      <c r="BS30" s="995"/>
      <c r="BT30" s="996"/>
      <c r="BU30" s="996"/>
      <c r="BV30" s="996"/>
      <c r="BW30" s="996"/>
      <c r="BX30" s="996"/>
      <c r="BY30" s="996"/>
      <c r="BZ30" s="996"/>
      <c r="CA30" s="996"/>
      <c r="CB30" s="996"/>
      <c r="CC30" s="996"/>
      <c r="CD30" s="996"/>
      <c r="CE30" s="996"/>
      <c r="CF30" s="996"/>
      <c r="CG30" s="1017"/>
      <c r="CH30" s="992"/>
      <c r="CI30" s="993"/>
      <c r="CJ30" s="993"/>
      <c r="CK30" s="993"/>
      <c r="CL30" s="994"/>
      <c r="CM30" s="992"/>
      <c r="CN30" s="993"/>
      <c r="CO30" s="993"/>
      <c r="CP30" s="993"/>
      <c r="CQ30" s="994"/>
      <c r="CR30" s="992"/>
      <c r="CS30" s="993"/>
      <c r="CT30" s="993"/>
      <c r="CU30" s="993"/>
      <c r="CV30" s="994"/>
      <c r="CW30" s="992"/>
      <c r="CX30" s="993"/>
      <c r="CY30" s="993"/>
      <c r="CZ30" s="993"/>
      <c r="DA30" s="994"/>
      <c r="DB30" s="992"/>
      <c r="DC30" s="993"/>
      <c r="DD30" s="993"/>
      <c r="DE30" s="993"/>
      <c r="DF30" s="994"/>
      <c r="DG30" s="992"/>
      <c r="DH30" s="993"/>
      <c r="DI30" s="993"/>
      <c r="DJ30" s="993"/>
      <c r="DK30" s="994"/>
      <c r="DL30" s="992"/>
      <c r="DM30" s="993"/>
      <c r="DN30" s="993"/>
      <c r="DO30" s="993"/>
      <c r="DP30" s="994"/>
      <c r="DQ30" s="992"/>
      <c r="DR30" s="993"/>
      <c r="DS30" s="993"/>
      <c r="DT30" s="993"/>
      <c r="DU30" s="994"/>
      <c r="DV30" s="995"/>
      <c r="DW30" s="996"/>
      <c r="DX30" s="996"/>
      <c r="DY30" s="996"/>
      <c r="DZ30" s="997"/>
      <c r="EA30" s="218"/>
    </row>
    <row r="31" spans="1:131" ht="26.25" customHeight="1" x14ac:dyDescent="0.2">
      <c r="A31" s="230">
        <v>4</v>
      </c>
      <c r="B31" s="1033" t="s">
        <v>393</v>
      </c>
      <c r="C31" s="1034"/>
      <c r="D31" s="1034"/>
      <c r="E31" s="1034"/>
      <c r="F31" s="1034"/>
      <c r="G31" s="1034"/>
      <c r="H31" s="1034"/>
      <c r="I31" s="1034"/>
      <c r="J31" s="1034"/>
      <c r="K31" s="1034"/>
      <c r="L31" s="1034"/>
      <c r="M31" s="1034"/>
      <c r="N31" s="1034"/>
      <c r="O31" s="1034"/>
      <c r="P31" s="1035"/>
      <c r="Q31" s="1041">
        <v>2858</v>
      </c>
      <c r="R31" s="1042"/>
      <c r="S31" s="1042"/>
      <c r="T31" s="1042"/>
      <c r="U31" s="1042"/>
      <c r="V31" s="1042">
        <v>2636</v>
      </c>
      <c r="W31" s="1042"/>
      <c r="X31" s="1042"/>
      <c r="Y31" s="1042"/>
      <c r="Z31" s="1042"/>
      <c r="AA31" s="1042">
        <v>222</v>
      </c>
      <c r="AB31" s="1042"/>
      <c r="AC31" s="1042"/>
      <c r="AD31" s="1042"/>
      <c r="AE31" s="1043"/>
      <c r="AF31" s="1038">
        <v>1907</v>
      </c>
      <c r="AG31" s="1039"/>
      <c r="AH31" s="1039"/>
      <c r="AI31" s="1039"/>
      <c r="AJ31" s="1040"/>
      <c r="AK31" s="983"/>
      <c r="AL31" s="974"/>
      <c r="AM31" s="974"/>
      <c r="AN31" s="974"/>
      <c r="AO31" s="974"/>
      <c r="AP31" s="974">
        <v>2717</v>
      </c>
      <c r="AQ31" s="974"/>
      <c r="AR31" s="974"/>
      <c r="AS31" s="974"/>
      <c r="AT31" s="974"/>
      <c r="AU31" s="974">
        <v>122</v>
      </c>
      <c r="AV31" s="974"/>
      <c r="AW31" s="974"/>
      <c r="AX31" s="974"/>
      <c r="AY31" s="974"/>
      <c r="AZ31" s="1044" t="s">
        <v>565</v>
      </c>
      <c r="BA31" s="1044"/>
      <c r="BB31" s="1044"/>
      <c r="BC31" s="1044"/>
      <c r="BD31" s="1044"/>
      <c r="BE31" s="975" t="s">
        <v>394</v>
      </c>
      <c r="BF31" s="975"/>
      <c r="BG31" s="975"/>
      <c r="BH31" s="975"/>
      <c r="BI31" s="976"/>
      <c r="BJ31" s="220"/>
      <c r="BK31" s="220"/>
      <c r="BL31" s="220"/>
      <c r="BM31" s="220"/>
      <c r="BN31" s="220"/>
      <c r="BO31" s="229"/>
      <c r="BP31" s="229"/>
      <c r="BQ31" s="226">
        <v>25</v>
      </c>
      <c r="BR31" s="227"/>
      <c r="BS31" s="995"/>
      <c r="BT31" s="996"/>
      <c r="BU31" s="996"/>
      <c r="BV31" s="996"/>
      <c r="BW31" s="996"/>
      <c r="BX31" s="996"/>
      <c r="BY31" s="996"/>
      <c r="BZ31" s="996"/>
      <c r="CA31" s="996"/>
      <c r="CB31" s="996"/>
      <c r="CC31" s="996"/>
      <c r="CD31" s="996"/>
      <c r="CE31" s="996"/>
      <c r="CF31" s="996"/>
      <c r="CG31" s="1017"/>
      <c r="CH31" s="992"/>
      <c r="CI31" s="993"/>
      <c r="CJ31" s="993"/>
      <c r="CK31" s="993"/>
      <c r="CL31" s="994"/>
      <c r="CM31" s="992"/>
      <c r="CN31" s="993"/>
      <c r="CO31" s="993"/>
      <c r="CP31" s="993"/>
      <c r="CQ31" s="994"/>
      <c r="CR31" s="992"/>
      <c r="CS31" s="993"/>
      <c r="CT31" s="993"/>
      <c r="CU31" s="993"/>
      <c r="CV31" s="994"/>
      <c r="CW31" s="992"/>
      <c r="CX31" s="993"/>
      <c r="CY31" s="993"/>
      <c r="CZ31" s="993"/>
      <c r="DA31" s="994"/>
      <c r="DB31" s="992"/>
      <c r="DC31" s="993"/>
      <c r="DD31" s="993"/>
      <c r="DE31" s="993"/>
      <c r="DF31" s="994"/>
      <c r="DG31" s="992"/>
      <c r="DH31" s="993"/>
      <c r="DI31" s="993"/>
      <c r="DJ31" s="993"/>
      <c r="DK31" s="994"/>
      <c r="DL31" s="992"/>
      <c r="DM31" s="993"/>
      <c r="DN31" s="993"/>
      <c r="DO31" s="993"/>
      <c r="DP31" s="994"/>
      <c r="DQ31" s="992"/>
      <c r="DR31" s="993"/>
      <c r="DS31" s="993"/>
      <c r="DT31" s="993"/>
      <c r="DU31" s="994"/>
      <c r="DV31" s="995"/>
      <c r="DW31" s="996"/>
      <c r="DX31" s="996"/>
      <c r="DY31" s="996"/>
      <c r="DZ31" s="997"/>
      <c r="EA31" s="218"/>
    </row>
    <row r="32" spans="1:131" ht="26.25" customHeight="1" x14ac:dyDescent="0.2">
      <c r="A32" s="230">
        <v>5</v>
      </c>
      <c r="B32" s="1033" t="s">
        <v>395</v>
      </c>
      <c r="C32" s="1034"/>
      <c r="D32" s="1034"/>
      <c r="E32" s="1034"/>
      <c r="F32" s="1034"/>
      <c r="G32" s="1034"/>
      <c r="H32" s="1034"/>
      <c r="I32" s="1034"/>
      <c r="J32" s="1034"/>
      <c r="K32" s="1034"/>
      <c r="L32" s="1034"/>
      <c r="M32" s="1034"/>
      <c r="N32" s="1034"/>
      <c r="O32" s="1034"/>
      <c r="P32" s="1035"/>
      <c r="Q32" s="1041">
        <v>2256</v>
      </c>
      <c r="R32" s="1042"/>
      <c r="S32" s="1042"/>
      <c r="T32" s="1042"/>
      <c r="U32" s="1042"/>
      <c r="V32" s="1042">
        <v>2114</v>
      </c>
      <c r="W32" s="1042"/>
      <c r="X32" s="1042"/>
      <c r="Y32" s="1042"/>
      <c r="Z32" s="1042"/>
      <c r="AA32" s="1042">
        <v>142</v>
      </c>
      <c r="AB32" s="1042"/>
      <c r="AC32" s="1042"/>
      <c r="AD32" s="1042"/>
      <c r="AE32" s="1043"/>
      <c r="AF32" s="1038">
        <v>1183</v>
      </c>
      <c r="AG32" s="1039"/>
      <c r="AH32" s="1039"/>
      <c r="AI32" s="1039"/>
      <c r="AJ32" s="1040"/>
      <c r="AK32" s="983"/>
      <c r="AL32" s="974"/>
      <c r="AM32" s="974"/>
      <c r="AN32" s="974"/>
      <c r="AO32" s="974"/>
      <c r="AP32" s="974">
        <v>4087</v>
      </c>
      <c r="AQ32" s="974"/>
      <c r="AR32" s="974"/>
      <c r="AS32" s="974"/>
      <c r="AT32" s="974"/>
      <c r="AU32" s="974">
        <v>1426</v>
      </c>
      <c r="AV32" s="974"/>
      <c r="AW32" s="974"/>
      <c r="AX32" s="974"/>
      <c r="AY32" s="974"/>
      <c r="AZ32" s="1044" t="s">
        <v>565</v>
      </c>
      <c r="BA32" s="1044"/>
      <c r="BB32" s="1044"/>
      <c r="BC32" s="1044"/>
      <c r="BD32" s="1044"/>
      <c r="BE32" s="975" t="s">
        <v>394</v>
      </c>
      <c r="BF32" s="975"/>
      <c r="BG32" s="975"/>
      <c r="BH32" s="975"/>
      <c r="BI32" s="976"/>
      <c r="BJ32" s="220"/>
      <c r="BK32" s="220"/>
      <c r="BL32" s="220"/>
      <c r="BM32" s="220"/>
      <c r="BN32" s="220"/>
      <c r="BO32" s="229"/>
      <c r="BP32" s="229"/>
      <c r="BQ32" s="226">
        <v>26</v>
      </c>
      <c r="BR32" s="227"/>
      <c r="BS32" s="995"/>
      <c r="BT32" s="996"/>
      <c r="BU32" s="996"/>
      <c r="BV32" s="996"/>
      <c r="BW32" s="996"/>
      <c r="BX32" s="996"/>
      <c r="BY32" s="996"/>
      <c r="BZ32" s="996"/>
      <c r="CA32" s="996"/>
      <c r="CB32" s="996"/>
      <c r="CC32" s="996"/>
      <c r="CD32" s="996"/>
      <c r="CE32" s="996"/>
      <c r="CF32" s="996"/>
      <c r="CG32" s="1017"/>
      <c r="CH32" s="992"/>
      <c r="CI32" s="993"/>
      <c r="CJ32" s="993"/>
      <c r="CK32" s="993"/>
      <c r="CL32" s="994"/>
      <c r="CM32" s="992"/>
      <c r="CN32" s="993"/>
      <c r="CO32" s="993"/>
      <c r="CP32" s="993"/>
      <c r="CQ32" s="994"/>
      <c r="CR32" s="992"/>
      <c r="CS32" s="993"/>
      <c r="CT32" s="993"/>
      <c r="CU32" s="993"/>
      <c r="CV32" s="994"/>
      <c r="CW32" s="992"/>
      <c r="CX32" s="993"/>
      <c r="CY32" s="993"/>
      <c r="CZ32" s="993"/>
      <c r="DA32" s="994"/>
      <c r="DB32" s="992"/>
      <c r="DC32" s="993"/>
      <c r="DD32" s="993"/>
      <c r="DE32" s="993"/>
      <c r="DF32" s="994"/>
      <c r="DG32" s="992"/>
      <c r="DH32" s="993"/>
      <c r="DI32" s="993"/>
      <c r="DJ32" s="993"/>
      <c r="DK32" s="994"/>
      <c r="DL32" s="992"/>
      <c r="DM32" s="993"/>
      <c r="DN32" s="993"/>
      <c r="DO32" s="993"/>
      <c r="DP32" s="994"/>
      <c r="DQ32" s="992"/>
      <c r="DR32" s="993"/>
      <c r="DS32" s="993"/>
      <c r="DT32" s="993"/>
      <c r="DU32" s="994"/>
      <c r="DV32" s="995"/>
      <c r="DW32" s="996"/>
      <c r="DX32" s="996"/>
      <c r="DY32" s="996"/>
      <c r="DZ32" s="997"/>
      <c r="EA32" s="218"/>
    </row>
    <row r="33" spans="1:131" ht="26.25" customHeight="1" x14ac:dyDescent="0.2">
      <c r="A33" s="230">
        <v>6</v>
      </c>
      <c r="B33" s="1033"/>
      <c r="C33" s="1034"/>
      <c r="D33" s="1034"/>
      <c r="E33" s="1034"/>
      <c r="F33" s="1034"/>
      <c r="G33" s="1034"/>
      <c r="H33" s="1034"/>
      <c r="I33" s="1034"/>
      <c r="J33" s="1034"/>
      <c r="K33" s="1034"/>
      <c r="L33" s="1034"/>
      <c r="M33" s="1034"/>
      <c r="N33" s="1034"/>
      <c r="O33" s="1034"/>
      <c r="P33" s="1035"/>
      <c r="Q33" s="1041"/>
      <c r="R33" s="1042"/>
      <c r="S33" s="1042"/>
      <c r="T33" s="1042"/>
      <c r="U33" s="1042"/>
      <c r="V33" s="1042"/>
      <c r="W33" s="1042"/>
      <c r="X33" s="1042"/>
      <c r="Y33" s="1042"/>
      <c r="Z33" s="1042"/>
      <c r="AA33" s="1042"/>
      <c r="AB33" s="1042"/>
      <c r="AC33" s="1042"/>
      <c r="AD33" s="1042"/>
      <c r="AE33" s="1043"/>
      <c r="AF33" s="1038"/>
      <c r="AG33" s="1039"/>
      <c r="AH33" s="1039"/>
      <c r="AI33" s="1039"/>
      <c r="AJ33" s="1040"/>
      <c r="AK33" s="983"/>
      <c r="AL33" s="974"/>
      <c r="AM33" s="974"/>
      <c r="AN33" s="974"/>
      <c r="AO33" s="974"/>
      <c r="AP33" s="974"/>
      <c r="AQ33" s="974"/>
      <c r="AR33" s="974"/>
      <c r="AS33" s="974"/>
      <c r="AT33" s="974"/>
      <c r="AU33" s="974"/>
      <c r="AV33" s="974"/>
      <c r="AW33" s="974"/>
      <c r="AX33" s="974"/>
      <c r="AY33" s="974"/>
      <c r="AZ33" s="1044"/>
      <c r="BA33" s="1044"/>
      <c r="BB33" s="1044"/>
      <c r="BC33" s="1044"/>
      <c r="BD33" s="1044"/>
      <c r="BE33" s="975"/>
      <c r="BF33" s="975"/>
      <c r="BG33" s="975"/>
      <c r="BH33" s="975"/>
      <c r="BI33" s="976"/>
      <c r="BJ33" s="220"/>
      <c r="BK33" s="220"/>
      <c r="BL33" s="220"/>
      <c r="BM33" s="220"/>
      <c r="BN33" s="220"/>
      <c r="BO33" s="229"/>
      <c r="BP33" s="229"/>
      <c r="BQ33" s="226">
        <v>27</v>
      </c>
      <c r="BR33" s="227"/>
      <c r="BS33" s="995"/>
      <c r="BT33" s="996"/>
      <c r="BU33" s="996"/>
      <c r="BV33" s="996"/>
      <c r="BW33" s="996"/>
      <c r="BX33" s="996"/>
      <c r="BY33" s="996"/>
      <c r="BZ33" s="996"/>
      <c r="CA33" s="996"/>
      <c r="CB33" s="996"/>
      <c r="CC33" s="996"/>
      <c r="CD33" s="996"/>
      <c r="CE33" s="996"/>
      <c r="CF33" s="996"/>
      <c r="CG33" s="1017"/>
      <c r="CH33" s="992"/>
      <c r="CI33" s="993"/>
      <c r="CJ33" s="993"/>
      <c r="CK33" s="993"/>
      <c r="CL33" s="994"/>
      <c r="CM33" s="992"/>
      <c r="CN33" s="993"/>
      <c r="CO33" s="993"/>
      <c r="CP33" s="993"/>
      <c r="CQ33" s="994"/>
      <c r="CR33" s="992"/>
      <c r="CS33" s="993"/>
      <c r="CT33" s="993"/>
      <c r="CU33" s="993"/>
      <c r="CV33" s="994"/>
      <c r="CW33" s="992"/>
      <c r="CX33" s="993"/>
      <c r="CY33" s="993"/>
      <c r="CZ33" s="993"/>
      <c r="DA33" s="994"/>
      <c r="DB33" s="992"/>
      <c r="DC33" s="993"/>
      <c r="DD33" s="993"/>
      <c r="DE33" s="993"/>
      <c r="DF33" s="994"/>
      <c r="DG33" s="992"/>
      <c r="DH33" s="993"/>
      <c r="DI33" s="993"/>
      <c r="DJ33" s="993"/>
      <c r="DK33" s="994"/>
      <c r="DL33" s="992"/>
      <c r="DM33" s="993"/>
      <c r="DN33" s="993"/>
      <c r="DO33" s="993"/>
      <c r="DP33" s="994"/>
      <c r="DQ33" s="992"/>
      <c r="DR33" s="993"/>
      <c r="DS33" s="993"/>
      <c r="DT33" s="993"/>
      <c r="DU33" s="994"/>
      <c r="DV33" s="995"/>
      <c r="DW33" s="996"/>
      <c r="DX33" s="996"/>
      <c r="DY33" s="996"/>
      <c r="DZ33" s="997"/>
      <c r="EA33" s="218"/>
    </row>
    <row r="34" spans="1:131" ht="26.25" customHeight="1" x14ac:dyDescent="0.2">
      <c r="A34" s="230">
        <v>7</v>
      </c>
      <c r="B34" s="1033"/>
      <c r="C34" s="1034"/>
      <c r="D34" s="1034"/>
      <c r="E34" s="1034"/>
      <c r="F34" s="1034"/>
      <c r="G34" s="1034"/>
      <c r="H34" s="1034"/>
      <c r="I34" s="1034"/>
      <c r="J34" s="1034"/>
      <c r="K34" s="1034"/>
      <c r="L34" s="1034"/>
      <c r="M34" s="1034"/>
      <c r="N34" s="1034"/>
      <c r="O34" s="1034"/>
      <c r="P34" s="1035"/>
      <c r="Q34" s="1041"/>
      <c r="R34" s="1042"/>
      <c r="S34" s="1042"/>
      <c r="T34" s="1042"/>
      <c r="U34" s="1042"/>
      <c r="V34" s="1042"/>
      <c r="W34" s="1042"/>
      <c r="X34" s="1042"/>
      <c r="Y34" s="1042"/>
      <c r="Z34" s="1042"/>
      <c r="AA34" s="1042"/>
      <c r="AB34" s="1042"/>
      <c r="AC34" s="1042"/>
      <c r="AD34" s="1042"/>
      <c r="AE34" s="1043"/>
      <c r="AF34" s="1038"/>
      <c r="AG34" s="1039"/>
      <c r="AH34" s="1039"/>
      <c r="AI34" s="1039"/>
      <c r="AJ34" s="1040"/>
      <c r="AK34" s="983"/>
      <c r="AL34" s="974"/>
      <c r="AM34" s="974"/>
      <c r="AN34" s="974"/>
      <c r="AO34" s="974"/>
      <c r="AP34" s="974"/>
      <c r="AQ34" s="974"/>
      <c r="AR34" s="974"/>
      <c r="AS34" s="974"/>
      <c r="AT34" s="974"/>
      <c r="AU34" s="974"/>
      <c r="AV34" s="974"/>
      <c r="AW34" s="974"/>
      <c r="AX34" s="974"/>
      <c r="AY34" s="974"/>
      <c r="AZ34" s="1044"/>
      <c r="BA34" s="1044"/>
      <c r="BB34" s="1044"/>
      <c r="BC34" s="1044"/>
      <c r="BD34" s="1044"/>
      <c r="BE34" s="975"/>
      <c r="BF34" s="975"/>
      <c r="BG34" s="975"/>
      <c r="BH34" s="975"/>
      <c r="BI34" s="976"/>
      <c r="BJ34" s="220"/>
      <c r="BK34" s="220"/>
      <c r="BL34" s="220"/>
      <c r="BM34" s="220"/>
      <c r="BN34" s="220"/>
      <c r="BO34" s="229"/>
      <c r="BP34" s="229"/>
      <c r="BQ34" s="226">
        <v>28</v>
      </c>
      <c r="BR34" s="227"/>
      <c r="BS34" s="995"/>
      <c r="BT34" s="996"/>
      <c r="BU34" s="996"/>
      <c r="BV34" s="996"/>
      <c r="BW34" s="996"/>
      <c r="BX34" s="996"/>
      <c r="BY34" s="996"/>
      <c r="BZ34" s="996"/>
      <c r="CA34" s="996"/>
      <c r="CB34" s="996"/>
      <c r="CC34" s="996"/>
      <c r="CD34" s="996"/>
      <c r="CE34" s="996"/>
      <c r="CF34" s="996"/>
      <c r="CG34" s="1017"/>
      <c r="CH34" s="992"/>
      <c r="CI34" s="993"/>
      <c r="CJ34" s="993"/>
      <c r="CK34" s="993"/>
      <c r="CL34" s="994"/>
      <c r="CM34" s="992"/>
      <c r="CN34" s="993"/>
      <c r="CO34" s="993"/>
      <c r="CP34" s="993"/>
      <c r="CQ34" s="994"/>
      <c r="CR34" s="992"/>
      <c r="CS34" s="993"/>
      <c r="CT34" s="993"/>
      <c r="CU34" s="993"/>
      <c r="CV34" s="994"/>
      <c r="CW34" s="992"/>
      <c r="CX34" s="993"/>
      <c r="CY34" s="993"/>
      <c r="CZ34" s="993"/>
      <c r="DA34" s="994"/>
      <c r="DB34" s="992"/>
      <c r="DC34" s="993"/>
      <c r="DD34" s="993"/>
      <c r="DE34" s="993"/>
      <c r="DF34" s="994"/>
      <c r="DG34" s="992"/>
      <c r="DH34" s="993"/>
      <c r="DI34" s="993"/>
      <c r="DJ34" s="993"/>
      <c r="DK34" s="994"/>
      <c r="DL34" s="992"/>
      <c r="DM34" s="993"/>
      <c r="DN34" s="993"/>
      <c r="DO34" s="993"/>
      <c r="DP34" s="994"/>
      <c r="DQ34" s="992"/>
      <c r="DR34" s="993"/>
      <c r="DS34" s="993"/>
      <c r="DT34" s="993"/>
      <c r="DU34" s="994"/>
      <c r="DV34" s="995"/>
      <c r="DW34" s="996"/>
      <c r="DX34" s="996"/>
      <c r="DY34" s="996"/>
      <c r="DZ34" s="997"/>
      <c r="EA34" s="218"/>
    </row>
    <row r="35" spans="1:131" ht="26.25" customHeight="1" x14ac:dyDescent="0.2">
      <c r="A35" s="230">
        <v>8</v>
      </c>
      <c r="B35" s="1033"/>
      <c r="C35" s="1034"/>
      <c r="D35" s="1034"/>
      <c r="E35" s="1034"/>
      <c r="F35" s="1034"/>
      <c r="G35" s="1034"/>
      <c r="H35" s="1034"/>
      <c r="I35" s="1034"/>
      <c r="J35" s="1034"/>
      <c r="K35" s="1034"/>
      <c r="L35" s="1034"/>
      <c r="M35" s="1034"/>
      <c r="N35" s="1034"/>
      <c r="O35" s="1034"/>
      <c r="P35" s="1035"/>
      <c r="Q35" s="1041"/>
      <c r="R35" s="1042"/>
      <c r="S35" s="1042"/>
      <c r="T35" s="1042"/>
      <c r="U35" s="1042"/>
      <c r="V35" s="1042"/>
      <c r="W35" s="1042"/>
      <c r="X35" s="1042"/>
      <c r="Y35" s="1042"/>
      <c r="Z35" s="1042"/>
      <c r="AA35" s="1042"/>
      <c r="AB35" s="1042"/>
      <c r="AC35" s="1042"/>
      <c r="AD35" s="1042"/>
      <c r="AE35" s="1043"/>
      <c r="AF35" s="1038"/>
      <c r="AG35" s="1039"/>
      <c r="AH35" s="1039"/>
      <c r="AI35" s="1039"/>
      <c r="AJ35" s="1040"/>
      <c r="AK35" s="983"/>
      <c r="AL35" s="974"/>
      <c r="AM35" s="974"/>
      <c r="AN35" s="974"/>
      <c r="AO35" s="974"/>
      <c r="AP35" s="974"/>
      <c r="AQ35" s="974"/>
      <c r="AR35" s="974"/>
      <c r="AS35" s="974"/>
      <c r="AT35" s="974"/>
      <c r="AU35" s="974"/>
      <c r="AV35" s="974"/>
      <c r="AW35" s="974"/>
      <c r="AX35" s="974"/>
      <c r="AY35" s="974"/>
      <c r="AZ35" s="1044"/>
      <c r="BA35" s="1044"/>
      <c r="BB35" s="1044"/>
      <c r="BC35" s="1044"/>
      <c r="BD35" s="1044"/>
      <c r="BE35" s="975"/>
      <c r="BF35" s="975"/>
      <c r="BG35" s="975"/>
      <c r="BH35" s="975"/>
      <c r="BI35" s="976"/>
      <c r="BJ35" s="220"/>
      <c r="BK35" s="220"/>
      <c r="BL35" s="220"/>
      <c r="BM35" s="220"/>
      <c r="BN35" s="220"/>
      <c r="BO35" s="229"/>
      <c r="BP35" s="229"/>
      <c r="BQ35" s="226">
        <v>29</v>
      </c>
      <c r="BR35" s="227"/>
      <c r="BS35" s="995"/>
      <c r="BT35" s="996"/>
      <c r="BU35" s="996"/>
      <c r="BV35" s="996"/>
      <c r="BW35" s="996"/>
      <c r="BX35" s="996"/>
      <c r="BY35" s="996"/>
      <c r="BZ35" s="996"/>
      <c r="CA35" s="996"/>
      <c r="CB35" s="996"/>
      <c r="CC35" s="996"/>
      <c r="CD35" s="996"/>
      <c r="CE35" s="996"/>
      <c r="CF35" s="996"/>
      <c r="CG35" s="1017"/>
      <c r="CH35" s="992"/>
      <c r="CI35" s="993"/>
      <c r="CJ35" s="993"/>
      <c r="CK35" s="993"/>
      <c r="CL35" s="994"/>
      <c r="CM35" s="992"/>
      <c r="CN35" s="993"/>
      <c r="CO35" s="993"/>
      <c r="CP35" s="993"/>
      <c r="CQ35" s="994"/>
      <c r="CR35" s="992"/>
      <c r="CS35" s="993"/>
      <c r="CT35" s="993"/>
      <c r="CU35" s="993"/>
      <c r="CV35" s="994"/>
      <c r="CW35" s="992"/>
      <c r="CX35" s="993"/>
      <c r="CY35" s="993"/>
      <c r="CZ35" s="993"/>
      <c r="DA35" s="994"/>
      <c r="DB35" s="992"/>
      <c r="DC35" s="993"/>
      <c r="DD35" s="993"/>
      <c r="DE35" s="993"/>
      <c r="DF35" s="994"/>
      <c r="DG35" s="992"/>
      <c r="DH35" s="993"/>
      <c r="DI35" s="993"/>
      <c r="DJ35" s="993"/>
      <c r="DK35" s="994"/>
      <c r="DL35" s="992"/>
      <c r="DM35" s="993"/>
      <c r="DN35" s="993"/>
      <c r="DO35" s="993"/>
      <c r="DP35" s="994"/>
      <c r="DQ35" s="992"/>
      <c r="DR35" s="993"/>
      <c r="DS35" s="993"/>
      <c r="DT35" s="993"/>
      <c r="DU35" s="994"/>
      <c r="DV35" s="995"/>
      <c r="DW35" s="996"/>
      <c r="DX35" s="996"/>
      <c r="DY35" s="996"/>
      <c r="DZ35" s="997"/>
      <c r="EA35" s="218"/>
    </row>
    <row r="36" spans="1:131" ht="26.25" customHeight="1" x14ac:dyDescent="0.2">
      <c r="A36" s="230">
        <v>9</v>
      </c>
      <c r="B36" s="1033"/>
      <c r="C36" s="1034"/>
      <c r="D36" s="1034"/>
      <c r="E36" s="1034"/>
      <c r="F36" s="1034"/>
      <c r="G36" s="1034"/>
      <c r="H36" s="1034"/>
      <c r="I36" s="1034"/>
      <c r="J36" s="1034"/>
      <c r="K36" s="1034"/>
      <c r="L36" s="1034"/>
      <c r="M36" s="1034"/>
      <c r="N36" s="1034"/>
      <c r="O36" s="1034"/>
      <c r="P36" s="1035"/>
      <c r="Q36" s="1041"/>
      <c r="R36" s="1042"/>
      <c r="S36" s="1042"/>
      <c r="T36" s="1042"/>
      <c r="U36" s="1042"/>
      <c r="V36" s="1042"/>
      <c r="W36" s="1042"/>
      <c r="X36" s="1042"/>
      <c r="Y36" s="1042"/>
      <c r="Z36" s="1042"/>
      <c r="AA36" s="1042"/>
      <c r="AB36" s="1042"/>
      <c r="AC36" s="1042"/>
      <c r="AD36" s="1042"/>
      <c r="AE36" s="1043"/>
      <c r="AF36" s="1038"/>
      <c r="AG36" s="1039"/>
      <c r="AH36" s="1039"/>
      <c r="AI36" s="1039"/>
      <c r="AJ36" s="1040"/>
      <c r="AK36" s="983"/>
      <c r="AL36" s="974"/>
      <c r="AM36" s="974"/>
      <c r="AN36" s="974"/>
      <c r="AO36" s="974"/>
      <c r="AP36" s="974"/>
      <c r="AQ36" s="974"/>
      <c r="AR36" s="974"/>
      <c r="AS36" s="974"/>
      <c r="AT36" s="974"/>
      <c r="AU36" s="974"/>
      <c r="AV36" s="974"/>
      <c r="AW36" s="974"/>
      <c r="AX36" s="974"/>
      <c r="AY36" s="974"/>
      <c r="AZ36" s="1044"/>
      <c r="BA36" s="1044"/>
      <c r="BB36" s="1044"/>
      <c r="BC36" s="1044"/>
      <c r="BD36" s="1044"/>
      <c r="BE36" s="975"/>
      <c r="BF36" s="975"/>
      <c r="BG36" s="975"/>
      <c r="BH36" s="975"/>
      <c r="BI36" s="976"/>
      <c r="BJ36" s="220"/>
      <c r="BK36" s="220"/>
      <c r="BL36" s="220"/>
      <c r="BM36" s="220"/>
      <c r="BN36" s="220"/>
      <c r="BO36" s="229"/>
      <c r="BP36" s="229"/>
      <c r="BQ36" s="226">
        <v>30</v>
      </c>
      <c r="BR36" s="227"/>
      <c r="BS36" s="995"/>
      <c r="BT36" s="996"/>
      <c r="BU36" s="996"/>
      <c r="BV36" s="996"/>
      <c r="BW36" s="996"/>
      <c r="BX36" s="996"/>
      <c r="BY36" s="996"/>
      <c r="BZ36" s="996"/>
      <c r="CA36" s="996"/>
      <c r="CB36" s="996"/>
      <c r="CC36" s="996"/>
      <c r="CD36" s="996"/>
      <c r="CE36" s="996"/>
      <c r="CF36" s="996"/>
      <c r="CG36" s="1017"/>
      <c r="CH36" s="992"/>
      <c r="CI36" s="993"/>
      <c r="CJ36" s="993"/>
      <c r="CK36" s="993"/>
      <c r="CL36" s="994"/>
      <c r="CM36" s="992"/>
      <c r="CN36" s="993"/>
      <c r="CO36" s="993"/>
      <c r="CP36" s="993"/>
      <c r="CQ36" s="994"/>
      <c r="CR36" s="992"/>
      <c r="CS36" s="993"/>
      <c r="CT36" s="993"/>
      <c r="CU36" s="993"/>
      <c r="CV36" s="994"/>
      <c r="CW36" s="992"/>
      <c r="CX36" s="993"/>
      <c r="CY36" s="993"/>
      <c r="CZ36" s="993"/>
      <c r="DA36" s="994"/>
      <c r="DB36" s="992"/>
      <c r="DC36" s="993"/>
      <c r="DD36" s="993"/>
      <c r="DE36" s="993"/>
      <c r="DF36" s="994"/>
      <c r="DG36" s="992"/>
      <c r="DH36" s="993"/>
      <c r="DI36" s="993"/>
      <c r="DJ36" s="993"/>
      <c r="DK36" s="994"/>
      <c r="DL36" s="992"/>
      <c r="DM36" s="993"/>
      <c r="DN36" s="993"/>
      <c r="DO36" s="993"/>
      <c r="DP36" s="994"/>
      <c r="DQ36" s="992"/>
      <c r="DR36" s="993"/>
      <c r="DS36" s="993"/>
      <c r="DT36" s="993"/>
      <c r="DU36" s="994"/>
      <c r="DV36" s="995"/>
      <c r="DW36" s="996"/>
      <c r="DX36" s="996"/>
      <c r="DY36" s="996"/>
      <c r="DZ36" s="997"/>
      <c r="EA36" s="218"/>
    </row>
    <row r="37" spans="1:131" ht="26.25" customHeight="1" x14ac:dyDescent="0.2">
      <c r="A37" s="230">
        <v>10</v>
      </c>
      <c r="B37" s="1033"/>
      <c r="C37" s="1034"/>
      <c r="D37" s="1034"/>
      <c r="E37" s="1034"/>
      <c r="F37" s="1034"/>
      <c r="G37" s="1034"/>
      <c r="H37" s="1034"/>
      <c r="I37" s="1034"/>
      <c r="J37" s="1034"/>
      <c r="K37" s="1034"/>
      <c r="L37" s="1034"/>
      <c r="M37" s="1034"/>
      <c r="N37" s="1034"/>
      <c r="O37" s="1034"/>
      <c r="P37" s="1035"/>
      <c r="Q37" s="1041"/>
      <c r="R37" s="1042"/>
      <c r="S37" s="1042"/>
      <c r="T37" s="1042"/>
      <c r="U37" s="1042"/>
      <c r="V37" s="1042"/>
      <c r="W37" s="1042"/>
      <c r="X37" s="1042"/>
      <c r="Y37" s="1042"/>
      <c r="Z37" s="1042"/>
      <c r="AA37" s="1042"/>
      <c r="AB37" s="1042"/>
      <c r="AC37" s="1042"/>
      <c r="AD37" s="1042"/>
      <c r="AE37" s="1043"/>
      <c r="AF37" s="1038"/>
      <c r="AG37" s="1039"/>
      <c r="AH37" s="1039"/>
      <c r="AI37" s="1039"/>
      <c r="AJ37" s="1040"/>
      <c r="AK37" s="983"/>
      <c r="AL37" s="974"/>
      <c r="AM37" s="974"/>
      <c r="AN37" s="974"/>
      <c r="AO37" s="974"/>
      <c r="AP37" s="974"/>
      <c r="AQ37" s="974"/>
      <c r="AR37" s="974"/>
      <c r="AS37" s="974"/>
      <c r="AT37" s="974"/>
      <c r="AU37" s="974"/>
      <c r="AV37" s="974"/>
      <c r="AW37" s="974"/>
      <c r="AX37" s="974"/>
      <c r="AY37" s="974"/>
      <c r="AZ37" s="1044"/>
      <c r="BA37" s="1044"/>
      <c r="BB37" s="1044"/>
      <c r="BC37" s="1044"/>
      <c r="BD37" s="1044"/>
      <c r="BE37" s="975"/>
      <c r="BF37" s="975"/>
      <c r="BG37" s="975"/>
      <c r="BH37" s="975"/>
      <c r="BI37" s="976"/>
      <c r="BJ37" s="220"/>
      <c r="BK37" s="220"/>
      <c r="BL37" s="220"/>
      <c r="BM37" s="220"/>
      <c r="BN37" s="220"/>
      <c r="BO37" s="229"/>
      <c r="BP37" s="229"/>
      <c r="BQ37" s="226">
        <v>31</v>
      </c>
      <c r="BR37" s="227"/>
      <c r="BS37" s="995"/>
      <c r="BT37" s="996"/>
      <c r="BU37" s="996"/>
      <c r="BV37" s="996"/>
      <c r="BW37" s="996"/>
      <c r="BX37" s="996"/>
      <c r="BY37" s="996"/>
      <c r="BZ37" s="996"/>
      <c r="CA37" s="996"/>
      <c r="CB37" s="996"/>
      <c r="CC37" s="996"/>
      <c r="CD37" s="996"/>
      <c r="CE37" s="996"/>
      <c r="CF37" s="996"/>
      <c r="CG37" s="1017"/>
      <c r="CH37" s="992"/>
      <c r="CI37" s="993"/>
      <c r="CJ37" s="993"/>
      <c r="CK37" s="993"/>
      <c r="CL37" s="994"/>
      <c r="CM37" s="992"/>
      <c r="CN37" s="993"/>
      <c r="CO37" s="993"/>
      <c r="CP37" s="993"/>
      <c r="CQ37" s="994"/>
      <c r="CR37" s="992"/>
      <c r="CS37" s="993"/>
      <c r="CT37" s="993"/>
      <c r="CU37" s="993"/>
      <c r="CV37" s="994"/>
      <c r="CW37" s="992"/>
      <c r="CX37" s="993"/>
      <c r="CY37" s="993"/>
      <c r="CZ37" s="993"/>
      <c r="DA37" s="994"/>
      <c r="DB37" s="992"/>
      <c r="DC37" s="993"/>
      <c r="DD37" s="993"/>
      <c r="DE37" s="993"/>
      <c r="DF37" s="994"/>
      <c r="DG37" s="992"/>
      <c r="DH37" s="993"/>
      <c r="DI37" s="993"/>
      <c r="DJ37" s="993"/>
      <c r="DK37" s="994"/>
      <c r="DL37" s="992"/>
      <c r="DM37" s="993"/>
      <c r="DN37" s="993"/>
      <c r="DO37" s="993"/>
      <c r="DP37" s="994"/>
      <c r="DQ37" s="992"/>
      <c r="DR37" s="993"/>
      <c r="DS37" s="993"/>
      <c r="DT37" s="993"/>
      <c r="DU37" s="994"/>
      <c r="DV37" s="995"/>
      <c r="DW37" s="996"/>
      <c r="DX37" s="996"/>
      <c r="DY37" s="996"/>
      <c r="DZ37" s="997"/>
      <c r="EA37" s="218"/>
    </row>
    <row r="38" spans="1:131" ht="26.25" customHeight="1" x14ac:dyDescent="0.2">
      <c r="A38" s="230">
        <v>11</v>
      </c>
      <c r="B38" s="1033"/>
      <c r="C38" s="1034"/>
      <c r="D38" s="1034"/>
      <c r="E38" s="1034"/>
      <c r="F38" s="1034"/>
      <c r="G38" s="1034"/>
      <c r="H38" s="1034"/>
      <c r="I38" s="1034"/>
      <c r="J38" s="1034"/>
      <c r="K38" s="1034"/>
      <c r="L38" s="1034"/>
      <c r="M38" s="1034"/>
      <c r="N38" s="1034"/>
      <c r="O38" s="1034"/>
      <c r="P38" s="1035"/>
      <c r="Q38" s="1041"/>
      <c r="R38" s="1042"/>
      <c r="S38" s="1042"/>
      <c r="T38" s="1042"/>
      <c r="U38" s="1042"/>
      <c r="V38" s="1042"/>
      <c r="W38" s="1042"/>
      <c r="X38" s="1042"/>
      <c r="Y38" s="1042"/>
      <c r="Z38" s="1042"/>
      <c r="AA38" s="1042"/>
      <c r="AB38" s="1042"/>
      <c r="AC38" s="1042"/>
      <c r="AD38" s="1042"/>
      <c r="AE38" s="1043"/>
      <c r="AF38" s="1038"/>
      <c r="AG38" s="1039"/>
      <c r="AH38" s="1039"/>
      <c r="AI38" s="1039"/>
      <c r="AJ38" s="1040"/>
      <c r="AK38" s="983"/>
      <c r="AL38" s="974"/>
      <c r="AM38" s="974"/>
      <c r="AN38" s="974"/>
      <c r="AO38" s="974"/>
      <c r="AP38" s="974"/>
      <c r="AQ38" s="974"/>
      <c r="AR38" s="974"/>
      <c r="AS38" s="974"/>
      <c r="AT38" s="974"/>
      <c r="AU38" s="974"/>
      <c r="AV38" s="974"/>
      <c r="AW38" s="974"/>
      <c r="AX38" s="974"/>
      <c r="AY38" s="974"/>
      <c r="AZ38" s="1044"/>
      <c r="BA38" s="1044"/>
      <c r="BB38" s="1044"/>
      <c r="BC38" s="1044"/>
      <c r="BD38" s="1044"/>
      <c r="BE38" s="975"/>
      <c r="BF38" s="975"/>
      <c r="BG38" s="975"/>
      <c r="BH38" s="975"/>
      <c r="BI38" s="976"/>
      <c r="BJ38" s="220"/>
      <c r="BK38" s="220"/>
      <c r="BL38" s="220"/>
      <c r="BM38" s="220"/>
      <c r="BN38" s="220"/>
      <c r="BO38" s="229"/>
      <c r="BP38" s="229"/>
      <c r="BQ38" s="226">
        <v>32</v>
      </c>
      <c r="BR38" s="227"/>
      <c r="BS38" s="995"/>
      <c r="BT38" s="996"/>
      <c r="BU38" s="996"/>
      <c r="BV38" s="996"/>
      <c r="BW38" s="996"/>
      <c r="BX38" s="996"/>
      <c r="BY38" s="996"/>
      <c r="BZ38" s="996"/>
      <c r="CA38" s="996"/>
      <c r="CB38" s="996"/>
      <c r="CC38" s="996"/>
      <c r="CD38" s="996"/>
      <c r="CE38" s="996"/>
      <c r="CF38" s="996"/>
      <c r="CG38" s="1017"/>
      <c r="CH38" s="992"/>
      <c r="CI38" s="993"/>
      <c r="CJ38" s="993"/>
      <c r="CK38" s="993"/>
      <c r="CL38" s="994"/>
      <c r="CM38" s="992"/>
      <c r="CN38" s="993"/>
      <c r="CO38" s="993"/>
      <c r="CP38" s="993"/>
      <c r="CQ38" s="994"/>
      <c r="CR38" s="992"/>
      <c r="CS38" s="993"/>
      <c r="CT38" s="993"/>
      <c r="CU38" s="993"/>
      <c r="CV38" s="994"/>
      <c r="CW38" s="992"/>
      <c r="CX38" s="993"/>
      <c r="CY38" s="993"/>
      <c r="CZ38" s="993"/>
      <c r="DA38" s="994"/>
      <c r="DB38" s="992"/>
      <c r="DC38" s="993"/>
      <c r="DD38" s="993"/>
      <c r="DE38" s="993"/>
      <c r="DF38" s="994"/>
      <c r="DG38" s="992"/>
      <c r="DH38" s="993"/>
      <c r="DI38" s="993"/>
      <c r="DJ38" s="993"/>
      <c r="DK38" s="994"/>
      <c r="DL38" s="992"/>
      <c r="DM38" s="993"/>
      <c r="DN38" s="993"/>
      <c r="DO38" s="993"/>
      <c r="DP38" s="994"/>
      <c r="DQ38" s="992"/>
      <c r="DR38" s="993"/>
      <c r="DS38" s="993"/>
      <c r="DT38" s="993"/>
      <c r="DU38" s="994"/>
      <c r="DV38" s="995"/>
      <c r="DW38" s="996"/>
      <c r="DX38" s="996"/>
      <c r="DY38" s="996"/>
      <c r="DZ38" s="997"/>
      <c r="EA38" s="218"/>
    </row>
    <row r="39" spans="1:131" ht="26.25" customHeight="1" x14ac:dyDescent="0.2">
      <c r="A39" s="230">
        <v>12</v>
      </c>
      <c r="B39" s="1033"/>
      <c r="C39" s="1034"/>
      <c r="D39" s="1034"/>
      <c r="E39" s="1034"/>
      <c r="F39" s="1034"/>
      <c r="G39" s="1034"/>
      <c r="H39" s="1034"/>
      <c r="I39" s="1034"/>
      <c r="J39" s="1034"/>
      <c r="K39" s="1034"/>
      <c r="L39" s="1034"/>
      <c r="M39" s="1034"/>
      <c r="N39" s="1034"/>
      <c r="O39" s="1034"/>
      <c r="P39" s="1035"/>
      <c r="Q39" s="1041"/>
      <c r="R39" s="1042"/>
      <c r="S39" s="1042"/>
      <c r="T39" s="1042"/>
      <c r="U39" s="1042"/>
      <c r="V39" s="1042"/>
      <c r="W39" s="1042"/>
      <c r="X39" s="1042"/>
      <c r="Y39" s="1042"/>
      <c r="Z39" s="1042"/>
      <c r="AA39" s="1042"/>
      <c r="AB39" s="1042"/>
      <c r="AC39" s="1042"/>
      <c r="AD39" s="1042"/>
      <c r="AE39" s="1043"/>
      <c r="AF39" s="1038"/>
      <c r="AG39" s="1039"/>
      <c r="AH39" s="1039"/>
      <c r="AI39" s="1039"/>
      <c r="AJ39" s="1040"/>
      <c r="AK39" s="983"/>
      <c r="AL39" s="974"/>
      <c r="AM39" s="974"/>
      <c r="AN39" s="974"/>
      <c r="AO39" s="974"/>
      <c r="AP39" s="974"/>
      <c r="AQ39" s="974"/>
      <c r="AR39" s="974"/>
      <c r="AS39" s="974"/>
      <c r="AT39" s="974"/>
      <c r="AU39" s="974"/>
      <c r="AV39" s="974"/>
      <c r="AW39" s="974"/>
      <c r="AX39" s="974"/>
      <c r="AY39" s="974"/>
      <c r="AZ39" s="1044"/>
      <c r="BA39" s="1044"/>
      <c r="BB39" s="1044"/>
      <c r="BC39" s="1044"/>
      <c r="BD39" s="1044"/>
      <c r="BE39" s="975"/>
      <c r="BF39" s="975"/>
      <c r="BG39" s="975"/>
      <c r="BH39" s="975"/>
      <c r="BI39" s="976"/>
      <c r="BJ39" s="220"/>
      <c r="BK39" s="220"/>
      <c r="BL39" s="220"/>
      <c r="BM39" s="220"/>
      <c r="BN39" s="220"/>
      <c r="BO39" s="229"/>
      <c r="BP39" s="229"/>
      <c r="BQ39" s="226">
        <v>33</v>
      </c>
      <c r="BR39" s="227"/>
      <c r="BS39" s="995"/>
      <c r="BT39" s="996"/>
      <c r="BU39" s="996"/>
      <c r="BV39" s="996"/>
      <c r="BW39" s="996"/>
      <c r="BX39" s="996"/>
      <c r="BY39" s="996"/>
      <c r="BZ39" s="996"/>
      <c r="CA39" s="996"/>
      <c r="CB39" s="996"/>
      <c r="CC39" s="996"/>
      <c r="CD39" s="996"/>
      <c r="CE39" s="996"/>
      <c r="CF39" s="996"/>
      <c r="CG39" s="1017"/>
      <c r="CH39" s="992"/>
      <c r="CI39" s="993"/>
      <c r="CJ39" s="993"/>
      <c r="CK39" s="993"/>
      <c r="CL39" s="994"/>
      <c r="CM39" s="992"/>
      <c r="CN39" s="993"/>
      <c r="CO39" s="993"/>
      <c r="CP39" s="993"/>
      <c r="CQ39" s="994"/>
      <c r="CR39" s="992"/>
      <c r="CS39" s="993"/>
      <c r="CT39" s="993"/>
      <c r="CU39" s="993"/>
      <c r="CV39" s="994"/>
      <c r="CW39" s="992"/>
      <c r="CX39" s="993"/>
      <c r="CY39" s="993"/>
      <c r="CZ39" s="993"/>
      <c r="DA39" s="994"/>
      <c r="DB39" s="992"/>
      <c r="DC39" s="993"/>
      <c r="DD39" s="993"/>
      <c r="DE39" s="993"/>
      <c r="DF39" s="994"/>
      <c r="DG39" s="992"/>
      <c r="DH39" s="993"/>
      <c r="DI39" s="993"/>
      <c r="DJ39" s="993"/>
      <c r="DK39" s="994"/>
      <c r="DL39" s="992"/>
      <c r="DM39" s="993"/>
      <c r="DN39" s="993"/>
      <c r="DO39" s="993"/>
      <c r="DP39" s="994"/>
      <c r="DQ39" s="992"/>
      <c r="DR39" s="993"/>
      <c r="DS39" s="993"/>
      <c r="DT39" s="993"/>
      <c r="DU39" s="994"/>
      <c r="DV39" s="995"/>
      <c r="DW39" s="996"/>
      <c r="DX39" s="996"/>
      <c r="DY39" s="996"/>
      <c r="DZ39" s="997"/>
      <c r="EA39" s="218"/>
    </row>
    <row r="40" spans="1:131" ht="26.25" customHeight="1" x14ac:dyDescent="0.2">
      <c r="A40" s="226">
        <v>13</v>
      </c>
      <c r="B40" s="1033"/>
      <c r="C40" s="1034"/>
      <c r="D40" s="1034"/>
      <c r="E40" s="1034"/>
      <c r="F40" s="1034"/>
      <c r="G40" s="1034"/>
      <c r="H40" s="1034"/>
      <c r="I40" s="1034"/>
      <c r="J40" s="1034"/>
      <c r="K40" s="1034"/>
      <c r="L40" s="1034"/>
      <c r="M40" s="1034"/>
      <c r="N40" s="1034"/>
      <c r="O40" s="1034"/>
      <c r="P40" s="1035"/>
      <c r="Q40" s="1041"/>
      <c r="R40" s="1042"/>
      <c r="S40" s="1042"/>
      <c r="T40" s="1042"/>
      <c r="U40" s="1042"/>
      <c r="V40" s="1042"/>
      <c r="W40" s="1042"/>
      <c r="X40" s="1042"/>
      <c r="Y40" s="1042"/>
      <c r="Z40" s="1042"/>
      <c r="AA40" s="1042"/>
      <c r="AB40" s="1042"/>
      <c r="AC40" s="1042"/>
      <c r="AD40" s="1042"/>
      <c r="AE40" s="1043"/>
      <c r="AF40" s="1038"/>
      <c r="AG40" s="1039"/>
      <c r="AH40" s="1039"/>
      <c r="AI40" s="1039"/>
      <c r="AJ40" s="1040"/>
      <c r="AK40" s="983"/>
      <c r="AL40" s="974"/>
      <c r="AM40" s="974"/>
      <c r="AN40" s="974"/>
      <c r="AO40" s="974"/>
      <c r="AP40" s="974"/>
      <c r="AQ40" s="974"/>
      <c r="AR40" s="974"/>
      <c r="AS40" s="974"/>
      <c r="AT40" s="974"/>
      <c r="AU40" s="974"/>
      <c r="AV40" s="974"/>
      <c r="AW40" s="974"/>
      <c r="AX40" s="974"/>
      <c r="AY40" s="974"/>
      <c r="AZ40" s="1044"/>
      <c r="BA40" s="1044"/>
      <c r="BB40" s="1044"/>
      <c r="BC40" s="1044"/>
      <c r="BD40" s="1044"/>
      <c r="BE40" s="975"/>
      <c r="BF40" s="975"/>
      <c r="BG40" s="975"/>
      <c r="BH40" s="975"/>
      <c r="BI40" s="976"/>
      <c r="BJ40" s="220"/>
      <c r="BK40" s="220"/>
      <c r="BL40" s="220"/>
      <c r="BM40" s="220"/>
      <c r="BN40" s="220"/>
      <c r="BO40" s="229"/>
      <c r="BP40" s="229"/>
      <c r="BQ40" s="226">
        <v>34</v>
      </c>
      <c r="BR40" s="227"/>
      <c r="BS40" s="995"/>
      <c r="BT40" s="996"/>
      <c r="BU40" s="996"/>
      <c r="BV40" s="996"/>
      <c r="BW40" s="996"/>
      <c r="BX40" s="996"/>
      <c r="BY40" s="996"/>
      <c r="BZ40" s="996"/>
      <c r="CA40" s="996"/>
      <c r="CB40" s="996"/>
      <c r="CC40" s="996"/>
      <c r="CD40" s="996"/>
      <c r="CE40" s="996"/>
      <c r="CF40" s="996"/>
      <c r="CG40" s="1017"/>
      <c r="CH40" s="992"/>
      <c r="CI40" s="993"/>
      <c r="CJ40" s="993"/>
      <c r="CK40" s="993"/>
      <c r="CL40" s="994"/>
      <c r="CM40" s="992"/>
      <c r="CN40" s="993"/>
      <c r="CO40" s="993"/>
      <c r="CP40" s="993"/>
      <c r="CQ40" s="994"/>
      <c r="CR40" s="992"/>
      <c r="CS40" s="993"/>
      <c r="CT40" s="993"/>
      <c r="CU40" s="993"/>
      <c r="CV40" s="994"/>
      <c r="CW40" s="992"/>
      <c r="CX40" s="993"/>
      <c r="CY40" s="993"/>
      <c r="CZ40" s="993"/>
      <c r="DA40" s="994"/>
      <c r="DB40" s="992"/>
      <c r="DC40" s="993"/>
      <c r="DD40" s="993"/>
      <c r="DE40" s="993"/>
      <c r="DF40" s="994"/>
      <c r="DG40" s="992"/>
      <c r="DH40" s="993"/>
      <c r="DI40" s="993"/>
      <c r="DJ40" s="993"/>
      <c r="DK40" s="994"/>
      <c r="DL40" s="992"/>
      <c r="DM40" s="993"/>
      <c r="DN40" s="993"/>
      <c r="DO40" s="993"/>
      <c r="DP40" s="994"/>
      <c r="DQ40" s="992"/>
      <c r="DR40" s="993"/>
      <c r="DS40" s="993"/>
      <c r="DT40" s="993"/>
      <c r="DU40" s="994"/>
      <c r="DV40" s="995"/>
      <c r="DW40" s="996"/>
      <c r="DX40" s="996"/>
      <c r="DY40" s="996"/>
      <c r="DZ40" s="997"/>
      <c r="EA40" s="218"/>
    </row>
    <row r="41" spans="1:131" ht="26.25" customHeight="1" x14ac:dyDescent="0.2">
      <c r="A41" s="226">
        <v>14</v>
      </c>
      <c r="B41" s="1033"/>
      <c r="C41" s="1034"/>
      <c r="D41" s="1034"/>
      <c r="E41" s="1034"/>
      <c r="F41" s="1034"/>
      <c r="G41" s="1034"/>
      <c r="H41" s="1034"/>
      <c r="I41" s="1034"/>
      <c r="J41" s="1034"/>
      <c r="K41" s="1034"/>
      <c r="L41" s="1034"/>
      <c r="M41" s="1034"/>
      <c r="N41" s="1034"/>
      <c r="O41" s="1034"/>
      <c r="P41" s="1035"/>
      <c r="Q41" s="1041"/>
      <c r="R41" s="1042"/>
      <c r="S41" s="1042"/>
      <c r="T41" s="1042"/>
      <c r="U41" s="1042"/>
      <c r="V41" s="1042"/>
      <c r="W41" s="1042"/>
      <c r="X41" s="1042"/>
      <c r="Y41" s="1042"/>
      <c r="Z41" s="1042"/>
      <c r="AA41" s="1042"/>
      <c r="AB41" s="1042"/>
      <c r="AC41" s="1042"/>
      <c r="AD41" s="1042"/>
      <c r="AE41" s="1043"/>
      <c r="AF41" s="1038"/>
      <c r="AG41" s="1039"/>
      <c r="AH41" s="1039"/>
      <c r="AI41" s="1039"/>
      <c r="AJ41" s="1040"/>
      <c r="AK41" s="983"/>
      <c r="AL41" s="974"/>
      <c r="AM41" s="974"/>
      <c r="AN41" s="974"/>
      <c r="AO41" s="974"/>
      <c r="AP41" s="974"/>
      <c r="AQ41" s="974"/>
      <c r="AR41" s="974"/>
      <c r="AS41" s="974"/>
      <c r="AT41" s="974"/>
      <c r="AU41" s="974"/>
      <c r="AV41" s="974"/>
      <c r="AW41" s="974"/>
      <c r="AX41" s="974"/>
      <c r="AY41" s="974"/>
      <c r="AZ41" s="1044"/>
      <c r="BA41" s="1044"/>
      <c r="BB41" s="1044"/>
      <c r="BC41" s="1044"/>
      <c r="BD41" s="1044"/>
      <c r="BE41" s="975"/>
      <c r="BF41" s="975"/>
      <c r="BG41" s="975"/>
      <c r="BH41" s="975"/>
      <c r="BI41" s="976"/>
      <c r="BJ41" s="220"/>
      <c r="BK41" s="220"/>
      <c r="BL41" s="220"/>
      <c r="BM41" s="220"/>
      <c r="BN41" s="220"/>
      <c r="BO41" s="229"/>
      <c r="BP41" s="229"/>
      <c r="BQ41" s="226">
        <v>35</v>
      </c>
      <c r="BR41" s="227"/>
      <c r="BS41" s="995"/>
      <c r="BT41" s="996"/>
      <c r="BU41" s="996"/>
      <c r="BV41" s="996"/>
      <c r="BW41" s="996"/>
      <c r="BX41" s="996"/>
      <c r="BY41" s="996"/>
      <c r="BZ41" s="996"/>
      <c r="CA41" s="996"/>
      <c r="CB41" s="996"/>
      <c r="CC41" s="996"/>
      <c r="CD41" s="996"/>
      <c r="CE41" s="996"/>
      <c r="CF41" s="996"/>
      <c r="CG41" s="1017"/>
      <c r="CH41" s="992"/>
      <c r="CI41" s="993"/>
      <c r="CJ41" s="993"/>
      <c r="CK41" s="993"/>
      <c r="CL41" s="994"/>
      <c r="CM41" s="992"/>
      <c r="CN41" s="993"/>
      <c r="CO41" s="993"/>
      <c r="CP41" s="993"/>
      <c r="CQ41" s="994"/>
      <c r="CR41" s="992"/>
      <c r="CS41" s="993"/>
      <c r="CT41" s="993"/>
      <c r="CU41" s="993"/>
      <c r="CV41" s="994"/>
      <c r="CW41" s="992"/>
      <c r="CX41" s="993"/>
      <c r="CY41" s="993"/>
      <c r="CZ41" s="993"/>
      <c r="DA41" s="994"/>
      <c r="DB41" s="992"/>
      <c r="DC41" s="993"/>
      <c r="DD41" s="993"/>
      <c r="DE41" s="993"/>
      <c r="DF41" s="994"/>
      <c r="DG41" s="992"/>
      <c r="DH41" s="993"/>
      <c r="DI41" s="993"/>
      <c r="DJ41" s="993"/>
      <c r="DK41" s="994"/>
      <c r="DL41" s="992"/>
      <c r="DM41" s="993"/>
      <c r="DN41" s="993"/>
      <c r="DO41" s="993"/>
      <c r="DP41" s="994"/>
      <c r="DQ41" s="992"/>
      <c r="DR41" s="993"/>
      <c r="DS41" s="993"/>
      <c r="DT41" s="993"/>
      <c r="DU41" s="994"/>
      <c r="DV41" s="995"/>
      <c r="DW41" s="996"/>
      <c r="DX41" s="996"/>
      <c r="DY41" s="996"/>
      <c r="DZ41" s="997"/>
      <c r="EA41" s="218"/>
    </row>
    <row r="42" spans="1:131" ht="26.25" customHeight="1" x14ac:dyDescent="0.2">
      <c r="A42" s="226">
        <v>15</v>
      </c>
      <c r="B42" s="1033"/>
      <c r="C42" s="1034"/>
      <c r="D42" s="1034"/>
      <c r="E42" s="1034"/>
      <c r="F42" s="1034"/>
      <c r="G42" s="1034"/>
      <c r="H42" s="1034"/>
      <c r="I42" s="1034"/>
      <c r="J42" s="1034"/>
      <c r="K42" s="1034"/>
      <c r="L42" s="1034"/>
      <c r="M42" s="1034"/>
      <c r="N42" s="1034"/>
      <c r="O42" s="1034"/>
      <c r="P42" s="1035"/>
      <c r="Q42" s="1041"/>
      <c r="R42" s="1042"/>
      <c r="S42" s="1042"/>
      <c r="T42" s="1042"/>
      <c r="U42" s="1042"/>
      <c r="V42" s="1042"/>
      <c r="W42" s="1042"/>
      <c r="X42" s="1042"/>
      <c r="Y42" s="1042"/>
      <c r="Z42" s="1042"/>
      <c r="AA42" s="1042"/>
      <c r="AB42" s="1042"/>
      <c r="AC42" s="1042"/>
      <c r="AD42" s="1042"/>
      <c r="AE42" s="1043"/>
      <c r="AF42" s="1038"/>
      <c r="AG42" s="1039"/>
      <c r="AH42" s="1039"/>
      <c r="AI42" s="1039"/>
      <c r="AJ42" s="1040"/>
      <c r="AK42" s="983"/>
      <c r="AL42" s="974"/>
      <c r="AM42" s="974"/>
      <c r="AN42" s="974"/>
      <c r="AO42" s="974"/>
      <c r="AP42" s="974"/>
      <c r="AQ42" s="974"/>
      <c r="AR42" s="974"/>
      <c r="AS42" s="974"/>
      <c r="AT42" s="974"/>
      <c r="AU42" s="974"/>
      <c r="AV42" s="974"/>
      <c r="AW42" s="974"/>
      <c r="AX42" s="974"/>
      <c r="AY42" s="974"/>
      <c r="AZ42" s="1044"/>
      <c r="BA42" s="1044"/>
      <c r="BB42" s="1044"/>
      <c r="BC42" s="1044"/>
      <c r="BD42" s="1044"/>
      <c r="BE42" s="975"/>
      <c r="BF42" s="975"/>
      <c r="BG42" s="975"/>
      <c r="BH42" s="975"/>
      <c r="BI42" s="976"/>
      <c r="BJ42" s="220"/>
      <c r="BK42" s="220"/>
      <c r="BL42" s="220"/>
      <c r="BM42" s="220"/>
      <c r="BN42" s="220"/>
      <c r="BO42" s="229"/>
      <c r="BP42" s="229"/>
      <c r="BQ42" s="226">
        <v>36</v>
      </c>
      <c r="BR42" s="227"/>
      <c r="BS42" s="995"/>
      <c r="BT42" s="996"/>
      <c r="BU42" s="996"/>
      <c r="BV42" s="996"/>
      <c r="BW42" s="996"/>
      <c r="BX42" s="996"/>
      <c r="BY42" s="996"/>
      <c r="BZ42" s="996"/>
      <c r="CA42" s="996"/>
      <c r="CB42" s="996"/>
      <c r="CC42" s="996"/>
      <c r="CD42" s="996"/>
      <c r="CE42" s="996"/>
      <c r="CF42" s="996"/>
      <c r="CG42" s="1017"/>
      <c r="CH42" s="992"/>
      <c r="CI42" s="993"/>
      <c r="CJ42" s="993"/>
      <c r="CK42" s="993"/>
      <c r="CL42" s="994"/>
      <c r="CM42" s="992"/>
      <c r="CN42" s="993"/>
      <c r="CO42" s="993"/>
      <c r="CP42" s="993"/>
      <c r="CQ42" s="994"/>
      <c r="CR42" s="992"/>
      <c r="CS42" s="993"/>
      <c r="CT42" s="993"/>
      <c r="CU42" s="993"/>
      <c r="CV42" s="994"/>
      <c r="CW42" s="992"/>
      <c r="CX42" s="993"/>
      <c r="CY42" s="993"/>
      <c r="CZ42" s="993"/>
      <c r="DA42" s="994"/>
      <c r="DB42" s="992"/>
      <c r="DC42" s="993"/>
      <c r="DD42" s="993"/>
      <c r="DE42" s="993"/>
      <c r="DF42" s="994"/>
      <c r="DG42" s="992"/>
      <c r="DH42" s="993"/>
      <c r="DI42" s="993"/>
      <c r="DJ42" s="993"/>
      <c r="DK42" s="994"/>
      <c r="DL42" s="992"/>
      <c r="DM42" s="993"/>
      <c r="DN42" s="993"/>
      <c r="DO42" s="993"/>
      <c r="DP42" s="994"/>
      <c r="DQ42" s="992"/>
      <c r="DR42" s="993"/>
      <c r="DS42" s="993"/>
      <c r="DT42" s="993"/>
      <c r="DU42" s="994"/>
      <c r="DV42" s="995"/>
      <c r="DW42" s="996"/>
      <c r="DX42" s="996"/>
      <c r="DY42" s="996"/>
      <c r="DZ42" s="997"/>
      <c r="EA42" s="218"/>
    </row>
    <row r="43" spans="1:131" ht="26.25" customHeight="1" x14ac:dyDescent="0.2">
      <c r="A43" s="226">
        <v>16</v>
      </c>
      <c r="B43" s="1033"/>
      <c r="C43" s="1034"/>
      <c r="D43" s="1034"/>
      <c r="E43" s="1034"/>
      <c r="F43" s="1034"/>
      <c r="G43" s="1034"/>
      <c r="H43" s="1034"/>
      <c r="I43" s="1034"/>
      <c r="J43" s="1034"/>
      <c r="K43" s="1034"/>
      <c r="L43" s="1034"/>
      <c r="M43" s="1034"/>
      <c r="N43" s="1034"/>
      <c r="O43" s="1034"/>
      <c r="P43" s="1035"/>
      <c r="Q43" s="1041"/>
      <c r="R43" s="1042"/>
      <c r="S43" s="1042"/>
      <c r="T43" s="1042"/>
      <c r="U43" s="1042"/>
      <c r="V43" s="1042"/>
      <c r="W43" s="1042"/>
      <c r="X43" s="1042"/>
      <c r="Y43" s="1042"/>
      <c r="Z43" s="1042"/>
      <c r="AA43" s="1042"/>
      <c r="AB43" s="1042"/>
      <c r="AC43" s="1042"/>
      <c r="AD43" s="1042"/>
      <c r="AE43" s="1043"/>
      <c r="AF43" s="1038"/>
      <c r="AG43" s="1039"/>
      <c r="AH43" s="1039"/>
      <c r="AI43" s="1039"/>
      <c r="AJ43" s="1040"/>
      <c r="AK43" s="983"/>
      <c r="AL43" s="974"/>
      <c r="AM43" s="974"/>
      <c r="AN43" s="974"/>
      <c r="AO43" s="974"/>
      <c r="AP43" s="974"/>
      <c r="AQ43" s="974"/>
      <c r="AR43" s="974"/>
      <c r="AS43" s="974"/>
      <c r="AT43" s="974"/>
      <c r="AU43" s="974"/>
      <c r="AV43" s="974"/>
      <c r="AW43" s="974"/>
      <c r="AX43" s="974"/>
      <c r="AY43" s="974"/>
      <c r="AZ43" s="1044"/>
      <c r="BA43" s="1044"/>
      <c r="BB43" s="1044"/>
      <c r="BC43" s="1044"/>
      <c r="BD43" s="1044"/>
      <c r="BE43" s="975"/>
      <c r="BF43" s="975"/>
      <c r="BG43" s="975"/>
      <c r="BH43" s="975"/>
      <c r="BI43" s="976"/>
      <c r="BJ43" s="220"/>
      <c r="BK43" s="220"/>
      <c r="BL43" s="220"/>
      <c r="BM43" s="220"/>
      <c r="BN43" s="220"/>
      <c r="BO43" s="229"/>
      <c r="BP43" s="229"/>
      <c r="BQ43" s="226">
        <v>37</v>
      </c>
      <c r="BR43" s="227"/>
      <c r="BS43" s="995"/>
      <c r="BT43" s="996"/>
      <c r="BU43" s="996"/>
      <c r="BV43" s="996"/>
      <c r="BW43" s="996"/>
      <c r="BX43" s="996"/>
      <c r="BY43" s="996"/>
      <c r="BZ43" s="996"/>
      <c r="CA43" s="996"/>
      <c r="CB43" s="996"/>
      <c r="CC43" s="996"/>
      <c r="CD43" s="996"/>
      <c r="CE43" s="996"/>
      <c r="CF43" s="996"/>
      <c r="CG43" s="1017"/>
      <c r="CH43" s="992"/>
      <c r="CI43" s="993"/>
      <c r="CJ43" s="993"/>
      <c r="CK43" s="993"/>
      <c r="CL43" s="994"/>
      <c r="CM43" s="992"/>
      <c r="CN43" s="993"/>
      <c r="CO43" s="993"/>
      <c r="CP43" s="993"/>
      <c r="CQ43" s="994"/>
      <c r="CR43" s="992"/>
      <c r="CS43" s="993"/>
      <c r="CT43" s="993"/>
      <c r="CU43" s="993"/>
      <c r="CV43" s="994"/>
      <c r="CW43" s="992"/>
      <c r="CX43" s="993"/>
      <c r="CY43" s="993"/>
      <c r="CZ43" s="993"/>
      <c r="DA43" s="994"/>
      <c r="DB43" s="992"/>
      <c r="DC43" s="993"/>
      <c r="DD43" s="993"/>
      <c r="DE43" s="993"/>
      <c r="DF43" s="994"/>
      <c r="DG43" s="992"/>
      <c r="DH43" s="993"/>
      <c r="DI43" s="993"/>
      <c r="DJ43" s="993"/>
      <c r="DK43" s="994"/>
      <c r="DL43" s="992"/>
      <c r="DM43" s="993"/>
      <c r="DN43" s="993"/>
      <c r="DO43" s="993"/>
      <c r="DP43" s="994"/>
      <c r="DQ43" s="992"/>
      <c r="DR43" s="993"/>
      <c r="DS43" s="993"/>
      <c r="DT43" s="993"/>
      <c r="DU43" s="994"/>
      <c r="DV43" s="995"/>
      <c r="DW43" s="996"/>
      <c r="DX43" s="996"/>
      <c r="DY43" s="996"/>
      <c r="DZ43" s="997"/>
      <c r="EA43" s="218"/>
    </row>
    <row r="44" spans="1:131" ht="26.25" customHeight="1" x14ac:dyDescent="0.2">
      <c r="A44" s="226">
        <v>17</v>
      </c>
      <c r="B44" s="1033"/>
      <c r="C44" s="1034"/>
      <c r="D44" s="1034"/>
      <c r="E44" s="1034"/>
      <c r="F44" s="1034"/>
      <c r="G44" s="1034"/>
      <c r="H44" s="1034"/>
      <c r="I44" s="1034"/>
      <c r="J44" s="1034"/>
      <c r="K44" s="1034"/>
      <c r="L44" s="1034"/>
      <c r="M44" s="1034"/>
      <c r="N44" s="1034"/>
      <c r="O44" s="1034"/>
      <c r="P44" s="1035"/>
      <c r="Q44" s="1041"/>
      <c r="R44" s="1042"/>
      <c r="S44" s="1042"/>
      <c r="T44" s="1042"/>
      <c r="U44" s="1042"/>
      <c r="V44" s="1042"/>
      <c r="W44" s="1042"/>
      <c r="X44" s="1042"/>
      <c r="Y44" s="1042"/>
      <c r="Z44" s="1042"/>
      <c r="AA44" s="1042"/>
      <c r="AB44" s="1042"/>
      <c r="AC44" s="1042"/>
      <c r="AD44" s="1042"/>
      <c r="AE44" s="1043"/>
      <c r="AF44" s="1038"/>
      <c r="AG44" s="1039"/>
      <c r="AH44" s="1039"/>
      <c r="AI44" s="1039"/>
      <c r="AJ44" s="1040"/>
      <c r="AK44" s="983"/>
      <c r="AL44" s="974"/>
      <c r="AM44" s="974"/>
      <c r="AN44" s="974"/>
      <c r="AO44" s="974"/>
      <c r="AP44" s="974"/>
      <c r="AQ44" s="974"/>
      <c r="AR44" s="974"/>
      <c r="AS44" s="974"/>
      <c r="AT44" s="974"/>
      <c r="AU44" s="974"/>
      <c r="AV44" s="974"/>
      <c r="AW44" s="974"/>
      <c r="AX44" s="974"/>
      <c r="AY44" s="974"/>
      <c r="AZ44" s="1044"/>
      <c r="BA44" s="1044"/>
      <c r="BB44" s="1044"/>
      <c r="BC44" s="1044"/>
      <c r="BD44" s="1044"/>
      <c r="BE44" s="975"/>
      <c r="BF44" s="975"/>
      <c r="BG44" s="975"/>
      <c r="BH44" s="975"/>
      <c r="BI44" s="976"/>
      <c r="BJ44" s="220"/>
      <c r="BK44" s="220"/>
      <c r="BL44" s="220"/>
      <c r="BM44" s="220"/>
      <c r="BN44" s="220"/>
      <c r="BO44" s="229"/>
      <c r="BP44" s="229"/>
      <c r="BQ44" s="226">
        <v>38</v>
      </c>
      <c r="BR44" s="227"/>
      <c r="BS44" s="995"/>
      <c r="BT44" s="996"/>
      <c r="BU44" s="996"/>
      <c r="BV44" s="996"/>
      <c r="BW44" s="996"/>
      <c r="BX44" s="996"/>
      <c r="BY44" s="996"/>
      <c r="BZ44" s="996"/>
      <c r="CA44" s="996"/>
      <c r="CB44" s="996"/>
      <c r="CC44" s="996"/>
      <c r="CD44" s="996"/>
      <c r="CE44" s="996"/>
      <c r="CF44" s="996"/>
      <c r="CG44" s="1017"/>
      <c r="CH44" s="992"/>
      <c r="CI44" s="993"/>
      <c r="CJ44" s="993"/>
      <c r="CK44" s="993"/>
      <c r="CL44" s="994"/>
      <c r="CM44" s="992"/>
      <c r="CN44" s="993"/>
      <c r="CO44" s="993"/>
      <c r="CP44" s="993"/>
      <c r="CQ44" s="994"/>
      <c r="CR44" s="992"/>
      <c r="CS44" s="993"/>
      <c r="CT44" s="993"/>
      <c r="CU44" s="993"/>
      <c r="CV44" s="994"/>
      <c r="CW44" s="992"/>
      <c r="CX44" s="993"/>
      <c r="CY44" s="993"/>
      <c r="CZ44" s="993"/>
      <c r="DA44" s="994"/>
      <c r="DB44" s="992"/>
      <c r="DC44" s="993"/>
      <c r="DD44" s="993"/>
      <c r="DE44" s="993"/>
      <c r="DF44" s="994"/>
      <c r="DG44" s="992"/>
      <c r="DH44" s="993"/>
      <c r="DI44" s="993"/>
      <c r="DJ44" s="993"/>
      <c r="DK44" s="994"/>
      <c r="DL44" s="992"/>
      <c r="DM44" s="993"/>
      <c r="DN44" s="993"/>
      <c r="DO44" s="993"/>
      <c r="DP44" s="994"/>
      <c r="DQ44" s="992"/>
      <c r="DR44" s="993"/>
      <c r="DS44" s="993"/>
      <c r="DT44" s="993"/>
      <c r="DU44" s="994"/>
      <c r="DV44" s="995"/>
      <c r="DW44" s="996"/>
      <c r="DX44" s="996"/>
      <c r="DY44" s="996"/>
      <c r="DZ44" s="997"/>
      <c r="EA44" s="218"/>
    </row>
    <row r="45" spans="1:131" ht="26.25" customHeight="1" x14ac:dyDescent="0.2">
      <c r="A45" s="226">
        <v>18</v>
      </c>
      <c r="B45" s="1033"/>
      <c r="C45" s="1034"/>
      <c r="D45" s="1034"/>
      <c r="E45" s="1034"/>
      <c r="F45" s="1034"/>
      <c r="G45" s="1034"/>
      <c r="H45" s="1034"/>
      <c r="I45" s="1034"/>
      <c r="J45" s="1034"/>
      <c r="K45" s="1034"/>
      <c r="L45" s="1034"/>
      <c r="M45" s="1034"/>
      <c r="N45" s="1034"/>
      <c r="O45" s="1034"/>
      <c r="P45" s="1035"/>
      <c r="Q45" s="1041"/>
      <c r="R45" s="1042"/>
      <c r="S45" s="1042"/>
      <c r="T45" s="1042"/>
      <c r="U45" s="1042"/>
      <c r="V45" s="1042"/>
      <c r="W45" s="1042"/>
      <c r="X45" s="1042"/>
      <c r="Y45" s="1042"/>
      <c r="Z45" s="1042"/>
      <c r="AA45" s="1042"/>
      <c r="AB45" s="1042"/>
      <c r="AC45" s="1042"/>
      <c r="AD45" s="1042"/>
      <c r="AE45" s="1043"/>
      <c r="AF45" s="1038"/>
      <c r="AG45" s="1039"/>
      <c r="AH45" s="1039"/>
      <c r="AI45" s="1039"/>
      <c r="AJ45" s="1040"/>
      <c r="AK45" s="983"/>
      <c r="AL45" s="974"/>
      <c r="AM45" s="974"/>
      <c r="AN45" s="974"/>
      <c r="AO45" s="974"/>
      <c r="AP45" s="974"/>
      <c r="AQ45" s="974"/>
      <c r="AR45" s="974"/>
      <c r="AS45" s="974"/>
      <c r="AT45" s="974"/>
      <c r="AU45" s="974"/>
      <c r="AV45" s="974"/>
      <c r="AW45" s="974"/>
      <c r="AX45" s="974"/>
      <c r="AY45" s="974"/>
      <c r="AZ45" s="1044"/>
      <c r="BA45" s="1044"/>
      <c r="BB45" s="1044"/>
      <c r="BC45" s="1044"/>
      <c r="BD45" s="1044"/>
      <c r="BE45" s="975"/>
      <c r="BF45" s="975"/>
      <c r="BG45" s="975"/>
      <c r="BH45" s="975"/>
      <c r="BI45" s="976"/>
      <c r="BJ45" s="220"/>
      <c r="BK45" s="220"/>
      <c r="BL45" s="220"/>
      <c r="BM45" s="220"/>
      <c r="BN45" s="220"/>
      <c r="BO45" s="229"/>
      <c r="BP45" s="229"/>
      <c r="BQ45" s="226">
        <v>39</v>
      </c>
      <c r="BR45" s="227"/>
      <c r="BS45" s="995"/>
      <c r="BT45" s="996"/>
      <c r="BU45" s="996"/>
      <c r="BV45" s="996"/>
      <c r="BW45" s="996"/>
      <c r="BX45" s="996"/>
      <c r="BY45" s="996"/>
      <c r="BZ45" s="996"/>
      <c r="CA45" s="996"/>
      <c r="CB45" s="996"/>
      <c r="CC45" s="996"/>
      <c r="CD45" s="996"/>
      <c r="CE45" s="996"/>
      <c r="CF45" s="996"/>
      <c r="CG45" s="1017"/>
      <c r="CH45" s="992"/>
      <c r="CI45" s="993"/>
      <c r="CJ45" s="993"/>
      <c r="CK45" s="993"/>
      <c r="CL45" s="994"/>
      <c r="CM45" s="992"/>
      <c r="CN45" s="993"/>
      <c r="CO45" s="993"/>
      <c r="CP45" s="993"/>
      <c r="CQ45" s="994"/>
      <c r="CR45" s="992"/>
      <c r="CS45" s="993"/>
      <c r="CT45" s="993"/>
      <c r="CU45" s="993"/>
      <c r="CV45" s="994"/>
      <c r="CW45" s="992"/>
      <c r="CX45" s="993"/>
      <c r="CY45" s="993"/>
      <c r="CZ45" s="993"/>
      <c r="DA45" s="994"/>
      <c r="DB45" s="992"/>
      <c r="DC45" s="993"/>
      <c r="DD45" s="993"/>
      <c r="DE45" s="993"/>
      <c r="DF45" s="994"/>
      <c r="DG45" s="992"/>
      <c r="DH45" s="993"/>
      <c r="DI45" s="993"/>
      <c r="DJ45" s="993"/>
      <c r="DK45" s="994"/>
      <c r="DL45" s="992"/>
      <c r="DM45" s="993"/>
      <c r="DN45" s="993"/>
      <c r="DO45" s="993"/>
      <c r="DP45" s="994"/>
      <c r="DQ45" s="992"/>
      <c r="DR45" s="993"/>
      <c r="DS45" s="993"/>
      <c r="DT45" s="993"/>
      <c r="DU45" s="994"/>
      <c r="DV45" s="995"/>
      <c r="DW45" s="996"/>
      <c r="DX45" s="996"/>
      <c r="DY45" s="996"/>
      <c r="DZ45" s="997"/>
      <c r="EA45" s="218"/>
    </row>
    <row r="46" spans="1:131" ht="26.25" customHeight="1" x14ac:dyDescent="0.2">
      <c r="A46" s="226">
        <v>19</v>
      </c>
      <c r="B46" s="1033"/>
      <c r="C46" s="1034"/>
      <c r="D46" s="1034"/>
      <c r="E46" s="1034"/>
      <c r="F46" s="1034"/>
      <c r="G46" s="1034"/>
      <c r="H46" s="1034"/>
      <c r="I46" s="1034"/>
      <c r="J46" s="1034"/>
      <c r="K46" s="1034"/>
      <c r="L46" s="1034"/>
      <c r="M46" s="1034"/>
      <c r="N46" s="1034"/>
      <c r="O46" s="1034"/>
      <c r="P46" s="1035"/>
      <c r="Q46" s="1041"/>
      <c r="R46" s="1042"/>
      <c r="S46" s="1042"/>
      <c r="T46" s="1042"/>
      <c r="U46" s="1042"/>
      <c r="V46" s="1042"/>
      <c r="W46" s="1042"/>
      <c r="X46" s="1042"/>
      <c r="Y46" s="1042"/>
      <c r="Z46" s="1042"/>
      <c r="AA46" s="1042"/>
      <c r="AB46" s="1042"/>
      <c r="AC46" s="1042"/>
      <c r="AD46" s="1042"/>
      <c r="AE46" s="1043"/>
      <c r="AF46" s="1038"/>
      <c r="AG46" s="1039"/>
      <c r="AH46" s="1039"/>
      <c r="AI46" s="1039"/>
      <c r="AJ46" s="1040"/>
      <c r="AK46" s="983"/>
      <c r="AL46" s="974"/>
      <c r="AM46" s="974"/>
      <c r="AN46" s="974"/>
      <c r="AO46" s="974"/>
      <c r="AP46" s="974"/>
      <c r="AQ46" s="974"/>
      <c r="AR46" s="974"/>
      <c r="AS46" s="974"/>
      <c r="AT46" s="974"/>
      <c r="AU46" s="974"/>
      <c r="AV46" s="974"/>
      <c r="AW46" s="974"/>
      <c r="AX46" s="974"/>
      <c r="AY46" s="974"/>
      <c r="AZ46" s="1044"/>
      <c r="BA46" s="1044"/>
      <c r="BB46" s="1044"/>
      <c r="BC46" s="1044"/>
      <c r="BD46" s="1044"/>
      <c r="BE46" s="975"/>
      <c r="BF46" s="975"/>
      <c r="BG46" s="975"/>
      <c r="BH46" s="975"/>
      <c r="BI46" s="976"/>
      <c r="BJ46" s="220"/>
      <c r="BK46" s="220"/>
      <c r="BL46" s="220"/>
      <c r="BM46" s="220"/>
      <c r="BN46" s="220"/>
      <c r="BO46" s="229"/>
      <c r="BP46" s="229"/>
      <c r="BQ46" s="226">
        <v>40</v>
      </c>
      <c r="BR46" s="227"/>
      <c r="BS46" s="995"/>
      <c r="BT46" s="996"/>
      <c r="BU46" s="996"/>
      <c r="BV46" s="996"/>
      <c r="BW46" s="996"/>
      <c r="BX46" s="996"/>
      <c r="BY46" s="996"/>
      <c r="BZ46" s="996"/>
      <c r="CA46" s="996"/>
      <c r="CB46" s="996"/>
      <c r="CC46" s="996"/>
      <c r="CD46" s="996"/>
      <c r="CE46" s="996"/>
      <c r="CF46" s="996"/>
      <c r="CG46" s="1017"/>
      <c r="CH46" s="992"/>
      <c r="CI46" s="993"/>
      <c r="CJ46" s="993"/>
      <c r="CK46" s="993"/>
      <c r="CL46" s="994"/>
      <c r="CM46" s="992"/>
      <c r="CN46" s="993"/>
      <c r="CO46" s="993"/>
      <c r="CP46" s="993"/>
      <c r="CQ46" s="994"/>
      <c r="CR46" s="992"/>
      <c r="CS46" s="993"/>
      <c r="CT46" s="993"/>
      <c r="CU46" s="993"/>
      <c r="CV46" s="994"/>
      <c r="CW46" s="992"/>
      <c r="CX46" s="993"/>
      <c r="CY46" s="993"/>
      <c r="CZ46" s="993"/>
      <c r="DA46" s="994"/>
      <c r="DB46" s="992"/>
      <c r="DC46" s="993"/>
      <c r="DD46" s="993"/>
      <c r="DE46" s="993"/>
      <c r="DF46" s="994"/>
      <c r="DG46" s="992"/>
      <c r="DH46" s="993"/>
      <c r="DI46" s="993"/>
      <c r="DJ46" s="993"/>
      <c r="DK46" s="994"/>
      <c r="DL46" s="992"/>
      <c r="DM46" s="993"/>
      <c r="DN46" s="993"/>
      <c r="DO46" s="993"/>
      <c r="DP46" s="994"/>
      <c r="DQ46" s="992"/>
      <c r="DR46" s="993"/>
      <c r="DS46" s="993"/>
      <c r="DT46" s="993"/>
      <c r="DU46" s="994"/>
      <c r="DV46" s="995"/>
      <c r="DW46" s="996"/>
      <c r="DX46" s="996"/>
      <c r="DY46" s="996"/>
      <c r="DZ46" s="997"/>
      <c r="EA46" s="218"/>
    </row>
    <row r="47" spans="1:131" ht="26.25" customHeight="1" x14ac:dyDescent="0.2">
      <c r="A47" s="226">
        <v>20</v>
      </c>
      <c r="B47" s="1033"/>
      <c r="C47" s="1034"/>
      <c r="D47" s="1034"/>
      <c r="E47" s="1034"/>
      <c r="F47" s="1034"/>
      <c r="G47" s="1034"/>
      <c r="H47" s="1034"/>
      <c r="I47" s="1034"/>
      <c r="J47" s="1034"/>
      <c r="K47" s="1034"/>
      <c r="L47" s="1034"/>
      <c r="M47" s="1034"/>
      <c r="N47" s="1034"/>
      <c r="O47" s="1034"/>
      <c r="P47" s="1035"/>
      <c r="Q47" s="1041"/>
      <c r="R47" s="1042"/>
      <c r="S47" s="1042"/>
      <c r="T47" s="1042"/>
      <c r="U47" s="1042"/>
      <c r="V47" s="1042"/>
      <c r="W47" s="1042"/>
      <c r="X47" s="1042"/>
      <c r="Y47" s="1042"/>
      <c r="Z47" s="1042"/>
      <c r="AA47" s="1042"/>
      <c r="AB47" s="1042"/>
      <c r="AC47" s="1042"/>
      <c r="AD47" s="1042"/>
      <c r="AE47" s="1043"/>
      <c r="AF47" s="1038"/>
      <c r="AG47" s="1039"/>
      <c r="AH47" s="1039"/>
      <c r="AI47" s="1039"/>
      <c r="AJ47" s="1040"/>
      <c r="AK47" s="983"/>
      <c r="AL47" s="974"/>
      <c r="AM47" s="974"/>
      <c r="AN47" s="974"/>
      <c r="AO47" s="974"/>
      <c r="AP47" s="974"/>
      <c r="AQ47" s="974"/>
      <c r="AR47" s="974"/>
      <c r="AS47" s="974"/>
      <c r="AT47" s="974"/>
      <c r="AU47" s="974"/>
      <c r="AV47" s="974"/>
      <c r="AW47" s="974"/>
      <c r="AX47" s="974"/>
      <c r="AY47" s="974"/>
      <c r="AZ47" s="1044"/>
      <c r="BA47" s="1044"/>
      <c r="BB47" s="1044"/>
      <c r="BC47" s="1044"/>
      <c r="BD47" s="1044"/>
      <c r="BE47" s="975"/>
      <c r="BF47" s="975"/>
      <c r="BG47" s="975"/>
      <c r="BH47" s="975"/>
      <c r="BI47" s="976"/>
      <c r="BJ47" s="220"/>
      <c r="BK47" s="220"/>
      <c r="BL47" s="220"/>
      <c r="BM47" s="220"/>
      <c r="BN47" s="220"/>
      <c r="BO47" s="229"/>
      <c r="BP47" s="229"/>
      <c r="BQ47" s="226">
        <v>41</v>
      </c>
      <c r="BR47" s="227"/>
      <c r="BS47" s="995"/>
      <c r="BT47" s="996"/>
      <c r="BU47" s="996"/>
      <c r="BV47" s="996"/>
      <c r="BW47" s="996"/>
      <c r="BX47" s="996"/>
      <c r="BY47" s="996"/>
      <c r="BZ47" s="996"/>
      <c r="CA47" s="996"/>
      <c r="CB47" s="996"/>
      <c r="CC47" s="996"/>
      <c r="CD47" s="996"/>
      <c r="CE47" s="996"/>
      <c r="CF47" s="996"/>
      <c r="CG47" s="1017"/>
      <c r="CH47" s="992"/>
      <c r="CI47" s="993"/>
      <c r="CJ47" s="993"/>
      <c r="CK47" s="993"/>
      <c r="CL47" s="994"/>
      <c r="CM47" s="992"/>
      <c r="CN47" s="993"/>
      <c r="CO47" s="993"/>
      <c r="CP47" s="993"/>
      <c r="CQ47" s="994"/>
      <c r="CR47" s="992"/>
      <c r="CS47" s="993"/>
      <c r="CT47" s="993"/>
      <c r="CU47" s="993"/>
      <c r="CV47" s="994"/>
      <c r="CW47" s="992"/>
      <c r="CX47" s="993"/>
      <c r="CY47" s="993"/>
      <c r="CZ47" s="993"/>
      <c r="DA47" s="994"/>
      <c r="DB47" s="992"/>
      <c r="DC47" s="993"/>
      <c r="DD47" s="993"/>
      <c r="DE47" s="993"/>
      <c r="DF47" s="994"/>
      <c r="DG47" s="992"/>
      <c r="DH47" s="993"/>
      <c r="DI47" s="993"/>
      <c r="DJ47" s="993"/>
      <c r="DK47" s="994"/>
      <c r="DL47" s="992"/>
      <c r="DM47" s="993"/>
      <c r="DN47" s="993"/>
      <c r="DO47" s="993"/>
      <c r="DP47" s="994"/>
      <c r="DQ47" s="992"/>
      <c r="DR47" s="993"/>
      <c r="DS47" s="993"/>
      <c r="DT47" s="993"/>
      <c r="DU47" s="994"/>
      <c r="DV47" s="995"/>
      <c r="DW47" s="996"/>
      <c r="DX47" s="996"/>
      <c r="DY47" s="996"/>
      <c r="DZ47" s="997"/>
      <c r="EA47" s="218"/>
    </row>
    <row r="48" spans="1:131" ht="26.25" customHeight="1" x14ac:dyDescent="0.2">
      <c r="A48" s="226">
        <v>21</v>
      </c>
      <c r="B48" s="1033"/>
      <c r="C48" s="1034"/>
      <c r="D48" s="1034"/>
      <c r="E48" s="1034"/>
      <c r="F48" s="1034"/>
      <c r="G48" s="1034"/>
      <c r="H48" s="1034"/>
      <c r="I48" s="1034"/>
      <c r="J48" s="1034"/>
      <c r="K48" s="1034"/>
      <c r="L48" s="1034"/>
      <c r="M48" s="1034"/>
      <c r="N48" s="1034"/>
      <c r="O48" s="1034"/>
      <c r="P48" s="1035"/>
      <c r="Q48" s="1041"/>
      <c r="R48" s="1042"/>
      <c r="S48" s="1042"/>
      <c r="T48" s="1042"/>
      <c r="U48" s="1042"/>
      <c r="V48" s="1042"/>
      <c r="W48" s="1042"/>
      <c r="X48" s="1042"/>
      <c r="Y48" s="1042"/>
      <c r="Z48" s="1042"/>
      <c r="AA48" s="1042"/>
      <c r="AB48" s="1042"/>
      <c r="AC48" s="1042"/>
      <c r="AD48" s="1042"/>
      <c r="AE48" s="1043"/>
      <c r="AF48" s="1038"/>
      <c r="AG48" s="1039"/>
      <c r="AH48" s="1039"/>
      <c r="AI48" s="1039"/>
      <c r="AJ48" s="1040"/>
      <c r="AK48" s="983"/>
      <c r="AL48" s="974"/>
      <c r="AM48" s="974"/>
      <c r="AN48" s="974"/>
      <c r="AO48" s="974"/>
      <c r="AP48" s="974"/>
      <c r="AQ48" s="974"/>
      <c r="AR48" s="974"/>
      <c r="AS48" s="974"/>
      <c r="AT48" s="974"/>
      <c r="AU48" s="974"/>
      <c r="AV48" s="974"/>
      <c r="AW48" s="974"/>
      <c r="AX48" s="974"/>
      <c r="AY48" s="974"/>
      <c r="AZ48" s="1044"/>
      <c r="BA48" s="1044"/>
      <c r="BB48" s="1044"/>
      <c r="BC48" s="1044"/>
      <c r="BD48" s="1044"/>
      <c r="BE48" s="975"/>
      <c r="BF48" s="975"/>
      <c r="BG48" s="975"/>
      <c r="BH48" s="975"/>
      <c r="BI48" s="976"/>
      <c r="BJ48" s="220"/>
      <c r="BK48" s="220"/>
      <c r="BL48" s="220"/>
      <c r="BM48" s="220"/>
      <c r="BN48" s="220"/>
      <c r="BO48" s="229"/>
      <c r="BP48" s="229"/>
      <c r="BQ48" s="226">
        <v>42</v>
      </c>
      <c r="BR48" s="227"/>
      <c r="BS48" s="995"/>
      <c r="BT48" s="996"/>
      <c r="BU48" s="996"/>
      <c r="BV48" s="996"/>
      <c r="BW48" s="996"/>
      <c r="BX48" s="996"/>
      <c r="BY48" s="996"/>
      <c r="BZ48" s="996"/>
      <c r="CA48" s="996"/>
      <c r="CB48" s="996"/>
      <c r="CC48" s="996"/>
      <c r="CD48" s="996"/>
      <c r="CE48" s="996"/>
      <c r="CF48" s="996"/>
      <c r="CG48" s="1017"/>
      <c r="CH48" s="992"/>
      <c r="CI48" s="993"/>
      <c r="CJ48" s="993"/>
      <c r="CK48" s="993"/>
      <c r="CL48" s="994"/>
      <c r="CM48" s="992"/>
      <c r="CN48" s="993"/>
      <c r="CO48" s="993"/>
      <c r="CP48" s="993"/>
      <c r="CQ48" s="994"/>
      <c r="CR48" s="992"/>
      <c r="CS48" s="993"/>
      <c r="CT48" s="993"/>
      <c r="CU48" s="993"/>
      <c r="CV48" s="994"/>
      <c r="CW48" s="992"/>
      <c r="CX48" s="993"/>
      <c r="CY48" s="993"/>
      <c r="CZ48" s="993"/>
      <c r="DA48" s="994"/>
      <c r="DB48" s="992"/>
      <c r="DC48" s="993"/>
      <c r="DD48" s="993"/>
      <c r="DE48" s="993"/>
      <c r="DF48" s="994"/>
      <c r="DG48" s="992"/>
      <c r="DH48" s="993"/>
      <c r="DI48" s="993"/>
      <c r="DJ48" s="993"/>
      <c r="DK48" s="994"/>
      <c r="DL48" s="992"/>
      <c r="DM48" s="993"/>
      <c r="DN48" s="993"/>
      <c r="DO48" s="993"/>
      <c r="DP48" s="994"/>
      <c r="DQ48" s="992"/>
      <c r="DR48" s="993"/>
      <c r="DS48" s="993"/>
      <c r="DT48" s="993"/>
      <c r="DU48" s="994"/>
      <c r="DV48" s="995"/>
      <c r="DW48" s="996"/>
      <c r="DX48" s="996"/>
      <c r="DY48" s="996"/>
      <c r="DZ48" s="997"/>
      <c r="EA48" s="218"/>
    </row>
    <row r="49" spans="1:131" ht="26.25" customHeight="1" x14ac:dyDescent="0.2">
      <c r="A49" s="226">
        <v>22</v>
      </c>
      <c r="B49" s="1033"/>
      <c r="C49" s="1034"/>
      <c r="D49" s="1034"/>
      <c r="E49" s="1034"/>
      <c r="F49" s="1034"/>
      <c r="G49" s="1034"/>
      <c r="H49" s="1034"/>
      <c r="I49" s="1034"/>
      <c r="J49" s="1034"/>
      <c r="K49" s="1034"/>
      <c r="L49" s="1034"/>
      <c r="M49" s="1034"/>
      <c r="N49" s="1034"/>
      <c r="O49" s="1034"/>
      <c r="P49" s="1035"/>
      <c r="Q49" s="1041"/>
      <c r="R49" s="1042"/>
      <c r="S49" s="1042"/>
      <c r="T49" s="1042"/>
      <c r="U49" s="1042"/>
      <c r="V49" s="1042"/>
      <c r="W49" s="1042"/>
      <c r="X49" s="1042"/>
      <c r="Y49" s="1042"/>
      <c r="Z49" s="1042"/>
      <c r="AA49" s="1042"/>
      <c r="AB49" s="1042"/>
      <c r="AC49" s="1042"/>
      <c r="AD49" s="1042"/>
      <c r="AE49" s="1043"/>
      <c r="AF49" s="1038"/>
      <c r="AG49" s="1039"/>
      <c r="AH49" s="1039"/>
      <c r="AI49" s="1039"/>
      <c r="AJ49" s="1040"/>
      <c r="AK49" s="983"/>
      <c r="AL49" s="974"/>
      <c r="AM49" s="974"/>
      <c r="AN49" s="974"/>
      <c r="AO49" s="974"/>
      <c r="AP49" s="974"/>
      <c r="AQ49" s="974"/>
      <c r="AR49" s="974"/>
      <c r="AS49" s="974"/>
      <c r="AT49" s="974"/>
      <c r="AU49" s="974"/>
      <c r="AV49" s="974"/>
      <c r="AW49" s="974"/>
      <c r="AX49" s="974"/>
      <c r="AY49" s="974"/>
      <c r="AZ49" s="1044"/>
      <c r="BA49" s="1044"/>
      <c r="BB49" s="1044"/>
      <c r="BC49" s="1044"/>
      <c r="BD49" s="1044"/>
      <c r="BE49" s="975"/>
      <c r="BF49" s="975"/>
      <c r="BG49" s="975"/>
      <c r="BH49" s="975"/>
      <c r="BI49" s="976"/>
      <c r="BJ49" s="220"/>
      <c r="BK49" s="220"/>
      <c r="BL49" s="220"/>
      <c r="BM49" s="220"/>
      <c r="BN49" s="220"/>
      <c r="BO49" s="229"/>
      <c r="BP49" s="229"/>
      <c r="BQ49" s="226">
        <v>43</v>
      </c>
      <c r="BR49" s="227"/>
      <c r="BS49" s="995"/>
      <c r="BT49" s="996"/>
      <c r="BU49" s="996"/>
      <c r="BV49" s="996"/>
      <c r="BW49" s="996"/>
      <c r="BX49" s="996"/>
      <c r="BY49" s="996"/>
      <c r="BZ49" s="996"/>
      <c r="CA49" s="996"/>
      <c r="CB49" s="996"/>
      <c r="CC49" s="996"/>
      <c r="CD49" s="996"/>
      <c r="CE49" s="996"/>
      <c r="CF49" s="996"/>
      <c r="CG49" s="1017"/>
      <c r="CH49" s="992"/>
      <c r="CI49" s="993"/>
      <c r="CJ49" s="993"/>
      <c r="CK49" s="993"/>
      <c r="CL49" s="994"/>
      <c r="CM49" s="992"/>
      <c r="CN49" s="993"/>
      <c r="CO49" s="993"/>
      <c r="CP49" s="993"/>
      <c r="CQ49" s="994"/>
      <c r="CR49" s="992"/>
      <c r="CS49" s="993"/>
      <c r="CT49" s="993"/>
      <c r="CU49" s="993"/>
      <c r="CV49" s="994"/>
      <c r="CW49" s="992"/>
      <c r="CX49" s="993"/>
      <c r="CY49" s="993"/>
      <c r="CZ49" s="993"/>
      <c r="DA49" s="994"/>
      <c r="DB49" s="992"/>
      <c r="DC49" s="993"/>
      <c r="DD49" s="993"/>
      <c r="DE49" s="993"/>
      <c r="DF49" s="994"/>
      <c r="DG49" s="992"/>
      <c r="DH49" s="993"/>
      <c r="DI49" s="993"/>
      <c r="DJ49" s="993"/>
      <c r="DK49" s="994"/>
      <c r="DL49" s="992"/>
      <c r="DM49" s="993"/>
      <c r="DN49" s="993"/>
      <c r="DO49" s="993"/>
      <c r="DP49" s="994"/>
      <c r="DQ49" s="992"/>
      <c r="DR49" s="993"/>
      <c r="DS49" s="993"/>
      <c r="DT49" s="993"/>
      <c r="DU49" s="994"/>
      <c r="DV49" s="995"/>
      <c r="DW49" s="996"/>
      <c r="DX49" s="996"/>
      <c r="DY49" s="996"/>
      <c r="DZ49" s="997"/>
      <c r="EA49" s="218"/>
    </row>
    <row r="50" spans="1:131" ht="26.25" customHeight="1" x14ac:dyDescent="0.2">
      <c r="A50" s="226">
        <v>23</v>
      </c>
      <c r="B50" s="1033"/>
      <c r="C50" s="1034"/>
      <c r="D50" s="1034"/>
      <c r="E50" s="1034"/>
      <c r="F50" s="1034"/>
      <c r="G50" s="1034"/>
      <c r="H50" s="1034"/>
      <c r="I50" s="1034"/>
      <c r="J50" s="1034"/>
      <c r="K50" s="1034"/>
      <c r="L50" s="1034"/>
      <c r="M50" s="1034"/>
      <c r="N50" s="1034"/>
      <c r="O50" s="1034"/>
      <c r="P50" s="1035"/>
      <c r="Q50" s="1036"/>
      <c r="R50" s="1028"/>
      <c r="S50" s="1028"/>
      <c r="T50" s="1028"/>
      <c r="U50" s="1028"/>
      <c r="V50" s="1028"/>
      <c r="W50" s="1028"/>
      <c r="X50" s="1028"/>
      <c r="Y50" s="1028"/>
      <c r="Z50" s="1028"/>
      <c r="AA50" s="1028"/>
      <c r="AB50" s="1028"/>
      <c r="AC50" s="1028"/>
      <c r="AD50" s="1028"/>
      <c r="AE50" s="1037"/>
      <c r="AF50" s="1038"/>
      <c r="AG50" s="1039"/>
      <c r="AH50" s="1039"/>
      <c r="AI50" s="1039"/>
      <c r="AJ50" s="1040"/>
      <c r="AK50" s="1027"/>
      <c r="AL50" s="1028"/>
      <c r="AM50" s="1028"/>
      <c r="AN50" s="1028"/>
      <c r="AO50" s="1028"/>
      <c r="AP50" s="1028"/>
      <c r="AQ50" s="1028"/>
      <c r="AR50" s="1028"/>
      <c r="AS50" s="1028"/>
      <c r="AT50" s="1028"/>
      <c r="AU50" s="1028"/>
      <c r="AV50" s="1028"/>
      <c r="AW50" s="1028"/>
      <c r="AX50" s="1028"/>
      <c r="AY50" s="1028"/>
      <c r="AZ50" s="1029"/>
      <c r="BA50" s="1029"/>
      <c r="BB50" s="1029"/>
      <c r="BC50" s="1029"/>
      <c r="BD50" s="1029"/>
      <c r="BE50" s="975"/>
      <c r="BF50" s="975"/>
      <c r="BG50" s="975"/>
      <c r="BH50" s="975"/>
      <c r="BI50" s="976"/>
      <c r="BJ50" s="220"/>
      <c r="BK50" s="220"/>
      <c r="BL50" s="220"/>
      <c r="BM50" s="220"/>
      <c r="BN50" s="220"/>
      <c r="BO50" s="229"/>
      <c r="BP50" s="229"/>
      <c r="BQ50" s="226">
        <v>44</v>
      </c>
      <c r="BR50" s="227"/>
      <c r="BS50" s="995"/>
      <c r="BT50" s="996"/>
      <c r="BU50" s="996"/>
      <c r="BV50" s="996"/>
      <c r="BW50" s="996"/>
      <c r="BX50" s="996"/>
      <c r="BY50" s="996"/>
      <c r="BZ50" s="996"/>
      <c r="CA50" s="996"/>
      <c r="CB50" s="996"/>
      <c r="CC50" s="996"/>
      <c r="CD50" s="996"/>
      <c r="CE50" s="996"/>
      <c r="CF50" s="996"/>
      <c r="CG50" s="1017"/>
      <c r="CH50" s="992"/>
      <c r="CI50" s="993"/>
      <c r="CJ50" s="993"/>
      <c r="CK50" s="993"/>
      <c r="CL50" s="994"/>
      <c r="CM50" s="992"/>
      <c r="CN50" s="993"/>
      <c r="CO50" s="993"/>
      <c r="CP50" s="993"/>
      <c r="CQ50" s="994"/>
      <c r="CR50" s="992"/>
      <c r="CS50" s="993"/>
      <c r="CT50" s="993"/>
      <c r="CU50" s="993"/>
      <c r="CV50" s="994"/>
      <c r="CW50" s="992"/>
      <c r="CX50" s="993"/>
      <c r="CY50" s="993"/>
      <c r="CZ50" s="993"/>
      <c r="DA50" s="994"/>
      <c r="DB50" s="992"/>
      <c r="DC50" s="993"/>
      <c r="DD50" s="993"/>
      <c r="DE50" s="993"/>
      <c r="DF50" s="994"/>
      <c r="DG50" s="992"/>
      <c r="DH50" s="993"/>
      <c r="DI50" s="993"/>
      <c r="DJ50" s="993"/>
      <c r="DK50" s="994"/>
      <c r="DL50" s="992"/>
      <c r="DM50" s="993"/>
      <c r="DN50" s="993"/>
      <c r="DO50" s="993"/>
      <c r="DP50" s="994"/>
      <c r="DQ50" s="992"/>
      <c r="DR50" s="993"/>
      <c r="DS50" s="993"/>
      <c r="DT50" s="993"/>
      <c r="DU50" s="994"/>
      <c r="DV50" s="995"/>
      <c r="DW50" s="996"/>
      <c r="DX50" s="996"/>
      <c r="DY50" s="996"/>
      <c r="DZ50" s="997"/>
      <c r="EA50" s="218"/>
    </row>
    <row r="51" spans="1:131" ht="26.25" customHeight="1" x14ac:dyDescent="0.2">
      <c r="A51" s="226">
        <v>24</v>
      </c>
      <c r="B51" s="1033"/>
      <c r="C51" s="1034"/>
      <c r="D51" s="1034"/>
      <c r="E51" s="1034"/>
      <c r="F51" s="1034"/>
      <c r="G51" s="1034"/>
      <c r="H51" s="1034"/>
      <c r="I51" s="1034"/>
      <c r="J51" s="1034"/>
      <c r="K51" s="1034"/>
      <c r="L51" s="1034"/>
      <c r="M51" s="1034"/>
      <c r="N51" s="1034"/>
      <c r="O51" s="1034"/>
      <c r="P51" s="1035"/>
      <c r="Q51" s="1036"/>
      <c r="R51" s="1028"/>
      <c r="S51" s="1028"/>
      <c r="T51" s="1028"/>
      <c r="U51" s="1028"/>
      <c r="V51" s="1028"/>
      <c r="W51" s="1028"/>
      <c r="X51" s="1028"/>
      <c r="Y51" s="1028"/>
      <c r="Z51" s="1028"/>
      <c r="AA51" s="1028"/>
      <c r="AB51" s="1028"/>
      <c r="AC51" s="1028"/>
      <c r="AD51" s="1028"/>
      <c r="AE51" s="1037"/>
      <c r="AF51" s="1038"/>
      <c r="AG51" s="1039"/>
      <c r="AH51" s="1039"/>
      <c r="AI51" s="1039"/>
      <c r="AJ51" s="1040"/>
      <c r="AK51" s="1027"/>
      <c r="AL51" s="1028"/>
      <c r="AM51" s="1028"/>
      <c r="AN51" s="1028"/>
      <c r="AO51" s="1028"/>
      <c r="AP51" s="1028"/>
      <c r="AQ51" s="1028"/>
      <c r="AR51" s="1028"/>
      <c r="AS51" s="1028"/>
      <c r="AT51" s="1028"/>
      <c r="AU51" s="1028"/>
      <c r="AV51" s="1028"/>
      <c r="AW51" s="1028"/>
      <c r="AX51" s="1028"/>
      <c r="AY51" s="1028"/>
      <c r="AZ51" s="1029"/>
      <c r="BA51" s="1029"/>
      <c r="BB51" s="1029"/>
      <c r="BC51" s="1029"/>
      <c r="BD51" s="1029"/>
      <c r="BE51" s="975"/>
      <c r="BF51" s="975"/>
      <c r="BG51" s="975"/>
      <c r="BH51" s="975"/>
      <c r="BI51" s="976"/>
      <c r="BJ51" s="220"/>
      <c r="BK51" s="220"/>
      <c r="BL51" s="220"/>
      <c r="BM51" s="220"/>
      <c r="BN51" s="220"/>
      <c r="BO51" s="229"/>
      <c r="BP51" s="229"/>
      <c r="BQ51" s="226">
        <v>45</v>
      </c>
      <c r="BR51" s="227"/>
      <c r="BS51" s="995"/>
      <c r="BT51" s="996"/>
      <c r="BU51" s="996"/>
      <c r="BV51" s="996"/>
      <c r="BW51" s="996"/>
      <c r="BX51" s="996"/>
      <c r="BY51" s="996"/>
      <c r="BZ51" s="996"/>
      <c r="CA51" s="996"/>
      <c r="CB51" s="996"/>
      <c r="CC51" s="996"/>
      <c r="CD51" s="996"/>
      <c r="CE51" s="996"/>
      <c r="CF51" s="996"/>
      <c r="CG51" s="1017"/>
      <c r="CH51" s="992"/>
      <c r="CI51" s="993"/>
      <c r="CJ51" s="993"/>
      <c r="CK51" s="993"/>
      <c r="CL51" s="994"/>
      <c r="CM51" s="992"/>
      <c r="CN51" s="993"/>
      <c r="CO51" s="993"/>
      <c r="CP51" s="993"/>
      <c r="CQ51" s="994"/>
      <c r="CR51" s="992"/>
      <c r="CS51" s="993"/>
      <c r="CT51" s="993"/>
      <c r="CU51" s="993"/>
      <c r="CV51" s="994"/>
      <c r="CW51" s="992"/>
      <c r="CX51" s="993"/>
      <c r="CY51" s="993"/>
      <c r="CZ51" s="993"/>
      <c r="DA51" s="994"/>
      <c r="DB51" s="992"/>
      <c r="DC51" s="993"/>
      <c r="DD51" s="993"/>
      <c r="DE51" s="993"/>
      <c r="DF51" s="994"/>
      <c r="DG51" s="992"/>
      <c r="DH51" s="993"/>
      <c r="DI51" s="993"/>
      <c r="DJ51" s="993"/>
      <c r="DK51" s="994"/>
      <c r="DL51" s="992"/>
      <c r="DM51" s="993"/>
      <c r="DN51" s="993"/>
      <c r="DO51" s="993"/>
      <c r="DP51" s="994"/>
      <c r="DQ51" s="992"/>
      <c r="DR51" s="993"/>
      <c r="DS51" s="993"/>
      <c r="DT51" s="993"/>
      <c r="DU51" s="994"/>
      <c r="DV51" s="995"/>
      <c r="DW51" s="996"/>
      <c r="DX51" s="996"/>
      <c r="DY51" s="996"/>
      <c r="DZ51" s="997"/>
      <c r="EA51" s="218"/>
    </row>
    <row r="52" spans="1:131" ht="26.25" customHeight="1" x14ac:dyDescent="0.2">
      <c r="A52" s="226">
        <v>25</v>
      </c>
      <c r="B52" s="1033"/>
      <c r="C52" s="1034"/>
      <c r="D52" s="1034"/>
      <c r="E52" s="1034"/>
      <c r="F52" s="1034"/>
      <c r="G52" s="1034"/>
      <c r="H52" s="1034"/>
      <c r="I52" s="1034"/>
      <c r="J52" s="1034"/>
      <c r="K52" s="1034"/>
      <c r="L52" s="1034"/>
      <c r="M52" s="1034"/>
      <c r="N52" s="1034"/>
      <c r="O52" s="1034"/>
      <c r="P52" s="1035"/>
      <c r="Q52" s="1036"/>
      <c r="R52" s="1028"/>
      <c r="S52" s="1028"/>
      <c r="T52" s="1028"/>
      <c r="U52" s="1028"/>
      <c r="V52" s="1028"/>
      <c r="W52" s="1028"/>
      <c r="X52" s="1028"/>
      <c r="Y52" s="1028"/>
      <c r="Z52" s="1028"/>
      <c r="AA52" s="1028"/>
      <c r="AB52" s="1028"/>
      <c r="AC52" s="1028"/>
      <c r="AD52" s="1028"/>
      <c r="AE52" s="1037"/>
      <c r="AF52" s="1038"/>
      <c r="AG52" s="1039"/>
      <c r="AH52" s="1039"/>
      <c r="AI52" s="1039"/>
      <c r="AJ52" s="1040"/>
      <c r="AK52" s="1027"/>
      <c r="AL52" s="1028"/>
      <c r="AM52" s="1028"/>
      <c r="AN52" s="1028"/>
      <c r="AO52" s="1028"/>
      <c r="AP52" s="1028"/>
      <c r="AQ52" s="1028"/>
      <c r="AR52" s="1028"/>
      <c r="AS52" s="1028"/>
      <c r="AT52" s="1028"/>
      <c r="AU52" s="1028"/>
      <c r="AV52" s="1028"/>
      <c r="AW52" s="1028"/>
      <c r="AX52" s="1028"/>
      <c r="AY52" s="1028"/>
      <c r="AZ52" s="1029"/>
      <c r="BA52" s="1029"/>
      <c r="BB52" s="1029"/>
      <c r="BC52" s="1029"/>
      <c r="BD52" s="1029"/>
      <c r="BE52" s="975"/>
      <c r="BF52" s="975"/>
      <c r="BG52" s="975"/>
      <c r="BH52" s="975"/>
      <c r="BI52" s="976"/>
      <c r="BJ52" s="220"/>
      <c r="BK52" s="220"/>
      <c r="BL52" s="220"/>
      <c r="BM52" s="220"/>
      <c r="BN52" s="220"/>
      <c r="BO52" s="229"/>
      <c r="BP52" s="229"/>
      <c r="BQ52" s="226">
        <v>46</v>
      </c>
      <c r="BR52" s="227"/>
      <c r="BS52" s="995"/>
      <c r="BT52" s="996"/>
      <c r="BU52" s="996"/>
      <c r="BV52" s="996"/>
      <c r="BW52" s="996"/>
      <c r="BX52" s="996"/>
      <c r="BY52" s="996"/>
      <c r="BZ52" s="996"/>
      <c r="CA52" s="996"/>
      <c r="CB52" s="996"/>
      <c r="CC52" s="996"/>
      <c r="CD52" s="996"/>
      <c r="CE52" s="996"/>
      <c r="CF52" s="996"/>
      <c r="CG52" s="1017"/>
      <c r="CH52" s="992"/>
      <c r="CI52" s="993"/>
      <c r="CJ52" s="993"/>
      <c r="CK52" s="993"/>
      <c r="CL52" s="994"/>
      <c r="CM52" s="992"/>
      <c r="CN52" s="993"/>
      <c r="CO52" s="993"/>
      <c r="CP52" s="993"/>
      <c r="CQ52" s="994"/>
      <c r="CR52" s="992"/>
      <c r="CS52" s="993"/>
      <c r="CT52" s="993"/>
      <c r="CU52" s="993"/>
      <c r="CV52" s="994"/>
      <c r="CW52" s="992"/>
      <c r="CX52" s="993"/>
      <c r="CY52" s="993"/>
      <c r="CZ52" s="993"/>
      <c r="DA52" s="994"/>
      <c r="DB52" s="992"/>
      <c r="DC52" s="993"/>
      <c r="DD52" s="993"/>
      <c r="DE52" s="993"/>
      <c r="DF52" s="994"/>
      <c r="DG52" s="992"/>
      <c r="DH52" s="993"/>
      <c r="DI52" s="993"/>
      <c r="DJ52" s="993"/>
      <c r="DK52" s="994"/>
      <c r="DL52" s="992"/>
      <c r="DM52" s="993"/>
      <c r="DN52" s="993"/>
      <c r="DO52" s="993"/>
      <c r="DP52" s="994"/>
      <c r="DQ52" s="992"/>
      <c r="DR52" s="993"/>
      <c r="DS52" s="993"/>
      <c r="DT52" s="993"/>
      <c r="DU52" s="994"/>
      <c r="DV52" s="995"/>
      <c r="DW52" s="996"/>
      <c r="DX52" s="996"/>
      <c r="DY52" s="996"/>
      <c r="DZ52" s="997"/>
      <c r="EA52" s="218"/>
    </row>
    <row r="53" spans="1:131" ht="26.25" customHeight="1" x14ac:dyDescent="0.2">
      <c r="A53" s="226">
        <v>26</v>
      </c>
      <c r="B53" s="1033"/>
      <c r="C53" s="1034"/>
      <c r="D53" s="1034"/>
      <c r="E53" s="1034"/>
      <c r="F53" s="1034"/>
      <c r="G53" s="1034"/>
      <c r="H53" s="1034"/>
      <c r="I53" s="1034"/>
      <c r="J53" s="1034"/>
      <c r="K53" s="1034"/>
      <c r="L53" s="1034"/>
      <c r="M53" s="1034"/>
      <c r="N53" s="1034"/>
      <c r="O53" s="1034"/>
      <c r="P53" s="1035"/>
      <c r="Q53" s="1036"/>
      <c r="R53" s="1028"/>
      <c r="S53" s="1028"/>
      <c r="T53" s="1028"/>
      <c r="U53" s="1028"/>
      <c r="V53" s="1028"/>
      <c r="W53" s="1028"/>
      <c r="X53" s="1028"/>
      <c r="Y53" s="1028"/>
      <c r="Z53" s="1028"/>
      <c r="AA53" s="1028"/>
      <c r="AB53" s="1028"/>
      <c r="AC53" s="1028"/>
      <c r="AD53" s="1028"/>
      <c r="AE53" s="1037"/>
      <c r="AF53" s="1038"/>
      <c r="AG53" s="1039"/>
      <c r="AH53" s="1039"/>
      <c r="AI53" s="1039"/>
      <c r="AJ53" s="1040"/>
      <c r="AK53" s="1027"/>
      <c r="AL53" s="1028"/>
      <c r="AM53" s="1028"/>
      <c r="AN53" s="1028"/>
      <c r="AO53" s="1028"/>
      <c r="AP53" s="1028"/>
      <c r="AQ53" s="1028"/>
      <c r="AR53" s="1028"/>
      <c r="AS53" s="1028"/>
      <c r="AT53" s="1028"/>
      <c r="AU53" s="1028"/>
      <c r="AV53" s="1028"/>
      <c r="AW53" s="1028"/>
      <c r="AX53" s="1028"/>
      <c r="AY53" s="1028"/>
      <c r="AZ53" s="1029"/>
      <c r="BA53" s="1029"/>
      <c r="BB53" s="1029"/>
      <c r="BC53" s="1029"/>
      <c r="BD53" s="1029"/>
      <c r="BE53" s="975"/>
      <c r="BF53" s="975"/>
      <c r="BG53" s="975"/>
      <c r="BH53" s="975"/>
      <c r="BI53" s="976"/>
      <c r="BJ53" s="220"/>
      <c r="BK53" s="220"/>
      <c r="BL53" s="220"/>
      <c r="BM53" s="220"/>
      <c r="BN53" s="220"/>
      <c r="BO53" s="229"/>
      <c r="BP53" s="229"/>
      <c r="BQ53" s="226">
        <v>47</v>
      </c>
      <c r="BR53" s="227"/>
      <c r="BS53" s="995"/>
      <c r="BT53" s="996"/>
      <c r="BU53" s="996"/>
      <c r="BV53" s="996"/>
      <c r="BW53" s="996"/>
      <c r="BX53" s="996"/>
      <c r="BY53" s="996"/>
      <c r="BZ53" s="996"/>
      <c r="CA53" s="996"/>
      <c r="CB53" s="996"/>
      <c r="CC53" s="996"/>
      <c r="CD53" s="996"/>
      <c r="CE53" s="996"/>
      <c r="CF53" s="996"/>
      <c r="CG53" s="1017"/>
      <c r="CH53" s="992"/>
      <c r="CI53" s="993"/>
      <c r="CJ53" s="993"/>
      <c r="CK53" s="993"/>
      <c r="CL53" s="994"/>
      <c r="CM53" s="992"/>
      <c r="CN53" s="993"/>
      <c r="CO53" s="993"/>
      <c r="CP53" s="993"/>
      <c r="CQ53" s="994"/>
      <c r="CR53" s="992"/>
      <c r="CS53" s="993"/>
      <c r="CT53" s="993"/>
      <c r="CU53" s="993"/>
      <c r="CV53" s="994"/>
      <c r="CW53" s="992"/>
      <c r="CX53" s="993"/>
      <c r="CY53" s="993"/>
      <c r="CZ53" s="993"/>
      <c r="DA53" s="994"/>
      <c r="DB53" s="992"/>
      <c r="DC53" s="993"/>
      <c r="DD53" s="993"/>
      <c r="DE53" s="993"/>
      <c r="DF53" s="994"/>
      <c r="DG53" s="992"/>
      <c r="DH53" s="993"/>
      <c r="DI53" s="993"/>
      <c r="DJ53" s="993"/>
      <c r="DK53" s="994"/>
      <c r="DL53" s="992"/>
      <c r="DM53" s="993"/>
      <c r="DN53" s="993"/>
      <c r="DO53" s="993"/>
      <c r="DP53" s="994"/>
      <c r="DQ53" s="992"/>
      <c r="DR53" s="993"/>
      <c r="DS53" s="993"/>
      <c r="DT53" s="993"/>
      <c r="DU53" s="994"/>
      <c r="DV53" s="995"/>
      <c r="DW53" s="996"/>
      <c r="DX53" s="996"/>
      <c r="DY53" s="996"/>
      <c r="DZ53" s="997"/>
      <c r="EA53" s="218"/>
    </row>
    <row r="54" spans="1:131" ht="26.25" customHeight="1" x14ac:dyDescent="0.2">
      <c r="A54" s="226">
        <v>27</v>
      </c>
      <c r="B54" s="1033"/>
      <c r="C54" s="1034"/>
      <c r="D54" s="1034"/>
      <c r="E54" s="1034"/>
      <c r="F54" s="1034"/>
      <c r="G54" s="1034"/>
      <c r="H54" s="1034"/>
      <c r="I54" s="1034"/>
      <c r="J54" s="1034"/>
      <c r="K54" s="1034"/>
      <c r="L54" s="1034"/>
      <c r="M54" s="1034"/>
      <c r="N54" s="1034"/>
      <c r="O54" s="1034"/>
      <c r="P54" s="1035"/>
      <c r="Q54" s="1036"/>
      <c r="R54" s="1028"/>
      <c r="S54" s="1028"/>
      <c r="T54" s="1028"/>
      <c r="U54" s="1028"/>
      <c r="V54" s="1028"/>
      <c r="W54" s="1028"/>
      <c r="X54" s="1028"/>
      <c r="Y54" s="1028"/>
      <c r="Z54" s="1028"/>
      <c r="AA54" s="1028"/>
      <c r="AB54" s="1028"/>
      <c r="AC54" s="1028"/>
      <c r="AD54" s="1028"/>
      <c r="AE54" s="1037"/>
      <c r="AF54" s="1038"/>
      <c r="AG54" s="1039"/>
      <c r="AH54" s="1039"/>
      <c r="AI54" s="1039"/>
      <c r="AJ54" s="1040"/>
      <c r="AK54" s="1027"/>
      <c r="AL54" s="1028"/>
      <c r="AM54" s="1028"/>
      <c r="AN54" s="1028"/>
      <c r="AO54" s="1028"/>
      <c r="AP54" s="1028"/>
      <c r="AQ54" s="1028"/>
      <c r="AR54" s="1028"/>
      <c r="AS54" s="1028"/>
      <c r="AT54" s="1028"/>
      <c r="AU54" s="1028"/>
      <c r="AV54" s="1028"/>
      <c r="AW54" s="1028"/>
      <c r="AX54" s="1028"/>
      <c r="AY54" s="1028"/>
      <c r="AZ54" s="1029"/>
      <c r="BA54" s="1029"/>
      <c r="BB54" s="1029"/>
      <c r="BC54" s="1029"/>
      <c r="BD54" s="1029"/>
      <c r="BE54" s="975"/>
      <c r="BF54" s="975"/>
      <c r="BG54" s="975"/>
      <c r="BH54" s="975"/>
      <c r="BI54" s="976"/>
      <c r="BJ54" s="220"/>
      <c r="BK54" s="220"/>
      <c r="BL54" s="220"/>
      <c r="BM54" s="220"/>
      <c r="BN54" s="220"/>
      <c r="BO54" s="229"/>
      <c r="BP54" s="229"/>
      <c r="BQ54" s="226">
        <v>48</v>
      </c>
      <c r="BR54" s="227"/>
      <c r="BS54" s="995"/>
      <c r="BT54" s="996"/>
      <c r="BU54" s="996"/>
      <c r="BV54" s="996"/>
      <c r="BW54" s="996"/>
      <c r="BX54" s="996"/>
      <c r="BY54" s="996"/>
      <c r="BZ54" s="996"/>
      <c r="CA54" s="996"/>
      <c r="CB54" s="996"/>
      <c r="CC54" s="996"/>
      <c r="CD54" s="996"/>
      <c r="CE54" s="996"/>
      <c r="CF54" s="996"/>
      <c r="CG54" s="1017"/>
      <c r="CH54" s="992"/>
      <c r="CI54" s="993"/>
      <c r="CJ54" s="993"/>
      <c r="CK54" s="993"/>
      <c r="CL54" s="994"/>
      <c r="CM54" s="992"/>
      <c r="CN54" s="993"/>
      <c r="CO54" s="993"/>
      <c r="CP54" s="993"/>
      <c r="CQ54" s="994"/>
      <c r="CR54" s="992"/>
      <c r="CS54" s="993"/>
      <c r="CT54" s="993"/>
      <c r="CU54" s="993"/>
      <c r="CV54" s="994"/>
      <c r="CW54" s="992"/>
      <c r="CX54" s="993"/>
      <c r="CY54" s="993"/>
      <c r="CZ54" s="993"/>
      <c r="DA54" s="994"/>
      <c r="DB54" s="992"/>
      <c r="DC54" s="993"/>
      <c r="DD54" s="993"/>
      <c r="DE54" s="993"/>
      <c r="DF54" s="994"/>
      <c r="DG54" s="992"/>
      <c r="DH54" s="993"/>
      <c r="DI54" s="993"/>
      <c r="DJ54" s="993"/>
      <c r="DK54" s="994"/>
      <c r="DL54" s="992"/>
      <c r="DM54" s="993"/>
      <c r="DN54" s="993"/>
      <c r="DO54" s="993"/>
      <c r="DP54" s="994"/>
      <c r="DQ54" s="992"/>
      <c r="DR54" s="993"/>
      <c r="DS54" s="993"/>
      <c r="DT54" s="993"/>
      <c r="DU54" s="994"/>
      <c r="DV54" s="995"/>
      <c r="DW54" s="996"/>
      <c r="DX54" s="996"/>
      <c r="DY54" s="996"/>
      <c r="DZ54" s="997"/>
      <c r="EA54" s="218"/>
    </row>
    <row r="55" spans="1:131" ht="26.25" customHeight="1" x14ac:dyDescent="0.2">
      <c r="A55" s="226">
        <v>28</v>
      </c>
      <c r="B55" s="1033"/>
      <c r="C55" s="1034"/>
      <c r="D55" s="1034"/>
      <c r="E55" s="1034"/>
      <c r="F55" s="1034"/>
      <c r="G55" s="1034"/>
      <c r="H55" s="1034"/>
      <c r="I55" s="1034"/>
      <c r="J55" s="1034"/>
      <c r="K55" s="1034"/>
      <c r="L55" s="1034"/>
      <c r="M55" s="1034"/>
      <c r="N55" s="1034"/>
      <c r="O55" s="1034"/>
      <c r="P55" s="1035"/>
      <c r="Q55" s="1036"/>
      <c r="R55" s="1028"/>
      <c r="S55" s="1028"/>
      <c r="T55" s="1028"/>
      <c r="U55" s="1028"/>
      <c r="V55" s="1028"/>
      <c r="W55" s="1028"/>
      <c r="X55" s="1028"/>
      <c r="Y55" s="1028"/>
      <c r="Z55" s="1028"/>
      <c r="AA55" s="1028"/>
      <c r="AB55" s="1028"/>
      <c r="AC55" s="1028"/>
      <c r="AD55" s="1028"/>
      <c r="AE55" s="1037"/>
      <c r="AF55" s="1038"/>
      <c r="AG55" s="1039"/>
      <c r="AH55" s="1039"/>
      <c r="AI55" s="1039"/>
      <c r="AJ55" s="1040"/>
      <c r="AK55" s="1027"/>
      <c r="AL55" s="1028"/>
      <c r="AM55" s="1028"/>
      <c r="AN55" s="1028"/>
      <c r="AO55" s="1028"/>
      <c r="AP55" s="1028"/>
      <c r="AQ55" s="1028"/>
      <c r="AR55" s="1028"/>
      <c r="AS55" s="1028"/>
      <c r="AT55" s="1028"/>
      <c r="AU55" s="1028"/>
      <c r="AV55" s="1028"/>
      <c r="AW55" s="1028"/>
      <c r="AX55" s="1028"/>
      <c r="AY55" s="1028"/>
      <c r="AZ55" s="1029"/>
      <c r="BA55" s="1029"/>
      <c r="BB55" s="1029"/>
      <c r="BC55" s="1029"/>
      <c r="BD55" s="1029"/>
      <c r="BE55" s="975"/>
      <c r="BF55" s="975"/>
      <c r="BG55" s="975"/>
      <c r="BH55" s="975"/>
      <c r="BI55" s="976"/>
      <c r="BJ55" s="220"/>
      <c r="BK55" s="220"/>
      <c r="BL55" s="220"/>
      <c r="BM55" s="220"/>
      <c r="BN55" s="220"/>
      <c r="BO55" s="229"/>
      <c r="BP55" s="229"/>
      <c r="BQ55" s="226">
        <v>49</v>
      </c>
      <c r="BR55" s="227"/>
      <c r="BS55" s="995"/>
      <c r="BT55" s="996"/>
      <c r="BU55" s="996"/>
      <c r="BV55" s="996"/>
      <c r="BW55" s="996"/>
      <c r="BX55" s="996"/>
      <c r="BY55" s="996"/>
      <c r="BZ55" s="996"/>
      <c r="CA55" s="996"/>
      <c r="CB55" s="996"/>
      <c r="CC55" s="996"/>
      <c r="CD55" s="996"/>
      <c r="CE55" s="996"/>
      <c r="CF55" s="996"/>
      <c r="CG55" s="1017"/>
      <c r="CH55" s="992"/>
      <c r="CI55" s="993"/>
      <c r="CJ55" s="993"/>
      <c r="CK55" s="993"/>
      <c r="CL55" s="994"/>
      <c r="CM55" s="992"/>
      <c r="CN55" s="993"/>
      <c r="CO55" s="993"/>
      <c r="CP55" s="993"/>
      <c r="CQ55" s="994"/>
      <c r="CR55" s="992"/>
      <c r="CS55" s="993"/>
      <c r="CT55" s="993"/>
      <c r="CU55" s="993"/>
      <c r="CV55" s="994"/>
      <c r="CW55" s="992"/>
      <c r="CX55" s="993"/>
      <c r="CY55" s="993"/>
      <c r="CZ55" s="993"/>
      <c r="DA55" s="994"/>
      <c r="DB55" s="992"/>
      <c r="DC55" s="993"/>
      <c r="DD55" s="993"/>
      <c r="DE55" s="993"/>
      <c r="DF55" s="994"/>
      <c r="DG55" s="992"/>
      <c r="DH55" s="993"/>
      <c r="DI55" s="993"/>
      <c r="DJ55" s="993"/>
      <c r="DK55" s="994"/>
      <c r="DL55" s="992"/>
      <c r="DM55" s="993"/>
      <c r="DN55" s="993"/>
      <c r="DO55" s="993"/>
      <c r="DP55" s="994"/>
      <c r="DQ55" s="992"/>
      <c r="DR55" s="993"/>
      <c r="DS55" s="993"/>
      <c r="DT55" s="993"/>
      <c r="DU55" s="994"/>
      <c r="DV55" s="995"/>
      <c r="DW55" s="996"/>
      <c r="DX55" s="996"/>
      <c r="DY55" s="996"/>
      <c r="DZ55" s="997"/>
      <c r="EA55" s="218"/>
    </row>
    <row r="56" spans="1:131" ht="26.25" customHeight="1" x14ac:dyDescent="0.2">
      <c r="A56" s="226">
        <v>29</v>
      </c>
      <c r="B56" s="1033"/>
      <c r="C56" s="1034"/>
      <c r="D56" s="1034"/>
      <c r="E56" s="1034"/>
      <c r="F56" s="1034"/>
      <c r="G56" s="1034"/>
      <c r="H56" s="1034"/>
      <c r="I56" s="1034"/>
      <c r="J56" s="1034"/>
      <c r="K56" s="1034"/>
      <c r="L56" s="1034"/>
      <c r="M56" s="1034"/>
      <c r="N56" s="1034"/>
      <c r="O56" s="1034"/>
      <c r="P56" s="1035"/>
      <c r="Q56" s="1036"/>
      <c r="R56" s="1028"/>
      <c r="S56" s="1028"/>
      <c r="T56" s="1028"/>
      <c r="U56" s="1028"/>
      <c r="V56" s="1028"/>
      <c r="W56" s="1028"/>
      <c r="X56" s="1028"/>
      <c r="Y56" s="1028"/>
      <c r="Z56" s="1028"/>
      <c r="AA56" s="1028"/>
      <c r="AB56" s="1028"/>
      <c r="AC56" s="1028"/>
      <c r="AD56" s="1028"/>
      <c r="AE56" s="1037"/>
      <c r="AF56" s="1038"/>
      <c r="AG56" s="1039"/>
      <c r="AH56" s="1039"/>
      <c r="AI56" s="1039"/>
      <c r="AJ56" s="1040"/>
      <c r="AK56" s="1027"/>
      <c r="AL56" s="1028"/>
      <c r="AM56" s="1028"/>
      <c r="AN56" s="1028"/>
      <c r="AO56" s="1028"/>
      <c r="AP56" s="1028"/>
      <c r="AQ56" s="1028"/>
      <c r="AR56" s="1028"/>
      <c r="AS56" s="1028"/>
      <c r="AT56" s="1028"/>
      <c r="AU56" s="1028"/>
      <c r="AV56" s="1028"/>
      <c r="AW56" s="1028"/>
      <c r="AX56" s="1028"/>
      <c r="AY56" s="1028"/>
      <c r="AZ56" s="1029"/>
      <c r="BA56" s="1029"/>
      <c r="BB56" s="1029"/>
      <c r="BC56" s="1029"/>
      <c r="BD56" s="1029"/>
      <c r="BE56" s="975"/>
      <c r="BF56" s="975"/>
      <c r="BG56" s="975"/>
      <c r="BH56" s="975"/>
      <c r="BI56" s="976"/>
      <c r="BJ56" s="220"/>
      <c r="BK56" s="220"/>
      <c r="BL56" s="220"/>
      <c r="BM56" s="220"/>
      <c r="BN56" s="220"/>
      <c r="BO56" s="229"/>
      <c r="BP56" s="229"/>
      <c r="BQ56" s="226">
        <v>50</v>
      </c>
      <c r="BR56" s="227"/>
      <c r="BS56" s="995"/>
      <c r="BT56" s="996"/>
      <c r="BU56" s="996"/>
      <c r="BV56" s="996"/>
      <c r="BW56" s="996"/>
      <c r="BX56" s="996"/>
      <c r="BY56" s="996"/>
      <c r="BZ56" s="996"/>
      <c r="CA56" s="996"/>
      <c r="CB56" s="996"/>
      <c r="CC56" s="996"/>
      <c r="CD56" s="996"/>
      <c r="CE56" s="996"/>
      <c r="CF56" s="996"/>
      <c r="CG56" s="1017"/>
      <c r="CH56" s="992"/>
      <c r="CI56" s="993"/>
      <c r="CJ56" s="993"/>
      <c r="CK56" s="993"/>
      <c r="CL56" s="994"/>
      <c r="CM56" s="992"/>
      <c r="CN56" s="993"/>
      <c r="CO56" s="993"/>
      <c r="CP56" s="993"/>
      <c r="CQ56" s="994"/>
      <c r="CR56" s="992"/>
      <c r="CS56" s="993"/>
      <c r="CT56" s="993"/>
      <c r="CU56" s="993"/>
      <c r="CV56" s="994"/>
      <c r="CW56" s="992"/>
      <c r="CX56" s="993"/>
      <c r="CY56" s="993"/>
      <c r="CZ56" s="993"/>
      <c r="DA56" s="994"/>
      <c r="DB56" s="992"/>
      <c r="DC56" s="993"/>
      <c r="DD56" s="993"/>
      <c r="DE56" s="993"/>
      <c r="DF56" s="994"/>
      <c r="DG56" s="992"/>
      <c r="DH56" s="993"/>
      <c r="DI56" s="993"/>
      <c r="DJ56" s="993"/>
      <c r="DK56" s="994"/>
      <c r="DL56" s="992"/>
      <c r="DM56" s="993"/>
      <c r="DN56" s="993"/>
      <c r="DO56" s="993"/>
      <c r="DP56" s="994"/>
      <c r="DQ56" s="992"/>
      <c r="DR56" s="993"/>
      <c r="DS56" s="993"/>
      <c r="DT56" s="993"/>
      <c r="DU56" s="994"/>
      <c r="DV56" s="995"/>
      <c r="DW56" s="996"/>
      <c r="DX56" s="996"/>
      <c r="DY56" s="996"/>
      <c r="DZ56" s="997"/>
      <c r="EA56" s="218"/>
    </row>
    <row r="57" spans="1:131" ht="26.25" customHeight="1" x14ac:dyDescent="0.2">
      <c r="A57" s="226">
        <v>30</v>
      </c>
      <c r="B57" s="1033"/>
      <c r="C57" s="1034"/>
      <c r="D57" s="1034"/>
      <c r="E57" s="1034"/>
      <c r="F57" s="1034"/>
      <c r="G57" s="1034"/>
      <c r="H57" s="1034"/>
      <c r="I57" s="1034"/>
      <c r="J57" s="1034"/>
      <c r="K57" s="1034"/>
      <c r="L57" s="1034"/>
      <c r="M57" s="1034"/>
      <c r="N57" s="1034"/>
      <c r="O57" s="1034"/>
      <c r="P57" s="1035"/>
      <c r="Q57" s="1036"/>
      <c r="R57" s="1028"/>
      <c r="S57" s="1028"/>
      <c r="T57" s="1028"/>
      <c r="U57" s="1028"/>
      <c r="V57" s="1028"/>
      <c r="W57" s="1028"/>
      <c r="X57" s="1028"/>
      <c r="Y57" s="1028"/>
      <c r="Z57" s="1028"/>
      <c r="AA57" s="1028"/>
      <c r="AB57" s="1028"/>
      <c r="AC57" s="1028"/>
      <c r="AD57" s="1028"/>
      <c r="AE57" s="1037"/>
      <c r="AF57" s="1038"/>
      <c r="AG57" s="1039"/>
      <c r="AH57" s="1039"/>
      <c r="AI57" s="1039"/>
      <c r="AJ57" s="1040"/>
      <c r="AK57" s="1027"/>
      <c r="AL57" s="1028"/>
      <c r="AM57" s="1028"/>
      <c r="AN57" s="1028"/>
      <c r="AO57" s="1028"/>
      <c r="AP57" s="1028"/>
      <c r="AQ57" s="1028"/>
      <c r="AR57" s="1028"/>
      <c r="AS57" s="1028"/>
      <c r="AT57" s="1028"/>
      <c r="AU57" s="1028"/>
      <c r="AV57" s="1028"/>
      <c r="AW57" s="1028"/>
      <c r="AX57" s="1028"/>
      <c r="AY57" s="1028"/>
      <c r="AZ57" s="1029"/>
      <c r="BA57" s="1029"/>
      <c r="BB57" s="1029"/>
      <c r="BC57" s="1029"/>
      <c r="BD57" s="1029"/>
      <c r="BE57" s="975"/>
      <c r="BF57" s="975"/>
      <c r="BG57" s="975"/>
      <c r="BH57" s="975"/>
      <c r="BI57" s="976"/>
      <c r="BJ57" s="220"/>
      <c r="BK57" s="220"/>
      <c r="BL57" s="220"/>
      <c r="BM57" s="220"/>
      <c r="BN57" s="220"/>
      <c r="BO57" s="229"/>
      <c r="BP57" s="229"/>
      <c r="BQ57" s="226">
        <v>51</v>
      </c>
      <c r="BR57" s="227"/>
      <c r="BS57" s="995"/>
      <c r="BT57" s="996"/>
      <c r="BU57" s="996"/>
      <c r="BV57" s="996"/>
      <c r="BW57" s="996"/>
      <c r="BX57" s="996"/>
      <c r="BY57" s="996"/>
      <c r="BZ57" s="996"/>
      <c r="CA57" s="996"/>
      <c r="CB57" s="996"/>
      <c r="CC57" s="996"/>
      <c r="CD57" s="996"/>
      <c r="CE57" s="996"/>
      <c r="CF57" s="996"/>
      <c r="CG57" s="1017"/>
      <c r="CH57" s="992"/>
      <c r="CI57" s="993"/>
      <c r="CJ57" s="993"/>
      <c r="CK57" s="993"/>
      <c r="CL57" s="994"/>
      <c r="CM57" s="992"/>
      <c r="CN57" s="993"/>
      <c r="CO57" s="993"/>
      <c r="CP57" s="993"/>
      <c r="CQ57" s="994"/>
      <c r="CR57" s="992"/>
      <c r="CS57" s="993"/>
      <c r="CT57" s="993"/>
      <c r="CU57" s="993"/>
      <c r="CV57" s="994"/>
      <c r="CW57" s="992"/>
      <c r="CX57" s="993"/>
      <c r="CY57" s="993"/>
      <c r="CZ57" s="993"/>
      <c r="DA57" s="994"/>
      <c r="DB57" s="992"/>
      <c r="DC57" s="993"/>
      <c r="DD57" s="993"/>
      <c r="DE57" s="993"/>
      <c r="DF57" s="994"/>
      <c r="DG57" s="992"/>
      <c r="DH57" s="993"/>
      <c r="DI57" s="993"/>
      <c r="DJ57" s="993"/>
      <c r="DK57" s="994"/>
      <c r="DL57" s="992"/>
      <c r="DM57" s="993"/>
      <c r="DN57" s="993"/>
      <c r="DO57" s="993"/>
      <c r="DP57" s="994"/>
      <c r="DQ57" s="992"/>
      <c r="DR57" s="993"/>
      <c r="DS57" s="993"/>
      <c r="DT57" s="993"/>
      <c r="DU57" s="994"/>
      <c r="DV57" s="995"/>
      <c r="DW57" s="996"/>
      <c r="DX57" s="996"/>
      <c r="DY57" s="996"/>
      <c r="DZ57" s="997"/>
      <c r="EA57" s="218"/>
    </row>
    <row r="58" spans="1:131" ht="26.25" customHeight="1" x14ac:dyDescent="0.2">
      <c r="A58" s="226">
        <v>31</v>
      </c>
      <c r="B58" s="1033"/>
      <c r="C58" s="1034"/>
      <c r="D58" s="1034"/>
      <c r="E58" s="1034"/>
      <c r="F58" s="1034"/>
      <c r="G58" s="1034"/>
      <c r="H58" s="1034"/>
      <c r="I58" s="1034"/>
      <c r="J58" s="1034"/>
      <c r="K58" s="1034"/>
      <c r="L58" s="1034"/>
      <c r="M58" s="1034"/>
      <c r="N58" s="1034"/>
      <c r="O58" s="1034"/>
      <c r="P58" s="1035"/>
      <c r="Q58" s="1036"/>
      <c r="R58" s="1028"/>
      <c r="S58" s="1028"/>
      <c r="T58" s="1028"/>
      <c r="U58" s="1028"/>
      <c r="V58" s="1028"/>
      <c r="W58" s="1028"/>
      <c r="X58" s="1028"/>
      <c r="Y58" s="1028"/>
      <c r="Z58" s="1028"/>
      <c r="AA58" s="1028"/>
      <c r="AB58" s="1028"/>
      <c r="AC58" s="1028"/>
      <c r="AD58" s="1028"/>
      <c r="AE58" s="1037"/>
      <c r="AF58" s="1038"/>
      <c r="AG58" s="1039"/>
      <c r="AH58" s="1039"/>
      <c r="AI58" s="1039"/>
      <c r="AJ58" s="1040"/>
      <c r="AK58" s="1027"/>
      <c r="AL58" s="1028"/>
      <c r="AM58" s="1028"/>
      <c r="AN58" s="1028"/>
      <c r="AO58" s="1028"/>
      <c r="AP58" s="1028"/>
      <c r="AQ58" s="1028"/>
      <c r="AR58" s="1028"/>
      <c r="AS58" s="1028"/>
      <c r="AT58" s="1028"/>
      <c r="AU58" s="1028"/>
      <c r="AV58" s="1028"/>
      <c r="AW58" s="1028"/>
      <c r="AX58" s="1028"/>
      <c r="AY58" s="1028"/>
      <c r="AZ58" s="1029"/>
      <c r="BA58" s="1029"/>
      <c r="BB58" s="1029"/>
      <c r="BC58" s="1029"/>
      <c r="BD58" s="1029"/>
      <c r="BE58" s="975"/>
      <c r="BF58" s="975"/>
      <c r="BG58" s="975"/>
      <c r="BH58" s="975"/>
      <c r="BI58" s="976"/>
      <c r="BJ58" s="220"/>
      <c r="BK58" s="220"/>
      <c r="BL58" s="220"/>
      <c r="BM58" s="220"/>
      <c r="BN58" s="220"/>
      <c r="BO58" s="229"/>
      <c r="BP58" s="229"/>
      <c r="BQ58" s="226">
        <v>52</v>
      </c>
      <c r="BR58" s="227"/>
      <c r="BS58" s="995"/>
      <c r="BT58" s="996"/>
      <c r="BU58" s="996"/>
      <c r="BV58" s="996"/>
      <c r="BW58" s="996"/>
      <c r="BX58" s="996"/>
      <c r="BY58" s="996"/>
      <c r="BZ58" s="996"/>
      <c r="CA58" s="996"/>
      <c r="CB58" s="996"/>
      <c r="CC58" s="996"/>
      <c r="CD58" s="996"/>
      <c r="CE58" s="996"/>
      <c r="CF58" s="996"/>
      <c r="CG58" s="1017"/>
      <c r="CH58" s="992"/>
      <c r="CI58" s="993"/>
      <c r="CJ58" s="993"/>
      <c r="CK58" s="993"/>
      <c r="CL58" s="994"/>
      <c r="CM58" s="992"/>
      <c r="CN58" s="993"/>
      <c r="CO58" s="993"/>
      <c r="CP58" s="993"/>
      <c r="CQ58" s="994"/>
      <c r="CR58" s="992"/>
      <c r="CS58" s="993"/>
      <c r="CT58" s="993"/>
      <c r="CU58" s="993"/>
      <c r="CV58" s="994"/>
      <c r="CW58" s="992"/>
      <c r="CX58" s="993"/>
      <c r="CY58" s="993"/>
      <c r="CZ58" s="993"/>
      <c r="DA58" s="994"/>
      <c r="DB58" s="992"/>
      <c r="DC58" s="993"/>
      <c r="DD58" s="993"/>
      <c r="DE58" s="993"/>
      <c r="DF58" s="994"/>
      <c r="DG58" s="992"/>
      <c r="DH58" s="993"/>
      <c r="DI58" s="993"/>
      <c r="DJ58" s="993"/>
      <c r="DK58" s="994"/>
      <c r="DL58" s="992"/>
      <c r="DM58" s="993"/>
      <c r="DN58" s="993"/>
      <c r="DO58" s="993"/>
      <c r="DP58" s="994"/>
      <c r="DQ58" s="992"/>
      <c r="DR58" s="993"/>
      <c r="DS58" s="993"/>
      <c r="DT58" s="993"/>
      <c r="DU58" s="994"/>
      <c r="DV58" s="995"/>
      <c r="DW58" s="996"/>
      <c r="DX58" s="996"/>
      <c r="DY58" s="996"/>
      <c r="DZ58" s="997"/>
      <c r="EA58" s="218"/>
    </row>
    <row r="59" spans="1:131" ht="26.25" customHeight="1" x14ac:dyDescent="0.2">
      <c r="A59" s="226">
        <v>32</v>
      </c>
      <c r="B59" s="1033"/>
      <c r="C59" s="1034"/>
      <c r="D59" s="1034"/>
      <c r="E59" s="1034"/>
      <c r="F59" s="1034"/>
      <c r="G59" s="1034"/>
      <c r="H59" s="1034"/>
      <c r="I59" s="1034"/>
      <c r="J59" s="1034"/>
      <c r="K59" s="1034"/>
      <c r="L59" s="1034"/>
      <c r="M59" s="1034"/>
      <c r="N59" s="1034"/>
      <c r="O59" s="1034"/>
      <c r="P59" s="1035"/>
      <c r="Q59" s="1036"/>
      <c r="R59" s="1028"/>
      <c r="S59" s="1028"/>
      <c r="T59" s="1028"/>
      <c r="U59" s="1028"/>
      <c r="V59" s="1028"/>
      <c r="W59" s="1028"/>
      <c r="X59" s="1028"/>
      <c r="Y59" s="1028"/>
      <c r="Z59" s="1028"/>
      <c r="AA59" s="1028"/>
      <c r="AB59" s="1028"/>
      <c r="AC59" s="1028"/>
      <c r="AD59" s="1028"/>
      <c r="AE59" s="1037"/>
      <c r="AF59" s="1038"/>
      <c r="AG59" s="1039"/>
      <c r="AH59" s="1039"/>
      <c r="AI59" s="1039"/>
      <c r="AJ59" s="1040"/>
      <c r="AK59" s="1027"/>
      <c r="AL59" s="1028"/>
      <c r="AM59" s="1028"/>
      <c r="AN59" s="1028"/>
      <c r="AO59" s="1028"/>
      <c r="AP59" s="1028"/>
      <c r="AQ59" s="1028"/>
      <c r="AR59" s="1028"/>
      <c r="AS59" s="1028"/>
      <c r="AT59" s="1028"/>
      <c r="AU59" s="1028"/>
      <c r="AV59" s="1028"/>
      <c r="AW59" s="1028"/>
      <c r="AX59" s="1028"/>
      <c r="AY59" s="1028"/>
      <c r="AZ59" s="1029"/>
      <c r="BA59" s="1029"/>
      <c r="BB59" s="1029"/>
      <c r="BC59" s="1029"/>
      <c r="BD59" s="1029"/>
      <c r="BE59" s="975"/>
      <c r="BF59" s="975"/>
      <c r="BG59" s="975"/>
      <c r="BH59" s="975"/>
      <c r="BI59" s="976"/>
      <c r="BJ59" s="220"/>
      <c r="BK59" s="220"/>
      <c r="BL59" s="220"/>
      <c r="BM59" s="220"/>
      <c r="BN59" s="220"/>
      <c r="BO59" s="229"/>
      <c r="BP59" s="229"/>
      <c r="BQ59" s="226">
        <v>53</v>
      </c>
      <c r="BR59" s="227"/>
      <c r="BS59" s="995"/>
      <c r="BT59" s="996"/>
      <c r="BU59" s="996"/>
      <c r="BV59" s="996"/>
      <c r="BW59" s="996"/>
      <c r="BX59" s="996"/>
      <c r="BY59" s="996"/>
      <c r="BZ59" s="996"/>
      <c r="CA59" s="996"/>
      <c r="CB59" s="996"/>
      <c r="CC59" s="996"/>
      <c r="CD59" s="996"/>
      <c r="CE59" s="996"/>
      <c r="CF59" s="996"/>
      <c r="CG59" s="1017"/>
      <c r="CH59" s="992"/>
      <c r="CI59" s="993"/>
      <c r="CJ59" s="993"/>
      <c r="CK59" s="993"/>
      <c r="CL59" s="994"/>
      <c r="CM59" s="992"/>
      <c r="CN59" s="993"/>
      <c r="CO59" s="993"/>
      <c r="CP59" s="993"/>
      <c r="CQ59" s="994"/>
      <c r="CR59" s="992"/>
      <c r="CS59" s="993"/>
      <c r="CT59" s="993"/>
      <c r="CU59" s="993"/>
      <c r="CV59" s="994"/>
      <c r="CW59" s="992"/>
      <c r="CX59" s="993"/>
      <c r="CY59" s="993"/>
      <c r="CZ59" s="993"/>
      <c r="DA59" s="994"/>
      <c r="DB59" s="992"/>
      <c r="DC59" s="993"/>
      <c r="DD59" s="993"/>
      <c r="DE59" s="993"/>
      <c r="DF59" s="994"/>
      <c r="DG59" s="992"/>
      <c r="DH59" s="993"/>
      <c r="DI59" s="993"/>
      <c r="DJ59" s="993"/>
      <c r="DK59" s="994"/>
      <c r="DL59" s="992"/>
      <c r="DM59" s="993"/>
      <c r="DN59" s="993"/>
      <c r="DO59" s="993"/>
      <c r="DP59" s="994"/>
      <c r="DQ59" s="992"/>
      <c r="DR59" s="993"/>
      <c r="DS59" s="993"/>
      <c r="DT59" s="993"/>
      <c r="DU59" s="994"/>
      <c r="DV59" s="995"/>
      <c r="DW59" s="996"/>
      <c r="DX59" s="996"/>
      <c r="DY59" s="996"/>
      <c r="DZ59" s="997"/>
      <c r="EA59" s="218"/>
    </row>
    <row r="60" spans="1:131" ht="26.25" customHeight="1" x14ac:dyDescent="0.2">
      <c r="A60" s="226">
        <v>33</v>
      </c>
      <c r="B60" s="1033"/>
      <c r="C60" s="1034"/>
      <c r="D60" s="1034"/>
      <c r="E60" s="1034"/>
      <c r="F60" s="1034"/>
      <c r="G60" s="1034"/>
      <c r="H60" s="1034"/>
      <c r="I60" s="1034"/>
      <c r="J60" s="1034"/>
      <c r="K60" s="1034"/>
      <c r="L60" s="1034"/>
      <c r="M60" s="1034"/>
      <c r="N60" s="1034"/>
      <c r="O60" s="1034"/>
      <c r="P60" s="1035"/>
      <c r="Q60" s="1036"/>
      <c r="R60" s="1028"/>
      <c r="S60" s="1028"/>
      <c r="T60" s="1028"/>
      <c r="U60" s="1028"/>
      <c r="V60" s="1028"/>
      <c r="W60" s="1028"/>
      <c r="X60" s="1028"/>
      <c r="Y60" s="1028"/>
      <c r="Z60" s="1028"/>
      <c r="AA60" s="1028"/>
      <c r="AB60" s="1028"/>
      <c r="AC60" s="1028"/>
      <c r="AD60" s="1028"/>
      <c r="AE60" s="1037"/>
      <c r="AF60" s="1038"/>
      <c r="AG60" s="1039"/>
      <c r="AH60" s="1039"/>
      <c r="AI60" s="1039"/>
      <c r="AJ60" s="1040"/>
      <c r="AK60" s="1027"/>
      <c r="AL60" s="1028"/>
      <c r="AM60" s="1028"/>
      <c r="AN60" s="1028"/>
      <c r="AO60" s="1028"/>
      <c r="AP60" s="1028"/>
      <c r="AQ60" s="1028"/>
      <c r="AR60" s="1028"/>
      <c r="AS60" s="1028"/>
      <c r="AT60" s="1028"/>
      <c r="AU60" s="1028"/>
      <c r="AV60" s="1028"/>
      <c r="AW60" s="1028"/>
      <c r="AX60" s="1028"/>
      <c r="AY60" s="1028"/>
      <c r="AZ60" s="1029"/>
      <c r="BA60" s="1029"/>
      <c r="BB60" s="1029"/>
      <c r="BC60" s="1029"/>
      <c r="BD60" s="1029"/>
      <c r="BE60" s="975"/>
      <c r="BF60" s="975"/>
      <c r="BG60" s="975"/>
      <c r="BH60" s="975"/>
      <c r="BI60" s="976"/>
      <c r="BJ60" s="220"/>
      <c r="BK60" s="220"/>
      <c r="BL60" s="220"/>
      <c r="BM60" s="220"/>
      <c r="BN60" s="220"/>
      <c r="BO60" s="229"/>
      <c r="BP60" s="229"/>
      <c r="BQ60" s="226">
        <v>54</v>
      </c>
      <c r="BR60" s="227"/>
      <c r="BS60" s="995"/>
      <c r="BT60" s="996"/>
      <c r="BU60" s="996"/>
      <c r="BV60" s="996"/>
      <c r="BW60" s="996"/>
      <c r="BX60" s="996"/>
      <c r="BY60" s="996"/>
      <c r="BZ60" s="996"/>
      <c r="CA60" s="996"/>
      <c r="CB60" s="996"/>
      <c r="CC60" s="996"/>
      <c r="CD60" s="996"/>
      <c r="CE60" s="996"/>
      <c r="CF60" s="996"/>
      <c r="CG60" s="1017"/>
      <c r="CH60" s="992"/>
      <c r="CI60" s="993"/>
      <c r="CJ60" s="993"/>
      <c r="CK60" s="993"/>
      <c r="CL60" s="994"/>
      <c r="CM60" s="992"/>
      <c r="CN60" s="993"/>
      <c r="CO60" s="993"/>
      <c r="CP60" s="993"/>
      <c r="CQ60" s="994"/>
      <c r="CR60" s="992"/>
      <c r="CS60" s="993"/>
      <c r="CT60" s="993"/>
      <c r="CU60" s="993"/>
      <c r="CV60" s="994"/>
      <c r="CW60" s="992"/>
      <c r="CX60" s="993"/>
      <c r="CY60" s="993"/>
      <c r="CZ60" s="993"/>
      <c r="DA60" s="994"/>
      <c r="DB60" s="992"/>
      <c r="DC60" s="993"/>
      <c r="DD60" s="993"/>
      <c r="DE60" s="993"/>
      <c r="DF60" s="994"/>
      <c r="DG60" s="992"/>
      <c r="DH60" s="993"/>
      <c r="DI60" s="993"/>
      <c r="DJ60" s="993"/>
      <c r="DK60" s="994"/>
      <c r="DL60" s="992"/>
      <c r="DM60" s="993"/>
      <c r="DN60" s="993"/>
      <c r="DO60" s="993"/>
      <c r="DP60" s="994"/>
      <c r="DQ60" s="992"/>
      <c r="DR60" s="993"/>
      <c r="DS60" s="993"/>
      <c r="DT60" s="993"/>
      <c r="DU60" s="994"/>
      <c r="DV60" s="995"/>
      <c r="DW60" s="996"/>
      <c r="DX60" s="996"/>
      <c r="DY60" s="996"/>
      <c r="DZ60" s="997"/>
      <c r="EA60" s="218"/>
    </row>
    <row r="61" spans="1:131" ht="26.25" customHeight="1" thickBot="1" x14ac:dyDescent="0.25">
      <c r="A61" s="226">
        <v>34</v>
      </c>
      <c r="B61" s="1033"/>
      <c r="C61" s="1034"/>
      <c r="D61" s="1034"/>
      <c r="E61" s="1034"/>
      <c r="F61" s="1034"/>
      <c r="G61" s="1034"/>
      <c r="H61" s="1034"/>
      <c r="I61" s="1034"/>
      <c r="J61" s="1034"/>
      <c r="K61" s="1034"/>
      <c r="L61" s="1034"/>
      <c r="M61" s="1034"/>
      <c r="N61" s="1034"/>
      <c r="O61" s="1034"/>
      <c r="P61" s="1035"/>
      <c r="Q61" s="1036"/>
      <c r="R61" s="1028"/>
      <c r="S61" s="1028"/>
      <c r="T61" s="1028"/>
      <c r="U61" s="1028"/>
      <c r="V61" s="1028"/>
      <c r="W61" s="1028"/>
      <c r="X61" s="1028"/>
      <c r="Y61" s="1028"/>
      <c r="Z61" s="1028"/>
      <c r="AA61" s="1028"/>
      <c r="AB61" s="1028"/>
      <c r="AC61" s="1028"/>
      <c r="AD61" s="1028"/>
      <c r="AE61" s="1037"/>
      <c r="AF61" s="1038"/>
      <c r="AG61" s="1039"/>
      <c r="AH61" s="1039"/>
      <c r="AI61" s="1039"/>
      <c r="AJ61" s="1040"/>
      <c r="AK61" s="1027"/>
      <c r="AL61" s="1028"/>
      <c r="AM61" s="1028"/>
      <c r="AN61" s="1028"/>
      <c r="AO61" s="1028"/>
      <c r="AP61" s="1028"/>
      <c r="AQ61" s="1028"/>
      <c r="AR61" s="1028"/>
      <c r="AS61" s="1028"/>
      <c r="AT61" s="1028"/>
      <c r="AU61" s="1028"/>
      <c r="AV61" s="1028"/>
      <c r="AW61" s="1028"/>
      <c r="AX61" s="1028"/>
      <c r="AY61" s="1028"/>
      <c r="AZ61" s="1029"/>
      <c r="BA61" s="1029"/>
      <c r="BB61" s="1029"/>
      <c r="BC61" s="1029"/>
      <c r="BD61" s="1029"/>
      <c r="BE61" s="975"/>
      <c r="BF61" s="975"/>
      <c r="BG61" s="975"/>
      <c r="BH61" s="975"/>
      <c r="BI61" s="976"/>
      <c r="BJ61" s="220"/>
      <c r="BK61" s="220"/>
      <c r="BL61" s="220"/>
      <c r="BM61" s="220"/>
      <c r="BN61" s="220"/>
      <c r="BO61" s="229"/>
      <c r="BP61" s="229"/>
      <c r="BQ61" s="226">
        <v>55</v>
      </c>
      <c r="BR61" s="227"/>
      <c r="BS61" s="995"/>
      <c r="BT61" s="996"/>
      <c r="BU61" s="996"/>
      <c r="BV61" s="996"/>
      <c r="BW61" s="996"/>
      <c r="BX61" s="996"/>
      <c r="BY61" s="996"/>
      <c r="BZ61" s="996"/>
      <c r="CA61" s="996"/>
      <c r="CB61" s="996"/>
      <c r="CC61" s="996"/>
      <c r="CD61" s="996"/>
      <c r="CE61" s="996"/>
      <c r="CF61" s="996"/>
      <c r="CG61" s="1017"/>
      <c r="CH61" s="992"/>
      <c r="CI61" s="993"/>
      <c r="CJ61" s="993"/>
      <c r="CK61" s="993"/>
      <c r="CL61" s="994"/>
      <c r="CM61" s="992"/>
      <c r="CN61" s="993"/>
      <c r="CO61" s="993"/>
      <c r="CP61" s="993"/>
      <c r="CQ61" s="994"/>
      <c r="CR61" s="992"/>
      <c r="CS61" s="993"/>
      <c r="CT61" s="993"/>
      <c r="CU61" s="993"/>
      <c r="CV61" s="994"/>
      <c r="CW61" s="992"/>
      <c r="CX61" s="993"/>
      <c r="CY61" s="993"/>
      <c r="CZ61" s="993"/>
      <c r="DA61" s="994"/>
      <c r="DB61" s="992"/>
      <c r="DC61" s="993"/>
      <c r="DD61" s="993"/>
      <c r="DE61" s="993"/>
      <c r="DF61" s="994"/>
      <c r="DG61" s="992"/>
      <c r="DH61" s="993"/>
      <c r="DI61" s="993"/>
      <c r="DJ61" s="993"/>
      <c r="DK61" s="994"/>
      <c r="DL61" s="992"/>
      <c r="DM61" s="993"/>
      <c r="DN61" s="993"/>
      <c r="DO61" s="993"/>
      <c r="DP61" s="994"/>
      <c r="DQ61" s="992"/>
      <c r="DR61" s="993"/>
      <c r="DS61" s="993"/>
      <c r="DT61" s="993"/>
      <c r="DU61" s="994"/>
      <c r="DV61" s="995"/>
      <c r="DW61" s="996"/>
      <c r="DX61" s="996"/>
      <c r="DY61" s="996"/>
      <c r="DZ61" s="997"/>
      <c r="EA61" s="218"/>
    </row>
    <row r="62" spans="1:131" ht="26.25" customHeight="1" x14ac:dyDescent="0.2">
      <c r="A62" s="226">
        <v>35</v>
      </c>
      <c r="B62" s="1033"/>
      <c r="C62" s="1034"/>
      <c r="D62" s="1034"/>
      <c r="E62" s="1034"/>
      <c r="F62" s="1034"/>
      <c r="G62" s="1034"/>
      <c r="H62" s="1034"/>
      <c r="I62" s="1034"/>
      <c r="J62" s="1034"/>
      <c r="K62" s="1034"/>
      <c r="L62" s="1034"/>
      <c r="M62" s="1034"/>
      <c r="N62" s="1034"/>
      <c r="O62" s="1034"/>
      <c r="P62" s="1035"/>
      <c r="Q62" s="1036"/>
      <c r="R62" s="1028"/>
      <c r="S62" s="1028"/>
      <c r="T62" s="1028"/>
      <c r="U62" s="1028"/>
      <c r="V62" s="1028"/>
      <c r="W62" s="1028"/>
      <c r="X62" s="1028"/>
      <c r="Y62" s="1028"/>
      <c r="Z62" s="1028"/>
      <c r="AA62" s="1028"/>
      <c r="AB62" s="1028"/>
      <c r="AC62" s="1028"/>
      <c r="AD62" s="1028"/>
      <c r="AE62" s="1037"/>
      <c r="AF62" s="1038"/>
      <c r="AG62" s="1039"/>
      <c r="AH62" s="1039"/>
      <c r="AI62" s="1039"/>
      <c r="AJ62" s="1040"/>
      <c r="AK62" s="1027"/>
      <c r="AL62" s="1028"/>
      <c r="AM62" s="1028"/>
      <c r="AN62" s="1028"/>
      <c r="AO62" s="1028"/>
      <c r="AP62" s="1028"/>
      <c r="AQ62" s="1028"/>
      <c r="AR62" s="1028"/>
      <c r="AS62" s="1028"/>
      <c r="AT62" s="1028"/>
      <c r="AU62" s="1028"/>
      <c r="AV62" s="1028"/>
      <c r="AW62" s="1028"/>
      <c r="AX62" s="1028"/>
      <c r="AY62" s="1028"/>
      <c r="AZ62" s="1029"/>
      <c r="BA62" s="1029"/>
      <c r="BB62" s="1029"/>
      <c r="BC62" s="1029"/>
      <c r="BD62" s="1029"/>
      <c r="BE62" s="975"/>
      <c r="BF62" s="975"/>
      <c r="BG62" s="975"/>
      <c r="BH62" s="975"/>
      <c r="BI62" s="976"/>
      <c r="BJ62" s="1030" t="s">
        <v>396</v>
      </c>
      <c r="BK62" s="1031"/>
      <c r="BL62" s="1031"/>
      <c r="BM62" s="1031"/>
      <c r="BN62" s="1032"/>
      <c r="BO62" s="229"/>
      <c r="BP62" s="229"/>
      <c r="BQ62" s="226">
        <v>56</v>
      </c>
      <c r="BR62" s="227"/>
      <c r="BS62" s="995"/>
      <c r="BT62" s="996"/>
      <c r="BU62" s="996"/>
      <c r="BV62" s="996"/>
      <c r="BW62" s="996"/>
      <c r="BX62" s="996"/>
      <c r="BY62" s="996"/>
      <c r="BZ62" s="996"/>
      <c r="CA62" s="996"/>
      <c r="CB62" s="996"/>
      <c r="CC62" s="996"/>
      <c r="CD62" s="996"/>
      <c r="CE62" s="996"/>
      <c r="CF62" s="996"/>
      <c r="CG62" s="1017"/>
      <c r="CH62" s="992"/>
      <c r="CI62" s="993"/>
      <c r="CJ62" s="993"/>
      <c r="CK62" s="993"/>
      <c r="CL62" s="994"/>
      <c r="CM62" s="992"/>
      <c r="CN62" s="993"/>
      <c r="CO62" s="993"/>
      <c r="CP62" s="993"/>
      <c r="CQ62" s="994"/>
      <c r="CR62" s="992"/>
      <c r="CS62" s="993"/>
      <c r="CT62" s="993"/>
      <c r="CU62" s="993"/>
      <c r="CV62" s="994"/>
      <c r="CW62" s="992"/>
      <c r="CX62" s="993"/>
      <c r="CY62" s="993"/>
      <c r="CZ62" s="993"/>
      <c r="DA62" s="994"/>
      <c r="DB62" s="992"/>
      <c r="DC62" s="993"/>
      <c r="DD62" s="993"/>
      <c r="DE62" s="993"/>
      <c r="DF62" s="994"/>
      <c r="DG62" s="992"/>
      <c r="DH62" s="993"/>
      <c r="DI62" s="993"/>
      <c r="DJ62" s="993"/>
      <c r="DK62" s="994"/>
      <c r="DL62" s="992"/>
      <c r="DM62" s="993"/>
      <c r="DN62" s="993"/>
      <c r="DO62" s="993"/>
      <c r="DP62" s="994"/>
      <c r="DQ62" s="992"/>
      <c r="DR62" s="993"/>
      <c r="DS62" s="993"/>
      <c r="DT62" s="993"/>
      <c r="DU62" s="994"/>
      <c r="DV62" s="995"/>
      <c r="DW62" s="996"/>
      <c r="DX62" s="996"/>
      <c r="DY62" s="996"/>
      <c r="DZ62" s="997"/>
      <c r="EA62" s="218"/>
    </row>
    <row r="63" spans="1:131" ht="26.25" customHeight="1" thickBot="1" x14ac:dyDescent="0.25">
      <c r="A63" s="228" t="s">
        <v>378</v>
      </c>
      <c r="B63" s="940" t="s">
        <v>397</v>
      </c>
      <c r="C63" s="941"/>
      <c r="D63" s="941"/>
      <c r="E63" s="941"/>
      <c r="F63" s="941"/>
      <c r="G63" s="941"/>
      <c r="H63" s="941"/>
      <c r="I63" s="941"/>
      <c r="J63" s="941"/>
      <c r="K63" s="941"/>
      <c r="L63" s="941"/>
      <c r="M63" s="941"/>
      <c r="N63" s="941"/>
      <c r="O63" s="941"/>
      <c r="P63" s="951"/>
      <c r="Q63" s="965"/>
      <c r="R63" s="966"/>
      <c r="S63" s="966"/>
      <c r="T63" s="966"/>
      <c r="U63" s="966"/>
      <c r="V63" s="966"/>
      <c r="W63" s="966"/>
      <c r="X63" s="966"/>
      <c r="Y63" s="966"/>
      <c r="Z63" s="966"/>
      <c r="AA63" s="966"/>
      <c r="AB63" s="966"/>
      <c r="AC63" s="966"/>
      <c r="AD63" s="966"/>
      <c r="AE63" s="1023"/>
      <c r="AF63" s="1024">
        <v>3885</v>
      </c>
      <c r="AG63" s="962"/>
      <c r="AH63" s="962"/>
      <c r="AI63" s="962"/>
      <c r="AJ63" s="1025"/>
      <c r="AK63" s="1026"/>
      <c r="AL63" s="966"/>
      <c r="AM63" s="966"/>
      <c r="AN63" s="966"/>
      <c r="AO63" s="966"/>
      <c r="AP63" s="962">
        <f>SUM(AP28:AT32)</f>
        <v>6804</v>
      </c>
      <c r="AQ63" s="962"/>
      <c r="AR63" s="962"/>
      <c r="AS63" s="962"/>
      <c r="AT63" s="962"/>
      <c r="AU63" s="962">
        <f>SUM(AU28:AY32)</f>
        <v>1548</v>
      </c>
      <c r="AV63" s="962"/>
      <c r="AW63" s="962"/>
      <c r="AX63" s="962"/>
      <c r="AY63" s="962"/>
      <c r="AZ63" s="1020"/>
      <c r="BA63" s="1020"/>
      <c r="BB63" s="1020"/>
      <c r="BC63" s="1020"/>
      <c r="BD63" s="1020"/>
      <c r="BE63" s="963"/>
      <c r="BF63" s="963"/>
      <c r="BG63" s="963"/>
      <c r="BH63" s="963"/>
      <c r="BI63" s="964"/>
      <c r="BJ63" s="1021" t="s">
        <v>122</v>
      </c>
      <c r="BK63" s="956"/>
      <c r="BL63" s="956"/>
      <c r="BM63" s="956"/>
      <c r="BN63" s="1022"/>
      <c r="BO63" s="229"/>
      <c r="BP63" s="229"/>
      <c r="BQ63" s="226">
        <v>57</v>
      </c>
      <c r="BR63" s="227"/>
      <c r="BS63" s="995"/>
      <c r="BT63" s="996"/>
      <c r="BU63" s="996"/>
      <c r="BV63" s="996"/>
      <c r="BW63" s="996"/>
      <c r="BX63" s="996"/>
      <c r="BY63" s="996"/>
      <c r="BZ63" s="996"/>
      <c r="CA63" s="996"/>
      <c r="CB63" s="996"/>
      <c r="CC63" s="996"/>
      <c r="CD63" s="996"/>
      <c r="CE63" s="996"/>
      <c r="CF63" s="996"/>
      <c r="CG63" s="1017"/>
      <c r="CH63" s="992"/>
      <c r="CI63" s="993"/>
      <c r="CJ63" s="993"/>
      <c r="CK63" s="993"/>
      <c r="CL63" s="994"/>
      <c r="CM63" s="992"/>
      <c r="CN63" s="993"/>
      <c r="CO63" s="993"/>
      <c r="CP63" s="993"/>
      <c r="CQ63" s="994"/>
      <c r="CR63" s="992"/>
      <c r="CS63" s="993"/>
      <c r="CT63" s="993"/>
      <c r="CU63" s="993"/>
      <c r="CV63" s="994"/>
      <c r="CW63" s="992"/>
      <c r="CX63" s="993"/>
      <c r="CY63" s="993"/>
      <c r="CZ63" s="993"/>
      <c r="DA63" s="994"/>
      <c r="DB63" s="992"/>
      <c r="DC63" s="993"/>
      <c r="DD63" s="993"/>
      <c r="DE63" s="993"/>
      <c r="DF63" s="994"/>
      <c r="DG63" s="992"/>
      <c r="DH63" s="993"/>
      <c r="DI63" s="993"/>
      <c r="DJ63" s="993"/>
      <c r="DK63" s="994"/>
      <c r="DL63" s="992"/>
      <c r="DM63" s="993"/>
      <c r="DN63" s="993"/>
      <c r="DO63" s="993"/>
      <c r="DP63" s="994"/>
      <c r="DQ63" s="992"/>
      <c r="DR63" s="993"/>
      <c r="DS63" s="993"/>
      <c r="DT63" s="993"/>
      <c r="DU63" s="994"/>
      <c r="DV63" s="995"/>
      <c r="DW63" s="996"/>
      <c r="DX63" s="996"/>
      <c r="DY63" s="996"/>
      <c r="DZ63" s="997"/>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5"/>
      <c r="BT64" s="996"/>
      <c r="BU64" s="996"/>
      <c r="BV64" s="996"/>
      <c r="BW64" s="996"/>
      <c r="BX64" s="996"/>
      <c r="BY64" s="996"/>
      <c r="BZ64" s="996"/>
      <c r="CA64" s="996"/>
      <c r="CB64" s="996"/>
      <c r="CC64" s="996"/>
      <c r="CD64" s="996"/>
      <c r="CE64" s="996"/>
      <c r="CF64" s="996"/>
      <c r="CG64" s="1017"/>
      <c r="CH64" s="992"/>
      <c r="CI64" s="993"/>
      <c r="CJ64" s="993"/>
      <c r="CK64" s="993"/>
      <c r="CL64" s="994"/>
      <c r="CM64" s="992"/>
      <c r="CN64" s="993"/>
      <c r="CO64" s="993"/>
      <c r="CP64" s="993"/>
      <c r="CQ64" s="994"/>
      <c r="CR64" s="992"/>
      <c r="CS64" s="993"/>
      <c r="CT64" s="993"/>
      <c r="CU64" s="993"/>
      <c r="CV64" s="994"/>
      <c r="CW64" s="992"/>
      <c r="CX64" s="993"/>
      <c r="CY64" s="993"/>
      <c r="CZ64" s="993"/>
      <c r="DA64" s="994"/>
      <c r="DB64" s="992"/>
      <c r="DC64" s="993"/>
      <c r="DD64" s="993"/>
      <c r="DE64" s="993"/>
      <c r="DF64" s="994"/>
      <c r="DG64" s="992"/>
      <c r="DH64" s="993"/>
      <c r="DI64" s="993"/>
      <c r="DJ64" s="993"/>
      <c r="DK64" s="994"/>
      <c r="DL64" s="992"/>
      <c r="DM64" s="993"/>
      <c r="DN64" s="993"/>
      <c r="DO64" s="993"/>
      <c r="DP64" s="994"/>
      <c r="DQ64" s="992"/>
      <c r="DR64" s="993"/>
      <c r="DS64" s="993"/>
      <c r="DT64" s="993"/>
      <c r="DU64" s="994"/>
      <c r="DV64" s="995"/>
      <c r="DW64" s="996"/>
      <c r="DX64" s="996"/>
      <c r="DY64" s="996"/>
      <c r="DZ64" s="997"/>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5"/>
      <c r="BT65" s="996"/>
      <c r="BU65" s="996"/>
      <c r="BV65" s="996"/>
      <c r="BW65" s="996"/>
      <c r="BX65" s="996"/>
      <c r="BY65" s="996"/>
      <c r="BZ65" s="996"/>
      <c r="CA65" s="996"/>
      <c r="CB65" s="996"/>
      <c r="CC65" s="996"/>
      <c r="CD65" s="996"/>
      <c r="CE65" s="996"/>
      <c r="CF65" s="996"/>
      <c r="CG65" s="1017"/>
      <c r="CH65" s="992"/>
      <c r="CI65" s="993"/>
      <c r="CJ65" s="993"/>
      <c r="CK65" s="993"/>
      <c r="CL65" s="994"/>
      <c r="CM65" s="992"/>
      <c r="CN65" s="993"/>
      <c r="CO65" s="993"/>
      <c r="CP65" s="993"/>
      <c r="CQ65" s="994"/>
      <c r="CR65" s="992"/>
      <c r="CS65" s="993"/>
      <c r="CT65" s="993"/>
      <c r="CU65" s="993"/>
      <c r="CV65" s="994"/>
      <c r="CW65" s="992"/>
      <c r="CX65" s="993"/>
      <c r="CY65" s="993"/>
      <c r="CZ65" s="993"/>
      <c r="DA65" s="994"/>
      <c r="DB65" s="992"/>
      <c r="DC65" s="993"/>
      <c r="DD65" s="993"/>
      <c r="DE65" s="993"/>
      <c r="DF65" s="994"/>
      <c r="DG65" s="992"/>
      <c r="DH65" s="993"/>
      <c r="DI65" s="993"/>
      <c r="DJ65" s="993"/>
      <c r="DK65" s="994"/>
      <c r="DL65" s="992"/>
      <c r="DM65" s="993"/>
      <c r="DN65" s="993"/>
      <c r="DO65" s="993"/>
      <c r="DP65" s="994"/>
      <c r="DQ65" s="992"/>
      <c r="DR65" s="993"/>
      <c r="DS65" s="993"/>
      <c r="DT65" s="993"/>
      <c r="DU65" s="994"/>
      <c r="DV65" s="995"/>
      <c r="DW65" s="996"/>
      <c r="DX65" s="996"/>
      <c r="DY65" s="996"/>
      <c r="DZ65" s="997"/>
      <c r="EA65" s="218"/>
    </row>
    <row r="66" spans="1:131" ht="26.25" customHeight="1" x14ac:dyDescent="0.2">
      <c r="A66" s="998" t="s">
        <v>399</v>
      </c>
      <c r="B66" s="999"/>
      <c r="C66" s="999"/>
      <c r="D66" s="999"/>
      <c r="E66" s="999"/>
      <c r="F66" s="999"/>
      <c r="G66" s="999"/>
      <c r="H66" s="999"/>
      <c r="I66" s="999"/>
      <c r="J66" s="999"/>
      <c r="K66" s="999"/>
      <c r="L66" s="999"/>
      <c r="M66" s="999"/>
      <c r="N66" s="999"/>
      <c r="O66" s="999"/>
      <c r="P66" s="1000"/>
      <c r="Q66" s="1004" t="s">
        <v>382</v>
      </c>
      <c r="R66" s="1005"/>
      <c r="S66" s="1005"/>
      <c r="T66" s="1005"/>
      <c r="U66" s="1006"/>
      <c r="V66" s="1004" t="s">
        <v>383</v>
      </c>
      <c r="W66" s="1005"/>
      <c r="X66" s="1005"/>
      <c r="Y66" s="1005"/>
      <c r="Z66" s="1006"/>
      <c r="AA66" s="1004" t="s">
        <v>384</v>
      </c>
      <c r="AB66" s="1005"/>
      <c r="AC66" s="1005"/>
      <c r="AD66" s="1005"/>
      <c r="AE66" s="1006"/>
      <c r="AF66" s="1010" t="s">
        <v>385</v>
      </c>
      <c r="AG66" s="1011"/>
      <c r="AH66" s="1011"/>
      <c r="AI66" s="1011"/>
      <c r="AJ66" s="1012"/>
      <c r="AK66" s="1004" t="s">
        <v>386</v>
      </c>
      <c r="AL66" s="999"/>
      <c r="AM66" s="999"/>
      <c r="AN66" s="999"/>
      <c r="AO66" s="1000"/>
      <c r="AP66" s="1004" t="s">
        <v>387</v>
      </c>
      <c r="AQ66" s="1005"/>
      <c r="AR66" s="1005"/>
      <c r="AS66" s="1005"/>
      <c r="AT66" s="1006"/>
      <c r="AU66" s="1004" t="s">
        <v>400</v>
      </c>
      <c r="AV66" s="1005"/>
      <c r="AW66" s="1005"/>
      <c r="AX66" s="1005"/>
      <c r="AY66" s="1006"/>
      <c r="AZ66" s="1004" t="s">
        <v>364</v>
      </c>
      <c r="BA66" s="1005"/>
      <c r="BB66" s="1005"/>
      <c r="BC66" s="1005"/>
      <c r="BD66" s="1018"/>
      <c r="BE66" s="229"/>
      <c r="BF66" s="229"/>
      <c r="BG66" s="229"/>
      <c r="BH66" s="229"/>
      <c r="BI66" s="229"/>
      <c r="BJ66" s="229"/>
      <c r="BK66" s="229"/>
      <c r="BL66" s="229"/>
      <c r="BM66" s="229"/>
      <c r="BN66" s="229"/>
      <c r="BO66" s="229"/>
      <c r="BP66" s="229"/>
      <c r="BQ66" s="226">
        <v>60</v>
      </c>
      <c r="BR66" s="231"/>
      <c r="BS66" s="948"/>
      <c r="BT66" s="949"/>
      <c r="BU66" s="949"/>
      <c r="BV66" s="949"/>
      <c r="BW66" s="949"/>
      <c r="BX66" s="949"/>
      <c r="BY66" s="949"/>
      <c r="BZ66" s="949"/>
      <c r="CA66" s="949"/>
      <c r="CB66" s="949"/>
      <c r="CC66" s="949"/>
      <c r="CD66" s="949"/>
      <c r="CE66" s="949"/>
      <c r="CF66" s="949"/>
      <c r="CG66" s="958"/>
      <c r="CH66" s="959"/>
      <c r="CI66" s="960"/>
      <c r="CJ66" s="960"/>
      <c r="CK66" s="960"/>
      <c r="CL66" s="961"/>
      <c r="CM66" s="959"/>
      <c r="CN66" s="960"/>
      <c r="CO66" s="960"/>
      <c r="CP66" s="960"/>
      <c r="CQ66" s="961"/>
      <c r="CR66" s="959"/>
      <c r="CS66" s="960"/>
      <c r="CT66" s="960"/>
      <c r="CU66" s="960"/>
      <c r="CV66" s="961"/>
      <c r="CW66" s="959"/>
      <c r="CX66" s="960"/>
      <c r="CY66" s="960"/>
      <c r="CZ66" s="960"/>
      <c r="DA66" s="961"/>
      <c r="DB66" s="959"/>
      <c r="DC66" s="960"/>
      <c r="DD66" s="960"/>
      <c r="DE66" s="960"/>
      <c r="DF66" s="961"/>
      <c r="DG66" s="959"/>
      <c r="DH66" s="960"/>
      <c r="DI66" s="960"/>
      <c r="DJ66" s="960"/>
      <c r="DK66" s="961"/>
      <c r="DL66" s="959"/>
      <c r="DM66" s="960"/>
      <c r="DN66" s="960"/>
      <c r="DO66" s="960"/>
      <c r="DP66" s="961"/>
      <c r="DQ66" s="959"/>
      <c r="DR66" s="960"/>
      <c r="DS66" s="960"/>
      <c r="DT66" s="960"/>
      <c r="DU66" s="961"/>
      <c r="DV66" s="948"/>
      <c r="DW66" s="949"/>
      <c r="DX66" s="949"/>
      <c r="DY66" s="949"/>
      <c r="DZ66" s="950"/>
      <c r="EA66" s="218"/>
    </row>
    <row r="67" spans="1:131" ht="26.25" customHeight="1" thickBot="1" x14ac:dyDescent="0.25">
      <c r="A67" s="1001"/>
      <c r="B67" s="1002"/>
      <c r="C67" s="1002"/>
      <c r="D67" s="1002"/>
      <c r="E67" s="1002"/>
      <c r="F67" s="1002"/>
      <c r="G67" s="1002"/>
      <c r="H67" s="1002"/>
      <c r="I67" s="1002"/>
      <c r="J67" s="1002"/>
      <c r="K67" s="1002"/>
      <c r="L67" s="1002"/>
      <c r="M67" s="1002"/>
      <c r="N67" s="1002"/>
      <c r="O67" s="1002"/>
      <c r="P67" s="1003"/>
      <c r="Q67" s="1007"/>
      <c r="R67" s="1008"/>
      <c r="S67" s="1008"/>
      <c r="T67" s="1008"/>
      <c r="U67" s="1009"/>
      <c r="V67" s="1007"/>
      <c r="W67" s="1008"/>
      <c r="X67" s="1008"/>
      <c r="Y67" s="1008"/>
      <c r="Z67" s="1009"/>
      <c r="AA67" s="1007"/>
      <c r="AB67" s="1008"/>
      <c r="AC67" s="1008"/>
      <c r="AD67" s="1008"/>
      <c r="AE67" s="1009"/>
      <c r="AF67" s="1013"/>
      <c r="AG67" s="1014"/>
      <c r="AH67" s="1014"/>
      <c r="AI67" s="1014"/>
      <c r="AJ67" s="1015"/>
      <c r="AK67" s="1016"/>
      <c r="AL67" s="1002"/>
      <c r="AM67" s="1002"/>
      <c r="AN67" s="1002"/>
      <c r="AO67" s="1003"/>
      <c r="AP67" s="1007"/>
      <c r="AQ67" s="1008"/>
      <c r="AR67" s="1008"/>
      <c r="AS67" s="1008"/>
      <c r="AT67" s="1009"/>
      <c r="AU67" s="1007"/>
      <c r="AV67" s="1008"/>
      <c r="AW67" s="1008"/>
      <c r="AX67" s="1008"/>
      <c r="AY67" s="1009"/>
      <c r="AZ67" s="1007"/>
      <c r="BA67" s="1008"/>
      <c r="BB67" s="1008"/>
      <c r="BC67" s="1008"/>
      <c r="BD67" s="1019"/>
      <c r="BE67" s="229"/>
      <c r="BF67" s="229"/>
      <c r="BG67" s="229"/>
      <c r="BH67" s="229"/>
      <c r="BI67" s="229"/>
      <c r="BJ67" s="229"/>
      <c r="BK67" s="229"/>
      <c r="BL67" s="229"/>
      <c r="BM67" s="229"/>
      <c r="BN67" s="229"/>
      <c r="BO67" s="229"/>
      <c r="BP67" s="229"/>
      <c r="BQ67" s="226">
        <v>61</v>
      </c>
      <c r="BR67" s="231"/>
      <c r="BS67" s="948"/>
      <c r="BT67" s="949"/>
      <c r="BU67" s="949"/>
      <c r="BV67" s="949"/>
      <c r="BW67" s="949"/>
      <c r="BX67" s="949"/>
      <c r="BY67" s="949"/>
      <c r="BZ67" s="949"/>
      <c r="CA67" s="949"/>
      <c r="CB67" s="949"/>
      <c r="CC67" s="949"/>
      <c r="CD67" s="949"/>
      <c r="CE67" s="949"/>
      <c r="CF67" s="949"/>
      <c r="CG67" s="958"/>
      <c r="CH67" s="959"/>
      <c r="CI67" s="960"/>
      <c r="CJ67" s="960"/>
      <c r="CK67" s="960"/>
      <c r="CL67" s="961"/>
      <c r="CM67" s="959"/>
      <c r="CN67" s="960"/>
      <c r="CO67" s="960"/>
      <c r="CP67" s="960"/>
      <c r="CQ67" s="961"/>
      <c r="CR67" s="959"/>
      <c r="CS67" s="960"/>
      <c r="CT67" s="960"/>
      <c r="CU67" s="960"/>
      <c r="CV67" s="961"/>
      <c r="CW67" s="959"/>
      <c r="CX67" s="960"/>
      <c r="CY67" s="960"/>
      <c r="CZ67" s="960"/>
      <c r="DA67" s="961"/>
      <c r="DB67" s="959"/>
      <c r="DC67" s="960"/>
      <c r="DD67" s="960"/>
      <c r="DE67" s="960"/>
      <c r="DF67" s="961"/>
      <c r="DG67" s="959"/>
      <c r="DH67" s="960"/>
      <c r="DI67" s="960"/>
      <c r="DJ67" s="960"/>
      <c r="DK67" s="961"/>
      <c r="DL67" s="959"/>
      <c r="DM67" s="960"/>
      <c r="DN67" s="960"/>
      <c r="DO67" s="960"/>
      <c r="DP67" s="961"/>
      <c r="DQ67" s="959"/>
      <c r="DR67" s="960"/>
      <c r="DS67" s="960"/>
      <c r="DT67" s="960"/>
      <c r="DU67" s="961"/>
      <c r="DV67" s="948"/>
      <c r="DW67" s="949"/>
      <c r="DX67" s="949"/>
      <c r="DY67" s="949"/>
      <c r="DZ67" s="950"/>
      <c r="EA67" s="218"/>
    </row>
    <row r="68" spans="1:131" ht="26.25" customHeight="1" thickTop="1" x14ac:dyDescent="0.2">
      <c r="A68" s="224">
        <v>1</v>
      </c>
      <c r="B68" s="988" t="s">
        <v>554</v>
      </c>
      <c r="C68" s="989"/>
      <c r="D68" s="989"/>
      <c r="E68" s="989"/>
      <c r="F68" s="989"/>
      <c r="G68" s="989"/>
      <c r="H68" s="989"/>
      <c r="I68" s="989"/>
      <c r="J68" s="989"/>
      <c r="K68" s="989"/>
      <c r="L68" s="989"/>
      <c r="M68" s="989"/>
      <c r="N68" s="989"/>
      <c r="O68" s="989"/>
      <c r="P68" s="990"/>
      <c r="Q68" s="991">
        <v>417</v>
      </c>
      <c r="R68" s="985"/>
      <c r="S68" s="985"/>
      <c r="T68" s="985"/>
      <c r="U68" s="985"/>
      <c r="V68" s="985">
        <v>353</v>
      </c>
      <c r="W68" s="985"/>
      <c r="X68" s="985"/>
      <c r="Y68" s="985"/>
      <c r="Z68" s="985"/>
      <c r="AA68" s="985">
        <v>64</v>
      </c>
      <c r="AB68" s="985"/>
      <c r="AC68" s="985"/>
      <c r="AD68" s="985"/>
      <c r="AE68" s="985"/>
      <c r="AF68" s="985">
        <v>64</v>
      </c>
      <c r="AG68" s="985"/>
      <c r="AH68" s="985"/>
      <c r="AI68" s="985"/>
      <c r="AJ68" s="985"/>
      <c r="AK68" s="985" t="s">
        <v>565</v>
      </c>
      <c r="AL68" s="985"/>
      <c r="AM68" s="985"/>
      <c r="AN68" s="985"/>
      <c r="AO68" s="985"/>
      <c r="AP68" s="985">
        <v>617</v>
      </c>
      <c r="AQ68" s="985"/>
      <c r="AR68" s="985"/>
      <c r="AS68" s="985"/>
      <c r="AT68" s="985"/>
      <c r="AU68" s="985">
        <v>449</v>
      </c>
      <c r="AV68" s="985"/>
      <c r="AW68" s="985"/>
      <c r="AX68" s="985"/>
      <c r="AY68" s="985"/>
      <c r="AZ68" s="986"/>
      <c r="BA68" s="986"/>
      <c r="BB68" s="986"/>
      <c r="BC68" s="986"/>
      <c r="BD68" s="987"/>
      <c r="BE68" s="229"/>
      <c r="BF68" s="229"/>
      <c r="BG68" s="229"/>
      <c r="BH68" s="229"/>
      <c r="BI68" s="229"/>
      <c r="BJ68" s="229"/>
      <c r="BK68" s="229"/>
      <c r="BL68" s="229"/>
      <c r="BM68" s="229"/>
      <c r="BN68" s="229"/>
      <c r="BO68" s="229"/>
      <c r="BP68" s="229"/>
      <c r="BQ68" s="226">
        <v>62</v>
      </c>
      <c r="BR68" s="231"/>
      <c r="BS68" s="948"/>
      <c r="BT68" s="949"/>
      <c r="BU68" s="949"/>
      <c r="BV68" s="949"/>
      <c r="BW68" s="949"/>
      <c r="BX68" s="949"/>
      <c r="BY68" s="949"/>
      <c r="BZ68" s="949"/>
      <c r="CA68" s="949"/>
      <c r="CB68" s="949"/>
      <c r="CC68" s="949"/>
      <c r="CD68" s="949"/>
      <c r="CE68" s="949"/>
      <c r="CF68" s="949"/>
      <c r="CG68" s="958"/>
      <c r="CH68" s="959"/>
      <c r="CI68" s="960"/>
      <c r="CJ68" s="960"/>
      <c r="CK68" s="960"/>
      <c r="CL68" s="961"/>
      <c r="CM68" s="959"/>
      <c r="CN68" s="960"/>
      <c r="CO68" s="960"/>
      <c r="CP68" s="960"/>
      <c r="CQ68" s="961"/>
      <c r="CR68" s="959"/>
      <c r="CS68" s="960"/>
      <c r="CT68" s="960"/>
      <c r="CU68" s="960"/>
      <c r="CV68" s="961"/>
      <c r="CW68" s="959"/>
      <c r="CX68" s="960"/>
      <c r="CY68" s="960"/>
      <c r="CZ68" s="960"/>
      <c r="DA68" s="961"/>
      <c r="DB68" s="959"/>
      <c r="DC68" s="960"/>
      <c r="DD68" s="960"/>
      <c r="DE68" s="960"/>
      <c r="DF68" s="961"/>
      <c r="DG68" s="959"/>
      <c r="DH68" s="960"/>
      <c r="DI68" s="960"/>
      <c r="DJ68" s="960"/>
      <c r="DK68" s="961"/>
      <c r="DL68" s="959"/>
      <c r="DM68" s="960"/>
      <c r="DN68" s="960"/>
      <c r="DO68" s="960"/>
      <c r="DP68" s="961"/>
      <c r="DQ68" s="959"/>
      <c r="DR68" s="960"/>
      <c r="DS68" s="960"/>
      <c r="DT68" s="960"/>
      <c r="DU68" s="961"/>
      <c r="DV68" s="948"/>
      <c r="DW68" s="949"/>
      <c r="DX68" s="949"/>
      <c r="DY68" s="949"/>
      <c r="DZ68" s="950"/>
      <c r="EA68" s="218"/>
    </row>
    <row r="69" spans="1:131" ht="26.25" customHeight="1" x14ac:dyDescent="0.2">
      <c r="A69" s="226">
        <v>2</v>
      </c>
      <c r="B69" s="977" t="s">
        <v>555</v>
      </c>
      <c r="C69" s="978"/>
      <c r="D69" s="978"/>
      <c r="E69" s="978"/>
      <c r="F69" s="978"/>
      <c r="G69" s="978"/>
      <c r="H69" s="978"/>
      <c r="I69" s="978"/>
      <c r="J69" s="978"/>
      <c r="K69" s="978"/>
      <c r="L69" s="978"/>
      <c r="M69" s="978"/>
      <c r="N69" s="978"/>
      <c r="O69" s="978"/>
      <c r="P69" s="979"/>
      <c r="Q69" s="980">
        <v>10226</v>
      </c>
      <c r="R69" s="974"/>
      <c r="S69" s="974"/>
      <c r="T69" s="974"/>
      <c r="U69" s="974"/>
      <c r="V69" s="974">
        <v>9976</v>
      </c>
      <c r="W69" s="974"/>
      <c r="X69" s="974"/>
      <c r="Y69" s="974"/>
      <c r="Z69" s="974"/>
      <c r="AA69" s="974">
        <v>250</v>
      </c>
      <c r="AB69" s="974"/>
      <c r="AC69" s="974"/>
      <c r="AD69" s="974"/>
      <c r="AE69" s="974"/>
      <c r="AF69" s="974">
        <v>250</v>
      </c>
      <c r="AG69" s="974"/>
      <c r="AH69" s="974"/>
      <c r="AI69" s="974"/>
      <c r="AJ69" s="974"/>
      <c r="AK69" s="974" t="s">
        <v>565</v>
      </c>
      <c r="AL69" s="974"/>
      <c r="AM69" s="974"/>
      <c r="AN69" s="974"/>
      <c r="AO69" s="974"/>
      <c r="AP69" s="974">
        <v>2609</v>
      </c>
      <c r="AQ69" s="974"/>
      <c r="AR69" s="974"/>
      <c r="AS69" s="974"/>
      <c r="AT69" s="974"/>
      <c r="AU69" s="974">
        <v>521</v>
      </c>
      <c r="AV69" s="974"/>
      <c r="AW69" s="974"/>
      <c r="AX69" s="974"/>
      <c r="AY69" s="974"/>
      <c r="AZ69" s="975"/>
      <c r="BA69" s="975"/>
      <c r="BB69" s="975"/>
      <c r="BC69" s="975"/>
      <c r="BD69" s="976"/>
      <c r="BE69" s="229"/>
      <c r="BF69" s="229"/>
      <c r="BG69" s="229"/>
      <c r="BH69" s="229"/>
      <c r="BI69" s="229"/>
      <c r="BJ69" s="229"/>
      <c r="BK69" s="229"/>
      <c r="BL69" s="229"/>
      <c r="BM69" s="229"/>
      <c r="BN69" s="229"/>
      <c r="BO69" s="229"/>
      <c r="BP69" s="229"/>
      <c r="BQ69" s="226">
        <v>63</v>
      </c>
      <c r="BR69" s="231"/>
      <c r="BS69" s="948"/>
      <c r="BT69" s="949"/>
      <c r="BU69" s="949"/>
      <c r="BV69" s="949"/>
      <c r="BW69" s="949"/>
      <c r="BX69" s="949"/>
      <c r="BY69" s="949"/>
      <c r="BZ69" s="949"/>
      <c r="CA69" s="949"/>
      <c r="CB69" s="949"/>
      <c r="CC69" s="949"/>
      <c r="CD69" s="949"/>
      <c r="CE69" s="949"/>
      <c r="CF69" s="949"/>
      <c r="CG69" s="958"/>
      <c r="CH69" s="959"/>
      <c r="CI69" s="960"/>
      <c r="CJ69" s="960"/>
      <c r="CK69" s="960"/>
      <c r="CL69" s="961"/>
      <c r="CM69" s="959"/>
      <c r="CN69" s="960"/>
      <c r="CO69" s="960"/>
      <c r="CP69" s="960"/>
      <c r="CQ69" s="961"/>
      <c r="CR69" s="959"/>
      <c r="CS69" s="960"/>
      <c r="CT69" s="960"/>
      <c r="CU69" s="960"/>
      <c r="CV69" s="961"/>
      <c r="CW69" s="959"/>
      <c r="CX69" s="960"/>
      <c r="CY69" s="960"/>
      <c r="CZ69" s="960"/>
      <c r="DA69" s="961"/>
      <c r="DB69" s="959"/>
      <c r="DC69" s="960"/>
      <c r="DD69" s="960"/>
      <c r="DE69" s="960"/>
      <c r="DF69" s="961"/>
      <c r="DG69" s="959"/>
      <c r="DH69" s="960"/>
      <c r="DI69" s="960"/>
      <c r="DJ69" s="960"/>
      <c r="DK69" s="961"/>
      <c r="DL69" s="959"/>
      <c r="DM69" s="960"/>
      <c r="DN69" s="960"/>
      <c r="DO69" s="960"/>
      <c r="DP69" s="961"/>
      <c r="DQ69" s="959"/>
      <c r="DR69" s="960"/>
      <c r="DS69" s="960"/>
      <c r="DT69" s="960"/>
      <c r="DU69" s="961"/>
      <c r="DV69" s="948"/>
      <c r="DW69" s="949"/>
      <c r="DX69" s="949"/>
      <c r="DY69" s="949"/>
      <c r="DZ69" s="950"/>
      <c r="EA69" s="218"/>
    </row>
    <row r="70" spans="1:131" ht="26.25" customHeight="1" x14ac:dyDescent="0.2">
      <c r="A70" s="226">
        <v>3</v>
      </c>
      <c r="B70" s="977" t="s">
        <v>556</v>
      </c>
      <c r="C70" s="978"/>
      <c r="D70" s="978"/>
      <c r="E70" s="978"/>
      <c r="F70" s="978"/>
      <c r="G70" s="978"/>
      <c r="H70" s="978"/>
      <c r="I70" s="978"/>
      <c r="J70" s="978"/>
      <c r="K70" s="978"/>
      <c r="L70" s="978"/>
      <c r="M70" s="978"/>
      <c r="N70" s="978"/>
      <c r="O70" s="978"/>
      <c r="P70" s="979"/>
      <c r="Q70" s="980">
        <v>2262.6179999999999</v>
      </c>
      <c r="R70" s="974"/>
      <c r="S70" s="974"/>
      <c r="T70" s="974"/>
      <c r="U70" s="974"/>
      <c r="V70" s="974">
        <v>2224.6640000000002</v>
      </c>
      <c r="W70" s="974"/>
      <c r="X70" s="974"/>
      <c r="Y70" s="974"/>
      <c r="Z70" s="974"/>
      <c r="AA70" s="974">
        <v>37.954000000000001</v>
      </c>
      <c r="AB70" s="974"/>
      <c r="AC70" s="974"/>
      <c r="AD70" s="974"/>
      <c r="AE70" s="974"/>
      <c r="AF70" s="974">
        <v>37.954000000000001</v>
      </c>
      <c r="AG70" s="974"/>
      <c r="AH70" s="974"/>
      <c r="AI70" s="974"/>
      <c r="AJ70" s="974"/>
      <c r="AK70" s="974" t="s">
        <v>488</v>
      </c>
      <c r="AL70" s="974"/>
      <c r="AM70" s="974"/>
      <c r="AN70" s="974"/>
      <c r="AO70" s="974"/>
      <c r="AP70" s="974" t="s">
        <v>488</v>
      </c>
      <c r="AQ70" s="974"/>
      <c r="AR70" s="974"/>
      <c r="AS70" s="974"/>
      <c r="AT70" s="974"/>
      <c r="AU70" s="974" t="s">
        <v>488</v>
      </c>
      <c r="AV70" s="974"/>
      <c r="AW70" s="974"/>
      <c r="AX70" s="974"/>
      <c r="AY70" s="974"/>
      <c r="AZ70" s="975" t="s">
        <v>566</v>
      </c>
      <c r="BA70" s="975"/>
      <c r="BB70" s="975"/>
      <c r="BC70" s="975"/>
      <c r="BD70" s="976"/>
      <c r="BE70" s="229"/>
      <c r="BF70" s="229"/>
      <c r="BG70" s="229"/>
      <c r="BH70" s="229"/>
      <c r="BI70" s="229"/>
      <c r="BJ70" s="229"/>
      <c r="BK70" s="229"/>
      <c r="BL70" s="229"/>
      <c r="BM70" s="229"/>
      <c r="BN70" s="229"/>
      <c r="BO70" s="229"/>
      <c r="BP70" s="229"/>
      <c r="BQ70" s="226">
        <v>64</v>
      </c>
      <c r="BR70" s="231"/>
      <c r="BS70" s="948"/>
      <c r="BT70" s="949"/>
      <c r="BU70" s="949"/>
      <c r="BV70" s="949"/>
      <c r="BW70" s="949"/>
      <c r="BX70" s="949"/>
      <c r="BY70" s="949"/>
      <c r="BZ70" s="949"/>
      <c r="CA70" s="949"/>
      <c r="CB70" s="949"/>
      <c r="CC70" s="949"/>
      <c r="CD70" s="949"/>
      <c r="CE70" s="949"/>
      <c r="CF70" s="949"/>
      <c r="CG70" s="958"/>
      <c r="CH70" s="959"/>
      <c r="CI70" s="960"/>
      <c r="CJ70" s="960"/>
      <c r="CK70" s="960"/>
      <c r="CL70" s="961"/>
      <c r="CM70" s="959"/>
      <c r="CN70" s="960"/>
      <c r="CO70" s="960"/>
      <c r="CP70" s="960"/>
      <c r="CQ70" s="961"/>
      <c r="CR70" s="959"/>
      <c r="CS70" s="960"/>
      <c r="CT70" s="960"/>
      <c r="CU70" s="960"/>
      <c r="CV70" s="961"/>
      <c r="CW70" s="959"/>
      <c r="CX70" s="960"/>
      <c r="CY70" s="960"/>
      <c r="CZ70" s="960"/>
      <c r="DA70" s="961"/>
      <c r="DB70" s="959"/>
      <c r="DC70" s="960"/>
      <c r="DD70" s="960"/>
      <c r="DE70" s="960"/>
      <c r="DF70" s="961"/>
      <c r="DG70" s="959"/>
      <c r="DH70" s="960"/>
      <c r="DI70" s="960"/>
      <c r="DJ70" s="960"/>
      <c r="DK70" s="961"/>
      <c r="DL70" s="959"/>
      <c r="DM70" s="960"/>
      <c r="DN70" s="960"/>
      <c r="DO70" s="960"/>
      <c r="DP70" s="961"/>
      <c r="DQ70" s="959"/>
      <c r="DR70" s="960"/>
      <c r="DS70" s="960"/>
      <c r="DT70" s="960"/>
      <c r="DU70" s="961"/>
      <c r="DV70" s="948"/>
      <c r="DW70" s="949"/>
      <c r="DX70" s="949"/>
      <c r="DY70" s="949"/>
      <c r="DZ70" s="950"/>
      <c r="EA70" s="218"/>
    </row>
    <row r="71" spans="1:131" ht="26.25" customHeight="1" x14ac:dyDescent="0.2">
      <c r="A71" s="226">
        <v>4</v>
      </c>
      <c r="B71" s="977" t="s">
        <v>557</v>
      </c>
      <c r="C71" s="978"/>
      <c r="D71" s="978"/>
      <c r="E71" s="978"/>
      <c r="F71" s="978"/>
      <c r="G71" s="978"/>
      <c r="H71" s="978"/>
      <c r="I71" s="978"/>
      <c r="J71" s="978"/>
      <c r="K71" s="978"/>
      <c r="L71" s="978"/>
      <c r="M71" s="978"/>
      <c r="N71" s="978"/>
      <c r="O71" s="978"/>
      <c r="P71" s="979"/>
      <c r="Q71" s="980">
        <v>924950.43299999996</v>
      </c>
      <c r="R71" s="974"/>
      <c r="S71" s="974"/>
      <c r="T71" s="974"/>
      <c r="U71" s="974"/>
      <c r="V71" s="974">
        <v>909344.67599999998</v>
      </c>
      <c r="W71" s="974"/>
      <c r="X71" s="974"/>
      <c r="Y71" s="974"/>
      <c r="Z71" s="974"/>
      <c r="AA71" s="974">
        <v>15605.757</v>
      </c>
      <c r="AB71" s="974"/>
      <c r="AC71" s="974"/>
      <c r="AD71" s="974"/>
      <c r="AE71" s="974"/>
      <c r="AF71" s="974">
        <v>15605.757</v>
      </c>
      <c r="AG71" s="974"/>
      <c r="AH71" s="974"/>
      <c r="AI71" s="974"/>
      <c r="AJ71" s="974"/>
      <c r="AK71" s="974">
        <v>9689.6970000000001</v>
      </c>
      <c r="AL71" s="974"/>
      <c r="AM71" s="974"/>
      <c r="AN71" s="974"/>
      <c r="AO71" s="974"/>
      <c r="AP71" s="974" t="s">
        <v>488</v>
      </c>
      <c r="AQ71" s="974"/>
      <c r="AR71" s="974"/>
      <c r="AS71" s="974"/>
      <c r="AT71" s="974"/>
      <c r="AU71" s="974" t="s">
        <v>488</v>
      </c>
      <c r="AV71" s="974"/>
      <c r="AW71" s="974"/>
      <c r="AX71" s="974"/>
      <c r="AY71" s="974"/>
      <c r="AZ71" s="975" t="s">
        <v>567</v>
      </c>
      <c r="BA71" s="975"/>
      <c r="BB71" s="975"/>
      <c r="BC71" s="975"/>
      <c r="BD71" s="976"/>
      <c r="BE71" s="229"/>
      <c r="BF71" s="229"/>
      <c r="BG71" s="229"/>
      <c r="BH71" s="229"/>
      <c r="BI71" s="229"/>
      <c r="BJ71" s="229"/>
      <c r="BK71" s="229"/>
      <c r="BL71" s="229"/>
      <c r="BM71" s="229"/>
      <c r="BN71" s="229"/>
      <c r="BO71" s="229"/>
      <c r="BP71" s="229"/>
      <c r="BQ71" s="226">
        <v>65</v>
      </c>
      <c r="BR71" s="231"/>
      <c r="BS71" s="948"/>
      <c r="BT71" s="949"/>
      <c r="BU71" s="949"/>
      <c r="BV71" s="949"/>
      <c r="BW71" s="949"/>
      <c r="BX71" s="949"/>
      <c r="BY71" s="949"/>
      <c r="BZ71" s="949"/>
      <c r="CA71" s="949"/>
      <c r="CB71" s="949"/>
      <c r="CC71" s="949"/>
      <c r="CD71" s="949"/>
      <c r="CE71" s="949"/>
      <c r="CF71" s="949"/>
      <c r="CG71" s="958"/>
      <c r="CH71" s="959"/>
      <c r="CI71" s="960"/>
      <c r="CJ71" s="960"/>
      <c r="CK71" s="960"/>
      <c r="CL71" s="961"/>
      <c r="CM71" s="959"/>
      <c r="CN71" s="960"/>
      <c r="CO71" s="960"/>
      <c r="CP71" s="960"/>
      <c r="CQ71" s="961"/>
      <c r="CR71" s="959"/>
      <c r="CS71" s="960"/>
      <c r="CT71" s="960"/>
      <c r="CU71" s="960"/>
      <c r="CV71" s="961"/>
      <c r="CW71" s="959"/>
      <c r="CX71" s="960"/>
      <c r="CY71" s="960"/>
      <c r="CZ71" s="960"/>
      <c r="DA71" s="961"/>
      <c r="DB71" s="959"/>
      <c r="DC71" s="960"/>
      <c r="DD71" s="960"/>
      <c r="DE71" s="960"/>
      <c r="DF71" s="961"/>
      <c r="DG71" s="959"/>
      <c r="DH71" s="960"/>
      <c r="DI71" s="960"/>
      <c r="DJ71" s="960"/>
      <c r="DK71" s="961"/>
      <c r="DL71" s="959"/>
      <c r="DM71" s="960"/>
      <c r="DN71" s="960"/>
      <c r="DO71" s="960"/>
      <c r="DP71" s="961"/>
      <c r="DQ71" s="959"/>
      <c r="DR71" s="960"/>
      <c r="DS71" s="960"/>
      <c r="DT71" s="960"/>
      <c r="DU71" s="961"/>
      <c r="DV71" s="948"/>
      <c r="DW71" s="949"/>
      <c r="DX71" s="949"/>
      <c r="DY71" s="949"/>
      <c r="DZ71" s="950"/>
      <c r="EA71" s="218"/>
    </row>
    <row r="72" spans="1:131" ht="26.25" customHeight="1" x14ac:dyDescent="0.2">
      <c r="A72" s="226">
        <v>5</v>
      </c>
      <c r="B72" s="977" t="s">
        <v>558</v>
      </c>
      <c r="C72" s="978"/>
      <c r="D72" s="978"/>
      <c r="E72" s="978"/>
      <c r="F72" s="978"/>
      <c r="G72" s="978"/>
      <c r="H72" s="978"/>
      <c r="I72" s="978"/>
      <c r="J72" s="978"/>
      <c r="K72" s="978"/>
      <c r="L72" s="978"/>
      <c r="M72" s="978"/>
      <c r="N72" s="978"/>
      <c r="O72" s="978"/>
      <c r="P72" s="979"/>
      <c r="Q72" s="980">
        <v>22583.002</v>
      </c>
      <c r="R72" s="974"/>
      <c r="S72" s="974"/>
      <c r="T72" s="974"/>
      <c r="U72" s="974"/>
      <c r="V72" s="974">
        <v>21732.096000000001</v>
      </c>
      <c r="W72" s="974"/>
      <c r="X72" s="974"/>
      <c r="Y72" s="974"/>
      <c r="Z72" s="974"/>
      <c r="AA72" s="974">
        <v>850.90599999999995</v>
      </c>
      <c r="AB72" s="974"/>
      <c r="AC72" s="974"/>
      <c r="AD72" s="974"/>
      <c r="AE72" s="974"/>
      <c r="AF72" s="974">
        <v>850.90599999999995</v>
      </c>
      <c r="AG72" s="974"/>
      <c r="AH72" s="974"/>
      <c r="AI72" s="974"/>
      <c r="AJ72" s="974"/>
      <c r="AK72" s="974">
        <v>20.7</v>
      </c>
      <c r="AL72" s="974"/>
      <c r="AM72" s="974"/>
      <c r="AN72" s="974"/>
      <c r="AO72" s="974"/>
      <c r="AP72" s="974" t="s">
        <v>488</v>
      </c>
      <c r="AQ72" s="974"/>
      <c r="AR72" s="974"/>
      <c r="AS72" s="974"/>
      <c r="AT72" s="974"/>
      <c r="AU72" s="974" t="s">
        <v>488</v>
      </c>
      <c r="AV72" s="974"/>
      <c r="AW72" s="974"/>
      <c r="AX72" s="974"/>
      <c r="AY72" s="974"/>
      <c r="AZ72" s="975" t="s">
        <v>566</v>
      </c>
      <c r="BA72" s="975"/>
      <c r="BB72" s="975"/>
      <c r="BC72" s="975"/>
      <c r="BD72" s="976"/>
      <c r="BE72" s="229"/>
      <c r="BF72" s="229"/>
      <c r="BG72" s="229"/>
      <c r="BH72" s="229"/>
      <c r="BI72" s="229"/>
      <c r="BJ72" s="229"/>
      <c r="BK72" s="229"/>
      <c r="BL72" s="229"/>
      <c r="BM72" s="229"/>
      <c r="BN72" s="229"/>
      <c r="BO72" s="229"/>
      <c r="BP72" s="229"/>
      <c r="BQ72" s="226">
        <v>66</v>
      </c>
      <c r="BR72" s="231"/>
      <c r="BS72" s="948"/>
      <c r="BT72" s="949"/>
      <c r="BU72" s="949"/>
      <c r="BV72" s="949"/>
      <c r="BW72" s="949"/>
      <c r="BX72" s="949"/>
      <c r="BY72" s="949"/>
      <c r="BZ72" s="949"/>
      <c r="CA72" s="949"/>
      <c r="CB72" s="949"/>
      <c r="CC72" s="949"/>
      <c r="CD72" s="949"/>
      <c r="CE72" s="949"/>
      <c r="CF72" s="949"/>
      <c r="CG72" s="958"/>
      <c r="CH72" s="959"/>
      <c r="CI72" s="960"/>
      <c r="CJ72" s="960"/>
      <c r="CK72" s="960"/>
      <c r="CL72" s="961"/>
      <c r="CM72" s="959"/>
      <c r="CN72" s="960"/>
      <c r="CO72" s="960"/>
      <c r="CP72" s="960"/>
      <c r="CQ72" s="961"/>
      <c r="CR72" s="959"/>
      <c r="CS72" s="960"/>
      <c r="CT72" s="960"/>
      <c r="CU72" s="960"/>
      <c r="CV72" s="961"/>
      <c r="CW72" s="959"/>
      <c r="CX72" s="960"/>
      <c r="CY72" s="960"/>
      <c r="CZ72" s="960"/>
      <c r="DA72" s="961"/>
      <c r="DB72" s="959"/>
      <c r="DC72" s="960"/>
      <c r="DD72" s="960"/>
      <c r="DE72" s="960"/>
      <c r="DF72" s="961"/>
      <c r="DG72" s="959"/>
      <c r="DH72" s="960"/>
      <c r="DI72" s="960"/>
      <c r="DJ72" s="960"/>
      <c r="DK72" s="961"/>
      <c r="DL72" s="959"/>
      <c r="DM72" s="960"/>
      <c r="DN72" s="960"/>
      <c r="DO72" s="960"/>
      <c r="DP72" s="961"/>
      <c r="DQ72" s="959"/>
      <c r="DR72" s="960"/>
      <c r="DS72" s="960"/>
      <c r="DT72" s="960"/>
      <c r="DU72" s="961"/>
      <c r="DV72" s="948"/>
      <c r="DW72" s="949"/>
      <c r="DX72" s="949"/>
      <c r="DY72" s="949"/>
      <c r="DZ72" s="950"/>
      <c r="EA72" s="218"/>
    </row>
    <row r="73" spans="1:131" ht="26.25" customHeight="1" x14ac:dyDescent="0.2">
      <c r="A73" s="226">
        <v>6</v>
      </c>
      <c r="B73" s="977" t="s">
        <v>559</v>
      </c>
      <c r="C73" s="978"/>
      <c r="D73" s="978"/>
      <c r="E73" s="978"/>
      <c r="F73" s="978"/>
      <c r="G73" s="978"/>
      <c r="H73" s="978"/>
      <c r="I73" s="978"/>
      <c r="J73" s="978"/>
      <c r="K73" s="978"/>
      <c r="L73" s="978"/>
      <c r="M73" s="978"/>
      <c r="N73" s="978"/>
      <c r="O73" s="978"/>
      <c r="P73" s="979"/>
      <c r="Q73" s="980">
        <v>137.75700000000001</v>
      </c>
      <c r="R73" s="974"/>
      <c r="S73" s="974"/>
      <c r="T73" s="974"/>
      <c r="U73" s="974"/>
      <c r="V73" s="974">
        <v>94.186000000000007</v>
      </c>
      <c r="W73" s="974"/>
      <c r="X73" s="974"/>
      <c r="Y73" s="974"/>
      <c r="Z73" s="974"/>
      <c r="AA73" s="974">
        <v>43.57</v>
      </c>
      <c r="AB73" s="974"/>
      <c r="AC73" s="974"/>
      <c r="AD73" s="974"/>
      <c r="AE73" s="974"/>
      <c r="AF73" s="974">
        <v>43.57</v>
      </c>
      <c r="AG73" s="974"/>
      <c r="AH73" s="974"/>
      <c r="AI73" s="974"/>
      <c r="AJ73" s="974"/>
      <c r="AK73" s="974" t="s">
        <v>488</v>
      </c>
      <c r="AL73" s="974"/>
      <c r="AM73" s="974"/>
      <c r="AN73" s="974"/>
      <c r="AO73" s="974"/>
      <c r="AP73" s="974" t="s">
        <v>488</v>
      </c>
      <c r="AQ73" s="974"/>
      <c r="AR73" s="974"/>
      <c r="AS73" s="974"/>
      <c r="AT73" s="974"/>
      <c r="AU73" s="974" t="s">
        <v>488</v>
      </c>
      <c r="AV73" s="974"/>
      <c r="AW73" s="974"/>
      <c r="AX73" s="974"/>
      <c r="AY73" s="974"/>
      <c r="AZ73" s="975" t="s">
        <v>568</v>
      </c>
      <c r="BA73" s="975"/>
      <c r="BB73" s="975"/>
      <c r="BC73" s="975"/>
      <c r="BD73" s="976"/>
      <c r="BE73" s="229"/>
      <c r="BF73" s="229"/>
      <c r="BG73" s="229"/>
      <c r="BH73" s="229"/>
      <c r="BI73" s="229"/>
      <c r="BJ73" s="229"/>
      <c r="BK73" s="229"/>
      <c r="BL73" s="229"/>
      <c r="BM73" s="229"/>
      <c r="BN73" s="229"/>
      <c r="BO73" s="229"/>
      <c r="BP73" s="229"/>
      <c r="BQ73" s="226">
        <v>67</v>
      </c>
      <c r="BR73" s="231"/>
      <c r="BS73" s="948"/>
      <c r="BT73" s="949"/>
      <c r="BU73" s="949"/>
      <c r="BV73" s="949"/>
      <c r="BW73" s="949"/>
      <c r="BX73" s="949"/>
      <c r="BY73" s="949"/>
      <c r="BZ73" s="949"/>
      <c r="CA73" s="949"/>
      <c r="CB73" s="949"/>
      <c r="CC73" s="949"/>
      <c r="CD73" s="949"/>
      <c r="CE73" s="949"/>
      <c r="CF73" s="949"/>
      <c r="CG73" s="958"/>
      <c r="CH73" s="959"/>
      <c r="CI73" s="960"/>
      <c r="CJ73" s="960"/>
      <c r="CK73" s="960"/>
      <c r="CL73" s="961"/>
      <c r="CM73" s="959"/>
      <c r="CN73" s="960"/>
      <c r="CO73" s="960"/>
      <c r="CP73" s="960"/>
      <c r="CQ73" s="961"/>
      <c r="CR73" s="959"/>
      <c r="CS73" s="960"/>
      <c r="CT73" s="960"/>
      <c r="CU73" s="960"/>
      <c r="CV73" s="961"/>
      <c r="CW73" s="959"/>
      <c r="CX73" s="960"/>
      <c r="CY73" s="960"/>
      <c r="CZ73" s="960"/>
      <c r="DA73" s="961"/>
      <c r="DB73" s="959"/>
      <c r="DC73" s="960"/>
      <c r="DD73" s="960"/>
      <c r="DE73" s="960"/>
      <c r="DF73" s="961"/>
      <c r="DG73" s="959"/>
      <c r="DH73" s="960"/>
      <c r="DI73" s="960"/>
      <c r="DJ73" s="960"/>
      <c r="DK73" s="961"/>
      <c r="DL73" s="959"/>
      <c r="DM73" s="960"/>
      <c r="DN73" s="960"/>
      <c r="DO73" s="960"/>
      <c r="DP73" s="961"/>
      <c r="DQ73" s="959"/>
      <c r="DR73" s="960"/>
      <c r="DS73" s="960"/>
      <c r="DT73" s="960"/>
      <c r="DU73" s="961"/>
      <c r="DV73" s="948"/>
      <c r="DW73" s="949"/>
      <c r="DX73" s="949"/>
      <c r="DY73" s="949"/>
      <c r="DZ73" s="950"/>
      <c r="EA73" s="218"/>
    </row>
    <row r="74" spans="1:131" ht="26.25" customHeight="1" x14ac:dyDescent="0.2">
      <c r="A74" s="226">
        <v>7</v>
      </c>
      <c r="B74" s="977" t="s">
        <v>560</v>
      </c>
      <c r="C74" s="978"/>
      <c r="D74" s="978"/>
      <c r="E74" s="978"/>
      <c r="F74" s="978"/>
      <c r="G74" s="978"/>
      <c r="H74" s="978"/>
      <c r="I74" s="978"/>
      <c r="J74" s="978"/>
      <c r="K74" s="978"/>
      <c r="L74" s="978"/>
      <c r="M74" s="978"/>
      <c r="N74" s="978"/>
      <c r="O74" s="978"/>
      <c r="P74" s="979"/>
      <c r="Q74" s="980">
        <v>308.21899999999999</v>
      </c>
      <c r="R74" s="974"/>
      <c r="S74" s="974"/>
      <c r="T74" s="974"/>
      <c r="U74" s="974"/>
      <c r="V74" s="974">
        <v>289.76400000000001</v>
      </c>
      <c r="W74" s="974"/>
      <c r="X74" s="974"/>
      <c r="Y74" s="974"/>
      <c r="Z74" s="974"/>
      <c r="AA74" s="974">
        <v>18.454999999999998</v>
      </c>
      <c r="AB74" s="974"/>
      <c r="AC74" s="974"/>
      <c r="AD74" s="974"/>
      <c r="AE74" s="974"/>
      <c r="AF74" s="974">
        <v>18.454999999999998</v>
      </c>
      <c r="AG74" s="974"/>
      <c r="AH74" s="974"/>
      <c r="AI74" s="974"/>
      <c r="AJ74" s="974"/>
      <c r="AK74" s="974">
        <v>6.6559999999999997</v>
      </c>
      <c r="AL74" s="974"/>
      <c r="AM74" s="974"/>
      <c r="AN74" s="974"/>
      <c r="AO74" s="974"/>
      <c r="AP74" s="974" t="s">
        <v>488</v>
      </c>
      <c r="AQ74" s="974"/>
      <c r="AR74" s="974"/>
      <c r="AS74" s="974"/>
      <c r="AT74" s="974"/>
      <c r="AU74" s="974" t="s">
        <v>488</v>
      </c>
      <c r="AV74" s="974"/>
      <c r="AW74" s="974"/>
      <c r="AX74" s="974"/>
      <c r="AY74" s="974"/>
      <c r="AZ74" s="975"/>
      <c r="BA74" s="975"/>
      <c r="BB74" s="975"/>
      <c r="BC74" s="975"/>
      <c r="BD74" s="976"/>
      <c r="BE74" s="229"/>
      <c r="BF74" s="229"/>
      <c r="BG74" s="229"/>
      <c r="BH74" s="229"/>
      <c r="BI74" s="229"/>
      <c r="BJ74" s="229"/>
      <c r="BK74" s="229"/>
      <c r="BL74" s="229"/>
      <c r="BM74" s="229"/>
      <c r="BN74" s="229"/>
      <c r="BO74" s="229"/>
      <c r="BP74" s="229"/>
      <c r="BQ74" s="226">
        <v>68</v>
      </c>
      <c r="BR74" s="231"/>
      <c r="BS74" s="948"/>
      <c r="BT74" s="949"/>
      <c r="BU74" s="949"/>
      <c r="BV74" s="949"/>
      <c r="BW74" s="949"/>
      <c r="BX74" s="949"/>
      <c r="BY74" s="949"/>
      <c r="BZ74" s="949"/>
      <c r="CA74" s="949"/>
      <c r="CB74" s="949"/>
      <c r="CC74" s="949"/>
      <c r="CD74" s="949"/>
      <c r="CE74" s="949"/>
      <c r="CF74" s="949"/>
      <c r="CG74" s="958"/>
      <c r="CH74" s="959"/>
      <c r="CI74" s="960"/>
      <c r="CJ74" s="960"/>
      <c r="CK74" s="960"/>
      <c r="CL74" s="961"/>
      <c r="CM74" s="959"/>
      <c r="CN74" s="960"/>
      <c r="CO74" s="960"/>
      <c r="CP74" s="960"/>
      <c r="CQ74" s="961"/>
      <c r="CR74" s="959"/>
      <c r="CS74" s="960"/>
      <c r="CT74" s="960"/>
      <c r="CU74" s="960"/>
      <c r="CV74" s="961"/>
      <c r="CW74" s="959"/>
      <c r="CX74" s="960"/>
      <c r="CY74" s="960"/>
      <c r="CZ74" s="960"/>
      <c r="DA74" s="961"/>
      <c r="DB74" s="959"/>
      <c r="DC74" s="960"/>
      <c r="DD74" s="960"/>
      <c r="DE74" s="960"/>
      <c r="DF74" s="961"/>
      <c r="DG74" s="959"/>
      <c r="DH74" s="960"/>
      <c r="DI74" s="960"/>
      <c r="DJ74" s="960"/>
      <c r="DK74" s="961"/>
      <c r="DL74" s="959"/>
      <c r="DM74" s="960"/>
      <c r="DN74" s="960"/>
      <c r="DO74" s="960"/>
      <c r="DP74" s="961"/>
      <c r="DQ74" s="959"/>
      <c r="DR74" s="960"/>
      <c r="DS74" s="960"/>
      <c r="DT74" s="960"/>
      <c r="DU74" s="961"/>
      <c r="DV74" s="948"/>
      <c r="DW74" s="949"/>
      <c r="DX74" s="949"/>
      <c r="DY74" s="949"/>
      <c r="DZ74" s="950"/>
      <c r="EA74" s="218"/>
    </row>
    <row r="75" spans="1:131" ht="26.25" customHeight="1" x14ac:dyDescent="0.2">
      <c r="A75" s="226">
        <v>8</v>
      </c>
      <c r="B75" s="977" t="s">
        <v>561</v>
      </c>
      <c r="C75" s="978"/>
      <c r="D75" s="978"/>
      <c r="E75" s="978"/>
      <c r="F75" s="978"/>
      <c r="G75" s="978"/>
      <c r="H75" s="978"/>
      <c r="I75" s="978"/>
      <c r="J75" s="978"/>
      <c r="K75" s="978"/>
      <c r="L75" s="978"/>
      <c r="M75" s="978"/>
      <c r="N75" s="978"/>
      <c r="O75" s="978"/>
      <c r="P75" s="979"/>
      <c r="Q75" s="981">
        <v>50304.811000000002</v>
      </c>
      <c r="R75" s="982"/>
      <c r="S75" s="982"/>
      <c r="T75" s="982"/>
      <c r="U75" s="983"/>
      <c r="V75" s="984">
        <v>47940.538</v>
      </c>
      <c r="W75" s="982"/>
      <c r="X75" s="982"/>
      <c r="Y75" s="982"/>
      <c r="Z75" s="983"/>
      <c r="AA75" s="984">
        <v>2364.2730000000001</v>
      </c>
      <c r="AB75" s="982"/>
      <c r="AC75" s="982"/>
      <c r="AD75" s="982"/>
      <c r="AE75" s="983"/>
      <c r="AF75" s="984">
        <v>9591.4969999999994</v>
      </c>
      <c r="AG75" s="982"/>
      <c r="AH75" s="982"/>
      <c r="AI75" s="982"/>
      <c r="AJ75" s="983"/>
      <c r="AK75" s="984" t="s">
        <v>488</v>
      </c>
      <c r="AL75" s="982"/>
      <c r="AM75" s="982"/>
      <c r="AN75" s="982"/>
      <c r="AO75" s="983"/>
      <c r="AP75" s="984" t="s">
        <v>488</v>
      </c>
      <c r="AQ75" s="982"/>
      <c r="AR75" s="982"/>
      <c r="AS75" s="982"/>
      <c r="AT75" s="983"/>
      <c r="AU75" s="984" t="s">
        <v>488</v>
      </c>
      <c r="AV75" s="982"/>
      <c r="AW75" s="982"/>
      <c r="AX75" s="982"/>
      <c r="AY75" s="983"/>
      <c r="AZ75" s="975"/>
      <c r="BA75" s="975"/>
      <c r="BB75" s="975"/>
      <c r="BC75" s="975"/>
      <c r="BD75" s="976"/>
      <c r="BE75" s="229"/>
      <c r="BF75" s="229"/>
      <c r="BG75" s="229"/>
      <c r="BH75" s="229"/>
      <c r="BI75" s="229"/>
      <c r="BJ75" s="229"/>
      <c r="BK75" s="229"/>
      <c r="BL75" s="229"/>
      <c r="BM75" s="229"/>
      <c r="BN75" s="229"/>
      <c r="BO75" s="229"/>
      <c r="BP75" s="229"/>
      <c r="BQ75" s="226">
        <v>69</v>
      </c>
      <c r="BR75" s="231"/>
      <c r="BS75" s="948"/>
      <c r="BT75" s="949"/>
      <c r="BU75" s="949"/>
      <c r="BV75" s="949"/>
      <c r="BW75" s="949"/>
      <c r="BX75" s="949"/>
      <c r="BY75" s="949"/>
      <c r="BZ75" s="949"/>
      <c r="CA75" s="949"/>
      <c r="CB75" s="949"/>
      <c r="CC75" s="949"/>
      <c r="CD75" s="949"/>
      <c r="CE75" s="949"/>
      <c r="CF75" s="949"/>
      <c r="CG75" s="958"/>
      <c r="CH75" s="959"/>
      <c r="CI75" s="960"/>
      <c r="CJ75" s="960"/>
      <c r="CK75" s="960"/>
      <c r="CL75" s="961"/>
      <c r="CM75" s="959"/>
      <c r="CN75" s="960"/>
      <c r="CO75" s="960"/>
      <c r="CP75" s="960"/>
      <c r="CQ75" s="961"/>
      <c r="CR75" s="959"/>
      <c r="CS75" s="960"/>
      <c r="CT75" s="960"/>
      <c r="CU75" s="960"/>
      <c r="CV75" s="961"/>
      <c r="CW75" s="959"/>
      <c r="CX75" s="960"/>
      <c r="CY75" s="960"/>
      <c r="CZ75" s="960"/>
      <c r="DA75" s="961"/>
      <c r="DB75" s="959"/>
      <c r="DC75" s="960"/>
      <c r="DD75" s="960"/>
      <c r="DE75" s="960"/>
      <c r="DF75" s="961"/>
      <c r="DG75" s="959"/>
      <c r="DH75" s="960"/>
      <c r="DI75" s="960"/>
      <c r="DJ75" s="960"/>
      <c r="DK75" s="961"/>
      <c r="DL75" s="959"/>
      <c r="DM75" s="960"/>
      <c r="DN75" s="960"/>
      <c r="DO75" s="960"/>
      <c r="DP75" s="961"/>
      <c r="DQ75" s="959"/>
      <c r="DR75" s="960"/>
      <c r="DS75" s="960"/>
      <c r="DT75" s="960"/>
      <c r="DU75" s="961"/>
      <c r="DV75" s="948"/>
      <c r="DW75" s="949"/>
      <c r="DX75" s="949"/>
      <c r="DY75" s="949"/>
      <c r="DZ75" s="950"/>
      <c r="EA75" s="218"/>
    </row>
    <row r="76" spans="1:131" ht="26.25" customHeight="1" x14ac:dyDescent="0.2">
      <c r="A76" s="226">
        <v>9</v>
      </c>
      <c r="B76" s="977" t="s">
        <v>562</v>
      </c>
      <c r="C76" s="978"/>
      <c r="D76" s="978"/>
      <c r="E76" s="978"/>
      <c r="F76" s="978"/>
      <c r="G76" s="978"/>
      <c r="H76" s="978"/>
      <c r="I76" s="978"/>
      <c r="J76" s="978"/>
      <c r="K76" s="978"/>
      <c r="L76" s="978"/>
      <c r="M76" s="978"/>
      <c r="N76" s="978"/>
      <c r="O76" s="978"/>
      <c r="P76" s="979"/>
      <c r="Q76" s="981">
        <v>414</v>
      </c>
      <c r="R76" s="982"/>
      <c r="S76" s="982"/>
      <c r="T76" s="982"/>
      <c r="U76" s="983"/>
      <c r="V76" s="984">
        <v>396</v>
      </c>
      <c r="W76" s="982"/>
      <c r="X76" s="982"/>
      <c r="Y76" s="982"/>
      <c r="Z76" s="983"/>
      <c r="AA76" s="984">
        <v>19</v>
      </c>
      <c r="AB76" s="982"/>
      <c r="AC76" s="982"/>
      <c r="AD76" s="982"/>
      <c r="AE76" s="983"/>
      <c r="AF76" s="984">
        <v>19</v>
      </c>
      <c r="AG76" s="982"/>
      <c r="AH76" s="982"/>
      <c r="AI76" s="982"/>
      <c r="AJ76" s="983"/>
      <c r="AK76" s="984" t="s">
        <v>569</v>
      </c>
      <c r="AL76" s="982"/>
      <c r="AM76" s="982"/>
      <c r="AN76" s="982"/>
      <c r="AO76" s="983"/>
      <c r="AP76" s="984" t="s">
        <v>569</v>
      </c>
      <c r="AQ76" s="982"/>
      <c r="AR76" s="982"/>
      <c r="AS76" s="982"/>
      <c r="AT76" s="983"/>
      <c r="AU76" s="984" t="s">
        <v>569</v>
      </c>
      <c r="AV76" s="982"/>
      <c r="AW76" s="982"/>
      <c r="AX76" s="982"/>
      <c r="AY76" s="983"/>
      <c r="AZ76" s="975"/>
      <c r="BA76" s="975"/>
      <c r="BB76" s="975"/>
      <c r="BC76" s="975"/>
      <c r="BD76" s="976"/>
      <c r="BE76" s="229"/>
      <c r="BF76" s="229"/>
      <c r="BG76" s="229"/>
      <c r="BH76" s="229"/>
      <c r="BI76" s="229"/>
      <c r="BJ76" s="229"/>
      <c r="BK76" s="229"/>
      <c r="BL76" s="229"/>
      <c r="BM76" s="229"/>
      <c r="BN76" s="229"/>
      <c r="BO76" s="229"/>
      <c r="BP76" s="229"/>
      <c r="BQ76" s="226">
        <v>70</v>
      </c>
      <c r="BR76" s="231"/>
      <c r="BS76" s="948"/>
      <c r="BT76" s="949"/>
      <c r="BU76" s="949"/>
      <c r="BV76" s="949"/>
      <c r="BW76" s="949"/>
      <c r="BX76" s="949"/>
      <c r="BY76" s="949"/>
      <c r="BZ76" s="949"/>
      <c r="CA76" s="949"/>
      <c r="CB76" s="949"/>
      <c r="CC76" s="949"/>
      <c r="CD76" s="949"/>
      <c r="CE76" s="949"/>
      <c r="CF76" s="949"/>
      <c r="CG76" s="958"/>
      <c r="CH76" s="959"/>
      <c r="CI76" s="960"/>
      <c r="CJ76" s="960"/>
      <c r="CK76" s="960"/>
      <c r="CL76" s="961"/>
      <c r="CM76" s="959"/>
      <c r="CN76" s="960"/>
      <c r="CO76" s="960"/>
      <c r="CP76" s="960"/>
      <c r="CQ76" s="961"/>
      <c r="CR76" s="959"/>
      <c r="CS76" s="960"/>
      <c r="CT76" s="960"/>
      <c r="CU76" s="960"/>
      <c r="CV76" s="961"/>
      <c r="CW76" s="959"/>
      <c r="CX76" s="960"/>
      <c r="CY76" s="960"/>
      <c r="CZ76" s="960"/>
      <c r="DA76" s="961"/>
      <c r="DB76" s="959"/>
      <c r="DC76" s="960"/>
      <c r="DD76" s="960"/>
      <c r="DE76" s="960"/>
      <c r="DF76" s="961"/>
      <c r="DG76" s="959"/>
      <c r="DH76" s="960"/>
      <c r="DI76" s="960"/>
      <c r="DJ76" s="960"/>
      <c r="DK76" s="961"/>
      <c r="DL76" s="959"/>
      <c r="DM76" s="960"/>
      <c r="DN76" s="960"/>
      <c r="DO76" s="960"/>
      <c r="DP76" s="961"/>
      <c r="DQ76" s="959"/>
      <c r="DR76" s="960"/>
      <c r="DS76" s="960"/>
      <c r="DT76" s="960"/>
      <c r="DU76" s="961"/>
      <c r="DV76" s="948"/>
      <c r="DW76" s="949"/>
      <c r="DX76" s="949"/>
      <c r="DY76" s="949"/>
      <c r="DZ76" s="950"/>
      <c r="EA76" s="218"/>
    </row>
    <row r="77" spans="1:131" ht="26.25" customHeight="1" x14ac:dyDescent="0.2">
      <c r="A77" s="226">
        <v>10</v>
      </c>
      <c r="B77" s="977"/>
      <c r="C77" s="978"/>
      <c r="D77" s="978"/>
      <c r="E77" s="978"/>
      <c r="F77" s="978"/>
      <c r="G77" s="978"/>
      <c r="H77" s="978"/>
      <c r="I77" s="978"/>
      <c r="J77" s="978"/>
      <c r="K77" s="978"/>
      <c r="L77" s="978"/>
      <c r="M77" s="978"/>
      <c r="N77" s="978"/>
      <c r="O77" s="978"/>
      <c r="P77" s="979"/>
      <c r="Q77" s="981"/>
      <c r="R77" s="982"/>
      <c r="S77" s="982"/>
      <c r="T77" s="982"/>
      <c r="U77" s="983"/>
      <c r="V77" s="984"/>
      <c r="W77" s="982"/>
      <c r="X77" s="982"/>
      <c r="Y77" s="982"/>
      <c r="Z77" s="983"/>
      <c r="AA77" s="984"/>
      <c r="AB77" s="982"/>
      <c r="AC77" s="982"/>
      <c r="AD77" s="982"/>
      <c r="AE77" s="983"/>
      <c r="AF77" s="984"/>
      <c r="AG77" s="982"/>
      <c r="AH77" s="982"/>
      <c r="AI77" s="982"/>
      <c r="AJ77" s="983"/>
      <c r="AK77" s="984"/>
      <c r="AL77" s="982"/>
      <c r="AM77" s="982"/>
      <c r="AN77" s="982"/>
      <c r="AO77" s="983"/>
      <c r="AP77" s="984"/>
      <c r="AQ77" s="982"/>
      <c r="AR77" s="982"/>
      <c r="AS77" s="982"/>
      <c r="AT77" s="983"/>
      <c r="AU77" s="984"/>
      <c r="AV77" s="982"/>
      <c r="AW77" s="982"/>
      <c r="AX77" s="982"/>
      <c r="AY77" s="983"/>
      <c r="AZ77" s="975"/>
      <c r="BA77" s="975"/>
      <c r="BB77" s="975"/>
      <c r="BC77" s="975"/>
      <c r="BD77" s="976"/>
      <c r="BE77" s="229"/>
      <c r="BF77" s="229"/>
      <c r="BG77" s="229"/>
      <c r="BH77" s="229"/>
      <c r="BI77" s="229"/>
      <c r="BJ77" s="229"/>
      <c r="BK77" s="229"/>
      <c r="BL77" s="229"/>
      <c r="BM77" s="229"/>
      <c r="BN77" s="229"/>
      <c r="BO77" s="229"/>
      <c r="BP77" s="229"/>
      <c r="BQ77" s="226">
        <v>71</v>
      </c>
      <c r="BR77" s="231"/>
      <c r="BS77" s="948"/>
      <c r="BT77" s="949"/>
      <c r="BU77" s="949"/>
      <c r="BV77" s="949"/>
      <c r="BW77" s="949"/>
      <c r="BX77" s="949"/>
      <c r="BY77" s="949"/>
      <c r="BZ77" s="949"/>
      <c r="CA77" s="949"/>
      <c r="CB77" s="949"/>
      <c r="CC77" s="949"/>
      <c r="CD77" s="949"/>
      <c r="CE77" s="949"/>
      <c r="CF77" s="949"/>
      <c r="CG77" s="958"/>
      <c r="CH77" s="959"/>
      <c r="CI77" s="960"/>
      <c r="CJ77" s="960"/>
      <c r="CK77" s="960"/>
      <c r="CL77" s="961"/>
      <c r="CM77" s="959"/>
      <c r="CN77" s="960"/>
      <c r="CO77" s="960"/>
      <c r="CP77" s="960"/>
      <c r="CQ77" s="961"/>
      <c r="CR77" s="959"/>
      <c r="CS77" s="960"/>
      <c r="CT77" s="960"/>
      <c r="CU77" s="960"/>
      <c r="CV77" s="961"/>
      <c r="CW77" s="959"/>
      <c r="CX77" s="960"/>
      <c r="CY77" s="960"/>
      <c r="CZ77" s="960"/>
      <c r="DA77" s="961"/>
      <c r="DB77" s="959"/>
      <c r="DC77" s="960"/>
      <c r="DD77" s="960"/>
      <c r="DE77" s="960"/>
      <c r="DF77" s="961"/>
      <c r="DG77" s="959"/>
      <c r="DH77" s="960"/>
      <c r="DI77" s="960"/>
      <c r="DJ77" s="960"/>
      <c r="DK77" s="961"/>
      <c r="DL77" s="959"/>
      <c r="DM77" s="960"/>
      <c r="DN77" s="960"/>
      <c r="DO77" s="960"/>
      <c r="DP77" s="961"/>
      <c r="DQ77" s="959"/>
      <c r="DR77" s="960"/>
      <c r="DS77" s="960"/>
      <c r="DT77" s="960"/>
      <c r="DU77" s="961"/>
      <c r="DV77" s="948"/>
      <c r="DW77" s="949"/>
      <c r="DX77" s="949"/>
      <c r="DY77" s="949"/>
      <c r="DZ77" s="950"/>
      <c r="EA77" s="218"/>
    </row>
    <row r="78" spans="1:131" ht="26.25" customHeight="1" x14ac:dyDescent="0.2">
      <c r="A78" s="226">
        <v>11</v>
      </c>
      <c r="B78" s="977"/>
      <c r="C78" s="978"/>
      <c r="D78" s="978"/>
      <c r="E78" s="978"/>
      <c r="F78" s="978"/>
      <c r="G78" s="978"/>
      <c r="H78" s="978"/>
      <c r="I78" s="978"/>
      <c r="J78" s="978"/>
      <c r="K78" s="978"/>
      <c r="L78" s="978"/>
      <c r="M78" s="978"/>
      <c r="N78" s="978"/>
      <c r="O78" s="978"/>
      <c r="P78" s="979"/>
      <c r="Q78" s="980"/>
      <c r="R78" s="974"/>
      <c r="S78" s="974"/>
      <c r="T78" s="974"/>
      <c r="U78" s="974"/>
      <c r="V78" s="974"/>
      <c r="W78" s="974"/>
      <c r="X78" s="974"/>
      <c r="Y78" s="974"/>
      <c r="Z78" s="974"/>
      <c r="AA78" s="974"/>
      <c r="AB78" s="974"/>
      <c r="AC78" s="974"/>
      <c r="AD78" s="974"/>
      <c r="AE78" s="974"/>
      <c r="AF78" s="974"/>
      <c r="AG78" s="974"/>
      <c r="AH78" s="974"/>
      <c r="AI78" s="974"/>
      <c r="AJ78" s="974"/>
      <c r="AK78" s="974"/>
      <c r="AL78" s="974"/>
      <c r="AM78" s="974"/>
      <c r="AN78" s="974"/>
      <c r="AO78" s="974"/>
      <c r="AP78" s="974"/>
      <c r="AQ78" s="974"/>
      <c r="AR78" s="974"/>
      <c r="AS78" s="974"/>
      <c r="AT78" s="974"/>
      <c r="AU78" s="974"/>
      <c r="AV78" s="974"/>
      <c r="AW78" s="974"/>
      <c r="AX78" s="974"/>
      <c r="AY78" s="974"/>
      <c r="AZ78" s="975"/>
      <c r="BA78" s="975"/>
      <c r="BB78" s="975"/>
      <c r="BC78" s="975"/>
      <c r="BD78" s="976"/>
      <c r="BE78" s="229"/>
      <c r="BF78" s="229"/>
      <c r="BG78" s="229"/>
      <c r="BH78" s="229"/>
      <c r="BI78" s="229"/>
      <c r="BJ78" s="218"/>
      <c r="BK78" s="218"/>
      <c r="BL78" s="218"/>
      <c r="BM78" s="218"/>
      <c r="BN78" s="218"/>
      <c r="BO78" s="229"/>
      <c r="BP78" s="229"/>
      <c r="BQ78" s="226">
        <v>72</v>
      </c>
      <c r="BR78" s="231"/>
      <c r="BS78" s="948"/>
      <c r="BT78" s="949"/>
      <c r="BU78" s="949"/>
      <c r="BV78" s="949"/>
      <c r="BW78" s="949"/>
      <c r="BX78" s="949"/>
      <c r="BY78" s="949"/>
      <c r="BZ78" s="949"/>
      <c r="CA78" s="949"/>
      <c r="CB78" s="949"/>
      <c r="CC78" s="949"/>
      <c r="CD78" s="949"/>
      <c r="CE78" s="949"/>
      <c r="CF78" s="949"/>
      <c r="CG78" s="958"/>
      <c r="CH78" s="959"/>
      <c r="CI78" s="960"/>
      <c r="CJ78" s="960"/>
      <c r="CK78" s="960"/>
      <c r="CL78" s="961"/>
      <c r="CM78" s="959"/>
      <c r="CN78" s="960"/>
      <c r="CO78" s="960"/>
      <c r="CP78" s="960"/>
      <c r="CQ78" s="961"/>
      <c r="CR78" s="959"/>
      <c r="CS78" s="960"/>
      <c r="CT78" s="960"/>
      <c r="CU78" s="960"/>
      <c r="CV78" s="961"/>
      <c r="CW78" s="959"/>
      <c r="CX78" s="960"/>
      <c r="CY78" s="960"/>
      <c r="CZ78" s="960"/>
      <c r="DA78" s="961"/>
      <c r="DB78" s="959"/>
      <c r="DC78" s="960"/>
      <c r="DD78" s="960"/>
      <c r="DE78" s="960"/>
      <c r="DF78" s="961"/>
      <c r="DG78" s="959"/>
      <c r="DH78" s="960"/>
      <c r="DI78" s="960"/>
      <c r="DJ78" s="960"/>
      <c r="DK78" s="961"/>
      <c r="DL78" s="959"/>
      <c r="DM78" s="960"/>
      <c r="DN78" s="960"/>
      <c r="DO78" s="960"/>
      <c r="DP78" s="961"/>
      <c r="DQ78" s="959"/>
      <c r="DR78" s="960"/>
      <c r="DS78" s="960"/>
      <c r="DT78" s="960"/>
      <c r="DU78" s="961"/>
      <c r="DV78" s="948"/>
      <c r="DW78" s="949"/>
      <c r="DX78" s="949"/>
      <c r="DY78" s="949"/>
      <c r="DZ78" s="950"/>
      <c r="EA78" s="218"/>
    </row>
    <row r="79" spans="1:131" ht="26.25" customHeight="1" x14ac:dyDescent="0.2">
      <c r="A79" s="226">
        <v>12</v>
      </c>
      <c r="B79" s="977"/>
      <c r="C79" s="978"/>
      <c r="D79" s="978"/>
      <c r="E79" s="978"/>
      <c r="F79" s="978"/>
      <c r="G79" s="978"/>
      <c r="H79" s="978"/>
      <c r="I79" s="978"/>
      <c r="J79" s="978"/>
      <c r="K79" s="978"/>
      <c r="L79" s="978"/>
      <c r="M79" s="978"/>
      <c r="N79" s="978"/>
      <c r="O79" s="978"/>
      <c r="P79" s="979"/>
      <c r="Q79" s="980"/>
      <c r="R79" s="974"/>
      <c r="S79" s="974"/>
      <c r="T79" s="974"/>
      <c r="U79" s="974"/>
      <c r="V79" s="974"/>
      <c r="W79" s="974"/>
      <c r="X79" s="974"/>
      <c r="Y79" s="974"/>
      <c r="Z79" s="974"/>
      <c r="AA79" s="974"/>
      <c r="AB79" s="974"/>
      <c r="AC79" s="974"/>
      <c r="AD79" s="974"/>
      <c r="AE79" s="974"/>
      <c r="AF79" s="974"/>
      <c r="AG79" s="974"/>
      <c r="AH79" s="974"/>
      <c r="AI79" s="974"/>
      <c r="AJ79" s="974"/>
      <c r="AK79" s="974"/>
      <c r="AL79" s="974"/>
      <c r="AM79" s="974"/>
      <c r="AN79" s="974"/>
      <c r="AO79" s="974"/>
      <c r="AP79" s="974"/>
      <c r="AQ79" s="974"/>
      <c r="AR79" s="974"/>
      <c r="AS79" s="974"/>
      <c r="AT79" s="974"/>
      <c r="AU79" s="974"/>
      <c r="AV79" s="974"/>
      <c r="AW79" s="974"/>
      <c r="AX79" s="974"/>
      <c r="AY79" s="974"/>
      <c r="AZ79" s="975"/>
      <c r="BA79" s="975"/>
      <c r="BB79" s="975"/>
      <c r="BC79" s="975"/>
      <c r="BD79" s="976"/>
      <c r="BE79" s="229"/>
      <c r="BF79" s="229"/>
      <c r="BG79" s="229"/>
      <c r="BH79" s="229"/>
      <c r="BI79" s="229"/>
      <c r="BJ79" s="218"/>
      <c r="BK79" s="218"/>
      <c r="BL79" s="218"/>
      <c r="BM79" s="218"/>
      <c r="BN79" s="218"/>
      <c r="BO79" s="229"/>
      <c r="BP79" s="229"/>
      <c r="BQ79" s="226">
        <v>73</v>
      </c>
      <c r="BR79" s="231"/>
      <c r="BS79" s="948"/>
      <c r="BT79" s="949"/>
      <c r="BU79" s="949"/>
      <c r="BV79" s="949"/>
      <c r="BW79" s="949"/>
      <c r="BX79" s="949"/>
      <c r="BY79" s="949"/>
      <c r="BZ79" s="949"/>
      <c r="CA79" s="949"/>
      <c r="CB79" s="949"/>
      <c r="CC79" s="949"/>
      <c r="CD79" s="949"/>
      <c r="CE79" s="949"/>
      <c r="CF79" s="949"/>
      <c r="CG79" s="958"/>
      <c r="CH79" s="959"/>
      <c r="CI79" s="960"/>
      <c r="CJ79" s="960"/>
      <c r="CK79" s="960"/>
      <c r="CL79" s="961"/>
      <c r="CM79" s="959"/>
      <c r="CN79" s="960"/>
      <c r="CO79" s="960"/>
      <c r="CP79" s="960"/>
      <c r="CQ79" s="961"/>
      <c r="CR79" s="959"/>
      <c r="CS79" s="960"/>
      <c r="CT79" s="960"/>
      <c r="CU79" s="960"/>
      <c r="CV79" s="961"/>
      <c r="CW79" s="959"/>
      <c r="CX79" s="960"/>
      <c r="CY79" s="960"/>
      <c r="CZ79" s="960"/>
      <c r="DA79" s="961"/>
      <c r="DB79" s="959"/>
      <c r="DC79" s="960"/>
      <c r="DD79" s="960"/>
      <c r="DE79" s="960"/>
      <c r="DF79" s="961"/>
      <c r="DG79" s="959"/>
      <c r="DH79" s="960"/>
      <c r="DI79" s="960"/>
      <c r="DJ79" s="960"/>
      <c r="DK79" s="961"/>
      <c r="DL79" s="959"/>
      <c r="DM79" s="960"/>
      <c r="DN79" s="960"/>
      <c r="DO79" s="960"/>
      <c r="DP79" s="961"/>
      <c r="DQ79" s="959"/>
      <c r="DR79" s="960"/>
      <c r="DS79" s="960"/>
      <c r="DT79" s="960"/>
      <c r="DU79" s="961"/>
      <c r="DV79" s="948"/>
      <c r="DW79" s="949"/>
      <c r="DX79" s="949"/>
      <c r="DY79" s="949"/>
      <c r="DZ79" s="950"/>
      <c r="EA79" s="218"/>
    </row>
    <row r="80" spans="1:131" ht="26.25" customHeight="1" x14ac:dyDescent="0.2">
      <c r="A80" s="226">
        <v>13</v>
      </c>
      <c r="B80" s="977"/>
      <c r="C80" s="978"/>
      <c r="D80" s="978"/>
      <c r="E80" s="978"/>
      <c r="F80" s="978"/>
      <c r="G80" s="978"/>
      <c r="H80" s="978"/>
      <c r="I80" s="978"/>
      <c r="J80" s="978"/>
      <c r="K80" s="978"/>
      <c r="L80" s="978"/>
      <c r="M80" s="978"/>
      <c r="N80" s="978"/>
      <c r="O80" s="978"/>
      <c r="P80" s="979"/>
      <c r="Q80" s="980"/>
      <c r="R80" s="974"/>
      <c r="S80" s="974"/>
      <c r="T80" s="974"/>
      <c r="U80" s="974"/>
      <c r="V80" s="974"/>
      <c r="W80" s="974"/>
      <c r="X80" s="974"/>
      <c r="Y80" s="974"/>
      <c r="Z80" s="974"/>
      <c r="AA80" s="974"/>
      <c r="AB80" s="974"/>
      <c r="AC80" s="974"/>
      <c r="AD80" s="974"/>
      <c r="AE80" s="974"/>
      <c r="AF80" s="974"/>
      <c r="AG80" s="974"/>
      <c r="AH80" s="974"/>
      <c r="AI80" s="974"/>
      <c r="AJ80" s="974"/>
      <c r="AK80" s="974"/>
      <c r="AL80" s="974"/>
      <c r="AM80" s="974"/>
      <c r="AN80" s="974"/>
      <c r="AO80" s="974"/>
      <c r="AP80" s="974"/>
      <c r="AQ80" s="974"/>
      <c r="AR80" s="974"/>
      <c r="AS80" s="974"/>
      <c r="AT80" s="974"/>
      <c r="AU80" s="974"/>
      <c r="AV80" s="974"/>
      <c r="AW80" s="974"/>
      <c r="AX80" s="974"/>
      <c r="AY80" s="974"/>
      <c r="AZ80" s="975"/>
      <c r="BA80" s="975"/>
      <c r="BB80" s="975"/>
      <c r="BC80" s="975"/>
      <c r="BD80" s="976"/>
      <c r="BE80" s="229"/>
      <c r="BF80" s="229"/>
      <c r="BG80" s="229"/>
      <c r="BH80" s="229"/>
      <c r="BI80" s="229"/>
      <c r="BJ80" s="229"/>
      <c r="BK80" s="229"/>
      <c r="BL80" s="229"/>
      <c r="BM80" s="229"/>
      <c r="BN80" s="229"/>
      <c r="BO80" s="229"/>
      <c r="BP80" s="229"/>
      <c r="BQ80" s="226">
        <v>74</v>
      </c>
      <c r="BR80" s="231"/>
      <c r="BS80" s="948"/>
      <c r="BT80" s="949"/>
      <c r="BU80" s="949"/>
      <c r="BV80" s="949"/>
      <c r="BW80" s="949"/>
      <c r="BX80" s="949"/>
      <c r="BY80" s="949"/>
      <c r="BZ80" s="949"/>
      <c r="CA80" s="949"/>
      <c r="CB80" s="949"/>
      <c r="CC80" s="949"/>
      <c r="CD80" s="949"/>
      <c r="CE80" s="949"/>
      <c r="CF80" s="949"/>
      <c r="CG80" s="958"/>
      <c r="CH80" s="959"/>
      <c r="CI80" s="960"/>
      <c r="CJ80" s="960"/>
      <c r="CK80" s="960"/>
      <c r="CL80" s="961"/>
      <c r="CM80" s="959"/>
      <c r="CN80" s="960"/>
      <c r="CO80" s="960"/>
      <c r="CP80" s="960"/>
      <c r="CQ80" s="961"/>
      <c r="CR80" s="959"/>
      <c r="CS80" s="960"/>
      <c r="CT80" s="960"/>
      <c r="CU80" s="960"/>
      <c r="CV80" s="961"/>
      <c r="CW80" s="959"/>
      <c r="CX80" s="960"/>
      <c r="CY80" s="960"/>
      <c r="CZ80" s="960"/>
      <c r="DA80" s="961"/>
      <c r="DB80" s="959"/>
      <c r="DC80" s="960"/>
      <c r="DD80" s="960"/>
      <c r="DE80" s="960"/>
      <c r="DF80" s="961"/>
      <c r="DG80" s="959"/>
      <c r="DH80" s="960"/>
      <c r="DI80" s="960"/>
      <c r="DJ80" s="960"/>
      <c r="DK80" s="961"/>
      <c r="DL80" s="959"/>
      <c r="DM80" s="960"/>
      <c r="DN80" s="960"/>
      <c r="DO80" s="960"/>
      <c r="DP80" s="961"/>
      <c r="DQ80" s="959"/>
      <c r="DR80" s="960"/>
      <c r="DS80" s="960"/>
      <c r="DT80" s="960"/>
      <c r="DU80" s="961"/>
      <c r="DV80" s="948"/>
      <c r="DW80" s="949"/>
      <c r="DX80" s="949"/>
      <c r="DY80" s="949"/>
      <c r="DZ80" s="950"/>
      <c r="EA80" s="218"/>
    </row>
    <row r="81" spans="1:131" ht="26.25" customHeight="1" x14ac:dyDescent="0.2">
      <c r="A81" s="226">
        <v>14</v>
      </c>
      <c r="B81" s="977"/>
      <c r="C81" s="978"/>
      <c r="D81" s="978"/>
      <c r="E81" s="978"/>
      <c r="F81" s="978"/>
      <c r="G81" s="978"/>
      <c r="H81" s="978"/>
      <c r="I81" s="978"/>
      <c r="J81" s="978"/>
      <c r="K81" s="978"/>
      <c r="L81" s="978"/>
      <c r="M81" s="978"/>
      <c r="N81" s="978"/>
      <c r="O81" s="978"/>
      <c r="P81" s="979"/>
      <c r="Q81" s="980"/>
      <c r="R81" s="974"/>
      <c r="S81" s="974"/>
      <c r="T81" s="974"/>
      <c r="U81" s="974"/>
      <c r="V81" s="974"/>
      <c r="W81" s="974"/>
      <c r="X81" s="974"/>
      <c r="Y81" s="974"/>
      <c r="Z81" s="974"/>
      <c r="AA81" s="974"/>
      <c r="AB81" s="974"/>
      <c r="AC81" s="974"/>
      <c r="AD81" s="974"/>
      <c r="AE81" s="974"/>
      <c r="AF81" s="974"/>
      <c r="AG81" s="974"/>
      <c r="AH81" s="974"/>
      <c r="AI81" s="974"/>
      <c r="AJ81" s="974"/>
      <c r="AK81" s="974"/>
      <c r="AL81" s="974"/>
      <c r="AM81" s="974"/>
      <c r="AN81" s="974"/>
      <c r="AO81" s="974"/>
      <c r="AP81" s="974"/>
      <c r="AQ81" s="974"/>
      <c r="AR81" s="974"/>
      <c r="AS81" s="974"/>
      <c r="AT81" s="974"/>
      <c r="AU81" s="974"/>
      <c r="AV81" s="974"/>
      <c r="AW81" s="974"/>
      <c r="AX81" s="974"/>
      <c r="AY81" s="974"/>
      <c r="AZ81" s="975"/>
      <c r="BA81" s="975"/>
      <c r="BB81" s="975"/>
      <c r="BC81" s="975"/>
      <c r="BD81" s="976"/>
      <c r="BE81" s="229"/>
      <c r="BF81" s="229"/>
      <c r="BG81" s="229"/>
      <c r="BH81" s="229"/>
      <c r="BI81" s="229"/>
      <c r="BJ81" s="229"/>
      <c r="BK81" s="229"/>
      <c r="BL81" s="229"/>
      <c r="BM81" s="229"/>
      <c r="BN81" s="229"/>
      <c r="BO81" s="229"/>
      <c r="BP81" s="229"/>
      <c r="BQ81" s="226">
        <v>75</v>
      </c>
      <c r="BR81" s="231"/>
      <c r="BS81" s="948"/>
      <c r="BT81" s="949"/>
      <c r="BU81" s="949"/>
      <c r="BV81" s="949"/>
      <c r="BW81" s="949"/>
      <c r="BX81" s="949"/>
      <c r="BY81" s="949"/>
      <c r="BZ81" s="949"/>
      <c r="CA81" s="949"/>
      <c r="CB81" s="949"/>
      <c r="CC81" s="949"/>
      <c r="CD81" s="949"/>
      <c r="CE81" s="949"/>
      <c r="CF81" s="949"/>
      <c r="CG81" s="958"/>
      <c r="CH81" s="959"/>
      <c r="CI81" s="960"/>
      <c r="CJ81" s="960"/>
      <c r="CK81" s="960"/>
      <c r="CL81" s="961"/>
      <c r="CM81" s="959"/>
      <c r="CN81" s="960"/>
      <c r="CO81" s="960"/>
      <c r="CP81" s="960"/>
      <c r="CQ81" s="961"/>
      <c r="CR81" s="959"/>
      <c r="CS81" s="960"/>
      <c r="CT81" s="960"/>
      <c r="CU81" s="960"/>
      <c r="CV81" s="961"/>
      <c r="CW81" s="959"/>
      <c r="CX81" s="960"/>
      <c r="CY81" s="960"/>
      <c r="CZ81" s="960"/>
      <c r="DA81" s="961"/>
      <c r="DB81" s="959"/>
      <c r="DC81" s="960"/>
      <c r="DD81" s="960"/>
      <c r="DE81" s="960"/>
      <c r="DF81" s="961"/>
      <c r="DG81" s="959"/>
      <c r="DH81" s="960"/>
      <c r="DI81" s="960"/>
      <c r="DJ81" s="960"/>
      <c r="DK81" s="961"/>
      <c r="DL81" s="959"/>
      <c r="DM81" s="960"/>
      <c r="DN81" s="960"/>
      <c r="DO81" s="960"/>
      <c r="DP81" s="961"/>
      <c r="DQ81" s="959"/>
      <c r="DR81" s="960"/>
      <c r="DS81" s="960"/>
      <c r="DT81" s="960"/>
      <c r="DU81" s="961"/>
      <c r="DV81" s="948"/>
      <c r="DW81" s="949"/>
      <c r="DX81" s="949"/>
      <c r="DY81" s="949"/>
      <c r="DZ81" s="950"/>
      <c r="EA81" s="218"/>
    </row>
    <row r="82" spans="1:131" ht="26.25" customHeight="1" x14ac:dyDescent="0.2">
      <c r="A82" s="226">
        <v>15</v>
      </c>
      <c r="B82" s="977"/>
      <c r="C82" s="978"/>
      <c r="D82" s="978"/>
      <c r="E82" s="978"/>
      <c r="F82" s="978"/>
      <c r="G82" s="978"/>
      <c r="H82" s="978"/>
      <c r="I82" s="978"/>
      <c r="J82" s="978"/>
      <c r="K82" s="978"/>
      <c r="L82" s="978"/>
      <c r="M82" s="978"/>
      <c r="N82" s="978"/>
      <c r="O82" s="978"/>
      <c r="P82" s="979"/>
      <c r="Q82" s="980"/>
      <c r="R82" s="974"/>
      <c r="S82" s="974"/>
      <c r="T82" s="974"/>
      <c r="U82" s="974"/>
      <c r="V82" s="974"/>
      <c r="W82" s="974"/>
      <c r="X82" s="974"/>
      <c r="Y82" s="974"/>
      <c r="Z82" s="974"/>
      <c r="AA82" s="974"/>
      <c r="AB82" s="974"/>
      <c r="AC82" s="974"/>
      <c r="AD82" s="974"/>
      <c r="AE82" s="974"/>
      <c r="AF82" s="974"/>
      <c r="AG82" s="974"/>
      <c r="AH82" s="974"/>
      <c r="AI82" s="974"/>
      <c r="AJ82" s="974"/>
      <c r="AK82" s="974"/>
      <c r="AL82" s="974"/>
      <c r="AM82" s="974"/>
      <c r="AN82" s="974"/>
      <c r="AO82" s="974"/>
      <c r="AP82" s="974"/>
      <c r="AQ82" s="974"/>
      <c r="AR82" s="974"/>
      <c r="AS82" s="974"/>
      <c r="AT82" s="974"/>
      <c r="AU82" s="974"/>
      <c r="AV82" s="974"/>
      <c r="AW82" s="974"/>
      <c r="AX82" s="974"/>
      <c r="AY82" s="974"/>
      <c r="AZ82" s="975"/>
      <c r="BA82" s="975"/>
      <c r="BB82" s="975"/>
      <c r="BC82" s="975"/>
      <c r="BD82" s="976"/>
      <c r="BE82" s="229"/>
      <c r="BF82" s="229"/>
      <c r="BG82" s="229"/>
      <c r="BH82" s="229"/>
      <c r="BI82" s="229"/>
      <c r="BJ82" s="229"/>
      <c r="BK82" s="229"/>
      <c r="BL82" s="229"/>
      <c r="BM82" s="229"/>
      <c r="BN82" s="229"/>
      <c r="BO82" s="229"/>
      <c r="BP82" s="229"/>
      <c r="BQ82" s="226">
        <v>76</v>
      </c>
      <c r="BR82" s="231"/>
      <c r="BS82" s="948"/>
      <c r="BT82" s="949"/>
      <c r="BU82" s="949"/>
      <c r="BV82" s="949"/>
      <c r="BW82" s="949"/>
      <c r="BX82" s="949"/>
      <c r="BY82" s="949"/>
      <c r="BZ82" s="949"/>
      <c r="CA82" s="949"/>
      <c r="CB82" s="949"/>
      <c r="CC82" s="949"/>
      <c r="CD82" s="949"/>
      <c r="CE82" s="949"/>
      <c r="CF82" s="949"/>
      <c r="CG82" s="958"/>
      <c r="CH82" s="959"/>
      <c r="CI82" s="960"/>
      <c r="CJ82" s="960"/>
      <c r="CK82" s="960"/>
      <c r="CL82" s="961"/>
      <c r="CM82" s="959"/>
      <c r="CN82" s="960"/>
      <c r="CO82" s="960"/>
      <c r="CP82" s="960"/>
      <c r="CQ82" s="961"/>
      <c r="CR82" s="959"/>
      <c r="CS82" s="960"/>
      <c r="CT82" s="960"/>
      <c r="CU82" s="960"/>
      <c r="CV82" s="961"/>
      <c r="CW82" s="959"/>
      <c r="CX82" s="960"/>
      <c r="CY82" s="960"/>
      <c r="CZ82" s="960"/>
      <c r="DA82" s="961"/>
      <c r="DB82" s="959"/>
      <c r="DC82" s="960"/>
      <c r="DD82" s="960"/>
      <c r="DE82" s="960"/>
      <c r="DF82" s="961"/>
      <c r="DG82" s="959"/>
      <c r="DH82" s="960"/>
      <c r="DI82" s="960"/>
      <c r="DJ82" s="960"/>
      <c r="DK82" s="961"/>
      <c r="DL82" s="959"/>
      <c r="DM82" s="960"/>
      <c r="DN82" s="960"/>
      <c r="DO82" s="960"/>
      <c r="DP82" s="961"/>
      <c r="DQ82" s="959"/>
      <c r="DR82" s="960"/>
      <c r="DS82" s="960"/>
      <c r="DT82" s="960"/>
      <c r="DU82" s="961"/>
      <c r="DV82" s="948"/>
      <c r="DW82" s="949"/>
      <c r="DX82" s="949"/>
      <c r="DY82" s="949"/>
      <c r="DZ82" s="950"/>
      <c r="EA82" s="218"/>
    </row>
    <row r="83" spans="1:131" ht="26.25" customHeight="1" x14ac:dyDescent="0.2">
      <c r="A83" s="226">
        <v>16</v>
      </c>
      <c r="B83" s="977"/>
      <c r="C83" s="978"/>
      <c r="D83" s="978"/>
      <c r="E83" s="978"/>
      <c r="F83" s="978"/>
      <c r="G83" s="978"/>
      <c r="H83" s="978"/>
      <c r="I83" s="978"/>
      <c r="J83" s="978"/>
      <c r="K83" s="978"/>
      <c r="L83" s="978"/>
      <c r="M83" s="978"/>
      <c r="N83" s="978"/>
      <c r="O83" s="978"/>
      <c r="P83" s="979"/>
      <c r="Q83" s="980"/>
      <c r="R83" s="974"/>
      <c r="S83" s="974"/>
      <c r="T83" s="974"/>
      <c r="U83" s="974"/>
      <c r="V83" s="974"/>
      <c r="W83" s="974"/>
      <c r="X83" s="974"/>
      <c r="Y83" s="974"/>
      <c r="Z83" s="974"/>
      <c r="AA83" s="974"/>
      <c r="AB83" s="974"/>
      <c r="AC83" s="974"/>
      <c r="AD83" s="974"/>
      <c r="AE83" s="974"/>
      <c r="AF83" s="974"/>
      <c r="AG83" s="974"/>
      <c r="AH83" s="974"/>
      <c r="AI83" s="974"/>
      <c r="AJ83" s="974"/>
      <c r="AK83" s="974"/>
      <c r="AL83" s="974"/>
      <c r="AM83" s="974"/>
      <c r="AN83" s="974"/>
      <c r="AO83" s="974"/>
      <c r="AP83" s="974"/>
      <c r="AQ83" s="974"/>
      <c r="AR83" s="974"/>
      <c r="AS83" s="974"/>
      <c r="AT83" s="974"/>
      <c r="AU83" s="974"/>
      <c r="AV83" s="974"/>
      <c r="AW83" s="974"/>
      <c r="AX83" s="974"/>
      <c r="AY83" s="974"/>
      <c r="AZ83" s="975"/>
      <c r="BA83" s="975"/>
      <c r="BB83" s="975"/>
      <c r="BC83" s="975"/>
      <c r="BD83" s="976"/>
      <c r="BE83" s="229"/>
      <c r="BF83" s="229"/>
      <c r="BG83" s="229"/>
      <c r="BH83" s="229"/>
      <c r="BI83" s="229"/>
      <c r="BJ83" s="229"/>
      <c r="BK83" s="229"/>
      <c r="BL83" s="229"/>
      <c r="BM83" s="229"/>
      <c r="BN83" s="229"/>
      <c r="BO83" s="229"/>
      <c r="BP83" s="229"/>
      <c r="BQ83" s="226">
        <v>77</v>
      </c>
      <c r="BR83" s="231"/>
      <c r="BS83" s="948"/>
      <c r="BT83" s="949"/>
      <c r="BU83" s="949"/>
      <c r="BV83" s="949"/>
      <c r="BW83" s="949"/>
      <c r="BX83" s="949"/>
      <c r="BY83" s="949"/>
      <c r="BZ83" s="949"/>
      <c r="CA83" s="949"/>
      <c r="CB83" s="949"/>
      <c r="CC83" s="949"/>
      <c r="CD83" s="949"/>
      <c r="CE83" s="949"/>
      <c r="CF83" s="949"/>
      <c r="CG83" s="958"/>
      <c r="CH83" s="959"/>
      <c r="CI83" s="960"/>
      <c r="CJ83" s="960"/>
      <c r="CK83" s="960"/>
      <c r="CL83" s="961"/>
      <c r="CM83" s="959"/>
      <c r="CN83" s="960"/>
      <c r="CO83" s="960"/>
      <c r="CP83" s="960"/>
      <c r="CQ83" s="961"/>
      <c r="CR83" s="959"/>
      <c r="CS83" s="960"/>
      <c r="CT83" s="960"/>
      <c r="CU83" s="960"/>
      <c r="CV83" s="961"/>
      <c r="CW83" s="959"/>
      <c r="CX83" s="960"/>
      <c r="CY83" s="960"/>
      <c r="CZ83" s="960"/>
      <c r="DA83" s="961"/>
      <c r="DB83" s="959"/>
      <c r="DC83" s="960"/>
      <c r="DD83" s="960"/>
      <c r="DE83" s="960"/>
      <c r="DF83" s="961"/>
      <c r="DG83" s="959"/>
      <c r="DH83" s="960"/>
      <c r="DI83" s="960"/>
      <c r="DJ83" s="960"/>
      <c r="DK83" s="961"/>
      <c r="DL83" s="959"/>
      <c r="DM83" s="960"/>
      <c r="DN83" s="960"/>
      <c r="DO83" s="960"/>
      <c r="DP83" s="961"/>
      <c r="DQ83" s="959"/>
      <c r="DR83" s="960"/>
      <c r="DS83" s="960"/>
      <c r="DT83" s="960"/>
      <c r="DU83" s="961"/>
      <c r="DV83" s="948"/>
      <c r="DW83" s="949"/>
      <c r="DX83" s="949"/>
      <c r="DY83" s="949"/>
      <c r="DZ83" s="950"/>
      <c r="EA83" s="218"/>
    </row>
    <row r="84" spans="1:131" ht="26.25" customHeight="1" x14ac:dyDescent="0.2">
      <c r="A84" s="226">
        <v>17</v>
      </c>
      <c r="B84" s="977"/>
      <c r="C84" s="978"/>
      <c r="D84" s="978"/>
      <c r="E84" s="978"/>
      <c r="F84" s="978"/>
      <c r="G84" s="978"/>
      <c r="H84" s="978"/>
      <c r="I84" s="978"/>
      <c r="J84" s="978"/>
      <c r="K84" s="978"/>
      <c r="L84" s="978"/>
      <c r="M84" s="978"/>
      <c r="N84" s="978"/>
      <c r="O84" s="978"/>
      <c r="P84" s="979"/>
      <c r="Q84" s="980"/>
      <c r="R84" s="974"/>
      <c r="S84" s="974"/>
      <c r="T84" s="974"/>
      <c r="U84" s="974"/>
      <c r="V84" s="974"/>
      <c r="W84" s="974"/>
      <c r="X84" s="974"/>
      <c r="Y84" s="974"/>
      <c r="Z84" s="974"/>
      <c r="AA84" s="974"/>
      <c r="AB84" s="974"/>
      <c r="AC84" s="974"/>
      <c r="AD84" s="974"/>
      <c r="AE84" s="974"/>
      <c r="AF84" s="974"/>
      <c r="AG84" s="974"/>
      <c r="AH84" s="974"/>
      <c r="AI84" s="974"/>
      <c r="AJ84" s="974"/>
      <c r="AK84" s="974"/>
      <c r="AL84" s="974"/>
      <c r="AM84" s="974"/>
      <c r="AN84" s="974"/>
      <c r="AO84" s="974"/>
      <c r="AP84" s="974"/>
      <c r="AQ84" s="974"/>
      <c r="AR84" s="974"/>
      <c r="AS84" s="974"/>
      <c r="AT84" s="974"/>
      <c r="AU84" s="974"/>
      <c r="AV84" s="974"/>
      <c r="AW84" s="974"/>
      <c r="AX84" s="974"/>
      <c r="AY84" s="974"/>
      <c r="AZ84" s="975"/>
      <c r="BA84" s="975"/>
      <c r="BB84" s="975"/>
      <c r="BC84" s="975"/>
      <c r="BD84" s="976"/>
      <c r="BE84" s="229"/>
      <c r="BF84" s="229"/>
      <c r="BG84" s="229"/>
      <c r="BH84" s="229"/>
      <c r="BI84" s="229"/>
      <c r="BJ84" s="229"/>
      <c r="BK84" s="229"/>
      <c r="BL84" s="229"/>
      <c r="BM84" s="229"/>
      <c r="BN84" s="229"/>
      <c r="BO84" s="229"/>
      <c r="BP84" s="229"/>
      <c r="BQ84" s="226">
        <v>78</v>
      </c>
      <c r="BR84" s="231"/>
      <c r="BS84" s="948"/>
      <c r="BT84" s="949"/>
      <c r="BU84" s="949"/>
      <c r="BV84" s="949"/>
      <c r="BW84" s="949"/>
      <c r="BX84" s="949"/>
      <c r="BY84" s="949"/>
      <c r="BZ84" s="949"/>
      <c r="CA84" s="949"/>
      <c r="CB84" s="949"/>
      <c r="CC84" s="949"/>
      <c r="CD84" s="949"/>
      <c r="CE84" s="949"/>
      <c r="CF84" s="949"/>
      <c r="CG84" s="958"/>
      <c r="CH84" s="959"/>
      <c r="CI84" s="960"/>
      <c r="CJ84" s="960"/>
      <c r="CK84" s="960"/>
      <c r="CL84" s="961"/>
      <c r="CM84" s="959"/>
      <c r="CN84" s="960"/>
      <c r="CO84" s="960"/>
      <c r="CP84" s="960"/>
      <c r="CQ84" s="961"/>
      <c r="CR84" s="959"/>
      <c r="CS84" s="960"/>
      <c r="CT84" s="960"/>
      <c r="CU84" s="960"/>
      <c r="CV84" s="961"/>
      <c r="CW84" s="959"/>
      <c r="CX84" s="960"/>
      <c r="CY84" s="960"/>
      <c r="CZ84" s="960"/>
      <c r="DA84" s="961"/>
      <c r="DB84" s="959"/>
      <c r="DC84" s="960"/>
      <c r="DD84" s="960"/>
      <c r="DE84" s="960"/>
      <c r="DF84" s="961"/>
      <c r="DG84" s="959"/>
      <c r="DH84" s="960"/>
      <c r="DI84" s="960"/>
      <c r="DJ84" s="960"/>
      <c r="DK84" s="961"/>
      <c r="DL84" s="959"/>
      <c r="DM84" s="960"/>
      <c r="DN84" s="960"/>
      <c r="DO84" s="960"/>
      <c r="DP84" s="961"/>
      <c r="DQ84" s="959"/>
      <c r="DR84" s="960"/>
      <c r="DS84" s="960"/>
      <c r="DT84" s="960"/>
      <c r="DU84" s="961"/>
      <c r="DV84" s="948"/>
      <c r="DW84" s="949"/>
      <c r="DX84" s="949"/>
      <c r="DY84" s="949"/>
      <c r="DZ84" s="950"/>
      <c r="EA84" s="218"/>
    </row>
    <row r="85" spans="1:131" ht="26.25" customHeight="1" x14ac:dyDescent="0.2">
      <c r="A85" s="226">
        <v>18</v>
      </c>
      <c r="B85" s="977"/>
      <c r="C85" s="978"/>
      <c r="D85" s="978"/>
      <c r="E85" s="978"/>
      <c r="F85" s="978"/>
      <c r="G85" s="978"/>
      <c r="H85" s="978"/>
      <c r="I85" s="978"/>
      <c r="J85" s="978"/>
      <c r="K85" s="978"/>
      <c r="L85" s="978"/>
      <c r="M85" s="978"/>
      <c r="N85" s="978"/>
      <c r="O85" s="978"/>
      <c r="P85" s="979"/>
      <c r="Q85" s="980"/>
      <c r="R85" s="974"/>
      <c r="S85" s="974"/>
      <c r="T85" s="974"/>
      <c r="U85" s="974"/>
      <c r="V85" s="974"/>
      <c r="W85" s="974"/>
      <c r="X85" s="974"/>
      <c r="Y85" s="974"/>
      <c r="Z85" s="974"/>
      <c r="AA85" s="974"/>
      <c r="AB85" s="974"/>
      <c r="AC85" s="974"/>
      <c r="AD85" s="974"/>
      <c r="AE85" s="974"/>
      <c r="AF85" s="974"/>
      <c r="AG85" s="974"/>
      <c r="AH85" s="974"/>
      <c r="AI85" s="974"/>
      <c r="AJ85" s="974"/>
      <c r="AK85" s="974"/>
      <c r="AL85" s="974"/>
      <c r="AM85" s="974"/>
      <c r="AN85" s="974"/>
      <c r="AO85" s="974"/>
      <c r="AP85" s="974"/>
      <c r="AQ85" s="974"/>
      <c r="AR85" s="974"/>
      <c r="AS85" s="974"/>
      <c r="AT85" s="974"/>
      <c r="AU85" s="974"/>
      <c r="AV85" s="974"/>
      <c r="AW85" s="974"/>
      <c r="AX85" s="974"/>
      <c r="AY85" s="974"/>
      <c r="AZ85" s="975"/>
      <c r="BA85" s="975"/>
      <c r="BB85" s="975"/>
      <c r="BC85" s="975"/>
      <c r="BD85" s="976"/>
      <c r="BE85" s="229"/>
      <c r="BF85" s="229"/>
      <c r="BG85" s="229"/>
      <c r="BH85" s="229"/>
      <c r="BI85" s="229"/>
      <c r="BJ85" s="229"/>
      <c r="BK85" s="229"/>
      <c r="BL85" s="229"/>
      <c r="BM85" s="229"/>
      <c r="BN85" s="229"/>
      <c r="BO85" s="229"/>
      <c r="BP85" s="229"/>
      <c r="BQ85" s="226">
        <v>79</v>
      </c>
      <c r="BR85" s="231"/>
      <c r="BS85" s="948"/>
      <c r="BT85" s="949"/>
      <c r="BU85" s="949"/>
      <c r="BV85" s="949"/>
      <c r="BW85" s="949"/>
      <c r="BX85" s="949"/>
      <c r="BY85" s="949"/>
      <c r="BZ85" s="949"/>
      <c r="CA85" s="949"/>
      <c r="CB85" s="949"/>
      <c r="CC85" s="949"/>
      <c r="CD85" s="949"/>
      <c r="CE85" s="949"/>
      <c r="CF85" s="949"/>
      <c r="CG85" s="958"/>
      <c r="CH85" s="959"/>
      <c r="CI85" s="960"/>
      <c r="CJ85" s="960"/>
      <c r="CK85" s="960"/>
      <c r="CL85" s="961"/>
      <c r="CM85" s="959"/>
      <c r="CN85" s="960"/>
      <c r="CO85" s="960"/>
      <c r="CP85" s="960"/>
      <c r="CQ85" s="961"/>
      <c r="CR85" s="959"/>
      <c r="CS85" s="960"/>
      <c r="CT85" s="960"/>
      <c r="CU85" s="960"/>
      <c r="CV85" s="961"/>
      <c r="CW85" s="959"/>
      <c r="CX85" s="960"/>
      <c r="CY85" s="960"/>
      <c r="CZ85" s="960"/>
      <c r="DA85" s="961"/>
      <c r="DB85" s="959"/>
      <c r="DC85" s="960"/>
      <c r="DD85" s="960"/>
      <c r="DE85" s="960"/>
      <c r="DF85" s="961"/>
      <c r="DG85" s="959"/>
      <c r="DH85" s="960"/>
      <c r="DI85" s="960"/>
      <c r="DJ85" s="960"/>
      <c r="DK85" s="961"/>
      <c r="DL85" s="959"/>
      <c r="DM85" s="960"/>
      <c r="DN85" s="960"/>
      <c r="DO85" s="960"/>
      <c r="DP85" s="961"/>
      <c r="DQ85" s="959"/>
      <c r="DR85" s="960"/>
      <c r="DS85" s="960"/>
      <c r="DT85" s="960"/>
      <c r="DU85" s="961"/>
      <c r="DV85" s="948"/>
      <c r="DW85" s="949"/>
      <c r="DX85" s="949"/>
      <c r="DY85" s="949"/>
      <c r="DZ85" s="950"/>
      <c r="EA85" s="218"/>
    </row>
    <row r="86" spans="1:131" ht="26.25" customHeight="1" x14ac:dyDescent="0.2">
      <c r="A86" s="226">
        <v>19</v>
      </c>
      <c r="B86" s="977"/>
      <c r="C86" s="978"/>
      <c r="D86" s="978"/>
      <c r="E86" s="978"/>
      <c r="F86" s="978"/>
      <c r="G86" s="978"/>
      <c r="H86" s="978"/>
      <c r="I86" s="978"/>
      <c r="J86" s="978"/>
      <c r="K86" s="978"/>
      <c r="L86" s="978"/>
      <c r="M86" s="978"/>
      <c r="N86" s="978"/>
      <c r="O86" s="978"/>
      <c r="P86" s="979"/>
      <c r="Q86" s="980"/>
      <c r="R86" s="974"/>
      <c r="S86" s="974"/>
      <c r="T86" s="974"/>
      <c r="U86" s="974"/>
      <c r="V86" s="974"/>
      <c r="W86" s="974"/>
      <c r="X86" s="974"/>
      <c r="Y86" s="974"/>
      <c r="Z86" s="974"/>
      <c r="AA86" s="974"/>
      <c r="AB86" s="974"/>
      <c r="AC86" s="974"/>
      <c r="AD86" s="974"/>
      <c r="AE86" s="974"/>
      <c r="AF86" s="974"/>
      <c r="AG86" s="974"/>
      <c r="AH86" s="974"/>
      <c r="AI86" s="974"/>
      <c r="AJ86" s="974"/>
      <c r="AK86" s="974"/>
      <c r="AL86" s="974"/>
      <c r="AM86" s="974"/>
      <c r="AN86" s="974"/>
      <c r="AO86" s="974"/>
      <c r="AP86" s="974"/>
      <c r="AQ86" s="974"/>
      <c r="AR86" s="974"/>
      <c r="AS86" s="974"/>
      <c r="AT86" s="974"/>
      <c r="AU86" s="974"/>
      <c r="AV86" s="974"/>
      <c r="AW86" s="974"/>
      <c r="AX86" s="974"/>
      <c r="AY86" s="974"/>
      <c r="AZ86" s="975"/>
      <c r="BA86" s="975"/>
      <c r="BB86" s="975"/>
      <c r="BC86" s="975"/>
      <c r="BD86" s="976"/>
      <c r="BE86" s="229"/>
      <c r="BF86" s="229"/>
      <c r="BG86" s="229"/>
      <c r="BH86" s="229"/>
      <c r="BI86" s="229"/>
      <c r="BJ86" s="229"/>
      <c r="BK86" s="229"/>
      <c r="BL86" s="229"/>
      <c r="BM86" s="229"/>
      <c r="BN86" s="229"/>
      <c r="BO86" s="229"/>
      <c r="BP86" s="229"/>
      <c r="BQ86" s="226">
        <v>80</v>
      </c>
      <c r="BR86" s="231"/>
      <c r="BS86" s="948"/>
      <c r="BT86" s="949"/>
      <c r="BU86" s="949"/>
      <c r="BV86" s="949"/>
      <c r="BW86" s="949"/>
      <c r="BX86" s="949"/>
      <c r="BY86" s="949"/>
      <c r="BZ86" s="949"/>
      <c r="CA86" s="949"/>
      <c r="CB86" s="949"/>
      <c r="CC86" s="949"/>
      <c r="CD86" s="949"/>
      <c r="CE86" s="949"/>
      <c r="CF86" s="949"/>
      <c r="CG86" s="958"/>
      <c r="CH86" s="959"/>
      <c r="CI86" s="960"/>
      <c r="CJ86" s="960"/>
      <c r="CK86" s="960"/>
      <c r="CL86" s="961"/>
      <c r="CM86" s="959"/>
      <c r="CN86" s="960"/>
      <c r="CO86" s="960"/>
      <c r="CP86" s="960"/>
      <c r="CQ86" s="961"/>
      <c r="CR86" s="959"/>
      <c r="CS86" s="960"/>
      <c r="CT86" s="960"/>
      <c r="CU86" s="960"/>
      <c r="CV86" s="961"/>
      <c r="CW86" s="959"/>
      <c r="CX86" s="960"/>
      <c r="CY86" s="960"/>
      <c r="CZ86" s="960"/>
      <c r="DA86" s="961"/>
      <c r="DB86" s="959"/>
      <c r="DC86" s="960"/>
      <c r="DD86" s="960"/>
      <c r="DE86" s="960"/>
      <c r="DF86" s="961"/>
      <c r="DG86" s="959"/>
      <c r="DH86" s="960"/>
      <c r="DI86" s="960"/>
      <c r="DJ86" s="960"/>
      <c r="DK86" s="961"/>
      <c r="DL86" s="959"/>
      <c r="DM86" s="960"/>
      <c r="DN86" s="960"/>
      <c r="DO86" s="960"/>
      <c r="DP86" s="961"/>
      <c r="DQ86" s="959"/>
      <c r="DR86" s="960"/>
      <c r="DS86" s="960"/>
      <c r="DT86" s="960"/>
      <c r="DU86" s="961"/>
      <c r="DV86" s="948"/>
      <c r="DW86" s="949"/>
      <c r="DX86" s="949"/>
      <c r="DY86" s="949"/>
      <c r="DZ86" s="950"/>
      <c r="EA86" s="218"/>
    </row>
    <row r="87" spans="1:131" ht="26.25" customHeight="1" x14ac:dyDescent="0.2">
      <c r="A87" s="232">
        <v>20</v>
      </c>
      <c r="B87" s="967"/>
      <c r="C87" s="968"/>
      <c r="D87" s="968"/>
      <c r="E87" s="968"/>
      <c r="F87" s="968"/>
      <c r="G87" s="968"/>
      <c r="H87" s="968"/>
      <c r="I87" s="968"/>
      <c r="J87" s="968"/>
      <c r="K87" s="968"/>
      <c r="L87" s="968"/>
      <c r="M87" s="968"/>
      <c r="N87" s="968"/>
      <c r="O87" s="968"/>
      <c r="P87" s="969"/>
      <c r="Q87" s="970"/>
      <c r="R87" s="971"/>
      <c r="S87" s="971"/>
      <c r="T87" s="971"/>
      <c r="U87" s="971"/>
      <c r="V87" s="971"/>
      <c r="W87" s="971"/>
      <c r="X87" s="971"/>
      <c r="Y87" s="971"/>
      <c r="Z87" s="971"/>
      <c r="AA87" s="971"/>
      <c r="AB87" s="971"/>
      <c r="AC87" s="971"/>
      <c r="AD87" s="971"/>
      <c r="AE87" s="971"/>
      <c r="AF87" s="971"/>
      <c r="AG87" s="971"/>
      <c r="AH87" s="971"/>
      <c r="AI87" s="971"/>
      <c r="AJ87" s="971"/>
      <c r="AK87" s="971"/>
      <c r="AL87" s="971"/>
      <c r="AM87" s="971"/>
      <c r="AN87" s="971"/>
      <c r="AO87" s="971"/>
      <c r="AP87" s="971"/>
      <c r="AQ87" s="971"/>
      <c r="AR87" s="971"/>
      <c r="AS87" s="971"/>
      <c r="AT87" s="971"/>
      <c r="AU87" s="971"/>
      <c r="AV87" s="971"/>
      <c r="AW87" s="971"/>
      <c r="AX87" s="971"/>
      <c r="AY87" s="971"/>
      <c r="AZ87" s="972"/>
      <c r="BA87" s="972"/>
      <c r="BB87" s="972"/>
      <c r="BC87" s="972"/>
      <c r="BD87" s="973"/>
      <c r="BE87" s="229"/>
      <c r="BF87" s="229"/>
      <c r="BG87" s="229"/>
      <c r="BH87" s="229"/>
      <c r="BI87" s="229"/>
      <c r="BJ87" s="229"/>
      <c r="BK87" s="229"/>
      <c r="BL87" s="229"/>
      <c r="BM87" s="229"/>
      <c r="BN87" s="229"/>
      <c r="BO87" s="229"/>
      <c r="BP87" s="229"/>
      <c r="BQ87" s="226">
        <v>81</v>
      </c>
      <c r="BR87" s="231"/>
      <c r="BS87" s="948"/>
      <c r="BT87" s="949"/>
      <c r="BU87" s="949"/>
      <c r="BV87" s="949"/>
      <c r="BW87" s="949"/>
      <c r="BX87" s="949"/>
      <c r="BY87" s="949"/>
      <c r="BZ87" s="949"/>
      <c r="CA87" s="949"/>
      <c r="CB87" s="949"/>
      <c r="CC87" s="949"/>
      <c r="CD87" s="949"/>
      <c r="CE87" s="949"/>
      <c r="CF87" s="949"/>
      <c r="CG87" s="958"/>
      <c r="CH87" s="959"/>
      <c r="CI87" s="960"/>
      <c r="CJ87" s="960"/>
      <c r="CK87" s="960"/>
      <c r="CL87" s="961"/>
      <c r="CM87" s="959"/>
      <c r="CN87" s="960"/>
      <c r="CO87" s="960"/>
      <c r="CP87" s="960"/>
      <c r="CQ87" s="961"/>
      <c r="CR87" s="959"/>
      <c r="CS87" s="960"/>
      <c r="CT87" s="960"/>
      <c r="CU87" s="960"/>
      <c r="CV87" s="961"/>
      <c r="CW87" s="959"/>
      <c r="CX87" s="960"/>
      <c r="CY87" s="960"/>
      <c r="CZ87" s="960"/>
      <c r="DA87" s="961"/>
      <c r="DB87" s="959"/>
      <c r="DC87" s="960"/>
      <c r="DD87" s="960"/>
      <c r="DE87" s="960"/>
      <c r="DF87" s="961"/>
      <c r="DG87" s="959"/>
      <c r="DH87" s="960"/>
      <c r="DI87" s="960"/>
      <c r="DJ87" s="960"/>
      <c r="DK87" s="961"/>
      <c r="DL87" s="959"/>
      <c r="DM87" s="960"/>
      <c r="DN87" s="960"/>
      <c r="DO87" s="960"/>
      <c r="DP87" s="961"/>
      <c r="DQ87" s="959"/>
      <c r="DR87" s="960"/>
      <c r="DS87" s="960"/>
      <c r="DT87" s="960"/>
      <c r="DU87" s="961"/>
      <c r="DV87" s="948"/>
      <c r="DW87" s="949"/>
      <c r="DX87" s="949"/>
      <c r="DY87" s="949"/>
      <c r="DZ87" s="950"/>
      <c r="EA87" s="218"/>
    </row>
    <row r="88" spans="1:131" ht="26.25" customHeight="1" thickBot="1" x14ac:dyDescent="0.25">
      <c r="A88" s="228" t="s">
        <v>378</v>
      </c>
      <c r="B88" s="940" t="s">
        <v>401</v>
      </c>
      <c r="C88" s="941"/>
      <c r="D88" s="941"/>
      <c r="E88" s="941"/>
      <c r="F88" s="941"/>
      <c r="G88" s="941"/>
      <c r="H88" s="941"/>
      <c r="I88" s="941"/>
      <c r="J88" s="941"/>
      <c r="K88" s="941"/>
      <c r="L88" s="941"/>
      <c r="M88" s="941"/>
      <c r="N88" s="941"/>
      <c r="O88" s="941"/>
      <c r="P88" s="951"/>
      <c r="Q88" s="965"/>
      <c r="R88" s="966"/>
      <c r="S88" s="966"/>
      <c r="T88" s="966"/>
      <c r="U88" s="966"/>
      <c r="V88" s="966"/>
      <c r="W88" s="966"/>
      <c r="X88" s="966"/>
      <c r="Y88" s="966"/>
      <c r="Z88" s="966"/>
      <c r="AA88" s="966"/>
      <c r="AB88" s="966"/>
      <c r="AC88" s="966"/>
      <c r="AD88" s="966"/>
      <c r="AE88" s="966"/>
      <c r="AF88" s="962">
        <f>SUM(AF68:AJ76)</f>
        <v>26481.138999999999</v>
      </c>
      <c r="AG88" s="962"/>
      <c r="AH88" s="962"/>
      <c r="AI88" s="962"/>
      <c r="AJ88" s="962"/>
      <c r="AK88" s="966"/>
      <c r="AL88" s="966"/>
      <c r="AM88" s="966"/>
      <c r="AN88" s="966"/>
      <c r="AO88" s="966"/>
      <c r="AP88" s="962">
        <f t="shared" ref="AP88" si="2">SUM(AP68:AT76)</f>
        <v>3226</v>
      </c>
      <c r="AQ88" s="962"/>
      <c r="AR88" s="962"/>
      <c r="AS88" s="962"/>
      <c r="AT88" s="962"/>
      <c r="AU88" s="962">
        <f t="shared" ref="AU88" si="3">SUM(AU68:AY76)</f>
        <v>970</v>
      </c>
      <c r="AV88" s="962"/>
      <c r="AW88" s="962"/>
      <c r="AX88" s="962"/>
      <c r="AY88" s="962"/>
      <c r="AZ88" s="963"/>
      <c r="BA88" s="963"/>
      <c r="BB88" s="963"/>
      <c r="BC88" s="963"/>
      <c r="BD88" s="964"/>
      <c r="BE88" s="229"/>
      <c r="BF88" s="229"/>
      <c r="BG88" s="229"/>
      <c r="BH88" s="229"/>
      <c r="BI88" s="229"/>
      <c r="BJ88" s="229"/>
      <c r="BK88" s="229"/>
      <c r="BL88" s="229"/>
      <c r="BM88" s="229"/>
      <c r="BN88" s="229"/>
      <c r="BO88" s="229"/>
      <c r="BP88" s="229"/>
      <c r="BQ88" s="226">
        <v>82</v>
      </c>
      <c r="BR88" s="231"/>
      <c r="BS88" s="948"/>
      <c r="BT88" s="949"/>
      <c r="BU88" s="949"/>
      <c r="BV88" s="949"/>
      <c r="BW88" s="949"/>
      <c r="BX88" s="949"/>
      <c r="BY88" s="949"/>
      <c r="BZ88" s="949"/>
      <c r="CA88" s="949"/>
      <c r="CB88" s="949"/>
      <c r="CC88" s="949"/>
      <c r="CD88" s="949"/>
      <c r="CE88" s="949"/>
      <c r="CF88" s="949"/>
      <c r="CG88" s="958"/>
      <c r="CH88" s="959"/>
      <c r="CI88" s="960"/>
      <c r="CJ88" s="960"/>
      <c r="CK88" s="960"/>
      <c r="CL88" s="961"/>
      <c r="CM88" s="959"/>
      <c r="CN88" s="960"/>
      <c r="CO88" s="960"/>
      <c r="CP88" s="960"/>
      <c r="CQ88" s="961"/>
      <c r="CR88" s="959"/>
      <c r="CS88" s="960"/>
      <c r="CT88" s="960"/>
      <c r="CU88" s="960"/>
      <c r="CV88" s="961"/>
      <c r="CW88" s="959"/>
      <c r="CX88" s="960"/>
      <c r="CY88" s="960"/>
      <c r="CZ88" s="960"/>
      <c r="DA88" s="961"/>
      <c r="DB88" s="959"/>
      <c r="DC88" s="960"/>
      <c r="DD88" s="960"/>
      <c r="DE88" s="960"/>
      <c r="DF88" s="961"/>
      <c r="DG88" s="959"/>
      <c r="DH88" s="960"/>
      <c r="DI88" s="960"/>
      <c r="DJ88" s="960"/>
      <c r="DK88" s="961"/>
      <c r="DL88" s="959"/>
      <c r="DM88" s="960"/>
      <c r="DN88" s="960"/>
      <c r="DO88" s="960"/>
      <c r="DP88" s="961"/>
      <c r="DQ88" s="959"/>
      <c r="DR88" s="960"/>
      <c r="DS88" s="960"/>
      <c r="DT88" s="960"/>
      <c r="DU88" s="961"/>
      <c r="DV88" s="948"/>
      <c r="DW88" s="949"/>
      <c r="DX88" s="949"/>
      <c r="DY88" s="949"/>
      <c r="DZ88" s="950"/>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8"/>
      <c r="BT89" s="949"/>
      <c r="BU89" s="949"/>
      <c r="BV89" s="949"/>
      <c r="BW89" s="949"/>
      <c r="BX89" s="949"/>
      <c r="BY89" s="949"/>
      <c r="BZ89" s="949"/>
      <c r="CA89" s="949"/>
      <c r="CB89" s="949"/>
      <c r="CC89" s="949"/>
      <c r="CD89" s="949"/>
      <c r="CE89" s="949"/>
      <c r="CF89" s="949"/>
      <c r="CG89" s="958"/>
      <c r="CH89" s="959"/>
      <c r="CI89" s="960"/>
      <c r="CJ89" s="960"/>
      <c r="CK89" s="960"/>
      <c r="CL89" s="961"/>
      <c r="CM89" s="959"/>
      <c r="CN89" s="960"/>
      <c r="CO89" s="960"/>
      <c r="CP89" s="960"/>
      <c r="CQ89" s="961"/>
      <c r="CR89" s="959"/>
      <c r="CS89" s="960"/>
      <c r="CT89" s="960"/>
      <c r="CU89" s="960"/>
      <c r="CV89" s="961"/>
      <c r="CW89" s="959"/>
      <c r="CX89" s="960"/>
      <c r="CY89" s="960"/>
      <c r="CZ89" s="960"/>
      <c r="DA89" s="961"/>
      <c r="DB89" s="959"/>
      <c r="DC89" s="960"/>
      <c r="DD89" s="960"/>
      <c r="DE89" s="960"/>
      <c r="DF89" s="961"/>
      <c r="DG89" s="959"/>
      <c r="DH89" s="960"/>
      <c r="DI89" s="960"/>
      <c r="DJ89" s="960"/>
      <c r="DK89" s="961"/>
      <c r="DL89" s="959"/>
      <c r="DM89" s="960"/>
      <c r="DN89" s="960"/>
      <c r="DO89" s="960"/>
      <c r="DP89" s="961"/>
      <c r="DQ89" s="959"/>
      <c r="DR89" s="960"/>
      <c r="DS89" s="960"/>
      <c r="DT89" s="960"/>
      <c r="DU89" s="961"/>
      <c r="DV89" s="948"/>
      <c r="DW89" s="949"/>
      <c r="DX89" s="949"/>
      <c r="DY89" s="949"/>
      <c r="DZ89" s="950"/>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8"/>
      <c r="BT90" s="949"/>
      <c r="BU90" s="949"/>
      <c r="BV90" s="949"/>
      <c r="BW90" s="949"/>
      <c r="BX90" s="949"/>
      <c r="BY90" s="949"/>
      <c r="BZ90" s="949"/>
      <c r="CA90" s="949"/>
      <c r="CB90" s="949"/>
      <c r="CC90" s="949"/>
      <c r="CD90" s="949"/>
      <c r="CE90" s="949"/>
      <c r="CF90" s="949"/>
      <c r="CG90" s="958"/>
      <c r="CH90" s="959"/>
      <c r="CI90" s="960"/>
      <c r="CJ90" s="960"/>
      <c r="CK90" s="960"/>
      <c r="CL90" s="961"/>
      <c r="CM90" s="959"/>
      <c r="CN90" s="960"/>
      <c r="CO90" s="960"/>
      <c r="CP90" s="960"/>
      <c r="CQ90" s="961"/>
      <c r="CR90" s="959"/>
      <c r="CS90" s="960"/>
      <c r="CT90" s="960"/>
      <c r="CU90" s="960"/>
      <c r="CV90" s="961"/>
      <c r="CW90" s="959"/>
      <c r="CX90" s="960"/>
      <c r="CY90" s="960"/>
      <c r="CZ90" s="960"/>
      <c r="DA90" s="961"/>
      <c r="DB90" s="959"/>
      <c r="DC90" s="960"/>
      <c r="DD90" s="960"/>
      <c r="DE90" s="960"/>
      <c r="DF90" s="961"/>
      <c r="DG90" s="959"/>
      <c r="DH90" s="960"/>
      <c r="DI90" s="960"/>
      <c r="DJ90" s="960"/>
      <c r="DK90" s="961"/>
      <c r="DL90" s="959"/>
      <c r="DM90" s="960"/>
      <c r="DN90" s="960"/>
      <c r="DO90" s="960"/>
      <c r="DP90" s="961"/>
      <c r="DQ90" s="959"/>
      <c r="DR90" s="960"/>
      <c r="DS90" s="960"/>
      <c r="DT90" s="960"/>
      <c r="DU90" s="961"/>
      <c r="DV90" s="948"/>
      <c r="DW90" s="949"/>
      <c r="DX90" s="949"/>
      <c r="DY90" s="949"/>
      <c r="DZ90" s="950"/>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8"/>
      <c r="BT91" s="949"/>
      <c r="BU91" s="949"/>
      <c r="BV91" s="949"/>
      <c r="BW91" s="949"/>
      <c r="BX91" s="949"/>
      <c r="BY91" s="949"/>
      <c r="BZ91" s="949"/>
      <c r="CA91" s="949"/>
      <c r="CB91" s="949"/>
      <c r="CC91" s="949"/>
      <c r="CD91" s="949"/>
      <c r="CE91" s="949"/>
      <c r="CF91" s="949"/>
      <c r="CG91" s="958"/>
      <c r="CH91" s="959"/>
      <c r="CI91" s="960"/>
      <c r="CJ91" s="960"/>
      <c r="CK91" s="960"/>
      <c r="CL91" s="961"/>
      <c r="CM91" s="959"/>
      <c r="CN91" s="960"/>
      <c r="CO91" s="960"/>
      <c r="CP91" s="960"/>
      <c r="CQ91" s="961"/>
      <c r="CR91" s="959"/>
      <c r="CS91" s="960"/>
      <c r="CT91" s="960"/>
      <c r="CU91" s="960"/>
      <c r="CV91" s="961"/>
      <c r="CW91" s="959"/>
      <c r="CX91" s="960"/>
      <c r="CY91" s="960"/>
      <c r="CZ91" s="960"/>
      <c r="DA91" s="961"/>
      <c r="DB91" s="959"/>
      <c r="DC91" s="960"/>
      <c r="DD91" s="960"/>
      <c r="DE91" s="960"/>
      <c r="DF91" s="961"/>
      <c r="DG91" s="959"/>
      <c r="DH91" s="960"/>
      <c r="DI91" s="960"/>
      <c r="DJ91" s="960"/>
      <c r="DK91" s="961"/>
      <c r="DL91" s="959"/>
      <c r="DM91" s="960"/>
      <c r="DN91" s="960"/>
      <c r="DO91" s="960"/>
      <c r="DP91" s="961"/>
      <c r="DQ91" s="959"/>
      <c r="DR91" s="960"/>
      <c r="DS91" s="960"/>
      <c r="DT91" s="960"/>
      <c r="DU91" s="961"/>
      <c r="DV91" s="948"/>
      <c r="DW91" s="949"/>
      <c r="DX91" s="949"/>
      <c r="DY91" s="949"/>
      <c r="DZ91" s="950"/>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8"/>
      <c r="BT92" s="949"/>
      <c r="BU92" s="949"/>
      <c r="BV92" s="949"/>
      <c r="BW92" s="949"/>
      <c r="BX92" s="949"/>
      <c r="BY92" s="949"/>
      <c r="BZ92" s="949"/>
      <c r="CA92" s="949"/>
      <c r="CB92" s="949"/>
      <c r="CC92" s="949"/>
      <c r="CD92" s="949"/>
      <c r="CE92" s="949"/>
      <c r="CF92" s="949"/>
      <c r="CG92" s="958"/>
      <c r="CH92" s="959"/>
      <c r="CI92" s="960"/>
      <c r="CJ92" s="960"/>
      <c r="CK92" s="960"/>
      <c r="CL92" s="961"/>
      <c r="CM92" s="959"/>
      <c r="CN92" s="960"/>
      <c r="CO92" s="960"/>
      <c r="CP92" s="960"/>
      <c r="CQ92" s="961"/>
      <c r="CR92" s="959"/>
      <c r="CS92" s="960"/>
      <c r="CT92" s="960"/>
      <c r="CU92" s="960"/>
      <c r="CV92" s="961"/>
      <c r="CW92" s="959"/>
      <c r="CX92" s="960"/>
      <c r="CY92" s="960"/>
      <c r="CZ92" s="960"/>
      <c r="DA92" s="961"/>
      <c r="DB92" s="959"/>
      <c r="DC92" s="960"/>
      <c r="DD92" s="960"/>
      <c r="DE92" s="960"/>
      <c r="DF92" s="961"/>
      <c r="DG92" s="959"/>
      <c r="DH92" s="960"/>
      <c r="DI92" s="960"/>
      <c r="DJ92" s="960"/>
      <c r="DK92" s="961"/>
      <c r="DL92" s="959"/>
      <c r="DM92" s="960"/>
      <c r="DN92" s="960"/>
      <c r="DO92" s="960"/>
      <c r="DP92" s="961"/>
      <c r="DQ92" s="959"/>
      <c r="DR92" s="960"/>
      <c r="DS92" s="960"/>
      <c r="DT92" s="960"/>
      <c r="DU92" s="961"/>
      <c r="DV92" s="948"/>
      <c r="DW92" s="949"/>
      <c r="DX92" s="949"/>
      <c r="DY92" s="949"/>
      <c r="DZ92" s="950"/>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8"/>
      <c r="BT93" s="949"/>
      <c r="BU93" s="949"/>
      <c r="BV93" s="949"/>
      <c r="BW93" s="949"/>
      <c r="BX93" s="949"/>
      <c r="BY93" s="949"/>
      <c r="BZ93" s="949"/>
      <c r="CA93" s="949"/>
      <c r="CB93" s="949"/>
      <c r="CC93" s="949"/>
      <c r="CD93" s="949"/>
      <c r="CE93" s="949"/>
      <c r="CF93" s="949"/>
      <c r="CG93" s="958"/>
      <c r="CH93" s="959"/>
      <c r="CI93" s="960"/>
      <c r="CJ93" s="960"/>
      <c r="CK93" s="960"/>
      <c r="CL93" s="961"/>
      <c r="CM93" s="959"/>
      <c r="CN93" s="960"/>
      <c r="CO93" s="960"/>
      <c r="CP93" s="960"/>
      <c r="CQ93" s="961"/>
      <c r="CR93" s="959"/>
      <c r="CS93" s="960"/>
      <c r="CT93" s="960"/>
      <c r="CU93" s="960"/>
      <c r="CV93" s="961"/>
      <c r="CW93" s="959"/>
      <c r="CX93" s="960"/>
      <c r="CY93" s="960"/>
      <c r="CZ93" s="960"/>
      <c r="DA93" s="961"/>
      <c r="DB93" s="959"/>
      <c r="DC93" s="960"/>
      <c r="DD93" s="960"/>
      <c r="DE93" s="960"/>
      <c r="DF93" s="961"/>
      <c r="DG93" s="959"/>
      <c r="DH93" s="960"/>
      <c r="DI93" s="960"/>
      <c r="DJ93" s="960"/>
      <c r="DK93" s="961"/>
      <c r="DL93" s="959"/>
      <c r="DM93" s="960"/>
      <c r="DN93" s="960"/>
      <c r="DO93" s="960"/>
      <c r="DP93" s="961"/>
      <c r="DQ93" s="959"/>
      <c r="DR93" s="960"/>
      <c r="DS93" s="960"/>
      <c r="DT93" s="960"/>
      <c r="DU93" s="961"/>
      <c r="DV93" s="948"/>
      <c r="DW93" s="949"/>
      <c r="DX93" s="949"/>
      <c r="DY93" s="949"/>
      <c r="DZ93" s="950"/>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8"/>
      <c r="BT94" s="949"/>
      <c r="BU94" s="949"/>
      <c r="BV94" s="949"/>
      <c r="BW94" s="949"/>
      <c r="BX94" s="949"/>
      <c r="BY94" s="949"/>
      <c r="BZ94" s="949"/>
      <c r="CA94" s="949"/>
      <c r="CB94" s="949"/>
      <c r="CC94" s="949"/>
      <c r="CD94" s="949"/>
      <c r="CE94" s="949"/>
      <c r="CF94" s="949"/>
      <c r="CG94" s="958"/>
      <c r="CH94" s="959"/>
      <c r="CI94" s="960"/>
      <c r="CJ94" s="960"/>
      <c r="CK94" s="960"/>
      <c r="CL94" s="961"/>
      <c r="CM94" s="959"/>
      <c r="CN94" s="960"/>
      <c r="CO94" s="960"/>
      <c r="CP94" s="960"/>
      <c r="CQ94" s="961"/>
      <c r="CR94" s="959"/>
      <c r="CS94" s="960"/>
      <c r="CT94" s="960"/>
      <c r="CU94" s="960"/>
      <c r="CV94" s="961"/>
      <c r="CW94" s="959"/>
      <c r="CX94" s="960"/>
      <c r="CY94" s="960"/>
      <c r="CZ94" s="960"/>
      <c r="DA94" s="961"/>
      <c r="DB94" s="959"/>
      <c r="DC94" s="960"/>
      <c r="DD94" s="960"/>
      <c r="DE94" s="960"/>
      <c r="DF94" s="961"/>
      <c r="DG94" s="959"/>
      <c r="DH94" s="960"/>
      <c r="DI94" s="960"/>
      <c r="DJ94" s="960"/>
      <c r="DK94" s="961"/>
      <c r="DL94" s="959"/>
      <c r="DM94" s="960"/>
      <c r="DN94" s="960"/>
      <c r="DO94" s="960"/>
      <c r="DP94" s="961"/>
      <c r="DQ94" s="959"/>
      <c r="DR94" s="960"/>
      <c r="DS94" s="960"/>
      <c r="DT94" s="960"/>
      <c r="DU94" s="961"/>
      <c r="DV94" s="948"/>
      <c r="DW94" s="949"/>
      <c r="DX94" s="949"/>
      <c r="DY94" s="949"/>
      <c r="DZ94" s="950"/>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8"/>
      <c r="BT95" s="949"/>
      <c r="BU95" s="949"/>
      <c r="BV95" s="949"/>
      <c r="BW95" s="949"/>
      <c r="BX95" s="949"/>
      <c r="BY95" s="949"/>
      <c r="BZ95" s="949"/>
      <c r="CA95" s="949"/>
      <c r="CB95" s="949"/>
      <c r="CC95" s="949"/>
      <c r="CD95" s="949"/>
      <c r="CE95" s="949"/>
      <c r="CF95" s="949"/>
      <c r="CG95" s="958"/>
      <c r="CH95" s="959"/>
      <c r="CI95" s="960"/>
      <c r="CJ95" s="960"/>
      <c r="CK95" s="960"/>
      <c r="CL95" s="961"/>
      <c r="CM95" s="959"/>
      <c r="CN95" s="960"/>
      <c r="CO95" s="960"/>
      <c r="CP95" s="960"/>
      <c r="CQ95" s="961"/>
      <c r="CR95" s="959"/>
      <c r="CS95" s="960"/>
      <c r="CT95" s="960"/>
      <c r="CU95" s="960"/>
      <c r="CV95" s="961"/>
      <c r="CW95" s="959"/>
      <c r="CX95" s="960"/>
      <c r="CY95" s="960"/>
      <c r="CZ95" s="960"/>
      <c r="DA95" s="961"/>
      <c r="DB95" s="959"/>
      <c r="DC95" s="960"/>
      <c r="DD95" s="960"/>
      <c r="DE95" s="960"/>
      <c r="DF95" s="961"/>
      <c r="DG95" s="959"/>
      <c r="DH95" s="960"/>
      <c r="DI95" s="960"/>
      <c r="DJ95" s="960"/>
      <c r="DK95" s="961"/>
      <c r="DL95" s="959"/>
      <c r="DM95" s="960"/>
      <c r="DN95" s="960"/>
      <c r="DO95" s="960"/>
      <c r="DP95" s="961"/>
      <c r="DQ95" s="959"/>
      <c r="DR95" s="960"/>
      <c r="DS95" s="960"/>
      <c r="DT95" s="960"/>
      <c r="DU95" s="961"/>
      <c r="DV95" s="948"/>
      <c r="DW95" s="949"/>
      <c r="DX95" s="949"/>
      <c r="DY95" s="949"/>
      <c r="DZ95" s="950"/>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8"/>
      <c r="BT96" s="949"/>
      <c r="BU96" s="949"/>
      <c r="BV96" s="949"/>
      <c r="BW96" s="949"/>
      <c r="BX96" s="949"/>
      <c r="BY96" s="949"/>
      <c r="BZ96" s="949"/>
      <c r="CA96" s="949"/>
      <c r="CB96" s="949"/>
      <c r="CC96" s="949"/>
      <c r="CD96" s="949"/>
      <c r="CE96" s="949"/>
      <c r="CF96" s="949"/>
      <c r="CG96" s="958"/>
      <c r="CH96" s="959"/>
      <c r="CI96" s="960"/>
      <c r="CJ96" s="960"/>
      <c r="CK96" s="960"/>
      <c r="CL96" s="961"/>
      <c r="CM96" s="959"/>
      <c r="CN96" s="960"/>
      <c r="CO96" s="960"/>
      <c r="CP96" s="960"/>
      <c r="CQ96" s="961"/>
      <c r="CR96" s="959"/>
      <c r="CS96" s="960"/>
      <c r="CT96" s="960"/>
      <c r="CU96" s="960"/>
      <c r="CV96" s="961"/>
      <c r="CW96" s="959"/>
      <c r="CX96" s="960"/>
      <c r="CY96" s="960"/>
      <c r="CZ96" s="960"/>
      <c r="DA96" s="961"/>
      <c r="DB96" s="959"/>
      <c r="DC96" s="960"/>
      <c r="DD96" s="960"/>
      <c r="DE96" s="960"/>
      <c r="DF96" s="961"/>
      <c r="DG96" s="959"/>
      <c r="DH96" s="960"/>
      <c r="DI96" s="960"/>
      <c r="DJ96" s="960"/>
      <c r="DK96" s="961"/>
      <c r="DL96" s="959"/>
      <c r="DM96" s="960"/>
      <c r="DN96" s="960"/>
      <c r="DO96" s="960"/>
      <c r="DP96" s="961"/>
      <c r="DQ96" s="959"/>
      <c r="DR96" s="960"/>
      <c r="DS96" s="960"/>
      <c r="DT96" s="960"/>
      <c r="DU96" s="961"/>
      <c r="DV96" s="948"/>
      <c r="DW96" s="949"/>
      <c r="DX96" s="949"/>
      <c r="DY96" s="949"/>
      <c r="DZ96" s="950"/>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8"/>
      <c r="BT97" s="949"/>
      <c r="BU97" s="949"/>
      <c r="BV97" s="949"/>
      <c r="BW97" s="949"/>
      <c r="BX97" s="949"/>
      <c r="BY97" s="949"/>
      <c r="BZ97" s="949"/>
      <c r="CA97" s="949"/>
      <c r="CB97" s="949"/>
      <c r="CC97" s="949"/>
      <c r="CD97" s="949"/>
      <c r="CE97" s="949"/>
      <c r="CF97" s="949"/>
      <c r="CG97" s="958"/>
      <c r="CH97" s="959"/>
      <c r="CI97" s="960"/>
      <c r="CJ97" s="960"/>
      <c r="CK97" s="960"/>
      <c r="CL97" s="961"/>
      <c r="CM97" s="959"/>
      <c r="CN97" s="960"/>
      <c r="CO97" s="960"/>
      <c r="CP97" s="960"/>
      <c r="CQ97" s="961"/>
      <c r="CR97" s="959"/>
      <c r="CS97" s="960"/>
      <c r="CT97" s="960"/>
      <c r="CU97" s="960"/>
      <c r="CV97" s="961"/>
      <c r="CW97" s="959"/>
      <c r="CX97" s="960"/>
      <c r="CY97" s="960"/>
      <c r="CZ97" s="960"/>
      <c r="DA97" s="961"/>
      <c r="DB97" s="959"/>
      <c r="DC97" s="960"/>
      <c r="DD97" s="960"/>
      <c r="DE97" s="960"/>
      <c r="DF97" s="961"/>
      <c r="DG97" s="959"/>
      <c r="DH97" s="960"/>
      <c r="DI97" s="960"/>
      <c r="DJ97" s="960"/>
      <c r="DK97" s="961"/>
      <c r="DL97" s="959"/>
      <c r="DM97" s="960"/>
      <c r="DN97" s="960"/>
      <c r="DO97" s="960"/>
      <c r="DP97" s="961"/>
      <c r="DQ97" s="959"/>
      <c r="DR97" s="960"/>
      <c r="DS97" s="960"/>
      <c r="DT97" s="960"/>
      <c r="DU97" s="961"/>
      <c r="DV97" s="948"/>
      <c r="DW97" s="949"/>
      <c r="DX97" s="949"/>
      <c r="DY97" s="949"/>
      <c r="DZ97" s="950"/>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8"/>
      <c r="BT98" s="949"/>
      <c r="BU98" s="949"/>
      <c r="BV98" s="949"/>
      <c r="BW98" s="949"/>
      <c r="BX98" s="949"/>
      <c r="BY98" s="949"/>
      <c r="BZ98" s="949"/>
      <c r="CA98" s="949"/>
      <c r="CB98" s="949"/>
      <c r="CC98" s="949"/>
      <c r="CD98" s="949"/>
      <c r="CE98" s="949"/>
      <c r="CF98" s="949"/>
      <c r="CG98" s="958"/>
      <c r="CH98" s="959"/>
      <c r="CI98" s="960"/>
      <c r="CJ98" s="960"/>
      <c r="CK98" s="960"/>
      <c r="CL98" s="961"/>
      <c r="CM98" s="959"/>
      <c r="CN98" s="960"/>
      <c r="CO98" s="960"/>
      <c r="CP98" s="960"/>
      <c r="CQ98" s="961"/>
      <c r="CR98" s="959"/>
      <c r="CS98" s="960"/>
      <c r="CT98" s="960"/>
      <c r="CU98" s="960"/>
      <c r="CV98" s="961"/>
      <c r="CW98" s="959"/>
      <c r="CX98" s="960"/>
      <c r="CY98" s="960"/>
      <c r="CZ98" s="960"/>
      <c r="DA98" s="961"/>
      <c r="DB98" s="959"/>
      <c r="DC98" s="960"/>
      <c r="DD98" s="960"/>
      <c r="DE98" s="960"/>
      <c r="DF98" s="961"/>
      <c r="DG98" s="959"/>
      <c r="DH98" s="960"/>
      <c r="DI98" s="960"/>
      <c r="DJ98" s="960"/>
      <c r="DK98" s="961"/>
      <c r="DL98" s="959"/>
      <c r="DM98" s="960"/>
      <c r="DN98" s="960"/>
      <c r="DO98" s="960"/>
      <c r="DP98" s="961"/>
      <c r="DQ98" s="959"/>
      <c r="DR98" s="960"/>
      <c r="DS98" s="960"/>
      <c r="DT98" s="960"/>
      <c r="DU98" s="961"/>
      <c r="DV98" s="948"/>
      <c r="DW98" s="949"/>
      <c r="DX98" s="949"/>
      <c r="DY98" s="949"/>
      <c r="DZ98" s="950"/>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8"/>
      <c r="BT99" s="949"/>
      <c r="BU99" s="949"/>
      <c r="BV99" s="949"/>
      <c r="BW99" s="949"/>
      <c r="BX99" s="949"/>
      <c r="BY99" s="949"/>
      <c r="BZ99" s="949"/>
      <c r="CA99" s="949"/>
      <c r="CB99" s="949"/>
      <c r="CC99" s="949"/>
      <c r="CD99" s="949"/>
      <c r="CE99" s="949"/>
      <c r="CF99" s="949"/>
      <c r="CG99" s="958"/>
      <c r="CH99" s="959"/>
      <c r="CI99" s="960"/>
      <c r="CJ99" s="960"/>
      <c r="CK99" s="960"/>
      <c r="CL99" s="961"/>
      <c r="CM99" s="959"/>
      <c r="CN99" s="960"/>
      <c r="CO99" s="960"/>
      <c r="CP99" s="960"/>
      <c r="CQ99" s="961"/>
      <c r="CR99" s="959"/>
      <c r="CS99" s="960"/>
      <c r="CT99" s="960"/>
      <c r="CU99" s="960"/>
      <c r="CV99" s="961"/>
      <c r="CW99" s="959"/>
      <c r="CX99" s="960"/>
      <c r="CY99" s="960"/>
      <c r="CZ99" s="960"/>
      <c r="DA99" s="961"/>
      <c r="DB99" s="959"/>
      <c r="DC99" s="960"/>
      <c r="DD99" s="960"/>
      <c r="DE99" s="960"/>
      <c r="DF99" s="961"/>
      <c r="DG99" s="959"/>
      <c r="DH99" s="960"/>
      <c r="DI99" s="960"/>
      <c r="DJ99" s="960"/>
      <c r="DK99" s="961"/>
      <c r="DL99" s="959"/>
      <c r="DM99" s="960"/>
      <c r="DN99" s="960"/>
      <c r="DO99" s="960"/>
      <c r="DP99" s="961"/>
      <c r="DQ99" s="959"/>
      <c r="DR99" s="960"/>
      <c r="DS99" s="960"/>
      <c r="DT99" s="960"/>
      <c r="DU99" s="961"/>
      <c r="DV99" s="948"/>
      <c r="DW99" s="949"/>
      <c r="DX99" s="949"/>
      <c r="DY99" s="949"/>
      <c r="DZ99" s="950"/>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8"/>
      <c r="BT100" s="949"/>
      <c r="BU100" s="949"/>
      <c r="BV100" s="949"/>
      <c r="BW100" s="949"/>
      <c r="BX100" s="949"/>
      <c r="BY100" s="949"/>
      <c r="BZ100" s="949"/>
      <c r="CA100" s="949"/>
      <c r="CB100" s="949"/>
      <c r="CC100" s="949"/>
      <c r="CD100" s="949"/>
      <c r="CE100" s="949"/>
      <c r="CF100" s="949"/>
      <c r="CG100" s="958"/>
      <c r="CH100" s="959"/>
      <c r="CI100" s="960"/>
      <c r="CJ100" s="960"/>
      <c r="CK100" s="960"/>
      <c r="CL100" s="961"/>
      <c r="CM100" s="959"/>
      <c r="CN100" s="960"/>
      <c r="CO100" s="960"/>
      <c r="CP100" s="960"/>
      <c r="CQ100" s="961"/>
      <c r="CR100" s="959"/>
      <c r="CS100" s="960"/>
      <c r="CT100" s="960"/>
      <c r="CU100" s="960"/>
      <c r="CV100" s="961"/>
      <c r="CW100" s="959"/>
      <c r="CX100" s="960"/>
      <c r="CY100" s="960"/>
      <c r="CZ100" s="960"/>
      <c r="DA100" s="961"/>
      <c r="DB100" s="959"/>
      <c r="DC100" s="960"/>
      <c r="DD100" s="960"/>
      <c r="DE100" s="960"/>
      <c r="DF100" s="961"/>
      <c r="DG100" s="959"/>
      <c r="DH100" s="960"/>
      <c r="DI100" s="960"/>
      <c r="DJ100" s="960"/>
      <c r="DK100" s="961"/>
      <c r="DL100" s="959"/>
      <c r="DM100" s="960"/>
      <c r="DN100" s="960"/>
      <c r="DO100" s="960"/>
      <c r="DP100" s="961"/>
      <c r="DQ100" s="959"/>
      <c r="DR100" s="960"/>
      <c r="DS100" s="960"/>
      <c r="DT100" s="960"/>
      <c r="DU100" s="961"/>
      <c r="DV100" s="948"/>
      <c r="DW100" s="949"/>
      <c r="DX100" s="949"/>
      <c r="DY100" s="949"/>
      <c r="DZ100" s="950"/>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8"/>
      <c r="BT101" s="949"/>
      <c r="BU101" s="949"/>
      <c r="BV101" s="949"/>
      <c r="BW101" s="949"/>
      <c r="BX101" s="949"/>
      <c r="BY101" s="949"/>
      <c r="BZ101" s="949"/>
      <c r="CA101" s="949"/>
      <c r="CB101" s="949"/>
      <c r="CC101" s="949"/>
      <c r="CD101" s="949"/>
      <c r="CE101" s="949"/>
      <c r="CF101" s="949"/>
      <c r="CG101" s="958"/>
      <c r="CH101" s="959"/>
      <c r="CI101" s="960"/>
      <c r="CJ101" s="960"/>
      <c r="CK101" s="960"/>
      <c r="CL101" s="961"/>
      <c r="CM101" s="959"/>
      <c r="CN101" s="960"/>
      <c r="CO101" s="960"/>
      <c r="CP101" s="960"/>
      <c r="CQ101" s="961"/>
      <c r="CR101" s="959"/>
      <c r="CS101" s="960"/>
      <c r="CT101" s="960"/>
      <c r="CU101" s="960"/>
      <c r="CV101" s="961"/>
      <c r="CW101" s="959"/>
      <c r="CX101" s="960"/>
      <c r="CY101" s="960"/>
      <c r="CZ101" s="960"/>
      <c r="DA101" s="961"/>
      <c r="DB101" s="959"/>
      <c r="DC101" s="960"/>
      <c r="DD101" s="960"/>
      <c r="DE101" s="960"/>
      <c r="DF101" s="961"/>
      <c r="DG101" s="959"/>
      <c r="DH101" s="960"/>
      <c r="DI101" s="960"/>
      <c r="DJ101" s="960"/>
      <c r="DK101" s="961"/>
      <c r="DL101" s="959"/>
      <c r="DM101" s="960"/>
      <c r="DN101" s="960"/>
      <c r="DO101" s="960"/>
      <c r="DP101" s="961"/>
      <c r="DQ101" s="959"/>
      <c r="DR101" s="960"/>
      <c r="DS101" s="960"/>
      <c r="DT101" s="960"/>
      <c r="DU101" s="961"/>
      <c r="DV101" s="948"/>
      <c r="DW101" s="949"/>
      <c r="DX101" s="949"/>
      <c r="DY101" s="949"/>
      <c r="DZ101" s="950"/>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40" t="s">
        <v>402</v>
      </c>
      <c r="BS102" s="941"/>
      <c r="BT102" s="941"/>
      <c r="BU102" s="941"/>
      <c r="BV102" s="941"/>
      <c r="BW102" s="941"/>
      <c r="BX102" s="941"/>
      <c r="BY102" s="941"/>
      <c r="BZ102" s="941"/>
      <c r="CA102" s="941"/>
      <c r="CB102" s="941"/>
      <c r="CC102" s="941"/>
      <c r="CD102" s="941"/>
      <c r="CE102" s="941"/>
      <c r="CF102" s="941"/>
      <c r="CG102" s="951"/>
      <c r="CH102" s="952"/>
      <c r="CI102" s="953"/>
      <c r="CJ102" s="953"/>
      <c r="CK102" s="953"/>
      <c r="CL102" s="954"/>
      <c r="CM102" s="952"/>
      <c r="CN102" s="953"/>
      <c r="CO102" s="953"/>
      <c r="CP102" s="953"/>
      <c r="CQ102" s="954"/>
      <c r="CR102" s="955">
        <f>SUM(CR7:CV8)</f>
        <v>562</v>
      </c>
      <c r="CS102" s="956"/>
      <c r="CT102" s="956"/>
      <c r="CU102" s="956"/>
      <c r="CV102" s="957"/>
      <c r="CW102" s="955"/>
      <c r="CX102" s="956"/>
      <c r="CY102" s="956"/>
      <c r="CZ102" s="956"/>
      <c r="DA102" s="957"/>
      <c r="DB102" s="955"/>
      <c r="DC102" s="956"/>
      <c r="DD102" s="956"/>
      <c r="DE102" s="956"/>
      <c r="DF102" s="957"/>
      <c r="DG102" s="955"/>
      <c r="DH102" s="956"/>
      <c r="DI102" s="956"/>
      <c r="DJ102" s="956"/>
      <c r="DK102" s="957"/>
      <c r="DL102" s="955"/>
      <c r="DM102" s="956"/>
      <c r="DN102" s="956"/>
      <c r="DO102" s="956"/>
      <c r="DP102" s="957"/>
      <c r="DQ102" s="955"/>
      <c r="DR102" s="956"/>
      <c r="DS102" s="956"/>
      <c r="DT102" s="956"/>
      <c r="DU102" s="957"/>
      <c r="DV102" s="940"/>
      <c r="DW102" s="941"/>
      <c r="DX102" s="941"/>
      <c r="DY102" s="941"/>
      <c r="DZ102" s="942"/>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3" t="s">
        <v>403</v>
      </c>
      <c r="BR103" s="943"/>
      <c r="BS103" s="943"/>
      <c r="BT103" s="943"/>
      <c r="BU103" s="943"/>
      <c r="BV103" s="943"/>
      <c r="BW103" s="943"/>
      <c r="BX103" s="943"/>
      <c r="BY103" s="943"/>
      <c r="BZ103" s="943"/>
      <c r="CA103" s="943"/>
      <c r="CB103" s="943"/>
      <c r="CC103" s="943"/>
      <c r="CD103" s="943"/>
      <c r="CE103" s="943"/>
      <c r="CF103" s="943"/>
      <c r="CG103" s="943"/>
      <c r="CH103" s="943"/>
      <c r="CI103" s="943"/>
      <c r="CJ103" s="943"/>
      <c r="CK103" s="943"/>
      <c r="CL103" s="943"/>
      <c r="CM103" s="943"/>
      <c r="CN103" s="943"/>
      <c r="CO103" s="943"/>
      <c r="CP103" s="943"/>
      <c r="CQ103" s="943"/>
      <c r="CR103" s="943"/>
      <c r="CS103" s="943"/>
      <c r="CT103" s="943"/>
      <c r="CU103" s="943"/>
      <c r="CV103" s="943"/>
      <c r="CW103" s="943"/>
      <c r="CX103" s="943"/>
      <c r="CY103" s="943"/>
      <c r="CZ103" s="943"/>
      <c r="DA103" s="943"/>
      <c r="DB103" s="943"/>
      <c r="DC103" s="943"/>
      <c r="DD103" s="943"/>
      <c r="DE103" s="943"/>
      <c r="DF103" s="943"/>
      <c r="DG103" s="943"/>
      <c r="DH103" s="943"/>
      <c r="DI103" s="943"/>
      <c r="DJ103" s="943"/>
      <c r="DK103" s="943"/>
      <c r="DL103" s="943"/>
      <c r="DM103" s="943"/>
      <c r="DN103" s="943"/>
      <c r="DO103" s="943"/>
      <c r="DP103" s="943"/>
      <c r="DQ103" s="943"/>
      <c r="DR103" s="943"/>
      <c r="DS103" s="943"/>
      <c r="DT103" s="943"/>
      <c r="DU103" s="943"/>
      <c r="DV103" s="943"/>
      <c r="DW103" s="943"/>
      <c r="DX103" s="943"/>
      <c r="DY103" s="943"/>
      <c r="DZ103" s="943"/>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4" t="s">
        <v>404</v>
      </c>
      <c r="BR104" s="944"/>
      <c r="BS104" s="944"/>
      <c r="BT104" s="944"/>
      <c r="BU104" s="944"/>
      <c r="BV104" s="944"/>
      <c r="BW104" s="944"/>
      <c r="BX104" s="944"/>
      <c r="BY104" s="944"/>
      <c r="BZ104" s="944"/>
      <c r="CA104" s="944"/>
      <c r="CB104" s="944"/>
      <c r="CC104" s="944"/>
      <c r="CD104" s="944"/>
      <c r="CE104" s="944"/>
      <c r="CF104" s="944"/>
      <c r="CG104" s="944"/>
      <c r="CH104" s="944"/>
      <c r="CI104" s="944"/>
      <c r="CJ104" s="944"/>
      <c r="CK104" s="944"/>
      <c r="CL104" s="944"/>
      <c r="CM104" s="944"/>
      <c r="CN104" s="944"/>
      <c r="CO104" s="944"/>
      <c r="CP104" s="944"/>
      <c r="CQ104" s="944"/>
      <c r="CR104" s="944"/>
      <c r="CS104" s="944"/>
      <c r="CT104" s="944"/>
      <c r="CU104" s="944"/>
      <c r="CV104" s="944"/>
      <c r="CW104" s="944"/>
      <c r="CX104" s="944"/>
      <c r="CY104" s="944"/>
      <c r="CZ104" s="944"/>
      <c r="DA104" s="944"/>
      <c r="DB104" s="944"/>
      <c r="DC104" s="944"/>
      <c r="DD104" s="944"/>
      <c r="DE104" s="944"/>
      <c r="DF104" s="944"/>
      <c r="DG104" s="944"/>
      <c r="DH104" s="944"/>
      <c r="DI104" s="944"/>
      <c r="DJ104" s="944"/>
      <c r="DK104" s="944"/>
      <c r="DL104" s="944"/>
      <c r="DM104" s="944"/>
      <c r="DN104" s="944"/>
      <c r="DO104" s="944"/>
      <c r="DP104" s="944"/>
      <c r="DQ104" s="944"/>
      <c r="DR104" s="944"/>
      <c r="DS104" s="944"/>
      <c r="DT104" s="944"/>
      <c r="DU104" s="944"/>
      <c r="DV104" s="944"/>
      <c r="DW104" s="944"/>
      <c r="DX104" s="944"/>
      <c r="DY104" s="944"/>
      <c r="DZ104" s="944"/>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5" t="s">
        <v>407</v>
      </c>
      <c r="B108" s="946"/>
      <c r="C108" s="946"/>
      <c r="D108" s="946"/>
      <c r="E108" s="946"/>
      <c r="F108" s="946"/>
      <c r="G108" s="946"/>
      <c r="H108" s="946"/>
      <c r="I108" s="946"/>
      <c r="J108" s="946"/>
      <c r="K108" s="946"/>
      <c r="L108" s="946"/>
      <c r="M108" s="946"/>
      <c r="N108" s="946"/>
      <c r="O108" s="946"/>
      <c r="P108" s="946"/>
      <c r="Q108" s="946"/>
      <c r="R108" s="946"/>
      <c r="S108" s="946"/>
      <c r="T108" s="946"/>
      <c r="U108" s="946"/>
      <c r="V108" s="946"/>
      <c r="W108" s="946"/>
      <c r="X108" s="946"/>
      <c r="Y108" s="946"/>
      <c r="Z108" s="946"/>
      <c r="AA108" s="946"/>
      <c r="AB108" s="946"/>
      <c r="AC108" s="946"/>
      <c r="AD108" s="946"/>
      <c r="AE108" s="946"/>
      <c r="AF108" s="946"/>
      <c r="AG108" s="946"/>
      <c r="AH108" s="946"/>
      <c r="AI108" s="946"/>
      <c r="AJ108" s="946"/>
      <c r="AK108" s="946"/>
      <c r="AL108" s="946"/>
      <c r="AM108" s="946"/>
      <c r="AN108" s="946"/>
      <c r="AO108" s="946"/>
      <c r="AP108" s="946"/>
      <c r="AQ108" s="946"/>
      <c r="AR108" s="946"/>
      <c r="AS108" s="946"/>
      <c r="AT108" s="947"/>
      <c r="AU108" s="945" t="s">
        <v>408</v>
      </c>
      <c r="AV108" s="946"/>
      <c r="AW108" s="946"/>
      <c r="AX108" s="946"/>
      <c r="AY108" s="946"/>
      <c r="AZ108" s="946"/>
      <c r="BA108" s="946"/>
      <c r="BB108" s="946"/>
      <c r="BC108" s="946"/>
      <c r="BD108" s="946"/>
      <c r="BE108" s="946"/>
      <c r="BF108" s="946"/>
      <c r="BG108" s="946"/>
      <c r="BH108" s="946"/>
      <c r="BI108" s="946"/>
      <c r="BJ108" s="946"/>
      <c r="BK108" s="946"/>
      <c r="BL108" s="946"/>
      <c r="BM108" s="946"/>
      <c r="BN108" s="946"/>
      <c r="BO108" s="946"/>
      <c r="BP108" s="946"/>
      <c r="BQ108" s="946"/>
      <c r="BR108" s="946"/>
      <c r="BS108" s="946"/>
      <c r="BT108" s="946"/>
      <c r="BU108" s="946"/>
      <c r="BV108" s="946"/>
      <c r="BW108" s="946"/>
      <c r="BX108" s="946"/>
      <c r="BY108" s="946"/>
      <c r="BZ108" s="946"/>
      <c r="CA108" s="946"/>
      <c r="CB108" s="946"/>
      <c r="CC108" s="946"/>
      <c r="CD108" s="946"/>
      <c r="CE108" s="946"/>
      <c r="CF108" s="946"/>
      <c r="CG108" s="946"/>
      <c r="CH108" s="946"/>
      <c r="CI108" s="946"/>
      <c r="CJ108" s="946"/>
      <c r="CK108" s="946"/>
      <c r="CL108" s="946"/>
      <c r="CM108" s="946"/>
      <c r="CN108" s="946"/>
      <c r="CO108" s="946"/>
      <c r="CP108" s="946"/>
      <c r="CQ108" s="946"/>
      <c r="CR108" s="946"/>
      <c r="CS108" s="946"/>
      <c r="CT108" s="946"/>
      <c r="CU108" s="946"/>
      <c r="CV108" s="946"/>
      <c r="CW108" s="946"/>
      <c r="CX108" s="946"/>
      <c r="CY108" s="946"/>
      <c r="CZ108" s="946"/>
      <c r="DA108" s="946"/>
      <c r="DB108" s="946"/>
      <c r="DC108" s="946"/>
      <c r="DD108" s="946"/>
      <c r="DE108" s="946"/>
      <c r="DF108" s="946"/>
      <c r="DG108" s="946"/>
      <c r="DH108" s="946"/>
      <c r="DI108" s="946"/>
      <c r="DJ108" s="946"/>
      <c r="DK108" s="946"/>
      <c r="DL108" s="946"/>
      <c r="DM108" s="946"/>
      <c r="DN108" s="946"/>
      <c r="DO108" s="946"/>
      <c r="DP108" s="946"/>
      <c r="DQ108" s="946"/>
      <c r="DR108" s="946"/>
      <c r="DS108" s="946"/>
      <c r="DT108" s="946"/>
      <c r="DU108" s="946"/>
      <c r="DV108" s="946"/>
      <c r="DW108" s="946"/>
      <c r="DX108" s="946"/>
      <c r="DY108" s="946"/>
      <c r="DZ108" s="947"/>
    </row>
    <row r="109" spans="1:131" s="218" customFormat="1" ht="26.25" customHeight="1" x14ac:dyDescent="0.2">
      <c r="A109" s="898" t="s">
        <v>409</v>
      </c>
      <c r="B109" s="899"/>
      <c r="C109" s="899"/>
      <c r="D109" s="899"/>
      <c r="E109" s="899"/>
      <c r="F109" s="899"/>
      <c r="G109" s="899"/>
      <c r="H109" s="899"/>
      <c r="I109" s="899"/>
      <c r="J109" s="899"/>
      <c r="K109" s="899"/>
      <c r="L109" s="899"/>
      <c r="M109" s="899"/>
      <c r="N109" s="899"/>
      <c r="O109" s="899"/>
      <c r="P109" s="899"/>
      <c r="Q109" s="899"/>
      <c r="R109" s="899"/>
      <c r="S109" s="899"/>
      <c r="T109" s="899"/>
      <c r="U109" s="899"/>
      <c r="V109" s="899"/>
      <c r="W109" s="899"/>
      <c r="X109" s="899"/>
      <c r="Y109" s="899"/>
      <c r="Z109" s="900"/>
      <c r="AA109" s="901" t="s">
        <v>410</v>
      </c>
      <c r="AB109" s="899"/>
      <c r="AC109" s="899"/>
      <c r="AD109" s="899"/>
      <c r="AE109" s="900"/>
      <c r="AF109" s="901" t="s">
        <v>411</v>
      </c>
      <c r="AG109" s="899"/>
      <c r="AH109" s="899"/>
      <c r="AI109" s="899"/>
      <c r="AJ109" s="900"/>
      <c r="AK109" s="901" t="s">
        <v>294</v>
      </c>
      <c r="AL109" s="899"/>
      <c r="AM109" s="899"/>
      <c r="AN109" s="899"/>
      <c r="AO109" s="900"/>
      <c r="AP109" s="901" t="s">
        <v>412</v>
      </c>
      <c r="AQ109" s="899"/>
      <c r="AR109" s="899"/>
      <c r="AS109" s="899"/>
      <c r="AT109" s="932"/>
      <c r="AU109" s="898" t="s">
        <v>409</v>
      </c>
      <c r="AV109" s="899"/>
      <c r="AW109" s="899"/>
      <c r="AX109" s="899"/>
      <c r="AY109" s="899"/>
      <c r="AZ109" s="899"/>
      <c r="BA109" s="899"/>
      <c r="BB109" s="899"/>
      <c r="BC109" s="899"/>
      <c r="BD109" s="899"/>
      <c r="BE109" s="899"/>
      <c r="BF109" s="899"/>
      <c r="BG109" s="899"/>
      <c r="BH109" s="899"/>
      <c r="BI109" s="899"/>
      <c r="BJ109" s="899"/>
      <c r="BK109" s="899"/>
      <c r="BL109" s="899"/>
      <c r="BM109" s="899"/>
      <c r="BN109" s="899"/>
      <c r="BO109" s="899"/>
      <c r="BP109" s="900"/>
      <c r="BQ109" s="901" t="s">
        <v>410</v>
      </c>
      <c r="BR109" s="899"/>
      <c r="BS109" s="899"/>
      <c r="BT109" s="899"/>
      <c r="BU109" s="900"/>
      <c r="BV109" s="901" t="s">
        <v>411</v>
      </c>
      <c r="BW109" s="899"/>
      <c r="BX109" s="899"/>
      <c r="BY109" s="899"/>
      <c r="BZ109" s="900"/>
      <c r="CA109" s="901" t="s">
        <v>294</v>
      </c>
      <c r="CB109" s="899"/>
      <c r="CC109" s="899"/>
      <c r="CD109" s="899"/>
      <c r="CE109" s="900"/>
      <c r="CF109" s="939" t="s">
        <v>412</v>
      </c>
      <c r="CG109" s="939"/>
      <c r="CH109" s="939"/>
      <c r="CI109" s="939"/>
      <c r="CJ109" s="939"/>
      <c r="CK109" s="901" t="s">
        <v>413</v>
      </c>
      <c r="CL109" s="899"/>
      <c r="CM109" s="899"/>
      <c r="CN109" s="899"/>
      <c r="CO109" s="899"/>
      <c r="CP109" s="899"/>
      <c r="CQ109" s="899"/>
      <c r="CR109" s="899"/>
      <c r="CS109" s="899"/>
      <c r="CT109" s="899"/>
      <c r="CU109" s="899"/>
      <c r="CV109" s="899"/>
      <c r="CW109" s="899"/>
      <c r="CX109" s="899"/>
      <c r="CY109" s="899"/>
      <c r="CZ109" s="899"/>
      <c r="DA109" s="899"/>
      <c r="DB109" s="899"/>
      <c r="DC109" s="899"/>
      <c r="DD109" s="899"/>
      <c r="DE109" s="899"/>
      <c r="DF109" s="900"/>
      <c r="DG109" s="901" t="s">
        <v>410</v>
      </c>
      <c r="DH109" s="899"/>
      <c r="DI109" s="899"/>
      <c r="DJ109" s="899"/>
      <c r="DK109" s="900"/>
      <c r="DL109" s="901" t="s">
        <v>411</v>
      </c>
      <c r="DM109" s="899"/>
      <c r="DN109" s="899"/>
      <c r="DO109" s="899"/>
      <c r="DP109" s="900"/>
      <c r="DQ109" s="901" t="s">
        <v>294</v>
      </c>
      <c r="DR109" s="899"/>
      <c r="DS109" s="899"/>
      <c r="DT109" s="899"/>
      <c r="DU109" s="900"/>
      <c r="DV109" s="901" t="s">
        <v>412</v>
      </c>
      <c r="DW109" s="899"/>
      <c r="DX109" s="899"/>
      <c r="DY109" s="899"/>
      <c r="DZ109" s="932"/>
    </row>
    <row r="110" spans="1:131" s="218" customFormat="1" ht="26.25" customHeight="1" x14ac:dyDescent="0.2">
      <c r="A110" s="810" t="s">
        <v>414</v>
      </c>
      <c r="B110" s="811"/>
      <c r="C110" s="811"/>
      <c r="D110" s="811"/>
      <c r="E110" s="811"/>
      <c r="F110" s="811"/>
      <c r="G110" s="811"/>
      <c r="H110" s="811"/>
      <c r="I110" s="811"/>
      <c r="J110" s="811"/>
      <c r="K110" s="811"/>
      <c r="L110" s="811"/>
      <c r="M110" s="811"/>
      <c r="N110" s="811"/>
      <c r="O110" s="811"/>
      <c r="P110" s="811"/>
      <c r="Q110" s="811"/>
      <c r="R110" s="811"/>
      <c r="S110" s="811"/>
      <c r="T110" s="811"/>
      <c r="U110" s="811"/>
      <c r="V110" s="811"/>
      <c r="W110" s="811"/>
      <c r="X110" s="811"/>
      <c r="Y110" s="811"/>
      <c r="Z110" s="812"/>
      <c r="AA110" s="891">
        <v>3892345</v>
      </c>
      <c r="AB110" s="892"/>
      <c r="AC110" s="892"/>
      <c r="AD110" s="892"/>
      <c r="AE110" s="893"/>
      <c r="AF110" s="894">
        <v>3699086</v>
      </c>
      <c r="AG110" s="892"/>
      <c r="AH110" s="892"/>
      <c r="AI110" s="892"/>
      <c r="AJ110" s="893"/>
      <c r="AK110" s="894">
        <v>3555856</v>
      </c>
      <c r="AL110" s="892"/>
      <c r="AM110" s="892"/>
      <c r="AN110" s="892"/>
      <c r="AO110" s="893"/>
      <c r="AP110" s="895">
        <v>13.5</v>
      </c>
      <c r="AQ110" s="896"/>
      <c r="AR110" s="896"/>
      <c r="AS110" s="896"/>
      <c r="AT110" s="897"/>
      <c r="AU110" s="933" t="s">
        <v>69</v>
      </c>
      <c r="AV110" s="934"/>
      <c r="AW110" s="934"/>
      <c r="AX110" s="934"/>
      <c r="AY110" s="934"/>
      <c r="AZ110" s="863" t="s">
        <v>415</v>
      </c>
      <c r="BA110" s="811"/>
      <c r="BB110" s="811"/>
      <c r="BC110" s="811"/>
      <c r="BD110" s="811"/>
      <c r="BE110" s="811"/>
      <c r="BF110" s="811"/>
      <c r="BG110" s="811"/>
      <c r="BH110" s="811"/>
      <c r="BI110" s="811"/>
      <c r="BJ110" s="811"/>
      <c r="BK110" s="811"/>
      <c r="BL110" s="811"/>
      <c r="BM110" s="811"/>
      <c r="BN110" s="811"/>
      <c r="BO110" s="811"/>
      <c r="BP110" s="812"/>
      <c r="BQ110" s="864">
        <v>30142298</v>
      </c>
      <c r="BR110" s="845"/>
      <c r="BS110" s="845"/>
      <c r="BT110" s="845"/>
      <c r="BU110" s="845"/>
      <c r="BV110" s="845">
        <v>28923312</v>
      </c>
      <c r="BW110" s="845"/>
      <c r="BX110" s="845"/>
      <c r="BY110" s="845"/>
      <c r="BZ110" s="845"/>
      <c r="CA110" s="845">
        <v>28864109</v>
      </c>
      <c r="CB110" s="845"/>
      <c r="CC110" s="845"/>
      <c r="CD110" s="845"/>
      <c r="CE110" s="845"/>
      <c r="CF110" s="869">
        <v>110</v>
      </c>
      <c r="CG110" s="870"/>
      <c r="CH110" s="870"/>
      <c r="CI110" s="870"/>
      <c r="CJ110" s="870"/>
      <c r="CK110" s="929" t="s">
        <v>416</v>
      </c>
      <c r="CL110" s="822"/>
      <c r="CM110" s="863" t="s">
        <v>417</v>
      </c>
      <c r="CN110" s="811"/>
      <c r="CO110" s="811"/>
      <c r="CP110" s="811"/>
      <c r="CQ110" s="811"/>
      <c r="CR110" s="811"/>
      <c r="CS110" s="811"/>
      <c r="CT110" s="811"/>
      <c r="CU110" s="811"/>
      <c r="CV110" s="811"/>
      <c r="CW110" s="811"/>
      <c r="CX110" s="811"/>
      <c r="CY110" s="811"/>
      <c r="CZ110" s="811"/>
      <c r="DA110" s="811"/>
      <c r="DB110" s="811"/>
      <c r="DC110" s="811"/>
      <c r="DD110" s="811"/>
      <c r="DE110" s="811"/>
      <c r="DF110" s="812"/>
      <c r="DG110" s="864" t="s">
        <v>122</v>
      </c>
      <c r="DH110" s="845"/>
      <c r="DI110" s="845"/>
      <c r="DJ110" s="845"/>
      <c r="DK110" s="845"/>
      <c r="DL110" s="845" t="s">
        <v>122</v>
      </c>
      <c r="DM110" s="845"/>
      <c r="DN110" s="845"/>
      <c r="DO110" s="845"/>
      <c r="DP110" s="845"/>
      <c r="DQ110" s="845" t="s">
        <v>122</v>
      </c>
      <c r="DR110" s="845"/>
      <c r="DS110" s="845"/>
      <c r="DT110" s="845"/>
      <c r="DU110" s="845"/>
      <c r="DV110" s="846" t="s">
        <v>122</v>
      </c>
      <c r="DW110" s="846"/>
      <c r="DX110" s="846"/>
      <c r="DY110" s="846"/>
      <c r="DZ110" s="847"/>
    </row>
    <row r="111" spans="1:131" s="218" customFormat="1" ht="26.25" customHeight="1" x14ac:dyDescent="0.2">
      <c r="A111" s="777" t="s">
        <v>418</v>
      </c>
      <c r="B111" s="778"/>
      <c r="C111" s="778"/>
      <c r="D111" s="778"/>
      <c r="E111" s="778"/>
      <c r="F111" s="778"/>
      <c r="G111" s="778"/>
      <c r="H111" s="778"/>
      <c r="I111" s="778"/>
      <c r="J111" s="778"/>
      <c r="K111" s="778"/>
      <c r="L111" s="778"/>
      <c r="M111" s="778"/>
      <c r="N111" s="778"/>
      <c r="O111" s="778"/>
      <c r="P111" s="778"/>
      <c r="Q111" s="778"/>
      <c r="R111" s="778"/>
      <c r="S111" s="778"/>
      <c r="T111" s="778"/>
      <c r="U111" s="778"/>
      <c r="V111" s="778"/>
      <c r="W111" s="778"/>
      <c r="X111" s="778"/>
      <c r="Y111" s="778"/>
      <c r="Z111" s="928"/>
      <c r="AA111" s="921" t="s">
        <v>122</v>
      </c>
      <c r="AB111" s="922"/>
      <c r="AC111" s="922"/>
      <c r="AD111" s="922"/>
      <c r="AE111" s="923"/>
      <c r="AF111" s="924" t="s">
        <v>122</v>
      </c>
      <c r="AG111" s="922"/>
      <c r="AH111" s="922"/>
      <c r="AI111" s="922"/>
      <c r="AJ111" s="923"/>
      <c r="AK111" s="924" t="s">
        <v>122</v>
      </c>
      <c r="AL111" s="922"/>
      <c r="AM111" s="922"/>
      <c r="AN111" s="922"/>
      <c r="AO111" s="923"/>
      <c r="AP111" s="925" t="s">
        <v>122</v>
      </c>
      <c r="AQ111" s="926"/>
      <c r="AR111" s="926"/>
      <c r="AS111" s="926"/>
      <c r="AT111" s="927"/>
      <c r="AU111" s="935"/>
      <c r="AV111" s="936"/>
      <c r="AW111" s="936"/>
      <c r="AX111" s="936"/>
      <c r="AY111" s="936"/>
      <c r="AZ111" s="818" t="s">
        <v>419</v>
      </c>
      <c r="BA111" s="755"/>
      <c r="BB111" s="755"/>
      <c r="BC111" s="755"/>
      <c r="BD111" s="755"/>
      <c r="BE111" s="755"/>
      <c r="BF111" s="755"/>
      <c r="BG111" s="755"/>
      <c r="BH111" s="755"/>
      <c r="BI111" s="755"/>
      <c r="BJ111" s="755"/>
      <c r="BK111" s="755"/>
      <c r="BL111" s="755"/>
      <c r="BM111" s="755"/>
      <c r="BN111" s="755"/>
      <c r="BO111" s="755"/>
      <c r="BP111" s="756"/>
      <c r="BQ111" s="819" t="s">
        <v>122</v>
      </c>
      <c r="BR111" s="820"/>
      <c r="BS111" s="820"/>
      <c r="BT111" s="820"/>
      <c r="BU111" s="820"/>
      <c r="BV111" s="820" t="s">
        <v>122</v>
      </c>
      <c r="BW111" s="820"/>
      <c r="BX111" s="820"/>
      <c r="BY111" s="820"/>
      <c r="BZ111" s="820"/>
      <c r="CA111" s="820" t="s">
        <v>122</v>
      </c>
      <c r="CB111" s="820"/>
      <c r="CC111" s="820"/>
      <c r="CD111" s="820"/>
      <c r="CE111" s="820"/>
      <c r="CF111" s="878" t="s">
        <v>122</v>
      </c>
      <c r="CG111" s="879"/>
      <c r="CH111" s="879"/>
      <c r="CI111" s="879"/>
      <c r="CJ111" s="879"/>
      <c r="CK111" s="930"/>
      <c r="CL111" s="824"/>
      <c r="CM111" s="818" t="s">
        <v>420</v>
      </c>
      <c r="CN111" s="755"/>
      <c r="CO111" s="755"/>
      <c r="CP111" s="755"/>
      <c r="CQ111" s="755"/>
      <c r="CR111" s="755"/>
      <c r="CS111" s="755"/>
      <c r="CT111" s="755"/>
      <c r="CU111" s="755"/>
      <c r="CV111" s="755"/>
      <c r="CW111" s="755"/>
      <c r="CX111" s="755"/>
      <c r="CY111" s="755"/>
      <c r="CZ111" s="755"/>
      <c r="DA111" s="755"/>
      <c r="DB111" s="755"/>
      <c r="DC111" s="755"/>
      <c r="DD111" s="755"/>
      <c r="DE111" s="755"/>
      <c r="DF111" s="756"/>
      <c r="DG111" s="819" t="s">
        <v>122</v>
      </c>
      <c r="DH111" s="820"/>
      <c r="DI111" s="820"/>
      <c r="DJ111" s="820"/>
      <c r="DK111" s="820"/>
      <c r="DL111" s="820" t="s">
        <v>122</v>
      </c>
      <c r="DM111" s="820"/>
      <c r="DN111" s="820"/>
      <c r="DO111" s="820"/>
      <c r="DP111" s="820"/>
      <c r="DQ111" s="820" t="s">
        <v>122</v>
      </c>
      <c r="DR111" s="820"/>
      <c r="DS111" s="820"/>
      <c r="DT111" s="820"/>
      <c r="DU111" s="820"/>
      <c r="DV111" s="797" t="s">
        <v>122</v>
      </c>
      <c r="DW111" s="797"/>
      <c r="DX111" s="797"/>
      <c r="DY111" s="797"/>
      <c r="DZ111" s="798"/>
    </row>
    <row r="112" spans="1:131" s="218" customFormat="1" ht="26.25" customHeight="1" x14ac:dyDescent="0.2">
      <c r="A112" s="915" t="s">
        <v>421</v>
      </c>
      <c r="B112" s="916"/>
      <c r="C112" s="755" t="s">
        <v>422</v>
      </c>
      <c r="D112" s="755"/>
      <c r="E112" s="755"/>
      <c r="F112" s="755"/>
      <c r="G112" s="755"/>
      <c r="H112" s="755"/>
      <c r="I112" s="755"/>
      <c r="J112" s="755"/>
      <c r="K112" s="755"/>
      <c r="L112" s="755"/>
      <c r="M112" s="755"/>
      <c r="N112" s="755"/>
      <c r="O112" s="755"/>
      <c r="P112" s="755"/>
      <c r="Q112" s="755"/>
      <c r="R112" s="755"/>
      <c r="S112" s="755"/>
      <c r="T112" s="755"/>
      <c r="U112" s="755"/>
      <c r="V112" s="755"/>
      <c r="W112" s="755"/>
      <c r="X112" s="755"/>
      <c r="Y112" s="755"/>
      <c r="Z112" s="756"/>
      <c r="AA112" s="782" t="s">
        <v>122</v>
      </c>
      <c r="AB112" s="783"/>
      <c r="AC112" s="783"/>
      <c r="AD112" s="783"/>
      <c r="AE112" s="784"/>
      <c r="AF112" s="785" t="s">
        <v>122</v>
      </c>
      <c r="AG112" s="783"/>
      <c r="AH112" s="783"/>
      <c r="AI112" s="783"/>
      <c r="AJ112" s="784"/>
      <c r="AK112" s="785" t="s">
        <v>122</v>
      </c>
      <c r="AL112" s="783"/>
      <c r="AM112" s="783"/>
      <c r="AN112" s="783"/>
      <c r="AO112" s="784"/>
      <c r="AP112" s="827" t="s">
        <v>122</v>
      </c>
      <c r="AQ112" s="828"/>
      <c r="AR112" s="828"/>
      <c r="AS112" s="828"/>
      <c r="AT112" s="829"/>
      <c r="AU112" s="935"/>
      <c r="AV112" s="936"/>
      <c r="AW112" s="936"/>
      <c r="AX112" s="936"/>
      <c r="AY112" s="936"/>
      <c r="AZ112" s="818" t="s">
        <v>423</v>
      </c>
      <c r="BA112" s="755"/>
      <c r="BB112" s="755"/>
      <c r="BC112" s="755"/>
      <c r="BD112" s="755"/>
      <c r="BE112" s="755"/>
      <c r="BF112" s="755"/>
      <c r="BG112" s="755"/>
      <c r="BH112" s="755"/>
      <c r="BI112" s="755"/>
      <c r="BJ112" s="755"/>
      <c r="BK112" s="755"/>
      <c r="BL112" s="755"/>
      <c r="BM112" s="755"/>
      <c r="BN112" s="755"/>
      <c r="BO112" s="755"/>
      <c r="BP112" s="756"/>
      <c r="BQ112" s="819">
        <v>1912148</v>
      </c>
      <c r="BR112" s="820"/>
      <c r="BS112" s="820"/>
      <c r="BT112" s="820"/>
      <c r="BU112" s="820"/>
      <c r="BV112" s="820">
        <v>1705913</v>
      </c>
      <c r="BW112" s="820"/>
      <c r="BX112" s="820"/>
      <c r="BY112" s="820"/>
      <c r="BZ112" s="820"/>
      <c r="CA112" s="820">
        <v>1548617</v>
      </c>
      <c r="CB112" s="820"/>
      <c r="CC112" s="820"/>
      <c r="CD112" s="820"/>
      <c r="CE112" s="820"/>
      <c r="CF112" s="878">
        <v>5.9</v>
      </c>
      <c r="CG112" s="879"/>
      <c r="CH112" s="879"/>
      <c r="CI112" s="879"/>
      <c r="CJ112" s="879"/>
      <c r="CK112" s="930"/>
      <c r="CL112" s="824"/>
      <c r="CM112" s="818" t="s">
        <v>424</v>
      </c>
      <c r="CN112" s="755"/>
      <c r="CO112" s="755"/>
      <c r="CP112" s="755"/>
      <c r="CQ112" s="755"/>
      <c r="CR112" s="755"/>
      <c r="CS112" s="755"/>
      <c r="CT112" s="755"/>
      <c r="CU112" s="755"/>
      <c r="CV112" s="755"/>
      <c r="CW112" s="755"/>
      <c r="CX112" s="755"/>
      <c r="CY112" s="755"/>
      <c r="CZ112" s="755"/>
      <c r="DA112" s="755"/>
      <c r="DB112" s="755"/>
      <c r="DC112" s="755"/>
      <c r="DD112" s="755"/>
      <c r="DE112" s="755"/>
      <c r="DF112" s="756"/>
      <c r="DG112" s="819" t="s">
        <v>122</v>
      </c>
      <c r="DH112" s="820"/>
      <c r="DI112" s="820"/>
      <c r="DJ112" s="820"/>
      <c r="DK112" s="820"/>
      <c r="DL112" s="820" t="s">
        <v>122</v>
      </c>
      <c r="DM112" s="820"/>
      <c r="DN112" s="820"/>
      <c r="DO112" s="820"/>
      <c r="DP112" s="820"/>
      <c r="DQ112" s="820" t="s">
        <v>122</v>
      </c>
      <c r="DR112" s="820"/>
      <c r="DS112" s="820"/>
      <c r="DT112" s="820"/>
      <c r="DU112" s="820"/>
      <c r="DV112" s="797" t="s">
        <v>122</v>
      </c>
      <c r="DW112" s="797"/>
      <c r="DX112" s="797"/>
      <c r="DY112" s="797"/>
      <c r="DZ112" s="798"/>
    </row>
    <row r="113" spans="1:130" s="218" customFormat="1" ht="26.25" customHeight="1" x14ac:dyDescent="0.2">
      <c r="A113" s="917"/>
      <c r="B113" s="918"/>
      <c r="C113" s="755" t="s">
        <v>425</v>
      </c>
      <c r="D113" s="755"/>
      <c r="E113" s="755"/>
      <c r="F113" s="755"/>
      <c r="G113" s="755"/>
      <c r="H113" s="755"/>
      <c r="I113" s="755"/>
      <c r="J113" s="755"/>
      <c r="K113" s="755"/>
      <c r="L113" s="755"/>
      <c r="M113" s="755"/>
      <c r="N113" s="755"/>
      <c r="O113" s="755"/>
      <c r="P113" s="755"/>
      <c r="Q113" s="755"/>
      <c r="R113" s="755"/>
      <c r="S113" s="755"/>
      <c r="T113" s="755"/>
      <c r="U113" s="755"/>
      <c r="V113" s="755"/>
      <c r="W113" s="755"/>
      <c r="X113" s="755"/>
      <c r="Y113" s="755"/>
      <c r="Z113" s="756"/>
      <c r="AA113" s="921">
        <v>278778</v>
      </c>
      <c r="AB113" s="922"/>
      <c r="AC113" s="922"/>
      <c r="AD113" s="922"/>
      <c r="AE113" s="923"/>
      <c r="AF113" s="924">
        <v>252037</v>
      </c>
      <c r="AG113" s="922"/>
      <c r="AH113" s="922"/>
      <c r="AI113" s="922"/>
      <c r="AJ113" s="923"/>
      <c r="AK113" s="924">
        <v>224108</v>
      </c>
      <c r="AL113" s="922"/>
      <c r="AM113" s="922"/>
      <c r="AN113" s="922"/>
      <c r="AO113" s="923"/>
      <c r="AP113" s="925">
        <v>0.9</v>
      </c>
      <c r="AQ113" s="926"/>
      <c r="AR113" s="926"/>
      <c r="AS113" s="926"/>
      <c r="AT113" s="927"/>
      <c r="AU113" s="935"/>
      <c r="AV113" s="936"/>
      <c r="AW113" s="936"/>
      <c r="AX113" s="936"/>
      <c r="AY113" s="936"/>
      <c r="AZ113" s="818" t="s">
        <v>426</v>
      </c>
      <c r="BA113" s="755"/>
      <c r="BB113" s="755"/>
      <c r="BC113" s="755"/>
      <c r="BD113" s="755"/>
      <c r="BE113" s="755"/>
      <c r="BF113" s="755"/>
      <c r="BG113" s="755"/>
      <c r="BH113" s="755"/>
      <c r="BI113" s="755"/>
      <c r="BJ113" s="755"/>
      <c r="BK113" s="755"/>
      <c r="BL113" s="755"/>
      <c r="BM113" s="755"/>
      <c r="BN113" s="755"/>
      <c r="BO113" s="755"/>
      <c r="BP113" s="756"/>
      <c r="BQ113" s="819">
        <v>1022423</v>
      </c>
      <c r="BR113" s="820"/>
      <c r="BS113" s="820"/>
      <c r="BT113" s="820"/>
      <c r="BU113" s="820"/>
      <c r="BV113" s="820">
        <v>1097768</v>
      </c>
      <c r="BW113" s="820"/>
      <c r="BX113" s="820"/>
      <c r="BY113" s="820"/>
      <c r="BZ113" s="820"/>
      <c r="CA113" s="820">
        <v>969893</v>
      </c>
      <c r="CB113" s="820"/>
      <c r="CC113" s="820"/>
      <c r="CD113" s="820"/>
      <c r="CE113" s="820"/>
      <c r="CF113" s="878">
        <v>3.7</v>
      </c>
      <c r="CG113" s="879"/>
      <c r="CH113" s="879"/>
      <c r="CI113" s="879"/>
      <c r="CJ113" s="879"/>
      <c r="CK113" s="930"/>
      <c r="CL113" s="824"/>
      <c r="CM113" s="818" t="s">
        <v>427</v>
      </c>
      <c r="CN113" s="755"/>
      <c r="CO113" s="755"/>
      <c r="CP113" s="755"/>
      <c r="CQ113" s="755"/>
      <c r="CR113" s="755"/>
      <c r="CS113" s="755"/>
      <c r="CT113" s="755"/>
      <c r="CU113" s="755"/>
      <c r="CV113" s="755"/>
      <c r="CW113" s="755"/>
      <c r="CX113" s="755"/>
      <c r="CY113" s="755"/>
      <c r="CZ113" s="755"/>
      <c r="DA113" s="755"/>
      <c r="DB113" s="755"/>
      <c r="DC113" s="755"/>
      <c r="DD113" s="755"/>
      <c r="DE113" s="755"/>
      <c r="DF113" s="756"/>
      <c r="DG113" s="782" t="s">
        <v>122</v>
      </c>
      <c r="DH113" s="783"/>
      <c r="DI113" s="783"/>
      <c r="DJ113" s="783"/>
      <c r="DK113" s="784"/>
      <c r="DL113" s="785" t="s">
        <v>122</v>
      </c>
      <c r="DM113" s="783"/>
      <c r="DN113" s="783"/>
      <c r="DO113" s="783"/>
      <c r="DP113" s="784"/>
      <c r="DQ113" s="785" t="s">
        <v>122</v>
      </c>
      <c r="DR113" s="783"/>
      <c r="DS113" s="783"/>
      <c r="DT113" s="783"/>
      <c r="DU113" s="784"/>
      <c r="DV113" s="827" t="s">
        <v>122</v>
      </c>
      <c r="DW113" s="828"/>
      <c r="DX113" s="828"/>
      <c r="DY113" s="828"/>
      <c r="DZ113" s="829"/>
    </row>
    <row r="114" spans="1:130" s="218" customFormat="1" ht="26.25" customHeight="1" x14ac:dyDescent="0.2">
      <c r="A114" s="917"/>
      <c r="B114" s="918"/>
      <c r="C114" s="755" t="s">
        <v>428</v>
      </c>
      <c r="D114" s="755"/>
      <c r="E114" s="755"/>
      <c r="F114" s="755"/>
      <c r="G114" s="755"/>
      <c r="H114" s="755"/>
      <c r="I114" s="755"/>
      <c r="J114" s="755"/>
      <c r="K114" s="755"/>
      <c r="L114" s="755"/>
      <c r="M114" s="755"/>
      <c r="N114" s="755"/>
      <c r="O114" s="755"/>
      <c r="P114" s="755"/>
      <c r="Q114" s="755"/>
      <c r="R114" s="755"/>
      <c r="S114" s="755"/>
      <c r="T114" s="755"/>
      <c r="U114" s="755"/>
      <c r="V114" s="755"/>
      <c r="W114" s="755"/>
      <c r="X114" s="755"/>
      <c r="Y114" s="755"/>
      <c r="Z114" s="756"/>
      <c r="AA114" s="782">
        <v>259582</v>
      </c>
      <c r="AB114" s="783"/>
      <c r="AC114" s="783"/>
      <c r="AD114" s="783"/>
      <c r="AE114" s="784"/>
      <c r="AF114" s="785">
        <v>206248</v>
      </c>
      <c r="AG114" s="783"/>
      <c r="AH114" s="783"/>
      <c r="AI114" s="783"/>
      <c r="AJ114" s="784"/>
      <c r="AK114" s="785">
        <v>181979</v>
      </c>
      <c r="AL114" s="783"/>
      <c r="AM114" s="783"/>
      <c r="AN114" s="783"/>
      <c r="AO114" s="784"/>
      <c r="AP114" s="827">
        <v>0.7</v>
      </c>
      <c r="AQ114" s="828"/>
      <c r="AR114" s="828"/>
      <c r="AS114" s="828"/>
      <c r="AT114" s="829"/>
      <c r="AU114" s="935"/>
      <c r="AV114" s="936"/>
      <c r="AW114" s="936"/>
      <c r="AX114" s="936"/>
      <c r="AY114" s="936"/>
      <c r="AZ114" s="818" t="s">
        <v>429</v>
      </c>
      <c r="BA114" s="755"/>
      <c r="BB114" s="755"/>
      <c r="BC114" s="755"/>
      <c r="BD114" s="755"/>
      <c r="BE114" s="755"/>
      <c r="BF114" s="755"/>
      <c r="BG114" s="755"/>
      <c r="BH114" s="755"/>
      <c r="BI114" s="755"/>
      <c r="BJ114" s="755"/>
      <c r="BK114" s="755"/>
      <c r="BL114" s="755"/>
      <c r="BM114" s="755"/>
      <c r="BN114" s="755"/>
      <c r="BO114" s="755"/>
      <c r="BP114" s="756"/>
      <c r="BQ114" s="819">
        <v>4044467</v>
      </c>
      <c r="BR114" s="820"/>
      <c r="BS114" s="820"/>
      <c r="BT114" s="820"/>
      <c r="BU114" s="820"/>
      <c r="BV114" s="820">
        <v>4229661</v>
      </c>
      <c r="BW114" s="820"/>
      <c r="BX114" s="820"/>
      <c r="BY114" s="820"/>
      <c r="BZ114" s="820"/>
      <c r="CA114" s="820">
        <v>3626111</v>
      </c>
      <c r="CB114" s="820"/>
      <c r="CC114" s="820"/>
      <c r="CD114" s="820"/>
      <c r="CE114" s="820"/>
      <c r="CF114" s="878">
        <v>13.8</v>
      </c>
      <c r="CG114" s="879"/>
      <c r="CH114" s="879"/>
      <c r="CI114" s="879"/>
      <c r="CJ114" s="879"/>
      <c r="CK114" s="930"/>
      <c r="CL114" s="824"/>
      <c r="CM114" s="818" t="s">
        <v>430</v>
      </c>
      <c r="CN114" s="755"/>
      <c r="CO114" s="755"/>
      <c r="CP114" s="755"/>
      <c r="CQ114" s="755"/>
      <c r="CR114" s="755"/>
      <c r="CS114" s="755"/>
      <c r="CT114" s="755"/>
      <c r="CU114" s="755"/>
      <c r="CV114" s="755"/>
      <c r="CW114" s="755"/>
      <c r="CX114" s="755"/>
      <c r="CY114" s="755"/>
      <c r="CZ114" s="755"/>
      <c r="DA114" s="755"/>
      <c r="DB114" s="755"/>
      <c r="DC114" s="755"/>
      <c r="DD114" s="755"/>
      <c r="DE114" s="755"/>
      <c r="DF114" s="756"/>
      <c r="DG114" s="782" t="s">
        <v>122</v>
      </c>
      <c r="DH114" s="783"/>
      <c r="DI114" s="783"/>
      <c r="DJ114" s="783"/>
      <c r="DK114" s="784"/>
      <c r="DL114" s="785" t="s">
        <v>122</v>
      </c>
      <c r="DM114" s="783"/>
      <c r="DN114" s="783"/>
      <c r="DO114" s="783"/>
      <c r="DP114" s="784"/>
      <c r="DQ114" s="785" t="s">
        <v>122</v>
      </c>
      <c r="DR114" s="783"/>
      <c r="DS114" s="783"/>
      <c r="DT114" s="783"/>
      <c r="DU114" s="784"/>
      <c r="DV114" s="827" t="s">
        <v>122</v>
      </c>
      <c r="DW114" s="828"/>
      <c r="DX114" s="828"/>
      <c r="DY114" s="828"/>
      <c r="DZ114" s="829"/>
    </row>
    <row r="115" spans="1:130" s="218" customFormat="1" ht="26.25" customHeight="1" x14ac:dyDescent="0.2">
      <c r="A115" s="917"/>
      <c r="B115" s="918"/>
      <c r="C115" s="755" t="s">
        <v>431</v>
      </c>
      <c r="D115" s="755"/>
      <c r="E115" s="755"/>
      <c r="F115" s="755"/>
      <c r="G115" s="755"/>
      <c r="H115" s="755"/>
      <c r="I115" s="755"/>
      <c r="J115" s="755"/>
      <c r="K115" s="755"/>
      <c r="L115" s="755"/>
      <c r="M115" s="755"/>
      <c r="N115" s="755"/>
      <c r="O115" s="755"/>
      <c r="P115" s="755"/>
      <c r="Q115" s="755"/>
      <c r="R115" s="755"/>
      <c r="S115" s="755"/>
      <c r="T115" s="755"/>
      <c r="U115" s="755"/>
      <c r="V115" s="755"/>
      <c r="W115" s="755"/>
      <c r="X115" s="755"/>
      <c r="Y115" s="755"/>
      <c r="Z115" s="756"/>
      <c r="AA115" s="921" t="s">
        <v>122</v>
      </c>
      <c r="AB115" s="922"/>
      <c r="AC115" s="922"/>
      <c r="AD115" s="922"/>
      <c r="AE115" s="923"/>
      <c r="AF115" s="924" t="s">
        <v>122</v>
      </c>
      <c r="AG115" s="922"/>
      <c r="AH115" s="922"/>
      <c r="AI115" s="922"/>
      <c r="AJ115" s="923"/>
      <c r="AK115" s="924" t="s">
        <v>122</v>
      </c>
      <c r="AL115" s="922"/>
      <c r="AM115" s="922"/>
      <c r="AN115" s="922"/>
      <c r="AO115" s="923"/>
      <c r="AP115" s="925" t="s">
        <v>122</v>
      </c>
      <c r="AQ115" s="926"/>
      <c r="AR115" s="926"/>
      <c r="AS115" s="926"/>
      <c r="AT115" s="927"/>
      <c r="AU115" s="935"/>
      <c r="AV115" s="936"/>
      <c r="AW115" s="936"/>
      <c r="AX115" s="936"/>
      <c r="AY115" s="936"/>
      <c r="AZ115" s="818" t="s">
        <v>432</v>
      </c>
      <c r="BA115" s="755"/>
      <c r="BB115" s="755"/>
      <c r="BC115" s="755"/>
      <c r="BD115" s="755"/>
      <c r="BE115" s="755"/>
      <c r="BF115" s="755"/>
      <c r="BG115" s="755"/>
      <c r="BH115" s="755"/>
      <c r="BI115" s="755"/>
      <c r="BJ115" s="755"/>
      <c r="BK115" s="755"/>
      <c r="BL115" s="755"/>
      <c r="BM115" s="755"/>
      <c r="BN115" s="755"/>
      <c r="BO115" s="755"/>
      <c r="BP115" s="756"/>
      <c r="BQ115" s="819">
        <v>7566</v>
      </c>
      <c r="BR115" s="820"/>
      <c r="BS115" s="820"/>
      <c r="BT115" s="820"/>
      <c r="BU115" s="820"/>
      <c r="BV115" s="820">
        <v>19312</v>
      </c>
      <c r="BW115" s="820"/>
      <c r="BX115" s="820"/>
      <c r="BY115" s="820"/>
      <c r="BZ115" s="820"/>
      <c r="CA115" s="820">
        <v>18187</v>
      </c>
      <c r="CB115" s="820"/>
      <c r="CC115" s="820"/>
      <c r="CD115" s="820"/>
      <c r="CE115" s="820"/>
      <c r="CF115" s="878">
        <v>0.1</v>
      </c>
      <c r="CG115" s="879"/>
      <c r="CH115" s="879"/>
      <c r="CI115" s="879"/>
      <c r="CJ115" s="879"/>
      <c r="CK115" s="930"/>
      <c r="CL115" s="824"/>
      <c r="CM115" s="818" t="s">
        <v>433</v>
      </c>
      <c r="CN115" s="755"/>
      <c r="CO115" s="755"/>
      <c r="CP115" s="755"/>
      <c r="CQ115" s="755"/>
      <c r="CR115" s="755"/>
      <c r="CS115" s="755"/>
      <c r="CT115" s="755"/>
      <c r="CU115" s="755"/>
      <c r="CV115" s="755"/>
      <c r="CW115" s="755"/>
      <c r="CX115" s="755"/>
      <c r="CY115" s="755"/>
      <c r="CZ115" s="755"/>
      <c r="DA115" s="755"/>
      <c r="DB115" s="755"/>
      <c r="DC115" s="755"/>
      <c r="DD115" s="755"/>
      <c r="DE115" s="755"/>
      <c r="DF115" s="756"/>
      <c r="DG115" s="782" t="s">
        <v>122</v>
      </c>
      <c r="DH115" s="783"/>
      <c r="DI115" s="783"/>
      <c r="DJ115" s="783"/>
      <c r="DK115" s="784"/>
      <c r="DL115" s="785" t="s">
        <v>122</v>
      </c>
      <c r="DM115" s="783"/>
      <c r="DN115" s="783"/>
      <c r="DO115" s="783"/>
      <c r="DP115" s="784"/>
      <c r="DQ115" s="785" t="s">
        <v>122</v>
      </c>
      <c r="DR115" s="783"/>
      <c r="DS115" s="783"/>
      <c r="DT115" s="783"/>
      <c r="DU115" s="784"/>
      <c r="DV115" s="827" t="s">
        <v>122</v>
      </c>
      <c r="DW115" s="828"/>
      <c r="DX115" s="828"/>
      <c r="DY115" s="828"/>
      <c r="DZ115" s="829"/>
    </row>
    <row r="116" spans="1:130" s="218" customFormat="1" ht="26.25" customHeight="1" x14ac:dyDescent="0.2">
      <c r="A116" s="919"/>
      <c r="B116" s="920"/>
      <c r="C116" s="842" t="s">
        <v>434</v>
      </c>
      <c r="D116" s="842"/>
      <c r="E116" s="842"/>
      <c r="F116" s="842"/>
      <c r="G116" s="842"/>
      <c r="H116" s="842"/>
      <c r="I116" s="842"/>
      <c r="J116" s="842"/>
      <c r="K116" s="842"/>
      <c r="L116" s="842"/>
      <c r="M116" s="842"/>
      <c r="N116" s="842"/>
      <c r="O116" s="842"/>
      <c r="P116" s="842"/>
      <c r="Q116" s="842"/>
      <c r="R116" s="842"/>
      <c r="S116" s="842"/>
      <c r="T116" s="842"/>
      <c r="U116" s="842"/>
      <c r="V116" s="842"/>
      <c r="W116" s="842"/>
      <c r="X116" s="842"/>
      <c r="Y116" s="842"/>
      <c r="Z116" s="843"/>
      <c r="AA116" s="782" t="s">
        <v>122</v>
      </c>
      <c r="AB116" s="783"/>
      <c r="AC116" s="783"/>
      <c r="AD116" s="783"/>
      <c r="AE116" s="784"/>
      <c r="AF116" s="785" t="s">
        <v>122</v>
      </c>
      <c r="AG116" s="783"/>
      <c r="AH116" s="783"/>
      <c r="AI116" s="783"/>
      <c r="AJ116" s="784"/>
      <c r="AK116" s="785" t="s">
        <v>122</v>
      </c>
      <c r="AL116" s="783"/>
      <c r="AM116" s="783"/>
      <c r="AN116" s="783"/>
      <c r="AO116" s="784"/>
      <c r="AP116" s="827" t="s">
        <v>122</v>
      </c>
      <c r="AQ116" s="828"/>
      <c r="AR116" s="828"/>
      <c r="AS116" s="828"/>
      <c r="AT116" s="829"/>
      <c r="AU116" s="935"/>
      <c r="AV116" s="936"/>
      <c r="AW116" s="936"/>
      <c r="AX116" s="936"/>
      <c r="AY116" s="936"/>
      <c r="AZ116" s="912" t="s">
        <v>435</v>
      </c>
      <c r="BA116" s="913"/>
      <c r="BB116" s="913"/>
      <c r="BC116" s="913"/>
      <c r="BD116" s="913"/>
      <c r="BE116" s="913"/>
      <c r="BF116" s="913"/>
      <c r="BG116" s="913"/>
      <c r="BH116" s="913"/>
      <c r="BI116" s="913"/>
      <c r="BJ116" s="913"/>
      <c r="BK116" s="913"/>
      <c r="BL116" s="913"/>
      <c r="BM116" s="913"/>
      <c r="BN116" s="913"/>
      <c r="BO116" s="913"/>
      <c r="BP116" s="914"/>
      <c r="BQ116" s="819" t="s">
        <v>122</v>
      </c>
      <c r="BR116" s="820"/>
      <c r="BS116" s="820"/>
      <c r="BT116" s="820"/>
      <c r="BU116" s="820"/>
      <c r="BV116" s="820" t="s">
        <v>122</v>
      </c>
      <c r="BW116" s="820"/>
      <c r="BX116" s="820"/>
      <c r="BY116" s="820"/>
      <c r="BZ116" s="820"/>
      <c r="CA116" s="820" t="s">
        <v>122</v>
      </c>
      <c r="CB116" s="820"/>
      <c r="CC116" s="820"/>
      <c r="CD116" s="820"/>
      <c r="CE116" s="820"/>
      <c r="CF116" s="878" t="s">
        <v>122</v>
      </c>
      <c r="CG116" s="879"/>
      <c r="CH116" s="879"/>
      <c r="CI116" s="879"/>
      <c r="CJ116" s="879"/>
      <c r="CK116" s="930"/>
      <c r="CL116" s="824"/>
      <c r="CM116" s="818" t="s">
        <v>436</v>
      </c>
      <c r="CN116" s="755"/>
      <c r="CO116" s="755"/>
      <c r="CP116" s="755"/>
      <c r="CQ116" s="755"/>
      <c r="CR116" s="755"/>
      <c r="CS116" s="755"/>
      <c r="CT116" s="755"/>
      <c r="CU116" s="755"/>
      <c r="CV116" s="755"/>
      <c r="CW116" s="755"/>
      <c r="CX116" s="755"/>
      <c r="CY116" s="755"/>
      <c r="CZ116" s="755"/>
      <c r="DA116" s="755"/>
      <c r="DB116" s="755"/>
      <c r="DC116" s="755"/>
      <c r="DD116" s="755"/>
      <c r="DE116" s="755"/>
      <c r="DF116" s="756"/>
      <c r="DG116" s="782" t="s">
        <v>122</v>
      </c>
      <c r="DH116" s="783"/>
      <c r="DI116" s="783"/>
      <c r="DJ116" s="783"/>
      <c r="DK116" s="784"/>
      <c r="DL116" s="785" t="s">
        <v>122</v>
      </c>
      <c r="DM116" s="783"/>
      <c r="DN116" s="783"/>
      <c r="DO116" s="783"/>
      <c r="DP116" s="784"/>
      <c r="DQ116" s="785" t="s">
        <v>122</v>
      </c>
      <c r="DR116" s="783"/>
      <c r="DS116" s="783"/>
      <c r="DT116" s="783"/>
      <c r="DU116" s="784"/>
      <c r="DV116" s="827" t="s">
        <v>122</v>
      </c>
      <c r="DW116" s="828"/>
      <c r="DX116" s="828"/>
      <c r="DY116" s="828"/>
      <c r="DZ116" s="829"/>
    </row>
    <row r="117" spans="1:130" s="218" customFormat="1" ht="26.25" customHeight="1" x14ac:dyDescent="0.2">
      <c r="A117" s="898" t="s">
        <v>177</v>
      </c>
      <c r="B117" s="899"/>
      <c r="C117" s="899"/>
      <c r="D117" s="899"/>
      <c r="E117" s="899"/>
      <c r="F117" s="899"/>
      <c r="G117" s="899"/>
      <c r="H117" s="899"/>
      <c r="I117" s="899"/>
      <c r="J117" s="899"/>
      <c r="K117" s="899"/>
      <c r="L117" s="899"/>
      <c r="M117" s="899"/>
      <c r="N117" s="899"/>
      <c r="O117" s="899"/>
      <c r="P117" s="899"/>
      <c r="Q117" s="899"/>
      <c r="R117" s="899"/>
      <c r="S117" s="899"/>
      <c r="T117" s="899"/>
      <c r="U117" s="899"/>
      <c r="V117" s="899"/>
      <c r="W117" s="899"/>
      <c r="X117" s="899"/>
      <c r="Y117" s="880" t="s">
        <v>437</v>
      </c>
      <c r="Z117" s="900"/>
      <c r="AA117" s="905">
        <v>4430705</v>
      </c>
      <c r="AB117" s="906"/>
      <c r="AC117" s="906"/>
      <c r="AD117" s="906"/>
      <c r="AE117" s="907"/>
      <c r="AF117" s="908">
        <v>4157371</v>
      </c>
      <c r="AG117" s="906"/>
      <c r="AH117" s="906"/>
      <c r="AI117" s="906"/>
      <c r="AJ117" s="907"/>
      <c r="AK117" s="908">
        <v>3961943</v>
      </c>
      <c r="AL117" s="906"/>
      <c r="AM117" s="906"/>
      <c r="AN117" s="906"/>
      <c r="AO117" s="907"/>
      <c r="AP117" s="909"/>
      <c r="AQ117" s="910"/>
      <c r="AR117" s="910"/>
      <c r="AS117" s="910"/>
      <c r="AT117" s="911"/>
      <c r="AU117" s="935"/>
      <c r="AV117" s="936"/>
      <c r="AW117" s="936"/>
      <c r="AX117" s="936"/>
      <c r="AY117" s="936"/>
      <c r="AZ117" s="866" t="s">
        <v>438</v>
      </c>
      <c r="BA117" s="867"/>
      <c r="BB117" s="867"/>
      <c r="BC117" s="867"/>
      <c r="BD117" s="867"/>
      <c r="BE117" s="867"/>
      <c r="BF117" s="867"/>
      <c r="BG117" s="867"/>
      <c r="BH117" s="867"/>
      <c r="BI117" s="867"/>
      <c r="BJ117" s="867"/>
      <c r="BK117" s="867"/>
      <c r="BL117" s="867"/>
      <c r="BM117" s="867"/>
      <c r="BN117" s="867"/>
      <c r="BO117" s="867"/>
      <c r="BP117" s="868"/>
      <c r="BQ117" s="819" t="s">
        <v>122</v>
      </c>
      <c r="BR117" s="820"/>
      <c r="BS117" s="820"/>
      <c r="BT117" s="820"/>
      <c r="BU117" s="820"/>
      <c r="BV117" s="820" t="s">
        <v>122</v>
      </c>
      <c r="BW117" s="820"/>
      <c r="BX117" s="820"/>
      <c r="BY117" s="820"/>
      <c r="BZ117" s="820"/>
      <c r="CA117" s="820" t="s">
        <v>122</v>
      </c>
      <c r="CB117" s="820"/>
      <c r="CC117" s="820"/>
      <c r="CD117" s="820"/>
      <c r="CE117" s="820"/>
      <c r="CF117" s="878" t="s">
        <v>122</v>
      </c>
      <c r="CG117" s="879"/>
      <c r="CH117" s="879"/>
      <c r="CI117" s="879"/>
      <c r="CJ117" s="879"/>
      <c r="CK117" s="930"/>
      <c r="CL117" s="824"/>
      <c r="CM117" s="818" t="s">
        <v>439</v>
      </c>
      <c r="CN117" s="755"/>
      <c r="CO117" s="755"/>
      <c r="CP117" s="755"/>
      <c r="CQ117" s="755"/>
      <c r="CR117" s="755"/>
      <c r="CS117" s="755"/>
      <c r="CT117" s="755"/>
      <c r="CU117" s="755"/>
      <c r="CV117" s="755"/>
      <c r="CW117" s="755"/>
      <c r="CX117" s="755"/>
      <c r="CY117" s="755"/>
      <c r="CZ117" s="755"/>
      <c r="DA117" s="755"/>
      <c r="DB117" s="755"/>
      <c r="DC117" s="755"/>
      <c r="DD117" s="755"/>
      <c r="DE117" s="755"/>
      <c r="DF117" s="756"/>
      <c r="DG117" s="782" t="s">
        <v>122</v>
      </c>
      <c r="DH117" s="783"/>
      <c r="DI117" s="783"/>
      <c r="DJ117" s="783"/>
      <c r="DK117" s="784"/>
      <c r="DL117" s="785" t="s">
        <v>122</v>
      </c>
      <c r="DM117" s="783"/>
      <c r="DN117" s="783"/>
      <c r="DO117" s="783"/>
      <c r="DP117" s="784"/>
      <c r="DQ117" s="785" t="s">
        <v>122</v>
      </c>
      <c r="DR117" s="783"/>
      <c r="DS117" s="783"/>
      <c r="DT117" s="783"/>
      <c r="DU117" s="784"/>
      <c r="DV117" s="827" t="s">
        <v>122</v>
      </c>
      <c r="DW117" s="828"/>
      <c r="DX117" s="828"/>
      <c r="DY117" s="828"/>
      <c r="DZ117" s="829"/>
    </row>
    <row r="118" spans="1:130" s="218" customFormat="1" ht="26.25" customHeight="1" x14ac:dyDescent="0.2">
      <c r="A118" s="898" t="s">
        <v>413</v>
      </c>
      <c r="B118" s="899"/>
      <c r="C118" s="899"/>
      <c r="D118" s="899"/>
      <c r="E118" s="899"/>
      <c r="F118" s="899"/>
      <c r="G118" s="899"/>
      <c r="H118" s="899"/>
      <c r="I118" s="899"/>
      <c r="J118" s="899"/>
      <c r="K118" s="899"/>
      <c r="L118" s="899"/>
      <c r="M118" s="899"/>
      <c r="N118" s="899"/>
      <c r="O118" s="899"/>
      <c r="P118" s="899"/>
      <c r="Q118" s="899"/>
      <c r="R118" s="899"/>
      <c r="S118" s="899"/>
      <c r="T118" s="899"/>
      <c r="U118" s="899"/>
      <c r="V118" s="899"/>
      <c r="W118" s="899"/>
      <c r="X118" s="899"/>
      <c r="Y118" s="899"/>
      <c r="Z118" s="900"/>
      <c r="AA118" s="901" t="s">
        <v>410</v>
      </c>
      <c r="AB118" s="899"/>
      <c r="AC118" s="899"/>
      <c r="AD118" s="899"/>
      <c r="AE118" s="900"/>
      <c r="AF118" s="901" t="s">
        <v>411</v>
      </c>
      <c r="AG118" s="899"/>
      <c r="AH118" s="899"/>
      <c r="AI118" s="899"/>
      <c r="AJ118" s="900"/>
      <c r="AK118" s="901" t="s">
        <v>294</v>
      </c>
      <c r="AL118" s="899"/>
      <c r="AM118" s="899"/>
      <c r="AN118" s="899"/>
      <c r="AO118" s="900"/>
      <c r="AP118" s="902" t="s">
        <v>412</v>
      </c>
      <c r="AQ118" s="903"/>
      <c r="AR118" s="903"/>
      <c r="AS118" s="903"/>
      <c r="AT118" s="904"/>
      <c r="AU118" s="935"/>
      <c r="AV118" s="936"/>
      <c r="AW118" s="936"/>
      <c r="AX118" s="936"/>
      <c r="AY118" s="936"/>
      <c r="AZ118" s="841" t="s">
        <v>440</v>
      </c>
      <c r="BA118" s="842"/>
      <c r="BB118" s="842"/>
      <c r="BC118" s="842"/>
      <c r="BD118" s="842"/>
      <c r="BE118" s="842"/>
      <c r="BF118" s="842"/>
      <c r="BG118" s="842"/>
      <c r="BH118" s="842"/>
      <c r="BI118" s="842"/>
      <c r="BJ118" s="842"/>
      <c r="BK118" s="842"/>
      <c r="BL118" s="842"/>
      <c r="BM118" s="842"/>
      <c r="BN118" s="842"/>
      <c r="BO118" s="842"/>
      <c r="BP118" s="843"/>
      <c r="BQ118" s="882" t="s">
        <v>122</v>
      </c>
      <c r="BR118" s="848"/>
      <c r="BS118" s="848"/>
      <c r="BT118" s="848"/>
      <c r="BU118" s="848"/>
      <c r="BV118" s="848" t="s">
        <v>122</v>
      </c>
      <c r="BW118" s="848"/>
      <c r="BX118" s="848"/>
      <c r="BY118" s="848"/>
      <c r="BZ118" s="848"/>
      <c r="CA118" s="848" t="s">
        <v>122</v>
      </c>
      <c r="CB118" s="848"/>
      <c r="CC118" s="848"/>
      <c r="CD118" s="848"/>
      <c r="CE118" s="848"/>
      <c r="CF118" s="878" t="s">
        <v>122</v>
      </c>
      <c r="CG118" s="879"/>
      <c r="CH118" s="879"/>
      <c r="CI118" s="879"/>
      <c r="CJ118" s="879"/>
      <c r="CK118" s="930"/>
      <c r="CL118" s="824"/>
      <c r="CM118" s="818" t="s">
        <v>441</v>
      </c>
      <c r="CN118" s="755"/>
      <c r="CO118" s="755"/>
      <c r="CP118" s="755"/>
      <c r="CQ118" s="755"/>
      <c r="CR118" s="755"/>
      <c r="CS118" s="755"/>
      <c r="CT118" s="755"/>
      <c r="CU118" s="755"/>
      <c r="CV118" s="755"/>
      <c r="CW118" s="755"/>
      <c r="CX118" s="755"/>
      <c r="CY118" s="755"/>
      <c r="CZ118" s="755"/>
      <c r="DA118" s="755"/>
      <c r="DB118" s="755"/>
      <c r="DC118" s="755"/>
      <c r="DD118" s="755"/>
      <c r="DE118" s="755"/>
      <c r="DF118" s="756"/>
      <c r="DG118" s="782" t="s">
        <v>122</v>
      </c>
      <c r="DH118" s="783"/>
      <c r="DI118" s="783"/>
      <c r="DJ118" s="783"/>
      <c r="DK118" s="784"/>
      <c r="DL118" s="785" t="s">
        <v>122</v>
      </c>
      <c r="DM118" s="783"/>
      <c r="DN118" s="783"/>
      <c r="DO118" s="783"/>
      <c r="DP118" s="784"/>
      <c r="DQ118" s="785" t="s">
        <v>122</v>
      </c>
      <c r="DR118" s="783"/>
      <c r="DS118" s="783"/>
      <c r="DT118" s="783"/>
      <c r="DU118" s="784"/>
      <c r="DV118" s="827" t="s">
        <v>122</v>
      </c>
      <c r="DW118" s="828"/>
      <c r="DX118" s="828"/>
      <c r="DY118" s="828"/>
      <c r="DZ118" s="829"/>
    </row>
    <row r="119" spans="1:130" s="218" customFormat="1" ht="26.25" customHeight="1" x14ac:dyDescent="0.2">
      <c r="A119" s="821" t="s">
        <v>416</v>
      </c>
      <c r="B119" s="822"/>
      <c r="C119" s="863" t="s">
        <v>417</v>
      </c>
      <c r="D119" s="811"/>
      <c r="E119" s="811"/>
      <c r="F119" s="811"/>
      <c r="G119" s="811"/>
      <c r="H119" s="811"/>
      <c r="I119" s="811"/>
      <c r="J119" s="811"/>
      <c r="K119" s="811"/>
      <c r="L119" s="811"/>
      <c r="M119" s="811"/>
      <c r="N119" s="811"/>
      <c r="O119" s="811"/>
      <c r="P119" s="811"/>
      <c r="Q119" s="811"/>
      <c r="R119" s="811"/>
      <c r="S119" s="811"/>
      <c r="T119" s="811"/>
      <c r="U119" s="811"/>
      <c r="V119" s="811"/>
      <c r="W119" s="811"/>
      <c r="X119" s="811"/>
      <c r="Y119" s="811"/>
      <c r="Z119" s="812"/>
      <c r="AA119" s="891" t="s">
        <v>122</v>
      </c>
      <c r="AB119" s="892"/>
      <c r="AC119" s="892"/>
      <c r="AD119" s="892"/>
      <c r="AE119" s="893"/>
      <c r="AF119" s="894" t="s">
        <v>122</v>
      </c>
      <c r="AG119" s="892"/>
      <c r="AH119" s="892"/>
      <c r="AI119" s="892"/>
      <c r="AJ119" s="893"/>
      <c r="AK119" s="894" t="s">
        <v>122</v>
      </c>
      <c r="AL119" s="892"/>
      <c r="AM119" s="892"/>
      <c r="AN119" s="892"/>
      <c r="AO119" s="893"/>
      <c r="AP119" s="895" t="s">
        <v>122</v>
      </c>
      <c r="AQ119" s="896"/>
      <c r="AR119" s="896"/>
      <c r="AS119" s="896"/>
      <c r="AT119" s="897"/>
      <c r="AU119" s="937"/>
      <c r="AV119" s="938"/>
      <c r="AW119" s="938"/>
      <c r="AX119" s="938"/>
      <c r="AY119" s="938"/>
      <c r="AZ119" s="239" t="s">
        <v>177</v>
      </c>
      <c r="BA119" s="239"/>
      <c r="BB119" s="239"/>
      <c r="BC119" s="239"/>
      <c r="BD119" s="239"/>
      <c r="BE119" s="239"/>
      <c r="BF119" s="239"/>
      <c r="BG119" s="239"/>
      <c r="BH119" s="239"/>
      <c r="BI119" s="239"/>
      <c r="BJ119" s="239"/>
      <c r="BK119" s="239"/>
      <c r="BL119" s="239"/>
      <c r="BM119" s="239"/>
      <c r="BN119" s="239"/>
      <c r="BO119" s="880" t="s">
        <v>442</v>
      </c>
      <c r="BP119" s="881"/>
      <c r="BQ119" s="882">
        <v>37128902</v>
      </c>
      <c r="BR119" s="848"/>
      <c r="BS119" s="848"/>
      <c r="BT119" s="848"/>
      <c r="BU119" s="848"/>
      <c r="BV119" s="848">
        <v>35975966</v>
      </c>
      <c r="BW119" s="848"/>
      <c r="BX119" s="848"/>
      <c r="BY119" s="848"/>
      <c r="BZ119" s="848"/>
      <c r="CA119" s="848">
        <v>35026917</v>
      </c>
      <c r="CB119" s="848"/>
      <c r="CC119" s="848"/>
      <c r="CD119" s="848"/>
      <c r="CE119" s="848"/>
      <c r="CF119" s="751"/>
      <c r="CG119" s="752"/>
      <c r="CH119" s="752"/>
      <c r="CI119" s="752"/>
      <c r="CJ119" s="837"/>
      <c r="CK119" s="931"/>
      <c r="CL119" s="826"/>
      <c r="CM119" s="841" t="s">
        <v>443</v>
      </c>
      <c r="CN119" s="842"/>
      <c r="CO119" s="842"/>
      <c r="CP119" s="842"/>
      <c r="CQ119" s="842"/>
      <c r="CR119" s="842"/>
      <c r="CS119" s="842"/>
      <c r="CT119" s="842"/>
      <c r="CU119" s="842"/>
      <c r="CV119" s="842"/>
      <c r="CW119" s="842"/>
      <c r="CX119" s="842"/>
      <c r="CY119" s="842"/>
      <c r="CZ119" s="842"/>
      <c r="DA119" s="842"/>
      <c r="DB119" s="842"/>
      <c r="DC119" s="842"/>
      <c r="DD119" s="842"/>
      <c r="DE119" s="842"/>
      <c r="DF119" s="843"/>
      <c r="DG119" s="766" t="s">
        <v>122</v>
      </c>
      <c r="DH119" s="767"/>
      <c r="DI119" s="767"/>
      <c r="DJ119" s="767"/>
      <c r="DK119" s="768"/>
      <c r="DL119" s="769" t="s">
        <v>122</v>
      </c>
      <c r="DM119" s="767"/>
      <c r="DN119" s="767"/>
      <c r="DO119" s="767"/>
      <c r="DP119" s="768"/>
      <c r="DQ119" s="769" t="s">
        <v>122</v>
      </c>
      <c r="DR119" s="767"/>
      <c r="DS119" s="767"/>
      <c r="DT119" s="767"/>
      <c r="DU119" s="768"/>
      <c r="DV119" s="851" t="s">
        <v>122</v>
      </c>
      <c r="DW119" s="852"/>
      <c r="DX119" s="852"/>
      <c r="DY119" s="852"/>
      <c r="DZ119" s="853"/>
    </row>
    <row r="120" spans="1:130" s="218" customFormat="1" ht="26.25" customHeight="1" x14ac:dyDescent="0.2">
      <c r="A120" s="823"/>
      <c r="B120" s="824"/>
      <c r="C120" s="818" t="s">
        <v>420</v>
      </c>
      <c r="D120" s="755"/>
      <c r="E120" s="755"/>
      <c r="F120" s="755"/>
      <c r="G120" s="755"/>
      <c r="H120" s="755"/>
      <c r="I120" s="755"/>
      <c r="J120" s="755"/>
      <c r="K120" s="755"/>
      <c r="L120" s="755"/>
      <c r="M120" s="755"/>
      <c r="N120" s="755"/>
      <c r="O120" s="755"/>
      <c r="P120" s="755"/>
      <c r="Q120" s="755"/>
      <c r="R120" s="755"/>
      <c r="S120" s="755"/>
      <c r="T120" s="755"/>
      <c r="U120" s="755"/>
      <c r="V120" s="755"/>
      <c r="W120" s="755"/>
      <c r="X120" s="755"/>
      <c r="Y120" s="755"/>
      <c r="Z120" s="756"/>
      <c r="AA120" s="782" t="s">
        <v>122</v>
      </c>
      <c r="AB120" s="783"/>
      <c r="AC120" s="783"/>
      <c r="AD120" s="783"/>
      <c r="AE120" s="784"/>
      <c r="AF120" s="785" t="s">
        <v>122</v>
      </c>
      <c r="AG120" s="783"/>
      <c r="AH120" s="783"/>
      <c r="AI120" s="783"/>
      <c r="AJ120" s="784"/>
      <c r="AK120" s="785" t="s">
        <v>122</v>
      </c>
      <c r="AL120" s="783"/>
      <c r="AM120" s="783"/>
      <c r="AN120" s="783"/>
      <c r="AO120" s="784"/>
      <c r="AP120" s="827" t="s">
        <v>122</v>
      </c>
      <c r="AQ120" s="828"/>
      <c r="AR120" s="828"/>
      <c r="AS120" s="828"/>
      <c r="AT120" s="829"/>
      <c r="AU120" s="883" t="s">
        <v>444</v>
      </c>
      <c r="AV120" s="884"/>
      <c r="AW120" s="884"/>
      <c r="AX120" s="884"/>
      <c r="AY120" s="885"/>
      <c r="AZ120" s="863" t="s">
        <v>445</v>
      </c>
      <c r="BA120" s="811"/>
      <c r="BB120" s="811"/>
      <c r="BC120" s="811"/>
      <c r="BD120" s="811"/>
      <c r="BE120" s="811"/>
      <c r="BF120" s="811"/>
      <c r="BG120" s="811"/>
      <c r="BH120" s="811"/>
      <c r="BI120" s="811"/>
      <c r="BJ120" s="811"/>
      <c r="BK120" s="811"/>
      <c r="BL120" s="811"/>
      <c r="BM120" s="811"/>
      <c r="BN120" s="811"/>
      <c r="BO120" s="811"/>
      <c r="BP120" s="812"/>
      <c r="BQ120" s="864">
        <v>7114426</v>
      </c>
      <c r="BR120" s="845"/>
      <c r="BS120" s="845"/>
      <c r="BT120" s="845"/>
      <c r="BU120" s="845"/>
      <c r="BV120" s="845">
        <v>7117166</v>
      </c>
      <c r="BW120" s="845"/>
      <c r="BX120" s="845"/>
      <c r="BY120" s="845"/>
      <c r="BZ120" s="845"/>
      <c r="CA120" s="845">
        <v>6539425</v>
      </c>
      <c r="CB120" s="845"/>
      <c r="CC120" s="845"/>
      <c r="CD120" s="845"/>
      <c r="CE120" s="845"/>
      <c r="CF120" s="869">
        <v>24.9</v>
      </c>
      <c r="CG120" s="870"/>
      <c r="CH120" s="870"/>
      <c r="CI120" s="870"/>
      <c r="CJ120" s="870"/>
      <c r="CK120" s="871" t="s">
        <v>446</v>
      </c>
      <c r="CL120" s="855"/>
      <c r="CM120" s="855"/>
      <c r="CN120" s="855"/>
      <c r="CO120" s="856"/>
      <c r="CP120" s="875" t="s">
        <v>395</v>
      </c>
      <c r="CQ120" s="876"/>
      <c r="CR120" s="876"/>
      <c r="CS120" s="876"/>
      <c r="CT120" s="876"/>
      <c r="CU120" s="876"/>
      <c r="CV120" s="876"/>
      <c r="CW120" s="876"/>
      <c r="CX120" s="876"/>
      <c r="CY120" s="876"/>
      <c r="CZ120" s="876"/>
      <c r="DA120" s="876"/>
      <c r="DB120" s="876"/>
      <c r="DC120" s="876"/>
      <c r="DD120" s="876"/>
      <c r="DE120" s="876"/>
      <c r="DF120" s="877"/>
      <c r="DG120" s="864">
        <v>1794900</v>
      </c>
      <c r="DH120" s="845"/>
      <c r="DI120" s="845"/>
      <c r="DJ120" s="845"/>
      <c r="DK120" s="845"/>
      <c r="DL120" s="845">
        <v>1604593</v>
      </c>
      <c r="DM120" s="845"/>
      <c r="DN120" s="845"/>
      <c r="DO120" s="845"/>
      <c r="DP120" s="845"/>
      <c r="DQ120" s="845">
        <v>1426340</v>
      </c>
      <c r="DR120" s="845"/>
      <c r="DS120" s="845"/>
      <c r="DT120" s="845"/>
      <c r="DU120" s="845"/>
      <c r="DV120" s="846">
        <v>5.4</v>
      </c>
      <c r="DW120" s="846"/>
      <c r="DX120" s="846"/>
      <c r="DY120" s="846"/>
      <c r="DZ120" s="847"/>
    </row>
    <row r="121" spans="1:130" s="218" customFormat="1" ht="26.25" customHeight="1" x14ac:dyDescent="0.2">
      <c r="A121" s="823"/>
      <c r="B121" s="824"/>
      <c r="C121" s="866" t="s">
        <v>447</v>
      </c>
      <c r="D121" s="867"/>
      <c r="E121" s="867"/>
      <c r="F121" s="867"/>
      <c r="G121" s="867"/>
      <c r="H121" s="867"/>
      <c r="I121" s="867"/>
      <c r="J121" s="867"/>
      <c r="K121" s="867"/>
      <c r="L121" s="867"/>
      <c r="M121" s="867"/>
      <c r="N121" s="867"/>
      <c r="O121" s="867"/>
      <c r="P121" s="867"/>
      <c r="Q121" s="867"/>
      <c r="R121" s="867"/>
      <c r="S121" s="867"/>
      <c r="T121" s="867"/>
      <c r="U121" s="867"/>
      <c r="V121" s="867"/>
      <c r="W121" s="867"/>
      <c r="X121" s="867"/>
      <c r="Y121" s="867"/>
      <c r="Z121" s="868"/>
      <c r="AA121" s="782" t="s">
        <v>122</v>
      </c>
      <c r="AB121" s="783"/>
      <c r="AC121" s="783"/>
      <c r="AD121" s="783"/>
      <c r="AE121" s="784"/>
      <c r="AF121" s="785" t="s">
        <v>122</v>
      </c>
      <c r="AG121" s="783"/>
      <c r="AH121" s="783"/>
      <c r="AI121" s="783"/>
      <c r="AJ121" s="784"/>
      <c r="AK121" s="785" t="s">
        <v>122</v>
      </c>
      <c r="AL121" s="783"/>
      <c r="AM121" s="783"/>
      <c r="AN121" s="783"/>
      <c r="AO121" s="784"/>
      <c r="AP121" s="827" t="s">
        <v>122</v>
      </c>
      <c r="AQ121" s="828"/>
      <c r="AR121" s="828"/>
      <c r="AS121" s="828"/>
      <c r="AT121" s="829"/>
      <c r="AU121" s="886"/>
      <c r="AV121" s="887"/>
      <c r="AW121" s="887"/>
      <c r="AX121" s="887"/>
      <c r="AY121" s="888"/>
      <c r="AZ121" s="818" t="s">
        <v>448</v>
      </c>
      <c r="BA121" s="755"/>
      <c r="BB121" s="755"/>
      <c r="BC121" s="755"/>
      <c r="BD121" s="755"/>
      <c r="BE121" s="755"/>
      <c r="BF121" s="755"/>
      <c r="BG121" s="755"/>
      <c r="BH121" s="755"/>
      <c r="BI121" s="755"/>
      <c r="BJ121" s="755"/>
      <c r="BK121" s="755"/>
      <c r="BL121" s="755"/>
      <c r="BM121" s="755"/>
      <c r="BN121" s="755"/>
      <c r="BO121" s="755"/>
      <c r="BP121" s="756"/>
      <c r="BQ121" s="819">
        <v>4236035</v>
      </c>
      <c r="BR121" s="820"/>
      <c r="BS121" s="820"/>
      <c r="BT121" s="820"/>
      <c r="BU121" s="820"/>
      <c r="BV121" s="820">
        <v>4775768</v>
      </c>
      <c r="BW121" s="820"/>
      <c r="BX121" s="820"/>
      <c r="BY121" s="820"/>
      <c r="BZ121" s="820"/>
      <c r="CA121" s="820">
        <v>5349738</v>
      </c>
      <c r="CB121" s="820"/>
      <c r="CC121" s="820"/>
      <c r="CD121" s="820"/>
      <c r="CE121" s="820"/>
      <c r="CF121" s="878">
        <v>20.399999999999999</v>
      </c>
      <c r="CG121" s="879"/>
      <c r="CH121" s="879"/>
      <c r="CI121" s="879"/>
      <c r="CJ121" s="879"/>
      <c r="CK121" s="872"/>
      <c r="CL121" s="858"/>
      <c r="CM121" s="858"/>
      <c r="CN121" s="858"/>
      <c r="CO121" s="859"/>
      <c r="CP121" s="838" t="s">
        <v>393</v>
      </c>
      <c r="CQ121" s="839"/>
      <c r="CR121" s="839"/>
      <c r="CS121" s="839"/>
      <c r="CT121" s="839"/>
      <c r="CU121" s="839"/>
      <c r="CV121" s="839"/>
      <c r="CW121" s="839"/>
      <c r="CX121" s="839"/>
      <c r="CY121" s="839"/>
      <c r="CZ121" s="839"/>
      <c r="DA121" s="839"/>
      <c r="DB121" s="839"/>
      <c r="DC121" s="839"/>
      <c r="DD121" s="839"/>
      <c r="DE121" s="839"/>
      <c r="DF121" s="840"/>
      <c r="DG121" s="819">
        <v>117248</v>
      </c>
      <c r="DH121" s="820"/>
      <c r="DI121" s="820"/>
      <c r="DJ121" s="820"/>
      <c r="DK121" s="820"/>
      <c r="DL121" s="820">
        <v>101320</v>
      </c>
      <c r="DM121" s="820"/>
      <c r="DN121" s="820"/>
      <c r="DO121" s="820"/>
      <c r="DP121" s="820"/>
      <c r="DQ121" s="820">
        <v>122277</v>
      </c>
      <c r="DR121" s="820"/>
      <c r="DS121" s="820"/>
      <c r="DT121" s="820"/>
      <c r="DU121" s="820"/>
      <c r="DV121" s="797">
        <v>0.5</v>
      </c>
      <c r="DW121" s="797"/>
      <c r="DX121" s="797"/>
      <c r="DY121" s="797"/>
      <c r="DZ121" s="798"/>
    </row>
    <row r="122" spans="1:130" s="218" customFormat="1" ht="26.25" customHeight="1" x14ac:dyDescent="0.2">
      <c r="A122" s="823"/>
      <c r="B122" s="824"/>
      <c r="C122" s="818" t="s">
        <v>430</v>
      </c>
      <c r="D122" s="755"/>
      <c r="E122" s="755"/>
      <c r="F122" s="755"/>
      <c r="G122" s="755"/>
      <c r="H122" s="755"/>
      <c r="I122" s="755"/>
      <c r="J122" s="755"/>
      <c r="K122" s="755"/>
      <c r="L122" s="755"/>
      <c r="M122" s="755"/>
      <c r="N122" s="755"/>
      <c r="O122" s="755"/>
      <c r="P122" s="755"/>
      <c r="Q122" s="755"/>
      <c r="R122" s="755"/>
      <c r="S122" s="755"/>
      <c r="T122" s="755"/>
      <c r="U122" s="755"/>
      <c r="V122" s="755"/>
      <c r="W122" s="755"/>
      <c r="X122" s="755"/>
      <c r="Y122" s="755"/>
      <c r="Z122" s="756"/>
      <c r="AA122" s="782" t="s">
        <v>122</v>
      </c>
      <c r="AB122" s="783"/>
      <c r="AC122" s="783"/>
      <c r="AD122" s="783"/>
      <c r="AE122" s="784"/>
      <c r="AF122" s="785" t="s">
        <v>122</v>
      </c>
      <c r="AG122" s="783"/>
      <c r="AH122" s="783"/>
      <c r="AI122" s="783"/>
      <c r="AJ122" s="784"/>
      <c r="AK122" s="785" t="s">
        <v>122</v>
      </c>
      <c r="AL122" s="783"/>
      <c r="AM122" s="783"/>
      <c r="AN122" s="783"/>
      <c r="AO122" s="784"/>
      <c r="AP122" s="827" t="s">
        <v>122</v>
      </c>
      <c r="AQ122" s="828"/>
      <c r="AR122" s="828"/>
      <c r="AS122" s="828"/>
      <c r="AT122" s="829"/>
      <c r="AU122" s="886"/>
      <c r="AV122" s="887"/>
      <c r="AW122" s="887"/>
      <c r="AX122" s="887"/>
      <c r="AY122" s="888"/>
      <c r="AZ122" s="841" t="s">
        <v>449</v>
      </c>
      <c r="BA122" s="842"/>
      <c r="BB122" s="842"/>
      <c r="BC122" s="842"/>
      <c r="BD122" s="842"/>
      <c r="BE122" s="842"/>
      <c r="BF122" s="842"/>
      <c r="BG122" s="842"/>
      <c r="BH122" s="842"/>
      <c r="BI122" s="842"/>
      <c r="BJ122" s="842"/>
      <c r="BK122" s="842"/>
      <c r="BL122" s="842"/>
      <c r="BM122" s="842"/>
      <c r="BN122" s="842"/>
      <c r="BO122" s="842"/>
      <c r="BP122" s="843"/>
      <c r="BQ122" s="882">
        <v>25151001</v>
      </c>
      <c r="BR122" s="848"/>
      <c r="BS122" s="848"/>
      <c r="BT122" s="848"/>
      <c r="BU122" s="848"/>
      <c r="BV122" s="848">
        <v>23953597</v>
      </c>
      <c r="BW122" s="848"/>
      <c r="BX122" s="848"/>
      <c r="BY122" s="848"/>
      <c r="BZ122" s="848"/>
      <c r="CA122" s="848">
        <v>22965591</v>
      </c>
      <c r="CB122" s="848"/>
      <c r="CC122" s="848"/>
      <c r="CD122" s="848"/>
      <c r="CE122" s="848"/>
      <c r="CF122" s="849">
        <v>87.5</v>
      </c>
      <c r="CG122" s="850"/>
      <c r="CH122" s="850"/>
      <c r="CI122" s="850"/>
      <c r="CJ122" s="850"/>
      <c r="CK122" s="872"/>
      <c r="CL122" s="858"/>
      <c r="CM122" s="858"/>
      <c r="CN122" s="858"/>
      <c r="CO122" s="859"/>
      <c r="CP122" s="838" t="s">
        <v>392</v>
      </c>
      <c r="CQ122" s="839"/>
      <c r="CR122" s="839"/>
      <c r="CS122" s="839"/>
      <c r="CT122" s="839"/>
      <c r="CU122" s="839"/>
      <c r="CV122" s="839"/>
      <c r="CW122" s="839"/>
      <c r="CX122" s="839"/>
      <c r="CY122" s="839"/>
      <c r="CZ122" s="839"/>
      <c r="DA122" s="839"/>
      <c r="DB122" s="839"/>
      <c r="DC122" s="839"/>
      <c r="DD122" s="839"/>
      <c r="DE122" s="839"/>
      <c r="DF122" s="840"/>
      <c r="DG122" s="819" t="s">
        <v>122</v>
      </c>
      <c r="DH122" s="820"/>
      <c r="DI122" s="820"/>
      <c r="DJ122" s="820"/>
      <c r="DK122" s="820"/>
      <c r="DL122" s="820" t="s">
        <v>122</v>
      </c>
      <c r="DM122" s="820"/>
      <c r="DN122" s="820"/>
      <c r="DO122" s="820"/>
      <c r="DP122" s="820"/>
      <c r="DQ122" s="820" t="s">
        <v>122</v>
      </c>
      <c r="DR122" s="820"/>
      <c r="DS122" s="820"/>
      <c r="DT122" s="820"/>
      <c r="DU122" s="820"/>
      <c r="DV122" s="797" t="s">
        <v>122</v>
      </c>
      <c r="DW122" s="797"/>
      <c r="DX122" s="797"/>
      <c r="DY122" s="797"/>
      <c r="DZ122" s="798"/>
    </row>
    <row r="123" spans="1:130" s="218" customFormat="1" ht="26.25" customHeight="1" x14ac:dyDescent="0.2">
      <c r="A123" s="823"/>
      <c r="B123" s="824"/>
      <c r="C123" s="818" t="s">
        <v>436</v>
      </c>
      <c r="D123" s="755"/>
      <c r="E123" s="755"/>
      <c r="F123" s="755"/>
      <c r="G123" s="755"/>
      <c r="H123" s="755"/>
      <c r="I123" s="755"/>
      <c r="J123" s="755"/>
      <c r="K123" s="755"/>
      <c r="L123" s="755"/>
      <c r="M123" s="755"/>
      <c r="N123" s="755"/>
      <c r="O123" s="755"/>
      <c r="P123" s="755"/>
      <c r="Q123" s="755"/>
      <c r="R123" s="755"/>
      <c r="S123" s="755"/>
      <c r="T123" s="755"/>
      <c r="U123" s="755"/>
      <c r="V123" s="755"/>
      <c r="W123" s="755"/>
      <c r="X123" s="755"/>
      <c r="Y123" s="755"/>
      <c r="Z123" s="756"/>
      <c r="AA123" s="782" t="s">
        <v>122</v>
      </c>
      <c r="AB123" s="783"/>
      <c r="AC123" s="783"/>
      <c r="AD123" s="783"/>
      <c r="AE123" s="784"/>
      <c r="AF123" s="785" t="s">
        <v>122</v>
      </c>
      <c r="AG123" s="783"/>
      <c r="AH123" s="783"/>
      <c r="AI123" s="783"/>
      <c r="AJ123" s="784"/>
      <c r="AK123" s="785" t="s">
        <v>122</v>
      </c>
      <c r="AL123" s="783"/>
      <c r="AM123" s="783"/>
      <c r="AN123" s="783"/>
      <c r="AO123" s="784"/>
      <c r="AP123" s="827" t="s">
        <v>122</v>
      </c>
      <c r="AQ123" s="828"/>
      <c r="AR123" s="828"/>
      <c r="AS123" s="828"/>
      <c r="AT123" s="829"/>
      <c r="AU123" s="889"/>
      <c r="AV123" s="890"/>
      <c r="AW123" s="890"/>
      <c r="AX123" s="890"/>
      <c r="AY123" s="890"/>
      <c r="AZ123" s="239" t="s">
        <v>177</v>
      </c>
      <c r="BA123" s="239"/>
      <c r="BB123" s="239"/>
      <c r="BC123" s="239"/>
      <c r="BD123" s="239"/>
      <c r="BE123" s="239"/>
      <c r="BF123" s="239"/>
      <c r="BG123" s="239"/>
      <c r="BH123" s="239"/>
      <c r="BI123" s="239"/>
      <c r="BJ123" s="239"/>
      <c r="BK123" s="239"/>
      <c r="BL123" s="239"/>
      <c r="BM123" s="239"/>
      <c r="BN123" s="239"/>
      <c r="BO123" s="880" t="s">
        <v>450</v>
      </c>
      <c r="BP123" s="881"/>
      <c r="BQ123" s="835">
        <v>36501462</v>
      </c>
      <c r="BR123" s="836"/>
      <c r="BS123" s="836"/>
      <c r="BT123" s="836"/>
      <c r="BU123" s="836"/>
      <c r="BV123" s="836">
        <v>35846531</v>
      </c>
      <c r="BW123" s="836"/>
      <c r="BX123" s="836"/>
      <c r="BY123" s="836"/>
      <c r="BZ123" s="836"/>
      <c r="CA123" s="836">
        <v>34854754</v>
      </c>
      <c r="CB123" s="836"/>
      <c r="CC123" s="836"/>
      <c r="CD123" s="836"/>
      <c r="CE123" s="836"/>
      <c r="CF123" s="751"/>
      <c r="CG123" s="752"/>
      <c r="CH123" s="752"/>
      <c r="CI123" s="752"/>
      <c r="CJ123" s="837"/>
      <c r="CK123" s="872"/>
      <c r="CL123" s="858"/>
      <c r="CM123" s="858"/>
      <c r="CN123" s="858"/>
      <c r="CO123" s="859"/>
      <c r="CP123" s="838" t="s">
        <v>391</v>
      </c>
      <c r="CQ123" s="839"/>
      <c r="CR123" s="839"/>
      <c r="CS123" s="839"/>
      <c r="CT123" s="839"/>
      <c r="CU123" s="839"/>
      <c r="CV123" s="839"/>
      <c r="CW123" s="839"/>
      <c r="CX123" s="839"/>
      <c r="CY123" s="839"/>
      <c r="CZ123" s="839"/>
      <c r="DA123" s="839"/>
      <c r="DB123" s="839"/>
      <c r="DC123" s="839"/>
      <c r="DD123" s="839"/>
      <c r="DE123" s="839"/>
      <c r="DF123" s="840"/>
      <c r="DG123" s="782" t="s">
        <v>122</v>
      </c>
      <c r="DH123" s="783"/>
      <c r="DI123" s="783"/>
      <c r="DJ123" s="783"/>
      <c r="DK123" s="784"/>
      <c r="DL123" s="785" t="s">
        <v>122</v>
      </c>
      <c r="DM123" s="783"/>
      <c r="DN123" s="783"/>
      <c r="DO123" s="783"/>
      <c r="DP123" s="784"/>
      <c r="DQ123" s="785" t="s">
        <v>122</v>
      </c>
      <c r="DR123" s="783"/>
      <c r="DS123" s="783"/>
      <c r="DT123" s="783"/>
      <c r="DU123" s="784"/>
      <c r="DV123" s="827" t="s">
        <v>122</v>
      </c>
      <c r="DW123" s="828"/>
      <c r="DX123" s="828"/>
      <c r="DY123" s="828"/>
      <c r="DZ123" s="829"/>
    </row>
    <row r="124" spans="1:130" s="218" customFormat="1" ht="26.25" customHeight="1" thickBot="1" x14ac:dyDescent="0.25">
      <c r="A124" s="823"/>
      <c r="B124" s="824"/>
      <c r="C124" s="818" t="s">
        <v>439</v>
      </c>
      <c r="D124" s="755"/>
      <c r="E124" s="755"/>
      <c r="F124" s="755"/>
      <c r="G124" s="755"/>
      <c r="H124" s="755"/>
      <c r="I124" s="755"/>
      <c r="J124" s="755"/>
      <c r="K124" s="755"/>
      <c r="L124" s="755"/>
      <c r="M124" s="755"/>
      <c r="N124" s="755"/>
      <c r="O124" s="755"/>
      <c r="P124" s="755"/>
      <c r="Q124" s="755"/>
      <c r="R124" s="755"/>
      <c r="S124" s="755"/>
      <c r="T124" s="755"/>
      <c r="U124" s="755"/>
      <c r="V124" s="755"/>
      <c r="W124" s="755"/>
      <c r="X124" s="755"/>
      <c r="Y124" s="755"/>
      <c r="Z124" s="756"/>
      <c r="AA124" s="782" t="s">
        <v>122</v>
      </c>
      <c r="AB124" s="783"/>
      <c r="AC124" s="783"/>
      <c r="AD124" s="783"/>
      <c r="AE124" s="784"/>
      <c r="AF124" s="785" t="s">
        <v>122</v>
      </c>
      <c r="AG124" s="783"/>
      <c r="AH124" s="783"/>
      <c r="AI124" s="783"/>
      <c r="AJ124" s="784"/>
      <c r="AK124" s="785" t="s">
        <v>122</v>
      </c>
      <c r="AL124" s="783"/>
      <c r="AM124" s="783"/>
      <c r="AN124" s="783"/>
      <c r="AO124" s="784"/>
      <c r="AP124" s="827" t="s">
        <v>122</v>
      </c>
      <c r="AQ124" s="828"/>
      <c r="AR124" s="828"/>
      <c r="AS124" s="828"/>
      <c r="AT124" s="829"/>
      <c r="AU124" s="830" t="s">
        <v>451</v>
      </c>
      <c r="AV124" s="831"/>
      <c r="AW124" s="831"/>
      <c r="AX124" s="831"/>
      <c r="AY124" s="831"/>
      <c r="AZ124" s="831"/>
      <c r="BA124" s="831"/>
      <c r="BB124" s="831"/>
      <c r="BC124" s="831"/>
      <c r="BD124" s="831"/>
      <c r="BE124" s="831"/>
      <c r="BF124" s="831"/>
      <c r="BG124" s="831"/>
      <c r="BH124" s="831"/>
      <c r="BI124" s="831"/>
      <c r="BJ124" s="831"/>
      <c r="BK124" s="831"/>
      <c r="BL124" s="831"/>
      <c r="BM124" s="831"/>
      <c r="BN124" s="831"/>
      <c r="BO124" s="831"/>
      <c r="BP124" s="832"/>
      <c r="BQ124" s="833">
        <v>2.5</v>
      </c>
      <c r="BR124" s="834"/>
      <c r="BS124" s="834"/>
      <c r="BT124" s="834"/>
      <c r="BU124" s="834"/>
      <c r="BV124" s="834">
        <v>0.5</v>
      </c>
      <c r="BW124" s="834"/>
      <c r="BX124" s="834"/>
      <c r="BY124" s="834"/>
      <c r="BZ124" s="834"/>
      <c r="CA124" s="834">
        <v>0.6</v>
      </c>
      <c r="CB124" s="834"/>
      <c r="CC124" s="834"/>
      <c r="CD124" s="834"/>
      <c r="CE124" s="834"/>
      <c r="CF124" s="729"/>
      <c r="CG124" s="730"/>
      <c r="CH124" s="730"/>
      <c r="CI124" s="730"/>
      <c r="CJ124" s="865"/>
      <c r="CK124" s="873"/>
      <c r="CL124" s="873"/>
      <c r="CM124" s="873"/>
      <c r="CN124" s="873"/>
      <c r="CO124" s="874"/>
      <c r="CP124" s="838" t="s">
        <v>452</v>
      </c>
      <c r="CQ124" s="839"/>
      <c r="CR124" s="839"/>
      <c r="CS124" s="839"/>
      <c r="CT124" s="839"/>
      <c r="CU124" s="839"/>
      <c r="CV124" s="839"/>
      <c r="CW124" s="839"/>
      <c r="CX124" s="839"/>
      <c r="CY124" s="839"/>
      <c r="CZ124" s="839"/>
      <c r="DA124" s="839"/>
      <c r="DB124" s="839"/>
      <c r="DC124" s="839"/>
      <c r="DD124" s="839"/>
      <c r="DE124" s="839"/>
      <c r="DF124" s="840"/>
      <c r="DG124" s="766" t="s">
        <v>122</v>
      </c>
      <c r="DH124" s="767"/>
      <c r="DI124" s="767"/>
      <c r="DJ124" s="767"/>
      <c r="DK124" s="768"/>
      <c r="DL124" s="769" t="s">
        <v>122</v>
      </c>
      <c r="DM124" s="767"/>
      <c r="DN124" s="767"/>
      <c r="DO124" s="767"/>
      <c r="DP124" s="768"/>
      <c r="DQ124" s="769" t="s">
        <v>122</v>
      </c>
      <c r="DR124" s="767"/>
      <c r="DS124" s="767"/>
      <c r="DT124" s="767"/>
      <c r="DU124" s="768"/>
      <c r="DV124" s="851" t="s">
        <v>122</v>
      </c>
      <c r="DW124" s="852"/>
      <c r="DX124" s="852"/>
      <c r="DY124" s="852"/>
      <c r="DZ124" s="853"/>
    </row>
    <row r="125" spans="1:130" s="218" customFormat="1" ht="26.25" customHeight="1" x14ac:dyDescent="0.2">
      <c r="A125" s="823"/>
      <c r="B125" s="824"/>
      <c r="C125" s="818" t="s">
        <v>441</v>
      </c>
      <c r="D125" s="755"/>
      <c r="E125" s="755"/>
      <c r="F125" s="755"/>
      <c r="G125" s="755"/>
      <c r="H125" s="755"/>
      <c r="I125" s="755"/>
      <c r="J125" s="755"/>
      <c r="K125" s="755"/>
      <c r="L125" s="755"/>
      <c r="M125" s="755"/>
      <c r="N125" s="755"/>
      <c r="O125" s="755"/>
      <c r="P125" s="755"/>
      <c r="Q125" s="755"/>
      <c r="R125" s="755"/>
      <c r="S125" s="755"/>
      <c r="T125" s="755"/>
      <c r="U125" s="755"/>
      <c r="V125" s="755"/>
      <c r="W125" s="755"/>
      <c r="X125" s="755"/>
      <c r="Y125" s="755"/>
      <c r="Z125" s="756"/>
      <c r="AA125" s="782" t="s">
        <v>122</v>
      </c>
      <c r="AB125" s="783"/>
      <c r="AC125" s="783"/>
      <c r="AD125" s="783"/>
      <c r="AE125" s="784"/>
      <c r="AF125" s="785" t="s">
        <v>122</v>
      </c>
      <c r="AG125" s="783"/>
      <c r="AH125" s="783"/>
      <c r="AI125" s="783"/>
      <c r="AJ125" s="784"/>
      <c r="AK125" s="785" t="s">
        <v>122</v>
      </c>
      <c r="AL125" s="783"/>
      <c r="AM125" s="783"/>
      <c r="AN125" s="783"/>
      <c r="AO125" s="784"/>
      <c r="AP125" s="827" t="s">
        <v>122</v>
      </c>
      <c r="AQ125" s="828"/>
      <c r="AR125" s="828"/>
      <c r="AS125" s="828"/>
      <c r="AT125" s="829"/>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4" t="s">
        <v>453</v>
      </c>
      <c r="CL125" s="855"/>
      <c r="CM125" s="855"/>
      <c r="CN125" s="855"/>
      <c r="CO125" s="856"/>
      <c r="CP125" s="863" t="s">
        <v>454</v>
      </c>
      <c r="CQ125" s="811"/>
      <c r="CR125" s="811"/>
      <c r="CS125" s="811"/>
      <c r="CT125" s="811"/>
      <c r="CU125" s="811"/>
      <c r="CV125" s="811"/>
      <c r="CW125" s="811"/>
      <c r="CX125" s="811"/>
      <c r="CY125" s="811"/>
      <c r="CZ125" s="811"/>
      <c r="DA125" s="811"/>
      <c r="DB125" s="811"/>
      <c r="DC125" s="811"/>
      <c r="DD125" s="811"/>
      <c r="DE125" s="811"/>
      <c r="DF125" s="812"/>
      <c r="DG125" s="864" t="s">
        <v>122</v>
      </c>
      <c r="DH125" s="845"/>
      <c r="DI125" s="845"/>
      <c r="DJ125" s="845"/>
      <c r="DK125" s="845"/>
      <c r="DL125" s="845" t="s">
        <v>122</v>
      </c>
      <c r="DM125" s="845"/>
      <c r="DN125" s="845"/>
      <c r="DO125" s="845"/>
      <c r="DP125" s="845"/>
      <c r="DQ125" s="845" t="s">
        <v>122</v>
      </c>
      <c r="DR125" s="845"/>
      <c r="DS125" s="845"/>
      <c r="DT125" s="845"/>
      <c r="DU125" s="845"/>
      <c r="DV125" s="846" t="s">
        <v>122</v>
      </c>
      <c r="DW125" s="846"/>
      <c r="DX125" s="846"/>
      <c r="DY125" s="846"/>
      <c r="DZ125" s="847"/>
    </row>
    <row r="126" spans="1:130" s="218" customFormat="1" ht="26.25" customHeight="1" thickBot="1" x14ac:dyDescent="0.25">
      <c r="A126" s="823"/>
      <c r="B126" s="824"/>
      <c r="C126" s="818" t="s">
        <v>443</v>
      </c>
      <c r="D126" s="755"/>
      <c r="E126" s="755"/>
      <c r="F126" s="755"/>
      <c r="G126" s="755"/>
      <c r="H126" s="755"/>
      <c r="I126" s="755"/>
      <c r="J126" s="755"/>
      <c r="K126" s="755"/>
      <c r="L126" s="755"/>
      <c r="M126" s="755"/>
      <c r="N126" s="755"/>
      <c r="O126" s="755"/>
      <c r="P126" s="755"/>
      <c r="Q126" s="755"/>
      <c r="R126" s="755"/>
      <c r="S126" s="755"/>
      <c r="T126" s="755"/>
      <c r="U126" s="755"/>
      <c r="V126" s="755"/>
      <c r="W126" s="755"/>
      <c r="X126" s="755"/>
      <c r="Y126" s="755"/>
      <c r="Z126" s="756"/>
      <c r="AA126" s="782" t="s">
        <v>122</v>
      </c>
      <c r="AB126" s="783"/>
      <c r="AC126" s="783"/>
      <c r="AD126" s="783"/>
      <c r="AE126" s="784"/>
      <c r="AF126" s="785" t="s">
        <v>122</v>
      </c>
      <c r="AG126" s="783"/>
      <c r="AH126" s="783"/>
      <c r="AI126" s="783"/>
      <c r="AJ126" s="784"/>
      <c r="AK126" s="785" t="s">
        <v>122</v>
      </c>
      <c r="AL126" s="783"/>
      <c r="AM126" s="783"/>
      <c r="AN126" s="783"/>
      <c r="AO126" s="784"/>
      <c r="AP126" s="827" t="s">
        <v>122</v>
      </c>
      <c r="AQ126" s="828"/>
      <c r="AR126" s="828"/>
      <c r="AS126" s="828"/>
      <c r="AT126" s="829"/>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7"/>
      <c r="CL126" s="858"/>
      <c r="CM126" s="858"/>
      <c r="CN126" s="858"/>
      <c r="CO126" s="859"/>
      <c r="CP126" s="818" t="s">
        <v>455</v>
      </c>
      <c r="CQ126" s="755"/>
      <c r="CR126" s="755"/>
      <c r="CS126" s="755"/>
      <c r="CT126" s="755"/>
      <c r="CU126" s="755"/>
      <c r="CV126" s="755"/>
      <c r="CW126" s="755"/>
      <c r="CX126" s="755"/>
      <c r="CY126" s="755"/>
      <c r="CZ126" s="755"/>
      <c r="DA126" s="755"/>
      <c r="DB126" s="755"/>
      <c r="DC126" s="755"/>
      <c r="DD126" s="755"/>
      <c r="DE126" s="755"/>
      <c r="DF126" s="756"/>
      <c r="DG126" s="819" t="s">
        <v>122</v>
      </c>
      <c r="DH126" s="820"/>
      <c r="DI126" s="820"/>
      <c r="DJ126" s="820"/>
      <c r="DK126" s="820"/>
      <c r="DL126" s="820" t="s">
        <v>122</v>
      </c>
      <c r="DM126" s="820"/>
      <c r="DN126" s="820"/>
      <c r="DO126" s="820"/>
      <c r="DP126" s="820"/>
      <c r="DQ126" s="820" t="s">
        <v>122</v>
      </c>
      <c r="DR126" s="820"/>
      <c r="DS126" s="820"/>
      <c r="DT126" s="820"/>
      <c r="DU126" s="820"/>
      <c r="DV126" s="797" t="s">
        <v>122</v>
      </c>
      <c r="DW126" s="797"/>
      <c r="DX126" s="797"/>
      <c r="DY126" s="797"/>
      <c r="DZ126" s="798"/>
    </row>
    <row r="127" spans="1:130" s="218" customFormat="1" ht="26.25" customHeight="1" x14ac:dyDescent="0.2">
      <c r="A127" s="825"/>
      <c r="B127" s="826"/>
      <c r="C127" s="841" t="s">
        <v>456</v>
      </c>
      <c r="D127" s="842"/>
      <c r="E127" s="842"/>
      <c r="F127" s="842"/>
      <c r="G127" s="842"/>
      <c r="H127" s="842"/>
      <c r="I127" s="842"/>
      <c r="J127" s="842"/>
      <c r="K127" s="842"/>
      <c r="L127" s="842"/>
      <c r="M127" s="842"/>
      <c r="N127" s="842"/>
      <c r="O127" s="842"/>
      <c r="P127" s="842"/>
      <c r="Q127" s="842"/>
      <c r="R127" s="842"/>
      <c r="S127" s="842"/>
      <c r="T127" s="842"/>
      <c r="U127" s="842"/>
      <c r="V127" s="842"/>
      <c r="W127" s="842"/>
      <c r="X127" s="842"/>
      <c r="Y127" s="842"/>
      <c r="Z127" s="843"/>
      <c r="AA127" s="782" t="s">
        <v>122</v>
      </c>
      <c r="AB127" s="783"/>
      <c r="AC127" s="783"/>
      <c r="AD127" s="783"/>
      <c r="AE127" s="784"/>
      <c r="AF127" s="785" t="s">
        <v>122</v>
      </c>
      <c r="AG127" s="783"/>
      <c r="AH127" s="783"/>
      <c r="AI127" s="783"/>
      <c r="AJ127" s="784"/>
      <c r="AK127" s="785" t="s">
        <v>122</v>
      </c>
      <c r="AL127" s="783"/>
      <c r="AM127" s="783"/>
      <c r="AN127" s="783"/>
      <c r="AO127" s="784"/>
      <c r="AP127" s="827" t="s">
        <v>122</v>
      </c>
      <c r="AQ127" s="828"/>
      <c r="AR127" s="828"/>
      <c r="AS127" s="828"/>
      <c r="AT127" s="829"/>
      <c r="AU127" s="220"/>
      <c r="AV127" s="220"/>
      <c r="AW127" s="220"/>
      <c r="AX127" s="844" t="s">
        <v>457</v>
      </c>
      <c r="AY127" s="815"/>
      <c r="AZ127" s="815"/>
      <c r="BA127" s="815"/>
      <c r="BB127" s="815"/>
      <c r="BC127" s="815"/>
      <c r="BD127" s="815"/>
      <c r="BE127" s="816"/>
      <c r="BF127" s="814" t="s">
        <v>458</v>
      </c>
      <c r="BG127" s="815"/>
      <c r="BH127" s="815"/>
      <c r="BI127" s="815"/>
      <c r="BJ127" s="815"/>
      <c r="BK127" s="815"/>
      <c r="BL127" s="816"/>
      <c r="BM127" s="814" t="s">
        <v>459</v>
      </c>
      <c r="BN127" s="815"/>
      <c r="BO127" s="815"/>
      <c r="BP127" s="815"/>
      <c r="BQ127" s="815"/>
      <c r="BR127" s="815"/>
      <c r="BS127" s="816"/>
      <c r="BT127" s="814" t="s">
        <v>460</v>
      </c>
      <c r="BU127" s="815"/>
      <c r="BV127" s="815"/>
      <c r="BW127" s="815"/>
      <c r="BX127" s="815"/>
      <c r="BY127" s="815"/>
      <c r="BZ127" s="817"/>
      <c r="CA127" s="220"/>
      <c r="CB127" s="220"/>
      <c r="CC127" s="220"/>
      <c r="CD127" s="243"/>
      <c r="CE127" s="243"/>
      <c r="CF127" s="243"/>
      <c r="CG127" s="220"/>
      <c r="CH127" s="220"/>
      <c r="CI127" s="220"/>
      <c r="CJ127" s="242"/>
      <c r="CK127" s="857"/>
      <c r="CL127" s="858"/>
      <c r="CM127" s="858"/>
      <c r="CN127" s="858"/>
      <c r="CO127" s="859"/>
      <c r="CP127" s="818" t="s">
        <v>461</v>
      </c>
      <c r="CQ127" s="755"/>
      <c r="CR127" s="755"/>
      <c r="CS127" s="755"/>
      <c r="CT127" s="755"/>
      <c r="CU127" s="755"/>
      <c r="CV127" s="755"/>
      <c r="CW127" s="755"/>
      <c r="CX127" s="755"/>
      <c r="CY127" s="755"/>
      <c r="CZ127" s="755"/>
      <c r="DA127" s="755"/>
      <c r="DB127" s="755"/>
      <c r="DC127" s="755"/>
      <c r="DD127" s="755"/>
      <c r="DE127" s="755"/>
      <c r="DF127" s="756"/>
      <c r="DG127" s="819" t="s">
        <v>122</v>
      </c>
      <c r="DH127" s="820"/>
      <c r="DI127" s="820"/>
      <c r="DJ127" s="820"/>
      <c r="DK127" s="820"/>
      <c r="DL127" s="820" t="s">
        <v>122</v>
      </c>
      <c r="DM127" s="820"/>
      <c r="DN127" s="820"/>
      <c r="DO127" s="820"/>
      <c r="DP127" s="820"/>
      <c r="DQ127" s="820" t="s">
        <v>122</v>
      </c>
      <c r="DR127" s="820"/>
      <c r="DS127" s="820"/>
      <c r="DT127" s="820"/>
      <c r="DU127" s="820"/>
      <c r="DV127" s="797" t="s">
        <v>122</v>
      </c>
      <c r="DW127" s="797"/>
      <c r="DX127" s="797"/>
      <c r="DY127" s="797"/>
      <c r="DZ127" s="798"/>
    </row>
    <row r="128" spans="1:130" s="218" customFormat="1" ht="26.25" customHeight="1" thickBot="1" x14ac:dyDescent="0.25">
      <c r="A128" s="799" t="s">
        <v>462</v>
      </c>
      <c r="B128" s="800"/>
      <c r="C128" s="800"/>
      <c r="D128" s="800"/>
      <c r="E128" s="800"/>
      <c r="F128" s="800"/>
      <c r="G128" s="800"/>
      <c r="H128" s="800"/>
      <c r="I128" s="800"/>
      <c r="J128" s="800"/>
      <c r="K128" s="800"/>
      <c r="L128" s="800"/>
      <c r="M128" s="800"/>
      <c r="N128" s="800"/>
      <c r="O128" s="800"/>
      <c r="P128" s="800"/>
      <c r="Q128" s="800"/>
      <c r="R128" s="800"/>
      <c r="S128" s="800"/>
      <c r="T128" s="800"/>
      <c r="U128" s="800"/>
      <c r="V128" s="800"/>
      <c r="W128" s="801" t="s">
        <v>463</v>
      </c>
      <c r="X128" s="801"/>
      <c r="Y128" s="801"/>
      <c r="Z128" s="802"/>
      <c r="AA128" s="803">
        <v>788540</v>
      </c>
      <c r="AB128" s="804"/>
      <c r="AC128" s="804"/>
      <c r="AD128" s="804"/>
      <c r="AE128" s="805"/>
      <c r="AF128" s="806">
        <v>752177</v>
      </c>
      <c r="AG128" s="804"/>
      <c r="AH128" s="804"/>
      <c r="AI128" s="804"/>
      <c r="AJ128" s="805"/>
      <c r="AK128" s="806">
        <v>706427</v>
      </c>
      <c r="AL128" s="804"/>
      <c r="AM128" s="804"/>
      <c r="AN128" s="804"/>
      <c r="AO128" s="805"/>
      <c r="AP128" s="807"/>
      <c r="AQ128" s="808"/>
      <c r="AR128" s="808"/>
      <c r="AS128" s="808"/>
      <c r="AT128" s="809"/>
      <c r="AU128" s="220"/>
      <c r="AV128" s="220"/>
      <c r="AW128" s="220"/>
      <c r="AX128" s="810" t="s">
        <v>464</v>
      </c>
      <c r="AY128" s="811"/>
      <c r="AZ128" s="811"/>
      <c r="BA128" s="811"/>
      <c r="BB128" s="811"/>
      <c r="BC128" s="811"/>
      <c r="BD128" s="811"/>
      <c r="BE128" s="812"/>
      <c r="BF128" s="789" t="s">
        <v>122</v>
      </c>
      <c r="BG128" s="790"/>
      <c r="BH128" s="790"/>
      <c r="BI128" s="790"/>
      <c r="BJ128" s="790"/>
      <c r="BK128" s="790"/>
      <c r="BL128" s="813"/>
      <c r="BM128" s="789">
        <v>11.88</v>
      </c>
      <c r="BN128" s="790"/>
      <c r="BO128" s="790"/>
      <c r="BP128" s="790"/>
      <c r="BQ128" s="790"/>
      <c r="BR128" s="790"/>
      <c r="BS128" s="813"/>
      <c r="BT128" s="789">
        <v>20</v>
      </c>
      <c r="BU128" s="790"/>
      <c r="BV128" s="790"/>
      <c r="BW128" s="790"/>
      <c r="BX128" s="790"/>
      <c r="BY128" s="790"/>
      <c r="BZ128" s="791"/>
      <c r="CA128" s="243"/>
      <c r="CB128" s="243"/>
      <c r="CC128" s="243"/>
      <c r="CD128" s="243"/>
      <c r="CE128" s="243"/>
      <c r="CF128" s="243"/>
      <c r="CG128" s="220"/>
      <c r="CH128" s="220"/>
      <c r="CI128" s="220"/>
      <c r="CJ128" s="242"/>
      <c r="CK128" s="860"/>
      <c r="CL128" s="861"/>
      <c r="CM128" s="861"/>
      <c r="CN128" s="861"/>
      <c r="CO128" s="862"/>
      <c r="CP128" s="792" t="s">
        <v>465</v>
      </c>
      <c r="CQ128" s="733"/>
      <c r="CR128" s="733"/>
      <c r="CS128" s="733"/>
      <c r="CT128" s="733"/>
      <c r="CU128" s="733"/>
      <c r="CV128" s="733"/>
      <c r="CW128" s="733"/>
      <c r="CX128" s="733"/>
      <c r="CY128" s="733"/>
      <c r="CZ128" s="733"/>
      <c r="DA128" s="733"/>
      <c r="DB128" s="733"/>
      <c r="DC128" s="733"/>
      <c r="DD128" s="733"/>
      <c r="DE128" s="733"/>
      <c r="DF128" s="734"/>
      <c r="DG128" s="793">
        <v>7566</v>
      </c>
      <c r="DH128" s="794"/>
      <c r="DI128" s="794"/>
      <c r="DJ128" s="794"/>
      <c r="DK128" s="794"/>
      <c r="DL128" s="794">
        <v>19312</v>
      </c>
      <c r="DM128" s="794"/>
      <c r="DN128" s="794"/>
      <c r="DO128" s="794"/>
      <c r="DP128" s="794"/>
      <c r="DQ128" s="794">
        <v>18187</v>
      </c>
      <c r="DR128" s="794"/>
      <c r="DS128" s="794"/>
      <c r="DT128" s="794"/>
      <c r="DU128" s="794"/>
      <c r="DV128" s="795">
        <v>0.1</v>
      </c>
      <c r="DW128" s="795"/>
      <c r="DX128" s="795"/>
      <c r="DY128" s="795"/>
      <c r="DZ128" s="796"/>
    </row>
    <row r="129" spans="1:131" s="218" customFormat="1" ht="26.25" customHeight="1" x14ac:dyDescent="0.2">
      <c r="A129" s="777" t="s">
        <v>103</v>
      </c>
      <c r="B129" s="778"/>
      <c r="C129" s="778"/>
      <c r="D129" s="778"/>
      <c r="E129" s="778"/>
      <c r="F129" s="778"/>
      <c r="G129" s="778"/>
      <c r="H129" s="778"/>
      <c r="I129" s="778"/>
      <c r="J129" s="778"/>
      <c r="K129" s="778"/>
      <c r="L129" s="778"/>
      <c r="M129" s="778"/>
      <c r="N129" s="778"/>
      <c r="O129" s="778"/>
      <c r="P129" s="778"/>
      <c r="Q129" s="778"/>
      <c r="R129" s="778"/>
      <c r="S129" s="778"/>
      <c r="T129" s="778"/>
      <c r="U129" s="778"/>
      <c r="V129" s="778"/>
      <c r="W129" s="779" t="s">
        <v>466</v>
      </c>
      <c r="X129" s="780"/>
      <c r="Y129" s="780"/>
      <c r="Z129" s="781"/>
      <c r="AA129" s="782">
        <v>27297115</v>
      </c>
      <c r="AB129" s="783"/>
      <c r="AC129" s="783"/>
      <c r="AD129" s="783"/>
      <c r="AE129" s="784"/>
      <c r="AF129" s="785">
        <v>27779185</v>
      </c>
      <c r="AG129" s="783"/>
      <c r="AH129" s="783"/>
      <c r="AI129" s="783"/>
      <c r="AJ129" s="784"/>
      <c r="AK129" s="785">
        <v>28461146</v>
      </c>
      <c r="AL129" s="783"/>
      <c r="AM129" s="783"/>
      <c r="AN129" s="783"/>
      <c r="AO129" s="784"/>
      <c r="AP129" s="786"/>
      <c r="AQ129" s="787"/>
      <c r="AR129" s="787"/>
      <c r="AS129" s="787"/>
      <c r="AT129" s="788"/>
      <c r="AU129" s="221"/>
      <c r="AV129" s="221"/>
      <c r="AW129" s="221"/>
      <c r="AX129" s="754" t="s">
        <v>467</v>
      </c>
      <c r="AY129" s="755"/>
      <c r="AZ129" s="755"/>
      <c r="BA129" s="755"/>
      <c r="BB129" s="755"/>
      <c r="BC129" s="755"/>
      <c r="BD129" s="755"/>
      <c r="BE129" s="756"/>
      <c r="BF129" s="773" t="s">
        <v>122</v>
      </c>
      <c r="BG129" s="774"/>
      <c r="BH129" s="774"/>
      <c r="BI129" s="774"/>
      <c r="BJ129" s="774"/>
      <c r="BK129" s="774"/>
      <c r="BL129" s="775"/>
      <c r="BM129" s="773">
        <v>16.88</v>
      </c>
      <c r="BN129" s="774"/>
      <c r="BO129" s="774"/>
      <c r="BP129" s="774"/>
      <c r="BQ129" s="774"/>
      <c r="BR129" s="774"/>
      <c r="BS129" s="775"/>
      <c r="BT129" s="773">
        <v>30</v>
      </c>
      <c r="BU129" s="774"/>
      <c r="BV129" s="774"/>
      <c r="BW129" s="774"/>
      <c r="BX129" s="774"/>
      <c r="BY129" s="774"/>
      <c r="BZ129" s="776"/>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7" t="s">
        <v>468</v>
      </c>
      <c r="B130" s="778"/>
      <c r="C130" s="778"/>
      <c r="D130" s="778"/>
      <c r="E130" s="778"/>
      <c r="F130" s="778"/>
      <c r="G130" s="778"/>
      <c r="H130" s="778"/>
      <c r="I130" s="778"/>
      <c r="J130" s="778"/>
      <c r="K130" s="778"/>
      <c r="L130" s="778"/>
      <c r="M130" s="778"/>
      <c r="N130" s="778"/>
      <c r="O130" s="778"/>
      <c r="P130" s="778"/>
      <c r="Q130" s="778"/>
      <c r="R130" s="778"/>
      <c r="S130" s="778"/>
      <c r="T130" s="778"/>
      <c r="U130" s="778"/>
      <c r="V130" s="778"/>
      <c r="W130" s="779" t="s">
        <v>469</v>
      </c>
      <c r="X130" s="780"/>
      <c r="Y130" s="780"/>
      <c r="Z130" s="781"/>
      <c r="AA130" s="782">
        <v>2484776</v>
      </c>
      <c r="AB130" s="783"/>
      <c r="AC130" s="783"/>
      <c r="AD130" s="783"/>
      <c r="AE130" s="784"/>
      <c r="AF130" s="785">
        <v>2331575</v>
      </c>
      <c r="AG130" s="783"/>
      <c r="AH130" s="783"/>
      <c r="AI130" s="783"/>
      <c r="AJ130" s="784"/>
      <c r="AK130" s="785">
        <v>2213581</v>
      </c>
      <c r="AL130" s="783"/>
      <c r="AM130" s="783"/>
      <c r="AN130" s="783"/>
      <c r="AO130" s="784"/>
      <c r="AP130" s="786"/>
      <c r="AQ130" s="787"/>
      <c r="AR130" s="787"/>
      <c r="AS130" s="787"/>
      <c r="AT130" s="788"/>
      <c r="AU130" s="221"/>
      <c r="AV130" s="221"/>
      <c r="AW130" s="221"/>
      <c r="AX130" s="754" t="s">
        <v>470</v>
      </c>
      <c r="AY130" s="755"/>
      <c r="AZ130" s="755"/>
      <c r="BA130" s="755"/>
      <c r="BB130" s="755"/>
      <c r="BC130" s="755"/>
      <c r="BD130" s="755"/>
      <c r="BE130" s="756"/>
      <c r="BF130" s="757">
        <v>4.2</v>
      </c>
      <c r="BG130" s="758"/>
      <c r="BH130" s="758"/>
      <c r="BI130" s="758"/>
      <c r="BJ130" s="758"/>
      <c r="BK130" s="758"/>
      <c r="BL130" s="759"/>
      <c r="BM130" s="757">
        <v>25</v>
      </c>
      <c r="BN130" s="758"/>
      <c r="BO130" s="758"/>
      <c r="BP130" s="758"/>
      <c r="BQ130" s="758"/>
      <c r="BR130" s="758"/>
      <c r="BS130" s="759"/>
      <c r="BT130" s="757">
        <v>35</v>
      </c>
      <c r="BU130" s="758"/>
      <c r="BV130" s="758"/>
      <c r="BW130" s="758"/>
      <c r="BX130" s="758"/>
      <c r="BY130" s="758"/>
      <c r="BZ130" s="76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61"/>
      <c r="B131" s="762"/>
      <c r="C131" s="762"/>
      <c r="D131" s="762"/>
      <c r="E131" s="762"/>
      <c r="F131" s="762"/>
      <c r="G131" s="762"/>
      <c r="H131" s="762"/>
      <c r="I131" s="762"/>
      <c r="J131" s="762"/>
      <c r="K131" s="762"/>
      <c r="L131" s="762"/>
      <c r="M131" s="762"/>
      <c r="N131" s="762"/>
      <c r="O131" s="762"/>
      <c r="P131" s="762"/>
      <c r="Q131" s="762"/>
      <c r="R131" s="762"/>
      <c r="S131" s="762"/>
      <c r="T131" s="762"/>
      <c r="U131" s="762"/>
      <c r="V131" s="762"/>
      <c r="W131" s="763" t="s">
        <v>471</v>
      </c>
      <c r="X131" s="764"/>
      <c r="Y131" s="764"/>
      <c r="Z131" s="765"/>
      <c r="AA131" s="766">
        <v>24812339</v>
      </c>
      <c r="AB131" s="767"/>
      <c r="AC131" s="767"/>
      <c r="AD131" s="767"/>
      <c r="AE131" s="768"/>
      <c r="AF131" s="769">
        <v>25447610</v>
      </c>
      <c r="AG131" s="767"/>
      <c r="AH131" s="767"/>
      <c r="AI131" s="767"/>
      <c r="AJ131" s="768"/>
      <c r="AK131" s="769">
        <v>26247565</v>
      </c>
      <c r="AL131" s="767"/>
      <c r="AM131" s="767"/>
      <c r="AN131" s="767"/>
      <c r="AO131" s="768"/>
      <c r="AP131" s="770"/>
      <c r="AQ131" s="771"/>
      <c r="AR131" s="771"/>
      <c r="AS131" s="771"/>
      <c r="AT131" s="772"/>
      <c r="AU131" s="221"/>
      <c r="AV131" s="221"/>
      <c r="AW131" s="221"/>
      <c r="AX131" s="732" t="s">
        <v>472</v>
      </c>
      <c r="AY131" s="733"/>
      <c r="AZ131" s="733"/>
      <c r="BA131" s="733"/>
      <c r="BB131" s="733"/>
      <c r="BC131" s="733"/>
      <c r="BD131" s="733"/>
      <c r="BE131" s="734"/>
      <c r="BF131" s="735">
        <v>0.6</v>
      </c>
      <c r="BG131" s="736"/>
      <c r="BH131" s="736"/>
      <c r="BI131" s="736"/>
      <c r="BJ131" s="736"/>
      <c r="BK131" s="736"/>
      <c r="BL131" s="737"/>
      <c r="BM131" s="735">
        <v>350</v>
      </c>
      <c r="BN131" s="736"/>
      <c r="BO131" s="736"/>
      <c r="BP131" s="736"/>
      <c r="BQ131" s="736"/>
      <c r="BR131" s="736"/>
      <c r="BS131" s="737"/>
      <c r="BT131" s="738"/>
      <c r="BU131" s="739"/>
      <c r="BV131" s="739"/>
      <c r="BW131" s="739"/>
      <c r="BX131" s="739"/>
      <c r="BY131" s="739"/>
      <c r="BZ131" s="740"/>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41" t="s">
        <v>473</v>
      </c>
      <c r="B132" s="742"/>
      <c r="C132" s="742"/>
      <c r="D132" s="742"/>
      <c r="E132" s="742"/>
      <c r="F132" s="742"/>
      <c r="G132" s="742"/>
      <c r="H132" s="742"/>
      <c r="I132" s="742"/>
      <c r="J132" s="742"/>
      <c r="K132" s="742"/>
      <c r="L132" s="742"/>
      <c r="M132" s="742"/>
      <c r="N132" s="742"/>
      <c r="O132" s="742"/>
      <c r="P132" s="742"/>
      <c r="Q132" s="742"/>
      <c r="R132" s="742"/>
      <c r="S132" s="742"/>
      <c r="T132" s="742"/>
      <c r="U132" s="742"/>
      <c r="V132" s="745" t="s">
        <v>474</v>
      </c>
      <c r="W132" s="745"/>
      <c r="X132" s="745"/>
      <c r="Y132" s="745"/>
      <c r="Z132" s="746"/>
      <c r="AA132" s="747">
        <v>4.6645703169999999</v>
      </c>
      <c r="AB132" s="748"/>
      <c r="AC132" s="748"/>
      <c r="AD132" s="748"/>
      <c r="AE132" s="749"/>
      <c r="AF132" s="750">
        <v>4.2189384390000004</v>
      </c>
      <c r="AG132" s="748"/>
      <c r="AH132" s="748"/>
      <c r="AI132" s="748"/>
      <c r="AJ132" s="749"/>
      <c r="AK132" s="750">
        <v>3.9696438679999999</v>
      </c>
      <c r="AL132" s="748"/>
      <c r="AM132" s="748"/>
      <c r="AN132" s="748"/>
      <c r="AO132" s="749"/>
      <c r="AP132" s="751"/>
      <c r="AQ132" s="752"/>
      <c r="AR132" s="752"/>
      <c r="AS132" s="752"/>
      <c r="AT132" s="753"/>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3"/>
      <c r="B133" s="744"/>
      <c r="C133" s="744"/>
      <c r="D133" s="744"/>
      <c r="E133" s="744"/>
      <c r="F133" s="744"/>
      <c r="G133" s="744"/>
      <c r="H133" s="744"/>
      <c r="I133" s="744"/>
      <c r="J133" s="744"/>
      <c r="K133" s="744"/>
      <c r="L133" s="744"/>
      <c r="M133" s="744"/>
      <c r="N133" s="744"/>
      <c r="O133" s="744"/>
      <c r="P133" s="744"/>
      <c r="Q133" s="744"/>
      <c r="R133" s="744"/>
      <c r="S133" s="744"/>
      <c r="T133" s="744"/>
      <c r="U133" s="744"/>
      <c r="V133" s="724" t="s">
        <v>475</v>
      </c>
      <c r="W133" s="724"/>
      <c r="X133" s="724"/>
      <c r="Y133" s="724"/>
      <c r="Z133" s="725"/>
      <c r="AA133" s="726">
        <v>3.9</v>
      </c>
      <c r="AB133" s="727"/>
      <c r="AC133" s="727"/>
      <c r="AD133" s="727"/>
      <c r="AE133" s="728"/>
      <c r="AF133" s="726">
        <v>4.2</v>
      </c>
      <c r="AG133" s="727"/>
      <c r="AH133" s="727"/>
      <c r="AI133" s="727"/>
      <c r="AJ133" s="728"/>
      <c r="AK133" s="726">
        <v>4.2</v>
      </c>
      <c r="AL133" s="727"/>
      <c r="AM133" s="727"/>
      <c r="AN133" s="727"/>
      <c r="AO133" s="728"/>
      <c r="AP133" s="729"/>
      <c r="AQ133" s="730"/>
      <c r="AR133" s="730"/>
      <c r="AS133" s="730"/>
      <c r="AT133" s="731"/>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60+itgIP/jyTAv8dtzeY1mYMU0vk31GEbAhbcdx7gszpXocY6HLMukKYJ8epxPMZisJ8svv/LgU5nIyGo7Ykpw==" saltValue="NLjd5WxxVniqDpOb2BNLj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476</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xzoICqfCX/UM4rdqSqJkQZC9GwSERydTK148GNZl+P0SyWY9LkSpq3x6Z5krrqfAS/kKBX48wa9O8o1jJy+Vig==" saltValue="hEuVro/+nIwC+KyY353kU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E7wLbD7d81ETDAqTMHDxLens7isFoUbcJ/R+yiyQ1K3jED3AcKnBHTkmdq2W7P+JfZ2kuTB6Sc6ALn4SezOoA==" saltValue="LkF9+k4SwfapS1XeR5G1p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85" zoomScaleNormal="85" zoomScaleSheetLayoutView="85"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21" t="s">
        <v>479</v>
      </c>
      <c r="AP7" s="260"/>
      <c r="AQ7" s="261" t="s">
        <v>480</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22"/>
      <c r="AP8" s="266" t="s">
        <v>481</v>
      </c>
      <c r="AQ8" s="267" t="s">
        <v>482</v>
      </c>
      <c r="AR8" s="268" t="s">
        <v>483</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3" t="s">
        <v>484</v>
      </c>
      <c r="AL9" s="1134"/>
      <c r="AM9" s="1134"/>
      <c r="AN9" s="1135"/>
      <c r="AO9" s="269">
        <v>8986821</v>
      </c>
      <c r="AP9" s="269">
        <v>62664</v>
      </c>
      <c r="AQ9" s="270">
        <v>68274</v>
      </c>
      <c r="AR9" s="271">
        <v>-8.1999999999999993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3" t="s">
        <v>485</v>
      </c>
      <c r="AL10" s="1134"/>
      <c r="AM10" s="1134"/>
      <c r="AN10" s="1135"/>
      <c r="AO10" s="272">
        <v>1560390</v>
      </c>
      <c r="AP10" s="272">
        <v>10880</v>
      </c>
      <c r="AQ10" s="273">
        <v>4860</v>
      </c>
      <c r="AR10" s="274">
        <v>123.9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3" t="s">
        <v>486</v>
      </c>
      <c r="AL11" s="1134"/>
      <c r="AM11" s="1134"/>
      <c r="AN11" s="1135"/>
      <c r="AO11" s="272">
        <v>44452</v>
      </c>
      <c r="AP11" s="272">
        <v>310</v>
      </c>
      <c r="AQ11" s="273">
        <v>567</v>
      </c>
      <c r="AR11" s="274">
        <v>-45.3</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3" t="s">
        <v>487</v>
      </c>
      <c r="AL12" s="1134"/>
      <c r="AM12" s="1134"/>
      <c r="AN12" s="1135"/>
      <c r="AO12" s="272" t="s">
        <v>488</v>
      </c>
      <c r="AP12" s="272" t="s">
        <v>488</v>
      </c>
      <c r="AQ12" s="273">
        <v>16</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3" t="s">
        <v>489</v>
      </c>
      <c r="AL13" s="1134"/>
      <c r="AM13" s="1134"/>
      <c r="AN13" s="1135"/>
      <c r="AO13" s="272">
        <v>490477</v>
      </c>
      <c r="AP13" s="272">
        <v>3420</v>
      </c>
      <c r="AQ13" s="273">
        <v>2777</v>
      </c>
      <c r="AR13" s="274">
        <v>23.2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3" t="s">
        <v>490</v>
      </c>
      <c r="AL14" s="1134"/>
      <c r="AM14" s="1134"/>
      <c r="AN14" s="1135"/>
      <c r="AO14" s="272">
        <v>236860</v>
      </c>
      <c r="AP14" s="272">
        <v>1652</v>
      </c>
      <c r="AQ14" s="273">
        <v>1330</v>
      </c>
      <c r="AR14" s="274">
        <v>24.2</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6" t="s">
        <v>491</v>
      </c>
      <c r="AL15" s="1137"/>
      <c r="AM15" s="1137"/>
      <c r="AN15" s="1138"/>
      <c r="AO15" s="272">
        <v>-575535</v>
      </c>
      <c r="AP15" s="272">
        <v>-4013</v>
      </c>
      <c r="AQ15" s="273">
        <v>-3833</v>
      </c>
      <c r="AR15" s="274">
        <v>4.7</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6" t="s">
        <v>177</v>
      </c>
      <c r="AL16" s="1137"/>
      <c r="AM16" s="1137"/>
      <c r="AN16" s="1138"/>
      <c r="AO16" s="272">
        <v>10743465</v>
      </c>
      <c r="AP16" s="272">
        <v>74913</v>
      </c>
      <c r="AQ16" s="273">
        <v>73991</v>
      </c>
      <c r="AR16" s="274">
        <v>1.2</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9" t="s">
        <v>496</v>
      </c>
      <c r="AL21" s="1140"/>
      <c r="AM21" s="1140"/>
      <c r="AN21" s="1141"/>
      <c r="AO21" s="285">
        <v>5.82</v>
      </c>
      <c r="AP21" s="286">
        <v>6.28</v>
      </c>
      <c r="AQ21" s="287">
        <v>-0.46</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9" t="s">
        <v>497</v>
      </c>
      <c r="AL22" s="1140"/>
      <c r="AM22" s="1140"/>
      <c r="AN22" s="1141"/>
      <c r="AO22" s="290">
        <v>101.6</v>
      </c>
      <c r="AP22" s="291">
        <v>98.7</v>
      </c>
      <c r="AQ22" s="292">
        <v>2.9</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32" t="s">
        <v>498</v>
      </c>
      <c r="B26" s="1132"/>
      <c r="C26" s="1132"/>
      <c r="D26" s="1132"/>
      <c r="E26" s="1132"/>
      <c r="F26" s="1132"/>
      <c r="G26" s="1132"/>
      <c r="H26" s="1132"/>
      <c r="I26" s="1132"/>
      <c r="J26" s="1132"/>
      <c r="K26" s="1132"/>
      <c r="L26" s="1132"/>
      <c r="M26" s="1132"/>
      <c r="N26" s="1132"/>
      <c r="O26" s="1132"/>
      <c r="P26" s="1132"/>
      <c r="Q26" s="1132"/>
      <c r="R26" s="1132"/>
      <c r="S26" s="1132"/>
      <c r="T26" s="1132"/>
      <c r="U26" s="1132"/>
      <c r="V26" s="1132"/>
      <c r="W26" s="1132"/>
      <c r="X26" s="1132"/>
      <c r="Y26" s="1132"/>
      <c r="Z26" s="1132"/>
      <c r="AA26" s="1132"/>
      <c r="AB26" s="1132"/>
      <c r="AC26" s="1132"/>
      <c r="AD26" s="1132"/>
      <c r="AE26" s="1132"/>
      <c r="AF26" s="1132"/>
      <c r="AG26" s="1132"/>
      <c r="AH26" s="1132"/>
      <c r="AI26" s="1132"/>
      <c r="AJ26" s="1132"/>
      <c r="AK26" s="1132"/>
      <c r="AL26" s="1132"/>
      <c r="AM26" s="1132"/>
      <c r="AN26" s="1132"/>
      <c r="AO26" s="1132"/>
      <c r="AP26" s="1132"/>
      <c r="AQ26" s="1132"/>
      <c r="AR26" s="1132"/>
      <c r="AS26" s="1132"/>
      <c r="AT26" s="255"/>
    </row>
    <row r="27" spans="1:46" ht="13.2" x14ac:dyDescent="0.2">
      <c r="A27" s="297"/>
      <c r="AO27" s="250"/>
      <c r="AP27" s="250"/>
      <c r="AQ27" s="250"/>
      <c r="AR27" s="250"/>
      <c r="AS27" s="250"/>
      <c r="AT27" s="250"/>
    </row>
    <row r="28" spans="1:46" ht="16.2"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21" t="s">
        <v>479</v>
      </c>
      <c r="AP30" s="260"/>
      <c r="AQ30" s="261" t="s">
        <v>480</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22"/>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3" t="s">
        <v>501</v>
      </c>
      <c r="AL32" s="1124"/>
      <c r="AM32" s="1124"/>
      <c r="AN32" s="1125"/>
      <c r="AO32" s="300">
        <v>3555856</v>
      </c>
      <c r="AP32" s="300">
        <v>24795</v>
      </c>
      <c r="AQ32" s="301">
        <v>32402</v>
      </c>
      <c r="AR32" s="302">
        <v>-23.5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3" t="s">
        <v>502</v>
      </c>
      <c r="AL33" s="1124"/>
      <c r="AM33" s="1124"/>
      <c r="AN33" s="1125"/>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3" t="s">
        <v>503</v>
      </c>
      <c r="AL34" s="1124"/>
      <c r="AM34" s="1124"/>
      <c r="AN34" s="1125"/>
      <c r="AO34" s="300" t="s">
        <v>488</v>
      </c>
      <c r="AP34" s="300" t="s">
        <v>488</v>
      </c>
      <c r="AQ34" s="301">
        <v>16</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3" t="s">
        <v>504</v>
      </c>
      <c r="AL35" s="1124"/>
      <c r="AM35" s="1124"/>
      <c r="AN35" s="1125"/>
      <c r="AO35" s="300">
        <v>224108</v>
      </c>
      <c r="AP35" s="300">
        <v>1563</v>
      </c>
      <c r="AQ35" s="301">
        <v>5520</v>
      </c>
      <c r="AR35" s="302">
        <v>-71.7</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3" t="s">
        <v>505</v>
      </c>
      <c r="AL36" s="1124"/>
      <c r="AM36" s="1124"/>
      <c r="AN36" s="1125"/>
      <c r="AO36" s="300">
        <v>181979</v>
      </c>
      <c r="AP36" s="300">
        <v>1269</v>
      </c>
      <c r="AQ36" s="301">
        <v>1296</v>
      </c>
      <c r="AR36" s="302">
        <v>-2.1</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3" t="s">
        <v>506</v>
      </c>
      <c r="AL37" s="1124"/>
      <c r="AM37" s="1124"/>
      <c r="AN37" s="1125"/>
      <c r="AO37" s="300" t="s">
        <v>488</v>
      </c>
      <c r="AP37" s="300" t="s">
        <v>488</v>
      </c>
      <c r="AQ37" s="301">
        <v>571</v>
      </c>
      <c r="AR37" s="302" t="s">
        <v>488</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6" t="s">
        <v>507</v>
      </c>
      <c r="AL38" s="1127"/>
      <c r="AM38" s="1127"/>
      <c r="AN38" s="1128"/>
      <c r="AO38" s="303" t="s">
        <v>488</v>
      </c>
      <c r="AP38" s="303" t="s">
        <v>488</v>
      </c>
      <c r="AQ38" s="304">
        <v>0</v>
      </c>
      <c r="AR38" s="292" t="s">
        <v>488</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6" t="s">
        <v>508</v>
      </c>
      <c r="AL39" s="1127"/>
      <c r="AM39" s="1127"/>
      <c r="AN39" s="1128"/>
      <c r="AO39" s="300">
        <v>-706427</v>
      </c>
      <c r="AP39" s="300">
        <v>-4926</v>
      </c>
      <c r="AQ39" s="301">
        <v>-6093</v>
      </c>
      <c r="AR39" s="302">
        <v>-19.2</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3" t="s">
        <v>509</v>
      </c>
      <c r="AL40" s="1124"/>
      <c r="AM40" s="1124"/>
      <c r="AN40" s="1125"/>
      <c r="AO40" s="300">
        <v>-2213581</v>
      </c>
      <c r="AP40" s="300">
        <v>-15435</v>
      </c>
      <c r="AQ40" s="301">
        <v>-23816</v>
      </c>
      <c r="AR40" s="302">
        <v>-35.200000000000003</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9" t="s">
        <v>287</v>
      </c>
      <c r="AL41" s="1130"/>
      <c r="AM41" s="1130"/>
      <c r="AN41" s="1131"/>
      <c r="AO41" s="300">
        <v>1041935</v>
      </c>
      <c r="AP41" s="300">
        <v>7265</v>
      </c>
      <c r="AQ41" s="301">
        <v>9896</v>
      </c>
      <c r="AR41" s="302">
        <v>-26.6</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6" t="s">
        <v>479</v>
      </c>
      <c r="AN49" s="1118" t="s">
        <v>512</v>
      </c>
      <c r="AO49" s="1119"/>
      <c r="AP49" s="1119"/>
      <c r="AQ49" s="1119"/>
      <c r="AR49" s="1120"/>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7"/>
      <c r="AN50" s="316" t="s">
        <v>513</v>
      </c>
      <c r="AO50" s="317" t="s">
        <v>514</v>
      </c>
      <c r="AP50" s="318" t="s">
        <v>515</v>
      </c>
      <c r="AQ50" s="319" t="s">
        <v>516</v>
      </c>
      <c r="AR50" s="320" t="s">
        <v>517</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3530854</v>
      </c>
      <c r="AN51" s="322">
        <v>23993</v>
      </c>
      <c r="AO51" s="323">
        <v>40</v>
      </c>
      <c r="AP51" s="324">
        <v>44161</v>
      </c>
      <c r="AQ51" s="325">
        <v>3.1</v>
      </c>
      <c r="AR51" s="326">
        <v>36.9</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2477289</v>
      </c>
      <c r="AN52" s="330">
        <v>16834</v>
      </c>
      <c r="AO52" s="331">
        <v>52.9</v>
      </c>
      <c r="AP52" s="332">
        <v>23644</v>
      </c>
      <c r="AQ52" s="333">
        <v>3.1</v>
      </c>
      <c r="AR52" s="334">
        <v>49.8</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3005692</v>
      </c>
      <c r="AN53" s="322">
        <v>20543</v>
      </c>
      <c r="AO53" s="323">
        <v>-14.4</v>
      </c>
      <c r="AP53" s="324">
        <v>43955</v>
      </c>
      <c r="AQ53" s="325">
        <v>-0.5</v>
      </c>
      <c r="AR53" s="326">
        <v>-13.9</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1784154</v>
      </c>
      <c r="AN54" s="330">
        <v>12194</v>
      </c>
      <c r="AO54" s="331">
        <v>-27.6</v>
      </c>
      <c r="AP54" s="332">
        <v>21318</v>
      </c>
      <c r="AQ54" s="333">
        <v>-9.8000000000000007</v>
      </c>
      <c r="AR54" s="334">
        <v>-17.8</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2711784</v>
      </c>
      <c r="AN55" s="322">
        <v>18610</v>
      </c>
      <c r="AO55" s="323">
        <v>-9.4</v>
      </c>
      <c r="AP55" s="324">
        <v>41921</v>
      </c>
      <c r="AQ55" s="325">
        <v>-4.5999999999999996</v>
      </c>
      <c r="AR55" s="326">
        <v>-4.8</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1556366</v>
      </c>
      <c r="AN56" s="330">
        <v>10681</v>
      </c>
      <c r="AO56" s="331">
        <v>-12.4</v>
      </c>
      <c r="AP56" s="332">
        <v>21655</v>
      </c>
      <c r="AQ56" s="333">
        <v>1.6</v>
      </c>
      <c r="AR56" s="334">
        <v>-14</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3840947</v>
      </c>
      <c r="AN57" s="322">
        <v>26540</v>
      </c>
      <c r="AO57" s="323">
        <v>42.6</v>
      </c>
      <c r="AP57" s="324">
        <v>44585</v>
      </c>
      <c r="AQ57" s="325">
        <v>6.4</v>
      </c>
      <c r="AR57" s="326">
        <v>36.200000000000003</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2583558</v>
      </c>
      <c r="AN58" s="330">
        <v>17852</v>
      </c>
      <c r="AO58" s="331">
        <v>67.099999999999994</v>
      </c>
      <c r="AP58" s="332">
        <v>23077</v>
      </c>
      <c r="AQ58" s="333">
        <v>6.6</v>
      </c>
      <c r="AR58" s="334">
        <v>60.5</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5174079</v>
      </c>
      <c r="AN59" s="322">
        <v>36078</v>
      </c>
      <c r="AO59" s="323">
        <v>35.9</v>
      </c>
      <c r="AP59" s="324">
        <v>49779</v>
      </c>
      <c r="AQ59" s="325">
        <v>11.6</v>
      </c>
      <c r="AR59" s="326">
        <v>24.3</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2632897</v>
      </c>
      <c r="AN60" s="330">
        <v>18359</v>
      </c>
      <c r="AO60" s="331">
        <v>2.8</v>
      </c>
      <c r="AP60" s="332">
        <v>28921</v>
      </c>
      <c r="AQ60" s="333">
        <v>25.3</v>
      </c>
      <c r="AR60" s="334">
        <v>-22.5</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3652671</v>
      </c>
      <c r="AN61" s="337">
        <v>25153</v>
      </c>
      <c r="AO61" s="338">
        <v>18.899999999999999</v>
      </c>
      <c r="AP61" s="339">
        <v>44880</v>
      </c>
      <c r="AQ61" s="340">
        <v>3.2</v>
      </c>
      <c r="AR61" s="326">
        <v>15.7</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2206853</v>
      </c>
      <c r="AN62" s="330">
        <v>15184</v>
      </c>
      <c r="AO62" s="331">
        <v>16.600000000000001</v>
      </c>
      <c r="AP62" s="332">
        <v>23723</v>
      </c>
      <c r="AQ62" s="333">
        <v>5.4</v>
      </c>
      <c r="AR62" s="334">
        <v>11.2</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AR+z65HtJ2kwk/11PRgvrSGiSaCpKoLAasemf4mFuCVXJTIfJeS5zsabVgMgMY+QtsoA2WjxNT+yX5PxJ/fx7w==" saltValue="4fXU+wJjaprz8l+i4Qqcw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BDuu/ftNBSnqIsjmfAMkrNTV8pPCsbvh+IXKiOLtPPNXwFa3JRWj0ILdL0NMIsz2KkLUXUlbih8DGfgJD3q9Bw==" saltValue="PwsWMoQ64j6pDXWY8fDhK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LL+S3gj65kscniBY1fRz5SQAuBxI/Lk3tQJELGqIpjNPcQJafgDIGKQZL+UZw5W4rVB47QBDhk3wW1sfEfWAWQ==" saltValue="mFOT8f9t4Tx9lRWFHp9L8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42" t="s">
        <v>3</v>
      </c>
      <c r="D47" s="1142"/>
      <c r="E47" s="1143"/>
      <c r="F47" s="11">
        <v>8.2200000000000006</v>
      </c>
      <c r="G47" s="12">
        <v>13.92</v>
      </c>
      <c r="H47" s="12">
        <v>15.01</v>
      </c>
      <c r="I47" s="12">
        <v>14.02</v>
      </c>
      <c r="J47" s="13">
        <v>12.31</v>
      </c>
    </row>
    <row r="48" spans="2:10" ht="57.75" customHeight="1" x14ac:dyDescent="0.2">
      <c r="B48" s="14"/>
      <c r="C48" s="1144" t="s">
        <v>4</v>
      </c>
      <c r="D48" s="1144"/>
      <c r="E48" s="1145"/>
      <c r="F48" s="15">
        <v>4.4800000000000004</v>
      </c>
      <c r="G48" s="16">
        <v>7.2</v>
      </c>
      <c r="H48" s="16">
        <v>5.72</v>
      </c>
      <c r="I48" s="16">
        <v>3.58</v>
      </c>
      <c r="J48" s="17">
        <v>4.1500000000000004</v>
      </c>
    </row>
    <row r="49" spans="2:10" ht="57.75" customHeight="1" thickBot="1" x14ac:dyDescent="0.25">
      <c r="B49" s="18"/>
      <c r="C49" s="1146" t="s">
        <v>5</v>
      </c>
      <c r="D49" s="1146"/>
      <c r="E49" s="1147"/>
      <c r="F49" s="19">
        <v>1.32</v>
      </c>
      <c r="G49" s="20">
        <v>8.99</v>
      </c>
      <c r="H49" s="20" t="s">
        <v>531</v>
      </c>
      <c r="I49" s="20" t="s">
        <v>532</v>
      </c>
      <c r="J49" s="21" t="s">
        <v>533</v>
      </c>
    </row>
    <row r="50" spans="2:10" ht="13.2" x14ac:dyDescent="0.2"/>
  </sheetData>
  <sheetProtection algorithmName="SHA-512" hashValue="8isP/LdM+CLm6oFn8iICJwS6D9VGQGKN+QIDWlcAYrkNaJ55rdm0HdTN+0s2sxfb19NNGE586IZd4Oo8nZasTQ==" saltValue="CFNEz2ASpNyNhC69mfff4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54" t="s">
        <v>534</v>
      </c>
      <c r="D34" s="1154"/>
      <c r="E34" s="1155"/>
      <c r="F34" s="32">
        <v>12.04</v>
      </c>
      <c r="G34" s="33">
        <v>12.95</v>
      </c>
      <c r="H34" s="33">
        <v>10.029999999999999</v>
      </c>
      <c r="I34" s="33">
        <v>6.58</v>
      </c>
      <c r="J34" s="34">
        <v>6.7</v>
      </c>
      <c r="K34" s="22"/>
      <c r="L34" s="22"/>
      <c r="M34" s="22"/>
      <c r="N34" s="22"/>
      <c r="O34" s="22"/>
      <c r="P34" s="22"/>
    </row>
    <row r="35" spans="1:16" ht="39" customHeight="1" x14ac:dyDescent="0.2">
      <c r="A35" s="22"/>
      <c r="B35" s="35"/>
      <c r="C35" s="1148" t="s">
        <v>535</v>
      </c>
      <c r="D35" s="1149"/>
      <c r="E35" s="1150"/>
      <c r="F35" s="36">
        <v>4.55</v>
      </c>
      <c r="G35" s="37">
        <v>5.49</v>
      </c>
      <c r="H35" s="37">
        <v>3.4</v>
      </c>
      <c r="I35" s="37">
        <v>3.71</v>
      </c>
      <c r="J35" s="38">
        <v>4.1500000000000004</v>
      </c>
      <c r="K35" s="22"/>
      <c r="L35" s="22"/>
      <c r="M35" s="22"/>
      <c r="N35" s="22"/>
      <c r="O35" s="22"/>
      <c r="P35" s="22"/>
    </row>
    <row r="36" spans="1:16" ht="39" customHeight="1" x14ac:dyDescent="0.2">
      <c r="A36" s="22"/>
      <c r="B36" s="35"/>
      <c r="C36" s="1148" t="s">
        <v>536</v>
      </c>
      <c r="D36" s="1149"/>
      <c r="E36" s="1150"/>
      <c r="F36" s="36">
        <v>4.4800000000000004</v>
      </c>
      <c r="G36" s="37">
        <v>7.2</v>
      </c>
      <c r="H36" s="37">
        <v>5.71</v>
      </c>
      <c r="I36" s="37">
        <v>3.58</v>
      </c>
      <c r="J36" s="38">
        <v>4.1500000000000004</v>
      </c>
      <c r="K36" s="22"/>
      <c r="L36" s="22"/>
      <c r="M36" s="22"/>
      <c r="N36" s="22"/>
      <c r="O36" s="22"/>
      <c r="P36" s="22"/>
    </row>
    <row r="37" spans="1:16" ht="39" customHeight="1" x14ac:dyDescent="0.2">
      <c r="A37" s="22"/>
      <c r="B37" s="35"/>
      <c r="C37" s="1148" t="s">
        <v>537</v>
      </c>
      <c r="D37" s="1149"/>
      <c r="E37" s="1150"/>
      <c r="F37" s="36">
        <v>3.28</v>
      </c>
      <c r="G37" s="37">
        <v>2.2999999999999998</v>
      </c>
      <c r="H37" s="37">
        <v>2.23</v>
      </c>
      <c r="I37" s="37">
        <v>2.13</v>
      </c>
      <c r="J37" s="38">
        <v>2.39</v>
      </c>
      <c r="K37" s="22"/>
      <c r="L37" s="22"/>
      <c r="M37" s="22"/>
      <c r="N37" s="22"/>
      <c r="O37" s="22"/>
      <c r="P37" s="22"/>
    </row>
    <row r="38" spans="1:16" ht="39" customHeight="1" x14ac:dyDescent="0.2">
      <c r="A38" s="22"/>
      <c r="B38" s="35"/>
      <c r="C38" s="1148" t="s">
        <v>538</v>
      </c>
      <c r="D38" s="1149"/>
      <c r="E38" s="1150"/>
      <c r="F38" s="36">
        <v>0.38</v>
      </c>
      <c r="G38" s="37">
        <v>0.21</v>
      </c>
      <c r="H38" s="37">
        <v>0.28999999999999998</v>
      </c>
      <c r="I38" s="37">
        <v>0.42</v>
      </c>
      <c r="J38" s="38">
        <v>0.54</v>
      </c>
      <c r="K38" s="22"/>
      <c r="L38" s="22"/>
      <c r="M38" s="22"/>
      <c r="N38" s="22"/>
      <c r="O38" s="22"/>
      <c r="P38" s="22"/>
    </row>
    <row r="39" spans="1:16" ht="39" customHeight="1" x14ac:dyDescent="0.2">
      <c r="A39" s="22"/>
      <c r="B39" s="35"/>
      <c r="C39" s="1148" t="s">
        <v>539</v>
      </c>
      <c r="D39" s="1149"/>
      <c r="E39" s="1150"/>
      <c r="F39" s="36">
        <v>0.75</v>
      </c>
      <c r="G39" s="37">
        <v>0.6</v>
      </c>
      <c r="H39" s="37">
        <v>0.28000000000000003</v>
      </c>
      <c r="I39" s="37">
        <v>0.21</v>
      </c>
      <c r="J39" s="38">
        <v>0.32</v>
      </c>
      <c r="K39" s="22"/>
      <c r="L39" s="22"/>
      <c r="M39" s="22"/>
      <c r="N39" s="22"/>
      <c r="O39" s="22"/>
      <c r="P39" s="22"/>
    </row>
    <row r="40" spans="1:16" ht="39" customHeight="1" x14ac:dyDescent="0.2">
      <c r="A40" s="22"/>
      <c r="B40" s="35"/>
      <c r="C40" s="1148" t="s">
        <v>540</v>
      </c>
      <c r="D40" s="1149"/>
      <c r="E40" s="1150"/>
      <c r="F40" s="36">
        <v>0.03</v>
      </c>
      <c r="G40" s="37">
        <v>0.03</v>
      </c>
      <c r="H40" s="37">
        <v>0.08</v>
      </c>
      <c r="I40" s="37">
        <v>0.08</v>
      </c>
      <c r="J40" s="38">
        <v>7.0000000000000007E-2</v>
      </c>
      <c r="K40" s="22"/>
      <c r="L40" s="22"/>
      <c r="M40" s="22"/>
      <c r="N40" s="22"/>
      <c r="O40" s="22"/>
      <c r="P40" s="22"/>
    </row>
    <row r="41" spans="1:16" ht="39" customHeight="1" x14ac:dyDescent="0.2">
      <c r="A41" s="22"/>
      <c r="B41" s="35"/>
      <c r="C41" s="1148" t="s">
        <v>541</v>
      </c>
      <c r="D41" s="1149"/>
      <c r="E41" s="1150"/>
      <c r="F41" s="36">
        <v>0.28000000000000003</v>
      </c>
      <c r="G41" s="37">
        <v>0.3</v>
      </c>
      <c r="H41" s="37">
        <v>0.17</v>
      </c>
      <c r="I41" s="37">
        <v>0.18</v>
      </c>
      <c r="J41" s="38">
        <v>0.05</v>
      </c>
      <c r="K41" s="22"/>
      <c r="L41" s="22"/>
      <c r="M41" s="22"/>
      <c r="N41" s="22"/>
      <c r="O41" s="22"/>
      <c r="P41" s="22"/>
    </row>
    <row r="42" spans="1:16" ht="39" customHeight="1" x14ac:dyDescent="0.2">
      <c r="A42" s="22"/>
      <c r="B42" s="39"/>
      <c r="C42" s="1148" t="s">
        <v>542</v>
      </c>
      <c r="D42" s="1149"/>
      <c r="E42" s="1150"/>
      <c r="F42" s="36" t="s">
        <v>488</v>
      </c>
      <c r="G42" s="37" t="s">
        <v>488</v>
      </c>
      <c r="H42" s="37" t="s">
        <v>488</v>
      </c>
      <c r="I42" s="37" t="s">
        <v>488</v>
      </c>
      <c r="J42" s="38" t="s">
        <v>488</v>
      </c>
      <c r="K42" s="22"/>
      <c r="L42" s="22"/>
      <c r="M42" s="22"/>
      <c r="N42" s="22"/>
      <c r="O42" s="22"/>
      <c r="P42" s="22"/>
    </row>
    <row r="43" spans="1:16" ht="39" customHeight="1" thickBot="1" x14ac:dyDescent="0.25">
      <c r="A43" s="22"/>
      <c r="B43" s="40"/>
      <c r="C43" s="1151" t="s">
        <v>543</v>
      </c>
      <c r="D43" s="1152"/>
      <c r="E43" s="1153"/>
      <c r="F43" s="41">
        <v>0.01</v>
      </c>
      <c r="G43" s="42" t="s">
        <v>488</v>
      </c>
      <c r="H43" s="42" t="s">
        <v>488</v>
      </c>
      <c r="I43" s="42" t="s">
        <v>488</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eYTeh7tiZOj6ZNgHFWa7WDa+Qwkky4zqTo3DEFF+LPcgWkcjMupUr5Gmsf3G2oyKPJOECsXIT2mGzrSZtlyeg==" saltValue="5YpvAQeIwzGFuRj/7gau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179" t="s">
        <v>9</v>
      </c>
      <c r="C45" s="1180"/>
      <c r="D45" s="58"/>
      <c r="E45" s="1185" t="s">
        <v>10</v>
      </c>
      <c r="F45" s="1185"/>
      <c r="G45" s="1185"/>
      <c r="H45" s="1185"/>
      <c r="I45" s="1185"/>
      <c r="J45" s="1186"/>
      <c r="K45" s="59">
        <v>3654</v>
      </c>
      <c r="L45" s="60">
        <v>3819</v>
      </c>
      <c r="M45" s="60">
        <v>3892</v>
      </c>
      <c r="N45" s="60">
        <v>3699</v>
      </c>
      <c r="O45" s="61">
        <v>3556</v>
      </c>
      <c r="P45" s="48"/>
      <c r="Q45" s="48"/>
      <c r="R45" s="48"/>
      <c r="S45" s="48"/>
      <c r="T45" s="48"/>
      <c r="U45" s="48"/>
    </row>
    <row r="46" spans="1:21" ht="30.75" customHeight="1" x14ac:dyDescent="0.2">
      <c r="A46" s="48"/>
      <c r="B46" s="1181"/>
      <c r="C46" s="1182"/>
      <c r="D46" s="62"/>
      <c r="E46" s="1158" t="s">
        <v>11</v>
      </c>
      <c r="F46" s="1158"/>
      <c r="G46" s="1158"/>
      <c r="H46" s="1158"/>
      <c r="I46" s="1158"/>
      <c r="J46" s="1159"/>
      <c r="K46" s="63" t="s">
        <v>488</v>
      </c>
      <c r="L46" s="64" t="s">
        <v>488</v>
      </c>
      <c r="M46" s="64" t="s">
        <v>488</v>
      </c>
      <c r="N46" s="64" t="s">
        <v>488</v>
      </c>
      <c r="O46" s="65" t="s">
        <v>488</v>
      </c>
      <c r="P46" s="48"/>
      <c r="Q46" s="48"/>
      <c r="R46" s="48"/>
      <c r="S46" s="48"/>
      <c r="T46" s="48"/>
      <c r="U46" s="48"/>
    </row>
    <row r="47" spans="1:21" ht="30.75" customHeight="1" x14ac:dyDescent="0.2">
      <c r="A47" s="48"/>
      <c r="B47" s="1181"/>
      <c r="C47" s="1182"/>
      <c r="D47" s="62"/>
      <c r="E47" s="1158" t="s">
        <v>12</v>
      </c>
      <c r="F47" s="1158"/>
      <c r="G47" s="1158"/>
      <c r="H47" s="1158"/>
      <c r="I47" s="1158"/>
      <c r="J47" s="1159"/>
      <c r="K47" s="63" t="s">
        <v>488</v>
      </c>
      <c r="L47" s="64" t="s">
        <v>488</v>
      </c>
      <c r="M47" s="64" t="s">
        <v>488</v>
      </c>
      <c r="N47" s="64" t="s">
        <v>488</v>
      </c>
      <c r="O47" s="65" t="s">
        <v>488</v>
      </c>
      <c r="P47" s="48"/>
      <c r="Q47" s="48"/>
      <c r="R47" s="48"/>
      <c r="S47" s="48"/>
      <c r="T47" s="48"/>
      <c r="U47" s="48"/>
    </row>
    <row r="48" spans="1:21" ht="30.75" customHeight="1" x14ac:dyDescent="0.2">
      <c r="A48" s="48"/>
      <c r="B48" s="1181"/>
      <c r="C48" s="1182"/>
      <c r="D48" s="62"/>
      <c r="E48" s="1158" t="s">
        <v>13</v>
      </c>
      <c r="F48" s="1158"/>
      <c r="G48" s="1158"/>
      <c r="H48" s="1158"/>
      <c r="I48" s="1158"/>
      <c r="J48" s="1159"/>
      <c r="K48" s="63">
        <v>330</v>
      </c>
      <c r="L48" s="64">
        <v>286</v>
      </c>
      <c r="M48" s="64">
        <v>279</v>
      </c>
      <c r="N48" s="64">
        <v>252</v>
      </c>
      <c r="O48" s="65">
        <v>224</v>
      </c>
      <c r="P48" s="48"/>
      <c r="Q48" s="48"/>
      <c r="R48" s="48"/>
      <c r="S48" s="48"/>
      <c r="T48" s="48"/>
      <c r="U48" s="48"/>
    </row>
    <row r="49" spans="1:21" ht="30.75" customHeight="1" x14ac:dyDescent="0.2">
      <c r="A49" s="48"/>
      <c r="B49" s="1181"/>
      <c r="C49" s="1182"/>
      <c r="D49" s="62"/>
      <c r="E49" s="1158" t="s">
        <v>14</v>
      </c>
      <c r="F49" s="1158"/>
      <c r="G49" s="1158"/>
      <c r="H49" s="1158"/>
      <c r="I49" s="1158"/>
      <c r="J49" s="1159"/>
      <c r="K49" s="63">
        <v>145</v>
      </c>
      <c r="L49" s="64">
        <v>187</v>
      </c>
      <c r="M49" s="64">
        <v>260</v>
      </c>
      <c r="N49" s="64">
        <v>206</v>
      </c>
      <c r="O49" s="65">
        <v>182</v>
      </c>
      <c r="P49" s="48"/>
      <c r="Q49" s="48"/>
      <c r="R49" s="48"/>
      <c r="S49" s="48"/>
      <c r="T49" s="48"/>
      <c r="U49" s="48"/>
    </row>
    <row r="50" spans="1:21" ht="30.75" customHeight="1" x14ac:dyDescent="0.2">
      <c r="A50" s="48"/>
      <c r="B50" s="1181"/>
      <c r="C50" s="1182"/>
      <c r="D50" s="62"/>
      <c r="E50" s="1158" t="s">
        <v>15</v>
      </c>
      <c r="F50" s="1158"/>
      <c r="G50" s="1158"/>
      <c r="H50" s="1158"/>
      <c r="I50" s="1158"/>
      <c r="J50" s="1159"/>
      <c r="K50" s="63" t="s">
        <v>488</v>
      </c>
      <c r="L50" s="64" t="s">
        <v>488</v>
      </c>
      <c r="M50" s="64" t="s">
        <v>488</v>
      </c>
      <c r="N50" s="64" t="s">
        <v>488</v>
      </c>
      <c r="O50" s="65" t="s">
        <v>488</v>
      </c>
      <c r="P50" s="48"/>
      <c r="Q50" s="48"/>
      <c r="R50" s="48"/>
      <c r="S50" s="48"/>
      <c r="T50" s="48"/>
      <c r="U50" s="48"/>
    </row>
    <row r="51" spans="1:21" ht="30.75" customHeight="1" x14ac:dyDescent="0.2">
      <c r="A51" s="48"/>
      <c r="B51" s="1183"/>
      <c r="C51" s="1184"/>
      <c r="D51" s="66"/>
      <c r="E51" s="1158" t="s">
        <v>16</v>
      </c>
      <c r="F51" s="1158"/>
      <c r="G51" s="1158"/>
      <c r="H51" s="1158"/>
      <c r="I51" s="1158"/>
      <c r="J51" s="1159"/>
      <c r="K51" s="63" t="s">
        <v>488</v>
      </c>
      <c r="L51" s="64" t="s">
        <v>488</v>
      </c>
      <c r="M51" s="64" t="s">
        <v>488</v>
      </c>
      <c r="N51" s="64" t="s">
        <v>488</v>
      </c>
      <c r="O51" s="65" t="s">
        <v>488</v>
      </c>
      <c r="P51" s="48"/>
      <c r="Q51" s="48"/>
      <c r="R51" s="48"/>
      <c r="S51" s="48"/>
      <c r="T51" s="48"/>
      <c r="U51" s="48"/>
    </row>
    <row r="52" spans="1:21" ht="30.75" customHeight="1" x14ac:dyDescent="0.2">
      <c r="A52" s="48"/>
      <c r="B52" s="1156" t="s">
        <v>17</v>
      </c>
      <c r="C52" s="1157"/>
      <c r="D52" s="66"/>
      <c r="E52" s="1158" t="s">
        <v>18</v>
      </c>
      <c r="F52" s="1158"/>
      <c r="G52" s="1158"/>
      <c r="H52" s="1158"/>
      <c r="I52" s="1158"/>
      <c r="J52" s="1159"/>
      <c r="K52" s="63">
        <v>3287</v>
      </c>
      <c r="L52" s="64">
        <v>3341</v>
      </c>
      <c r="M52" s="64">
        <v>3273</v>
      </c>
      <c r="N52" s="64">
        <v>3083</v>
      </c>
      <c r="O52" s="65">
        <v>2919</v>
      </c>
      <c r="P52" s="48"/>
      <c r="Q52" s="48"/>
      <c r="R52" s="48"/>
      <c r="S52" s="48"/>
      <c r="T52" s="48"/>
      <c r="U52" s="48"/>
    </row>
    <row r="53" spans="1:21" ht="30.75" customHeight="1" thickBot="1" x14ac:dyDescent="0.25">
      <c r="A53" s="48"/>
      <c r="B53" s="1160" t="s">
        <v>19</v>
      </c>
      <c r="C53" s="1161"/>
      <c r="D53" s="67"/>
      <c r="E53" s="1162" t="s">
        <v>20</v>
      </c>
      <c r="F53" s="1162"/>
      <c r="G53" s="1162"/>
      <c r="H53" s="1162"/>
      <c r="I53" s="1162"/>
      <c r="J53" s="1163"/>
      <c r="K53" s="68">
        <v>842</v>
      </c>
      <c r="L53" s="69">
        <v>951</v>
      </c>
      <c r="M53" s="69">
        <v>1158</v>
      </c>
      <c r="N53" s="69">
        <v>1074</v>
      </c>
      <c r="O53" s="70">
        <v>1043</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164" t="s">
        <v>24</v>
      </c>
      <c r="C58" s="1165"/>
      <c r="D58" s="1170" t="s">
        <v>25</v>
      </c>
      <c r="E58" s="1171"/>
      <c r="F58" s="1171"/>
      <c r="G58" s="1171"/>
      <c r="H58" s="1171"/>
      <c r="I58" s="1171"/>
      <c r="J58" s="1172"/>
      <c r="K58" s="83"/>
      <c r="L58" s="84"/>
      <c r="M58" s="84"/>
      <c r="N58" s="84"/>
      <c r="O58" s="85"/>
    </row>
    <row r="59" spans="1:21" ht="31.5" customHeight="1" x14ac:dyDescent="0.2">
      <c r="B59" s="1166"/>
      <c r="C59" s="1167"/>
      <c r="D59" s="1173" t="s">
        <v>26</v>
      </c>
      <c r="E59" s="1174"/>
      <c r="F59" s="1174"/>
      <c r="G59" s="1174"/>
      <c r="H59" s="1174"/>
      <c r="I59" s="1174"/>
      <c r="J59" s="1175"/>
      <c r="K59" s="86"/>
      <c r="L59" s="87"/>
      <c r="M59" s="87"/>
      <c r="N59" s="87"/>
      <c r="O59" s="88"/>
    </row>
    <row r="60" spans="1:21" ht="31.5" customHeight="1" thickBot="1" x14ac:dyDescent="0.25">
      <c r="B60" s="1168"/>
      <c r="C60" s="1169"/>
      <c r="D60" s="1176" t="s">
        <v>27</v>
      </c>
      <c r="E60" s="1177"/>
      <c r="F60" s="1177"/>
      <c r="G60" s="1177"/>
      <c r="H60" s="1177"/>
      <c r="I60" s="1177"/>
      <c r="J60" s="1178"/>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lXbuCEZqOUwvxUrDlrp/oR+RjbkP1cjmXkvBE01e/SlvsbIt0Qn3Nzf1w8S4U7G8jrBA0T2PEc7/cTM9hpGN3Q==" saltValue="UjSB3SpX+zUZ/SUd4hOb1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s="96" customFormat="1" ht="15" customHeight="1" x14ac:dyDescent="0.2"/>
    <row r="27" s="96" customFormat="1" ht="15" customHeight="1" x14ac:dyDescent="0.2"/>
    <row r="28" s="96" customFormat="1" ht="15" customHeight="1" x14ac:dyDescent="0.2"/>
    <row r="29" s="96" customFormat="1" ht="15" customHeight="1" x14ac:dyDescent="0.2"/>
    <row r="30" s="96" customFormat="1"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199" t="s">
        <v>30</v>
      </c>
      <c r="C41" s="1200"/>
      <c r="D41" s="105"/>
      <c r="E41" s="1201" t="s">
        <v>31</v>
      </c>
      <c r="F41" s="1201"/>
      <c r="G41" s="1201"/>
      <c r="H41" s="1202"/>
      <c r="I41" s="343">
        <v>31615</v>
      </c>
      <c r="J41" s="344">
        <v>31836</v>
      </c>
      <c r="K41" s="344">
        <v>30142</v>
      </c>
      <c r="L41" s="344">
        <v>28923</v>
      </c>
      <c r="M41" s="345">
        <v>28864</v>
      </c>
    </row>
    <row r="42" spans="2:13" ht="27.75" customHeight="1" x14ac:dyDescent="0.2">
      <c r="B42" s="1189"/>
      <c r="C42" s="1190"/>
      <c r="D42" s="106"/>
      <c r="E42" s="1193" t="s">
        <v>32</v>
      </c>
      <c r="F42" s="1193"/>
      <c r="G42" s="1193"/>
      <c r="H42" s="1194"/>
      <c r="I42" s="346" t="s">
        <v>488</v>
      </c>
      <c r="J42" s="347" t="s">
        <v>488</v>
      </c>
      <c r="K42" s="347" t="s">
        <v>488</v>
      </c>
      <c r="L42" s="347" t="s">
        <v>488</v>
      </c>
      <c r="M42" s="348" t="s">
        <v>488</v>
      </c>
    </row>
    <row r="43" spans="2:13" ht="27.75" customHeight="1" x14ac:dyDescent="0.2">
      <c r="B43" s="1189"/>
      <c r="C43" s="1190"/>
      <c r="D43" s="106"/>
      <c r="E43" s="1193" t="s">
        <v>33</v>
      </c>
      <c r="F43" s="1193"/>
      <c r="G43" s="1193"/>
      <c r="H43" s="1194"/>
      <c r="I43" s="346">
        <v>2285</v>
      </c>
      <c r="J43" s="347">
        <v>2106</v>
      </c>
      <c r="K43" s="347">
        <v>1912</v>
      </c>
      <c r="L43" s="347">
        <v>1706</v>
      </c>
      <c r="M43" s="348">
        <v>1549</v>
      </c>
    </row>
    <row r="44" spans="2:13" ht="27.75" customHeight="1" x14ac:dyDescent="0.2">
      <c r="B44" s="1189"/>
      <c r="C44" s="1190"/>
      <c r="D44" s="106"/>
      <c r="E44" s="1193" t="s">
        <v>34</v>
      </c>
      <c r="F44" s="1193"/>
      <c r="G44" s="1193"/>
      <c r="H44" s="1194"/>
      <c r="I44" s="346">
        <v>1356</v>
      </c>
      <c r="J44" s="347">
        <v>1221</v>
      </c>
      <c r="K44" s="347">
        <v>1022</v>
      </c>
      <c r="L44" s="347">
        <v>1098</v>
      </c>
      <c r="M44" s="348">
        <v>970</v>
      </c>
    </row>
    <row r="45" spans="2:13" ht="27.75" customHeight="1" x14ac:dyDescent="0.2">
      <c r="B45" s="1189"/>
      <c r="C45" s="1190"/>
      <c r="D45" s="106"/>
      <c r="E45" s="1193" t="s">
        <v>35</v>
      </c>
      <c r="F45" s="1193"/>
      <c r="G45" s="1193"/>
      <c r="H45" s="1194"/>
      <c r="I45" s="346">
        <v>3458</v>
      </c>
      <c r="J45" s="347">
        <v>3697</v>
      </c>
      <c r="K45" s="347">
        <v>4044</v>
      </c>
      <c r="L45" s="347">
        <v>4230</v>
      </c>
      <c r="M45" s="348">
        <v>3626</v>
      </c>
    </row>
    <row r="46" spans="2:13" ht="27.75" customHeight="1" x14ac:dyDescent="0.2">
      <c r="B46" s="1189"/>
      <c r="C46" s="1190"/>
      <c r="D46" s="107"/>
      <c r="E46" s="1193" t="s">
        <v>36</v>
      </c>
      <c r="F46" s="1193"/>
      <c r="G46" s="1193"/>
      <c r="H46" s="1194"/>
      <c r="I46" s="346">
        <v>14</v>
      </c>
      <c r="J46" s="347">
        <v>11</v>
      </c>
      <c r="K46" s="347">
        <v>8</v>
      </c>
      <c r="L46" s="347">
        <v>19</v>
      </c>
      <c r="M46" s="348">
        <v>18</v>
      </c>
    </row>
    <row r="47" spans="2:13" ht="27.75" customHeight="1" x14ac:dyDescent="0.2">
      <c r="B47" s="1189"/>
      <c r="C47" s="1190"/>
      <c r="D47" s="108"/>
      <c r="E47" s="1203" t="s">
        <v>37</v>
      </c>
      <c r="F47" s="1204"/>
      <c r="G47" s="1204"/>
      <c r="H47" s="1205"/>
      <c r="I47" s="346" t="s">
        <v>488</v>
      </c>
      <c r="J47" s="347" t="s">
        <v>488</v>
      </c>
      <c r="K47" s="347" t="s">
        <v>488</v>
      </c>
      <c r="L47" s="347" t="s">
        <v>488</v>
      </c>
      <c r="M47" s="348" t="s">
        <v>488</v>
      </c>
    </row>
    <row r="48" spans="2:13" ht="27.75" customHeight="1" x14ac:dyDescent="0.2">
      <c r="B48" s="1189"/>
      <c r="C48" s="1190"/>
      <c r="D48" s="106"/>
      <c r="E48" s="1193" t="s">
        <v>38</v>
      </c>
      <c r="F48" s="1193"/>
      <c r="G48" s="1193"/>
      <c r="H48" s="1194"/>
      <c r="I48" s="346" t="s">
        <v>488</v>
      </c>
      <c r="J48" s="347" t="s">
        <v>488</v>
      </c>
      <c r="K48" s="347" t="s">
        <v>488</v>
      </c>
      <c r="L48" s="347" t="s">
        <v>488</v>
      </c>
      <c r="M48" s="348" t="s">
        <v>488</v>
      </c>
    </row>
    <row r="49" spans="2:13" ht="27.75" customHeight="1" x14ac:dyDescent="0.2">
      <c r="B49" s="1191"/>
      <c r="C49" s="1192"/>
      <c r="D49" s="106"/>
      <c r="E49" s="1193" t="s">
        <v>39</v>
      </c>
      <c r="F49" s="1193"/>
      <c r="G49" s="1193"/>
      <c r="H49" s="1194"/>
      <c r="I49" s="346" t="s">
        <v>488</v>
      </c>
      <c r="J49" s="347" t="s">
        <v>488</v>
      </c>
      <c r="K49" s="347" t="s">
        <v>488</v>
      </c>
      <c r="L49" s="347" t="s">
        <v>488</v>
      </c>
      <c r="M49" s="348" t="s">
        <v>488</v>
      </c>
    </row>
    <row r="50" spans="2:13" ht="27.75" customHeight="1" x14ac:dyDescent="0.2">
      <c r="B50" s="1187" t="s">
        <v>40</v>
      </c>
      <c r="C50" s="1188"/>
      <c r="D50" s="109"/>
      <c r="E50" s="1193" t="s">
        <v>41</v>
      </c>
      <c r="F50" s="1193"/>
      <c r="G50" s="1193"/>
      <c r="H50" s="1194"/>
      <c r="I50" s="346">
        <v>4772</v>
      </c>
      <c r="J50" s="347">
        <v>6775</v>
      </c>
      <c r="K50" s="347">
        <v>7114</v>
      </c>
      <c r="L50" s="347">
        <v>7117</v>
      </c>
      <c r="M50" s="348">
        <v>6539</v>
      </c>
    </row>
    <row r="51" spans="2:13" ht="27.75" customHeight="1" x14ac:dyDescent="0.2">
      <c r="B51" s="1189"/>
      <c r="C51" s="1190"/>
      <c r="D51" s="106"/>
      <c r="E51" s="1193" t="s">
        <v>42</v>
      </c>
      <c r="F51" s="1193"/>
      <c r="G51" s="1193"/>
      <c r="H51" s="1194"/>
      <c r="I51" s="346">
        <v>4674</v>
      </c>
      <c r="J51" s="347">
        <v>4370</v>
      </c>
      <c r="K51" s="347">
        <v>4236</v>
      </c>
      <c r="L51" s="347">
        <v>4776</v>
      </c>
      <c r="M51" s="348">
        <v>5350</v>
      </c>
    </row>
    <row r="52" spans="2:13" ht="27.75" customHeight="1" x14ac:dyDescent="0.2">
      <c r="B52" s="1191"/>
      <c r="C52" s="1192"/>
      <c r="D52" s="106"/>
      <c r="E52" s="1193" t="s">
        <v>43</v>
      </c>
      <c r="F52" s="1193"/>
      <c r="G52" s="1193"/>
      <c r="H52" s="1194"/>
      <c r="I52" s="346">
        <v>26799</v>
      </c>
      <c r="J52" s="347">
        <v>26600</v>
      </c>
      <c r="K52" s="347">
        <v>25151</v>
      </c>
      <c r="L52" s="347">
        <v>23954</v>
      </c>
      <c r="M52" s="348">
        <v>22966</v>
      </c>
    </row>
    <row r="53" spans="2:13" ht="27.75" customHeight="1" thickBot="1" x14ac:dyDescent="0.25">
      <c r="B53" s="1195" t="s">
        <v>19</v>
      </c>
      <c r="C53" s="1196"/>
      <c r="D53" s="110"/>
      <c r="E53" s="1197" t="s">
        <v>44</v>
      </c>
      <c r="F53" s="1197"/>
      <c r="G53" s="1197"/>
      <c r="H53" s="1198"/>
      <c r="I53" s="349">
        <v>2482</v>
      </c>
      <c r="J53" s="350">
        <v>1125</v>
      </c>
      <c r="K53" s="350">
        <v>627</v>
      </c>
      <c r="L53" s="350">
        <v>129</v>
      </c>
      <c r="M53" s="351">
        <v>172</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s8PdkQH73Pw96ptPNbWWXL3ScbLup9FoLDXM3qpffIuW4CZixHvcspqf4qt/iLOcuxoRAXit1DERYsSk5PETLQ==" saltValue="p4VY4nsfoGXG/N/lVu0s0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528</v>
      </c>
      <c r="G54" s="119" t="s">
        <v>529</v>
      </c>
      <c r="H54" s="120" t="s">
        <v>530</v>
      </c>
    </row>
    <row r="55" spans="2:8" ht="52.5" customHeight="1" x14ac:dyDescent="0.2">
      <c r="B55" s="121"/>
      <c r="C55" s="1214" t="s">
        <v>46</v>
      </c>
      <c r="D55" s="1214"/>
      <c r="E55" s="1215"/>
      <c r="F55" s="352">
        <v>4098</v>
      </c>
      <c r="G55" s="352">
        <v>3894</v>
      </c>
      <c r="H55" s="353">
        <v>3504</v>
      </c>
    </row>
    <row r="56" spans="2:8" ht="52.5" customHeight="1" x14ac:dyDescent="0.2">
      <c r="B56" s="122"/>
      <c r="C56" s="1216" t="s">
        <v>47</v>
      </c>
      <c r="D56" s="1216"/>
      <c r="E56" s="1217"/>
      <c r="F56" s="354" t="s">
        <v>488</v>
      </c>
      <c r="G56" s="354" t="s">
        <v>488</v>
      </c>
      <c r="H56" s="355" t="s">
        <v>488</v>
      </c>
    </row>
    <row r="57" spans="2:8" ht="53.25" customHeight="1" x14ac:dyDescent="0.2">
      <c r="B57" s="122"/>
      <c r="C57" s="1218" t="s">
        <v>48</v>
      </c>
      <c r="D57" s="1218"/>
      <c r="E57" s="1219"/>
      <c r="F57" s="356">
        <v>1698</v>
      </c>
      <c r="G57" s="356">
        <v>1954</v>
      </c>
      <c r="H57" s="357">
        <v>1681</v>
      </c>
    </row>
    <row r="58" spans="2:8" ht="45.75" customHeight="1" x14ac:dyDescent="0.2">
      <c r="B58" s="123"/>
      <c r="C58" s="1220" t="s">
        <v>549</v>
      </c>
      <c r="D58" s="1221"/>
      <c r="E58" s="1222"/>
      <c r="F58" s="358">
        <v>1404</v>
      </c>
      <c r="G58" s="358">
        <v>1605</v>
      </c>
      <c r="H58" s="359">
        <v>1289</v>
      </c>
    </row>
    <row r="59" spans="2:8" ht="45.75" customHeight="1" x14ac:dyDescent="0.2">
      <c r="B59" s="123"/>
      <c r="C59" s="1220" t="s">
        <v>550</v>
      </c>
      <c r="D59" s="1221"/>
      <c r="E59" s="1222"/>
      <c r="F59" s="358">
        <v>121</v>
      </c>
      <c r="G59" s="358">
        <v>156</v>
      </c>
      <c r="H59" s="359">
        <v>208</v>
      </c>
    </row>
    <row r="60" spans="2:8" ht="45.75" customHeight="1" x14ac:dyDescent="0.2">
      <c r="B60" s="123"/>
      <c r="C60" s="364" t="s">
        <v>552</v>
      </c>
      <c r="D60" s="365"/>
      <c r="E60" s="366"/>
      <c r="F60" s="358">
        <v>108</v>
      </c>
      <c r="G60" s="358">
        <v>104</v>
      </c>
      <c r="H60" s="359">
        <v>112</v>
      </c>
    </row>
    <row r="61" spans="2:8" ht="45.75" customHeight="1" x14ac:dyDescent="0.2">
      <c r="B61" s="123"/>
      <c r="C61" s="1206" t="s">
        <v>551</v>
      </c>
      <c r="D61" s="1207"/>
      <c r="E61" s="1208"/>
      <c r="F61" s="358">
        <v>45</v>
      </c>
      <c r="G61" s="358">
        <v>61</v>
      </c>
      <c r="H61" s="359">
        <v>48</v>
      </c>
    </row>
    <row r="62" spans="2:8" ht="45.75" customHeight="1" thickBot="1" x14ac:dyDescent="0.25">
      <c r="B62" s="124"/>
      <c r="C62" s="1209" t="s">
        <v>553</v>
      </c>
      <c r="D62" s="1210"/>
      <c r="E62" s="1211"/>
      <c r="F62" s="360">
        <v>7</v>
      </c>
      <c r="G62" s="360">
        <v>10</v>
      </c>
      <c r="H62" s="361">
        <v>12</v>
      </c>
    </row>
    <row r="63" spans="2:8" ht="52.5" customHeight="1" thickBot="1" x14ac:dyDescent="0.25">
      <c r="B63" s="125"/>
      <c r="C63" s="1212" t="s">
        <v>49</v>
      </c>
      <c r="D63" s="1212"/>
      <c r="E63" s="1213"/>
      <c r="F63" s="362">
        <v>5796</v>
      </c>
      <c r="G63" s="362">
        <v>5848</v>
      </c>
      <c r="H63" s="363">
        <v>5186</v>
      </c>
    </row>
    <row r="64" spans="2:8" ht="13.2" x14ac:dyDescent="0.2"/>
  </sheetData>
  <sheetProtection algorithmName="SHA-512" hashValue="cia7O9eiZZnbAhVgUp6jah1nZ1XiynLhPWjrXf+APuC/q9UK6lGa5QpTEiLFDoxZPfYVELW8g9dudYhe7Ah2tQ==" saltValue="iYHY/m0c6e+QZcK0ASlUwQ==" spinCount="100000" sheet="1" objects="1" scenarios="1"/>
  <mergeCells count="8">
    <mergeCell ref="C61:E61"/>
    <mergeCell ref="C62:E62"/>
    <mergeCell ref="C63:E63"/>
    <mergeCell ref="C55:E55"/>
    <mergeCell ref="C56:E56"/>
    <mergeCell ref="C57:E57"/>
    <mergeCell ref="C58:E58"/>
    <mergeCell ref="C59:E59"/>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5016E-651A-4FFB-976B-A471047A0EB7}">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1225" customWidth="1"/>
    <col min="2" max="107" width="2.44140625" style="1225" customWidth="1"/>
    <col min="108" max="108" width="6.109375" style="1232" customWidth="1"/>
    <col min="109" max="109" width="5.88671875" style="1231" customWidth="1"/>
    <col min="110" max="16384" width="8.6640625" style="1225" hidden="1"/>
  </cols>
  <sheetData>
    <row r="1" spans="1:109" ht="42.75" customHeight="1" x14ac:dyDescent="0.2">
      <c r="A1" s="1223"/>
      <c r="B1" s="1224"/>
      <c r="DD1" s="1225"/>
      <c r="DE1" s="1225"/>
    </row>
    <row r="2" spans="1:109" ht="25.5" customHeight="1" x14ac:dyDescent="0.2">
      <c r="A2" s="1226"/>
      <c r="C2" s="1226"/>
      <c r="O2" s="1226"/>
      <c r="P2" s="1226"/>
      <c r="Q2" s="1226"/>
      <c r="R2" s="1226"/>
      <c r="S2" s="1226"/>
      <c r="T2" s="1226"/>
      <c r="U2" s="1226"/>
      <c r="V2" s="1226"/>
      <c r="W2" s="1226"/>
      <c r="X2" s="1226"/>
      <c r="Y2" s="1226"/>
      <c r="Z2" s="1226"/>
      <c r="AA2" s="1226"/>
      <c r="AB2" s="1226"/>
      <c r="AC2" s="1226"/>
      <c r="AD2" s="1226"/>
      <c r="AE2" s="1226"/>
      <c r="AF2" s="1226"/>
      <c r="AG2" s="1226"/>
      <c r="AH2" s="1226"/>
      <c r="AI2" s="1226"/>
      <c r="AU2" s="1226"/>
      <c r="BG2" s="1226"/>
      <c r="BS2" s="1226"/>
      <c r="CE2" s="1226"/>
      <c r="CQ2" s="1226"/>
      <c r="DD2" s="1225"/>
      <c r="DE2" s="1225"/>
    </row>
    <row r="3" spans="1:109" ht="25.5" customHeight="1" x14ac:dyDescent="0.2">
      <c r="A3" s="1226"/>
      <c r="C3" s="1226"/>
      <c r="O3" s="1226"/>
      <c r="P3" s="1226"/>
      <c r="Q3" s="1226"/>
      <c r="R3" s="1226"/>
      <c r="S3" s="1226"/>
      <c r="T3" s="1226"/>
      <c r="U3" s="1226"/>
      <c r="V3" s="1226"/>
      <c r="W3" s="1226"/>
      <c r="X3" s="1226"/>
      <c r="Y3" s="1226"/>
      <c r="Z3" s="1226"/>
      <c r="AA3" s="1226"/>
      <c r="AB3" s="1226"/>
      <c r="AC3" s="1226"/>
      <c r="AD3" s="1226"/>
      <c r="AE3" s="1226"/>
      <c r="AF3" s="1226"/>
      <c r="AG3" s="1226"/>
      <c r="AH3" s="1226"/>
      <c r="AI3" s="1226"/>
      <c r="AU3" s="1226"/>
      <c r="BG3" s="1226"/>
      <c r="BS3" s="1226"/>
      <c r="CE3" s="1226"/>
      <c r="CQ3" s="1226"/>
      <c r="DD3" s="1225"/>
      <c r="DE3" s="1225"/>
    </row>
    <row r="4" spans="1:109" s="247" customFormat="1" ht="13.2" x14ac:dyDescent="0.2">
      <c r="A4" s="1226"/>
      <c r="B4" s="1226"/>
      <c r="C4" s="1226"/>
      <c r="D4" s="1226"/>
      <c r="E4" s="1226"/>
      <c r="F4" s="1226"/>
      <c r="G4" s="1226"/>
      <c r="H4" s="1226"/>
      <c r="I4" s="1226"/>
      <c r="J4" s="1226"/>
      <c r="K4" s="1226"/>
      <c r="L4" s="1226"/>
      <c r="M4" s="1226"/>
      <c r="N4" s="1226"/>
      <c r="O4" s="1226"/>
      <c r="P4" s="1226"/>
      <c r="Q4" s="1226"/>
      <c r="R4" s="1226"/>
      <c r="S4" s="1226"/>
      <c r="T4" s="1226"/>
      <c r="U4" s="1226"/>
      <c r="V4" s="1226"/>
      <c r="W4" s="1226"/>
      <c r="X4" s="1226"/>
      <c r="Y4" s="1226"/>
      <c r="Z4" s="1226"/>
      <c r="AA4" s="1226"/>
      <c r="AB4" s="1226"/>
      <c r="AC4" s="1226"/>
      <c r="AD4" s="1226"/>
      <c r="AE4" s="1226"/>
      <c r="AF4" s="1226"/>
      <c r="AG4" s="1226"/>
      <c r="AH4" s="1226"/>
      <c r="AI4" s="1226"/>
      <c r="AJ4" s="1226"/>
      <c r="AK4" s="1226"/>
      <c r="AL4" s="1226"/>
      <c r="AM4" s="1226"/>
      <c r="AN4" s="1226"/>
      <c r="AO4" s="1226"/>
      <c r="AP4" s="1226"/>
      <c r="AQ4" s="1226"/>
      <c r="AR4" s="1226"/>
      <c r="AS4" s="1226"/>
      <c r="AT4" s="1226"/>
      <c r="AU4" s="1226"/>
      <c r="AV4" s="1226"/>
      <c r="AW4" s="1226"/>
      <c r="AX4" s="1226"/>
      <c r="AY4" s="1226"/>
      <c r="AZ4" s="1226"/>
      <c r="BA4" s="1226"/>
      <c r="BB4" s="1226"/>
      <c r="BC4" s="1226"/>
      <c r="BD4" s="1226"/>
      <c r="BE4" s="1226"/>
      <c r="BF4" s="1226"/>
      <c r="BG4" s="1226"/>
      <c r="BH4" s="1226"/>
      <c r="BI4" s="1226"/>
      <c r="BJ4" s="1226"/>
      <c r="BK4" s="1226"/>
      <c r="BL4" s="1226"/>
      <c r="BM4" s="1226"/>
      <c r="BN4" s="1226"/>
      <c r="BO4" s="1226"/>
      <c r="BP4" s="1226"/>
      <c r="BQ4" s="1226"/>
      <c r="BR4" s="1226"/>
      <c r="BS4" s="1226"/>
      <c r="BT4" s="1226"/>
      <c r="BU4" s="1226"/>
      <c r="BV4" s="1226"/>
      <c r="BW4" s="1226"/>
      <c r="BX4" s="1226"/>
      <c r="BY4" s="1226"/>
      <c r="BZ4" s="1226"/>
      <c r="CA4" s="1226"/>
      <c r="CB4" s="1226"/>
      <c r="CC4" s="1226"/>
      <c r="CD4" s="1226"/>
      <c r="CE4" s="1226"/>
      <c r="CF4" s="1226"/>
      <c r="CG4" s="1226"/>
      <c r="CH4" s="1226"/>
      <c r="CI4" s="1226"/>
      <c r="CJ4" s="1226"/>
      <c r="CK4" s="1226"/>
      <c r="CL4" s="1226"/>
      <c r="CM4" s="1226"/>
      <c r="CN4" s="1226"/>
      <c r="CO4" s="1226"/>
      <c r="CP4" s="1226"/>
      <c r="CQ4" s="1226"/>
      <c r="CR4" s="1226"/>
      <c r="CS4" s="1226"/>
      <c r="CT4" s="1226"/>
      <c r="CU4" s="1226"/>
      <c r="CV4" s="1226"/>
      <c r="CW4" s="1226"/>
      <c r="CX4" s="1226"/>
      <c r="CY4" s="1226"/>
      <c r="CZ4" s="1226"/>
      <c r="DA4" s="1226"/>
      <c r="DB4" s="1226"/>
      <c r="DC4" s="1226"/>
      <c r="DD4" s="1226"/>
      <c r="DE4" s="1226"/>
    </row>
    <row r="5" spans="1:109" s="247" customFormat="1" ht="13.2" x14ac:dyDescent="0.2">
      <c r="A5" s="1226"/>
      <c r="B5" s="1226"/>
      <c r="C5" s="1226"/>
      <c r="D5" s="1226"/>
      <c r="E5" s="1226"/>
      <c r="F5" s="1226"/>
      <c r="G5" s="1226"/>
      <c r="H5" s="1226"/>
      <c r="I5" s="1226"/>
      <c r="J5" s="1226"/>
      <c r="K5" s="1226"/>
      <c r="L5" s="1226"/>
      <c r="M5" s="1226"/>
      <c r="N5" s="1226"/>
      <c r="O5" s="1226"/>
      <c r="P5" s="1226"/>
      <c r="Q5" s="1226"/>
      <c r="R5" s="1226"/>
      <c r="S5" s="1226"/>
      <c r="T5" s="1226"/>
      <c r="U5" s="1226"/>
      <c r="V5" s="1226"/>
      <c r="W5" s="1226"/>
      <c r="X5" s="1226"/>
      <c r="Y5" s="1226"/>
      <c r="Z5" s="1226"/>
      <c r="AA5" s="1226"/>
      <c r="AB5" s="1226"/>
      <c r="AC5" s="1226"/>
      <c r="AD5" s="1226"/>
      <c r="AE5" s="1226"/>
      <c r="AF5" s="1226"/>
      <c r="AG5" s="1226"/>
      <c r="AH5" s="1226"/>
      <c r="AI5" s="1226"/>
      <c r="AJ5" s="1226"/>
      <c r="AK5" s="1226"/>
      <c r="AL5" s="1226"/>
      <c r="AM5" s="1226"/>
      <c r="AN5" s="1226"/>
      <c r="AO5" s="1226"/>
      <c r="AP5" s="1226"/>
      <c r="AQ5" s="1226"/>
      <c r="AR5" s="1226"/>
      <c r="AS5" s="1226"/>
      <c r="AT5" s="1226"/>
      <c r="AU5" s="1226"/>
      <c r="AV5" s="1226"/>
      <c r="AW5" s="1226"/>
      <c r="AX5" s="1226"/>
      <c r="AY5" s="1226"/>
      <c r="AZ5" s="1226"/>
      <c r="BA5" s="1226"/>
      <c r="BB5" s="1226"/>
      <c r="BC5" s="1226"/>
      <c r="BD5" s="1226"/>
      <c r="BE5" s="1226"/>
      <c r="BF5" s="1226"/>
      <c r="BG5" s="1226"/>
      <c r="BH5" s="1226"/>
      <c r="BI5" s="1226"/>
      <c r="BJ5" s="1226"/>
      <c r="BK5" s="1226"/>
      <c r="BL5" s="1226"/>
      <c r="BM5" s="1226"/>
      <c r="BN5" s="1226"/>
      <c r="BO5" s="1226"/>
      <c r="BP5" s="1226"/>
      <c r="BQ5" s="1226"/>
      <c r="BR5" s="1226"/>
      <c r="BS5" s="1226"/>
      <c r="BT5" s="1226"/>
      <c r="BU5" s="1226"/>
      <c r="BV5" s="1226"/>
      <c r="BW5" s="1226"/>
      <c r="BX5" s="1226"/>
      <c r="BY5" s="1226"/>
      <c r="BZ5" s="1226"/>
      <c r="CA5" s="1226"/>
      <c r="CB5" s="1226"/>
      <c r="CC5" s="1226"/>
      <c r="CD5" s="1226"/>
      <c r="CE5" s="1226"/>
      <c r="CF5" s="1226"/>
      <c r="CG5" s="1226"/>
      <c r="CH5" s="1226"/>
      <c r="CI5" s="1226"/>
      <c r="CJ5" s="1226"/>
      <c r="CK5" s="1226"/>
      <c r="CL5" s="1226"/>
      <c r="CM5" s="1226"/>
      <c r="CN5" s="1226"/>
      <c r="CO5" s="1226"/>
      <c r="CP5" s="1226"/>
      <c r="CQ5" s="1226"/>
      <c r="CR5" s="1226"/>
      <c r="CS5" s="1226"/>
      <c r="CT5" s="1226"/>
      <c r="CU5" s="1226"/>
      <c r="CV5" s="1226"/>
      <c r="CW5" s="1226"/>
      <c r="CX5" s="1226"/>
      <c r="CY5" s="1226"/>
      <c r="CZ5" s="1226"/>
      <c r="DA5" s="1226"/>
      <c r="DB5" s="1226"/>
      <c r="DC5" s="1226"/>
      <c r="DD5" s="1226"/>
      <c r="DE5" s="1226"/>
    </row>
    <row r="6" spans="1:109" s="247" customFormat="1" ht="13.2" x14ac:dyDescent="0.2">
      <c r="A6" s="1226"/>
      <c r="B6" s="1226"/>
      <c r="C6" s="1226"/>
      <c r="D6" s="1226"/>
      <c r="E6" s="1226"/>
      <c r="F6" s="1226"/>
      <c r="G6" s="1226"/>
      <c r="H6" s="1226"/>
      <c r="I6" s="1226"/>
      <c r="J6" s="1226"/>
      <c r="K6" s="1226"/>
      <c r="L6" s="1226"/>
      <c r="M6" s="1226"/>
      <c r="N6" s="1226"/>
      <c r="O6" s="1226"/>
      <c r="P6" s="1226"/>
      <c r="Q6" s="1226"/>
      <c r="R6" s="1226"/>
      <c r="S6" s="1226"/>
      <c r="T6" s="1226"/>
      <c r="U6" s="1226"/>
      <c r="V6" s="1226"/>
      <c r="W6" s="1226"/>
      <c r="X6" s="1226"/>
      <c r="Y6" s="1226"/>
      <c r="Z6" s="1226"/>
      <c r="AA6" s="1226"/>
      <c r="AB6" s="1226"/>
      <c r="AC6" s="1226"/>
      <c r="AD6" s="1226"/>
      <c r="AE6" s="1226"/>
      <c r="AF6" s="1226"/>
      <c r="AG6" s="1226"/>
      <c r="AH6" s="1226"/>
      <c r="AI6" s="1226"/>
      <c r="AJ6" s="1226"/>
      <c r="AK6" s="1226"/>
      <c r="AL6" s="1226"/>
      <c r="AM6" s="1226"/>
      <c r="AN6" s="1226"/>
      <c r="AO6" s="1226"/>
      <c r="AP6" s="1226"/>
      <c r="AQ6" s="1226"/>
      <c r="AR6" s="1226"/>
      <c r="AS6" s="1226"/>
      <c r="AT6" s="1226"/>
      <c r="AU6" s="1226"/>
      <c r="AV6" s="1226"/>
      <c r="AW6" s="1226"/>
      <c r="AX6" s="1226"/>
      <c r="AY6" s="1226"/>
      <c r="AZ6" s="1226"/>
      <c r="BA6" s="1226"/>
      <c r="BB6" s="1226"/>
      <c r="BC6" s="1226"/>
      <c r="BD6" s="1226"/>
      <c r="BE6" s="1226"/>
      <c r="BF6" s="1226"/>
      <c r="BG6" s="1226"/>
      <c r="BH6" s="1226"/>
      <c r="BI6" s="1226"/>
      <c r="BJ6" s="1226"/>
      <c r="BK6" s="1226"/>
      <c r="BL6" s="1226"/>
      <c r="BM6" s="1226"/>
      <c r="BN6" s="1226"/>
      <c r="BO6" s="1226"/>
      <c r="BP6" s="1226"/>
      <c r="BQ6" s="1226"/>
      <c r="BR6" s="1226"/>
      <c r="BS6" s="1226"/>
      <c r="BT6" s="1226"/>
      <c r="BU6" s="1226"/>
      <c r="BV6" s="1226"/>
      <c r="BW6" s="1226"/>
      <c r="BX6" s="1226"/>
      <c r="BY6" s="1226"/>
      <c r="BZ6" s="1226"/>
      <c r="CA6" s="1226"/>
      <c r="CB6" s="1226"/>
      <c r="CC6" s="1226"/>
      <c r="CD6" s="1226"/>
      <c r="CE6" s="1226"/>
      <c r="CF6" s="1226"/>
      <c r="CG6" s="1226"/>
      <c r="CH6" s="1226"/>
      <c r="CI6" s="1226"/>
      <c r="CJ6" s="1226"/>
      <c r="CK6" s="1226"/>
      <c r="CL6" s="1226"/>
      <c r="CM6" s="1226"/>
      <c r="CN6" s="1226"/>
      <c r="CO6" s="1226"/>
      <c r="CP6" s="1226"/>
      <c r="CQ6" s="1226"/>
      <c r="CR6" s="1226"/>
      <c r="CS6" s="1226"/>
      <c r="CT6" s="1226"/>
      <c r="CU6" s="1226"/>
      <c r="CV6" s="1226"/>
      <c r="CW6" s="1226"/>
      <c r="CX6" s="1226"/>
      <c r="CY6" s="1226"/>
      <c r="CZ6" s="1226"/>
      <c r="DA6" s="1226"/>
      <c r="DB6" s="1226"/>
      <c r="DC6" s="1226"/>
      <c r="DD6" s="1226"/>
      <c r="DE6" s="1226"/>
    </row>
    <row r="7" spans="1:109" s="247" customFormat="1" ht="13.2" x14ac:dyDescent="0.2">
      <c r="A7" s="1226"/>
      <c r="B7" s="1226"/>
      <c r="C7" s="1226"/>
      <c r="D7" s="1226"/>
      <c r="E7" s="1226"/>
      <c r="F7" s="1226"/>
      <c r="G7" s="1226"/>
      <c r="H7" s="1226"/>
      <c r="I7" s="1226"/>
      <c r="J7" s="1226"/>
      <c r="K7" s="1226"/>
      <c r="L7" s="1226"/>
      <c r="M7" s="1226"/>
      <c r="N7" s="1226"/>
      <c r="O7" s="1226"/>
      <c r="P7" s="1226"/>
      <c r="Q7" s="1226"/>
      <c r="R7" s="1226"/>
      <c r="S7" s="1226"/>
      <c r="T7" s="1226"/>
      <c r="U7" s="1226"/>
      <c r="V7" s="1226"/>
      <c r="W7" s="1226"/>
      <c r="X7" s="1226"/>
      <c r="Y7" s="1226"/>
      <c r="Z7" s="1226"/>
      <c r="AA7" s="1226"/>
      <c r="AB7" s="1226"/>
      <c r="AC7" s="1226"/>
      <c r="AD7" s="1226"/>
      <c r="AE7" s="1226"/>
      <c r="AF7" s="1226"/>
      <c r="AG7" s="1226"/>
      <c r="AH7" s="1226"/>
      <c r="AI7" s="1226"/>
      <c r="AJ7" s="1226"/>
      <c r="AK7" s="1226"/>
      <c r="AL7" s="1226"/>
      <c r="AM7" s="1226"/>
      <c r="AN7" s="1226"/>
      <c r="AO7" s="1226"/>
      <c r="AP7" s="1226"/>
      <c r="AQ7" s="1226"/>
      <c r="AR7" s="1226"/>
      <c r="AS7" s="1226"/>
      <c r="AT7" s="1226"/>
      <c r="AU7" s="1226"/>
      <c r="AV7" s="1226"/>
      <c r="AW7" s="1226"/>
      <c r="AX7" s="1226"/>
      <c r="AY7" s="1226"/>
      <c r="AZ7" s="1226"/>
      <c r="BA7" s="1226"/>
      <c r="BB7" s="1226"/>
      <c r="BC7" s="1226"/>
      <c r="BD7" s="1226"/>
      <c r="BE7" s="1226"/>
      <c r="BF7" s="1226"/>
      <c r="BG7" s="1226"/>
      <c r="BH7" s="1226"/>
      <c r="BI7" s="1226"/>
      <c r="BJ7" s="1226"/>
      <c r="BK7" s="1226"/>
      <c r="BL7" s="1226"/>
      <c r="BM7" s="1226"/>
      <c r="BN7" s="1226"/>
      <c r="BO7" s="1226"/>
      <c r="BP7" s="1226"/>
      <c r="BQ7" s="1226"/>
      <c r="BR7" s="1226"/>
      <c r="BS7" s="1226"/>
      <c r="BT7" s="1226"/>
      <c r="BU7" s="1226"/>
      <c r="BV7" s="1226"/>
      <c r="BW7" s="1226"/>
      <c r="BX7" s="1226"/>
      <c r="BY7" s="1226"/>
      <c r="BZ7" s="1226"/>
      <c r="CA7" s="1226"/>
      <c r="CB7" s="1226"/>
      <c r="CC7" s="1226"/>
      <c r="CD7" s="1226"/>
      <c r="CE7" s="1226"/>
      <c r="CF7" s="1226"/>
      <c r="CG7" s="1226"/>
      <c r="CH7" s="1226"/>
      <c r="CI7" s="1226"/>
      <c r="CJ7" s="1226"/>
      <c r="CK7" s="1226"/>
      <c r="CL7" s="1226"/>
      <c r="CM7" s="1226"/>
      <c r="CN7" s="1226"/>
      <c r="CO7" s="1226"/>
      <c r="CP7" s="1226"/>
      <c r="CQ7" s="1226"/>
      <c r="CR7" s="1226"/>
      <c r="CS7" s="1226"/>
      <c r="CT7" s="1226"/>
      <c r="CU7" s="1226"/>
      <c r="CV7" s="1226"/>
      <c r="CW7" s="1226"/>
      <c r="CX7" s="1226"/>
      <c r="CY7" s="1226"/>
      <c r="CZ7" s="1226"/>
      <c r="DA7" s="1226"/>
      <c r="DB7" s="1226"/>
      <c r="DC7" s="1226"/>
      <c r="DD7" s="1226"/>
      <c r="DE7" s="1226"/>
    </row>
    <row r="8" spans="1:109" s="247" customFormat="1" ht="13.2" x14ac:dyDescent="0.2">
      <c r="A8" s="1226"/>
      <c r="B8" s="1226"/>
      <c r="C8" s="1226"/>
      <c r="D8" s="1226"/>
      <c r="E8" s="1226"/>
      <c r="F8" s="1226"/>
      <c r="G8" s="1226"/>
      <c r="H8" s="1226"/>
      <c r="I8" s="1226"/>
      <c r="J8" s="1226"/>
      <c r="K8" s="1226"/>
      <c r="L8" s="1226"/>
      <c r="M8" s="1226"/>
      <c r="N8" s="1226"/>
      <c r="O8" s="1226"/>
      <c r="P8" s="1226"/>
      <c r="Q8" s="1226"/>
      <c r="R8" s="1226"/>
      <c r="S8" s="1226"/>
      <c r="T8" s="1226"/>
      <c r="U8" s="1226"/>
      <c r="V8" s="1226"/>
      <c r="W8" s="1226"/>
      <c r="X8" s="1226"/>
      <c r="Y8" s="1226"/>
      <c r="Z8" s="1226"/>
      <c r="AA8" s="1226"/>
      <c r="AB8" s="1226"/>
      <c r="AC8" s="1226"/>
      <c r="AD8" s="1226"/>
      <c r="AE8" s="1226"/>
      <c r="AF8" s="1226"/>
      <c r="AG8" s="1226"/>
      <c r="AH8" s="1226"/>
      <c r="AI8" s="1226"/>
      <c r="AJ8" s="1226"/>
      <c r="AK8" s="1226"/>
      <c r="AL8" s="1226"/>
      <c r="AM8" s="1226"/>
      <c r="AN8" s="1226"/>
      <c r="AO8" s="1226"/>
      <c r="AP8" s="1226"/>
      <c r="AQ8" s="1226"/>
      <c r="AR8" s="1226"/>
      <c r="AS8" s="1226"/>
      <c r="AT8" s="1226"/>
      <c r="AU8" s="1226"/>
      <c r="AV8" s="1226"/>
      <c r="AW8" s="1226"/>
      <c r="AX8" s="1226"/>
      <c r="AY8" s="1226"/>
      <c r="AZ8" s="1226"/>
      <c r="BA8" s="1226"/>
      <c r="BB8" s="1226"/>
      <c r="BC8" s="1226"/>
      <c r="BD8" s="1226"/>
      <c r="BE8" s="1226"/>
      <c r="BF8" s="1226"/>
      <c r="BG8" s="1226"/>
      <c r="BH8" s="1226"/>
      <c r="BI8" s="1226"/>
      <c r="BJ8" s="1226"/>
      <c r="BK8" s="1226"/>
      <c r="BL8" s="1226"/>
      <c r="BM8" s="1226"/>
      <c r="BN8" s="1226"/>
      <c r="BO8" s="1226"/>
      <c r="BP8" s="1226"/>
      <c r="BQ8" s="1226"/>
      <c r="BR8" s="1226"/>
      <c r="BS8" s="1226"/>
      <c r="BT8" s="1226"/>
      <c r="BU8" s="1226"/>
      <c r="BV8" s="1226"/>
      <c r="BW8" s="1226"/>
      <c r="BX8" s="1226"/>
      <c r="BY8" s="1226"/>
      <c r="BZ8" s="1226"/>
      <c r="CA8" s="1226"/>
      <c r="CB8" s="1226"/>
      <c r="CC8" s="1226"/>
      <c r="CD8" s="1226"/>
      <c r="CE8" s="1226"/>
      <c r="CF8" s="1226"/>
      <c r="CG8" s="1226"/>
      <c r="CH8" s="1226"/>
      <c r="CI8" s="1226"/>
      <c r="CJ8" s="1226"/>
      <c r="CK8" s="1226"/>
      <c r="CL8" s="1226"/>
      <c r="CM8" s="1226"/>
      <c r="CN8" s="1226"/>
      <c r="CO8" s="1226"/>
      <c r="CP8" s="1226"/>
      <c r="CQ8" s="1226"/>
      <c r="CR8" s="1226"/>
      <c r="CS8" s="1226"/>
      <c r="CT8" s="1226"/>
      <c r="CU8" s="1226"/>
      <c r="CV8" s="1226"/>
      <c r="CW8" s="1226"/>
      <c r="CX8" s="1226"/>
      <c r="CY8" s="1226"/>
      <c r="CZ8" s="1226"/>
      <c r="DA8" s="1226"/>
      <c r="DB8" s="1226"/>
      <c r="DC8" s="1226"/>
      <c r="DD8" s="1226"/>
      <c r="DE8" s="1226"/>
    </row>
    <row r="9" spans="1:109" s="247" customFormat="1" ht="13.2" x14ac:dyDescent="0.2">
      <c r="A9" s="1226"/>
      <c r="B9" s="1226"/>
      <c r="C9" s="1226"/>
      <c r="D9" s="1226"/>
      <c r="E9" s="1226"/>
      <c r="F9" s="1226"/>
      <c r="G9" s="1226"/>
      <c r="H9" s="1226"/>
      <c r="I9" s="1226"/>
      <c r="J9" s="1226"/>
      <c r="K9" s="1226"/>
      <c r="L9" s="1226"/>
      <c r="M9" s="1226"/>
      <c r="N9" s="1226"/>
      <c r="O9" s="1226"/>
      <c r="P9" s="1226"/>
      <c r="Q9" s="1226"/>
      <c r="R9" s="1226"/>
      <c r="S9" s="1226"/>
      <c r="T9" s="1226"/>
      <c r="U9" s="1226"/>
      <c r="V9" s="1226"/>
      <c r="W9" s="1226"/>
      <c r="X9" s="1226"/>
      <c r="Y9" s="1226"/>
      <c r="Z9" s="1226"/>
      <c r="AA9" s="1226"/>
      <c r="AB9" s="1226"/>
      <c r="AC9" s="1226"/>
      <c r="AD9" s="1226"/>
      <c r="AE9" s="1226"/>
      <c r="AF9" s="1226"/>
      <c r="AG9" s="1226"/>
      <c r="AH9" s="1226"/>
      <c r="AI9" s="1226"/>
      <c r="AJ9" s="1226"/>
      <c r="AK9" s="1226"/>
      <c r="AL9" s="1226"/>
      <c r="AM9" s="1226"/>
      <c r="AN9" s="1226"/>
      <c r="AO9" s="1226"/>
      <c r="AP9" s="1226"/>
      <c r="AQ9" s="1226"/>
      <c r="AR9" s="1226"/>
      <c r="AS9" s="1226"/>
      <c r="AT9" s="1226"/>
      <c r="AU9" s="1226"/>
      <c r="AV9" s="1226"/>
      <c r="AW9" s="1226"/>
      <c r="AX9" s="1226"/>
      <c r="AY9" s="1226"/>
      <c r="AZ9" s="1226"/>
      <c r="BA9" s="1226"/>
      <c r="BB9" s="1226"/>
      <c r="BC9" s="1226"/>
      <c r="BD9" s="1226"/>
      <c r="BE9" s="1226"/>
      <c r="BF9" s="1226"/>
      <c r="BG9" s="1226"/>
      <c r="BH9" s="1226"/>
      <c r="BI9" s="1226"/>
      <c r="BJ9" s="1226"/>
      <c r="BK9" s="1226"/>
      <c r="BL9" s="1226"/>
      <c r="BM9" s="1226"/>
      <c r="BN9" s="1226"/>
      <c r="BO9" s="1226"/>
      <c r="BP9" s="1226"/>
      <c r="BQ9" s="1226"/>
      <c r="BR9" s="1226"/>
      <c r="BS9" s="1226"/>
      <c r="BT9" s="1226"/>
      <c r="BU9" s="1226"/>
      <c r="BV9" s="1226"/>
      <c r="BW9" s="1226"/>
      <c r="BX9" s="1226"/>
      <c r="BY9" s="1226"/>
      <c r="BZ9" s="1226"/>
      <c r="CA9" s="1226"/>
      <c r="CB9" s="1226"/>
      <c r="CC9" s="1226"/>
      <c r="CD9" s="1226"/>
      <c r="CE9" s="1226"/>
      <c r="CF9" s="1226"/>
      <c r="CG9" s="1226"/>
      <c r="CH9" s="1226"/>
      <c r="CI9" s="1226"/>
      <c r="CJ9" s="1226"/>
      <c r="CK9" s="1226"/>
      <c r="CL9" s="1226"/>
      <c r="CM9" s="1226"/>
      <c r="CN9" s="1226"/>
      <c r="CO9" s="1226"/>
      <c r="CP9" s="1226"/>
      <c r="CQ9" s="1226"/>
      <c r="CR9" s="1226"/>
      <c r="CS9" s="1226"/>
      <c r="CT9" s="1226"/>
      <c r="CU9" s="1226"/>
      <c r="CV9" s="1226"/>
      <c r="CW9" s="1226"/>
      <c r="CX9" s="1226"/>
      <c r="CY9" s="1226"/>
      <c r="CZ9" s="1226"/>
      <c r="DA9" s="1226"/>
      <c r="DB9" s="1226"/>
      <c r="DC9" s="1226"/>
      <c r="DD9" s="1226"/>
      <c r="DE9" s="1226"/>
    </row>
    <row r="10" spans="1:109" s="247" customFormat="1" ht="13.2" x14ac:dyDescent="0.2">
      <c r="A10" s="1226"/>
      <c r="B10" s="1226"/>
      <c r="C10" s="1226"/>
      <c r="D10" s="1226"/>
      <c r="E10" s="1226"/>
      <c r="F10" s="1226"/>
      <c r="G10" s="1226"/>
      <c r="H10" s="1226"/>
      <c r="I10" s="1226"/>
      <c r="J10" s="1226"/>
      <c r="K10" s="1226"/>
      <c r="L10" s="1226"/>
      <c r="M10" s="1226"/>
      <c r="N10" s="1226"/>
      <c r="O10" s="1226"/>
      <c r="P10" s="1226"/>
      <c r="Q10" s="1226"/>
      <c r="R10" s="1226"/>
      <c r="S10" s="1226"/>
      <c r="T10" s="1226"/>
      <c r="U10" s="1226"/>
      <c r="V10" s="1226"/>
      <c r="W10" s="1226"/>
      <c r="X10" s="1226"/>
      <c r="Y10" s="1226"/>
      <c r="Z10" s="1226"/>
      <c r="AA10" s="1226"/>
      <c r="AB10" s="1226"/>
      <c r="AC10" s="1226"/>
      <c r="AD10" s="1226"/>
      <c r="AE10" s="1226"/>
      <c r="AF10" s="1226"/>
      <c r="AG10" s="1226"/>
      <c r="AH10" s="1226"/>
      <c r="AI10" s="1226"/>
      <c r="AJ10" s="1226"/>
      <c r="AK10" s="1226"/>
      <c r="AL10" s="1226"/>
      <c r="AM10" s="1226"/>
      <c r="AN10" s="1226"/>
      <c r="AO10" s="1226"/>
      <c r="AP10" s="1226"/>
      <c r="AQ10" s="1226"/>
      <c r="AR10" s="1226"/>
      <c r="AS10" s="1226"/>
      <c r="AT10" s="1226"/>
      <c r="AU10" s="1226"/>
      <c r="AV10" s="1226"/>
      <c r="AW10" s="1226"/>
      <c r="AX10" s="1226"/>
      <c r="AY10" s="1226"/>
      <c r="AZ10" s="1226"/>
      <c r="BA10" s="1226"/>
      <c r="BB10" s="1226"/>
      <c r="BC10" s="1226"/>
      <c r="BD10" s="1226"/>
      <c r="BE10" s="1226"/>
      <c r="BF10" s="1226"/>
      <c r="BG10" s="1226"/>
      <c r="BH10" s="1226"/>
      <c r="BI10" s="1226"/>
      <c r="BJ10" s="1226"/>
      <c r="BK10" s="1226"/>
      <c r="BL10" s="1226"/>
      <c r="BM10" s="1226"/>
      <c r="BN10" s="1226"/>
      <c r="BO10" s="1226"/>
      <c r="BP10" s="1226"/>
      <c r="BQ10" s="1226"/>
      <c r="BR10" s="1226"/>
      <c r="BS10" s="1226"/>
      <c r="BT10" s="1226"/>
      <c r="BU10" s="1226"/>
      <c r="BV10" s="1226"/>
      <c r="BW10" s="1226"/>
      <c r="BX10" s="1226"/>
      <c r="BY10" s="1226"/>
      <c r="BZ10" s="1226"/>
      <c r="CA10" s="1226"/>
      <c r="CB10" s="1226"/>
      <c r="CC10" s="1226"/>
      <c r="CD10" s="1226"/>
      <c r="CE10" s="1226"/>
      <c r="CF10" s="1226"/>
      <c r="CG10" s="1226"/>
      <c r="CH10" s="1226"/>
      <c r="CI10" s="1226"/>
      <c r="CJ10" s="1226"/>
      <c r="CK10" s="1226"/>
      <c r="CL10" s="1226"/>
      <c r="CM10" s="1226"/>
      <c r="CN10" s="1226"/>
      <c r="CO10" s="1226"/>
      <c r="CP10" s="1226"/>
      <c r="CQ10" s="1226"/>
      <c r="CR10" s="1226"/>
      <c r="CS10" s="1226"/>
      <c r="CT10" s="1226"/>
      <c r="CU10" s="1226"/>
      <c r="CV10" s="1226"/>
      <c r="CW10" s="1226"/>
      <c r="CX10" s="1226"/>
      <c r="CY10" s="1226"/>
      <c r="CZ10" s="1226"/>
      <c r="DA10" s="1226"/>
      <c r="DB10" s="1226"/>
      <c r="DC10" s="1226"/>
      <c r="DD10" s="1226"/>
      <c r="DE10" s="1226"/>
    </row>
    <row r="11" spans="1:109" s="247" customFormat="1" ht="13.2" x14ac:dyDescent="0.2">
      <c r="A11" s="1226"/>
      <c r="B11" s="1226"/>
      <c r="C11" s="1226"/>
      <c r="D11" s="1226"/>
      <c r="E11" s="1226"/>
      <c r="F11" s="1226"/>
      <c r="G11" s="1226"/>
      <c r="H11" s="1226"/>
      <c r="I11" s="1226"/>
      <c r="J11" s="1226"/>
      <c r="K11" s="1226"/>
      <c r="L11" s="1226"/>
      <c r="M11" s="1226"/>
      <c r="N11" s="1226"/>
      <c r="O11" s="1226"/>
      <c r="P11" s="1226"/>
      <c r="Q11" s="1226"/>
      <c r="R11" s="1226"/>
      <c r="S11" s="1226"/>
      <c r="T11" s="1226"/>
      <c r="U11" s="1226"/>
      <c r="V11" s="1226"/>
      <c r="W11" s="1226"/>
      <c r="X11" s="1226"/>
      <c r="Y11" s="1226"/>
      <c r="Z11" s="1226"/>
      <c r="AA11" s="1226"/>
      <c r="AB11" s="1226"/>
      <c r="AC11" s="1226"/>
      <c r="AD11" s="1226"/>
      <c r="AE11" s="1226"/>
      <c r="AF11" s="1226"/>
      <c r="AG11" s="1226"/>
      <c r="AH11" s="1226"/>
      <c r="AI11" s="1226"/>
      <c r="AJ11" s="1226"/>
      <c r="AK11" s="1226"/>
      <c r="AL11" s="1226"/>
      <c r="AM11" s="1226"/>
      <c r="AN11" s="1226"/>
      <c r="AO11" s="1226"/>
      <c r="AP11" s="1226"/>
      <c r="AQ11" s="1226"/>
      <c r="AR11" s="1226"/>
      <c r="AS11" s="1226"/>
      <c r="AT11" s="1226"/>
      <c r="AU11" s="1226"/>
      <c r="AV11" s="1226"/>
      <c r="AW11" s="1226"/>
      <c r="AX11" s="1226"/>
      <c r="AY11" s="1226"/>
      <c r="AZ11" s="1226"/>
      <c r="BA11" s="1226"/>
      <c r="BB11" s="1226"/>
      <c r="BC11" s="1226"/>
      <c r="BD11" s="1226"/>
      <c r="BE11" s="1226"/>
      <c r="BF11" s="1226"/>
      <c r="BG11" s="1226"/>
      <c r="BH11" s="1226"/>
      <c r="BI11" s="1226"/>
      <c r="BJ11" s="1226"/>
      <c r="BK11" s="1226"/>
      <c r="BL11" s="1226"/>
      <c r="BM11" s="1226"/>
      <c r="BN11" s="1226"/>
      <c r="BO11" s="1226"/>
      <c r="BP11" s="1226"/>
      <c r="BQ11" s="1226"/>
      <c r="BR11" s="1226"/>
      <c r="BS11" s="1226"/>
      <c r="BT11" s="1226"/>
      <c r="BU11" s="1226"/>
      <c r="BV11" s="1226"/>
      <c r="BW11" s="1226"/>
      <c r="BX11" s="1226"/>
      <c r="BY11" s="1226"/>
      <c r="BZ11" s="1226"/>
      <c r="CA11" s="1226"/>
      <c r="CB11" s="1226"/>
      <c r="CC11" s="1226"/>
      <c r="CD11" s="1226"/>
      <c r="CE11" s="1226"/>
      <c r="CF11" s="1226"/>
      <c r="CG11" s="1226"/>
      <c r="CH11" s="1226"/>
      <c r="CI11" s="1226"/>
      <c r="CJ11" s="1226"/>
      <c r="CK11" s="1226"/>
      <c r="CL11" s="1226"/>
      <c r="CM11" s="1226"/>
      <c r="CN11" s="1226"/>
      <c r="CO11" s="1226"/>
      <c r="CP11" s="1226"/>
      <c r="CQ11" s="1226"/>
      <c r="CR11" s="1226"/>
      <c r="CS11" s="1226"/>
      <c r="CT11" s="1226"/>
      <c r="CU11" s="1226"/>
      <c r="CV11" s="1226"/>
      <c r="CW11" s="1226"/>
      <c r="CX11" s="1226"/>
      <c r="CY11" s="1226"/>
      <c r="CZ11" s="1226"/>
      <c r="DA11" s="1226"/>
      <c r="DB11" s="1226"/>
      <c r="DC11" s="1226"/>
      <c r="DD11" s="1226"/>
      <c r="DE11" s="1226"/>
    </row>
    <row r="12" spans="1:109" s="247" customFormat="1" ht="13.2" x14ac:dyDescent="0.2">
      <c r="A12" s="1226"/>
      <c r="B12" s="1226"/>
      <c r="C12" s="1226"/>
      <c r="D12" s="1226"/>
      <c r="E12" s="1226"/>
      <c r="F12" s="1226"/>
      <c r="G12" s="1226"/>
      <c r="H12" s="1226"/>
      <c r="I12" s="1226"/>
      <c r="J12" s="1226"/>
      <c r="K12" s="1226"/>
      <c r="L12" s="1226"/>
      <c r="M12" s="1226"/>
      <c r="N12" s="1226"/>
      <c r="O12" s="1226"/>
      <c r="P12" s="1226"/>
      <c r="Q12" s="1226"/>
      <c r="R12" s="1226"/>
      <c r="S12" s="1226"/>
      <c r="T12" s="1226"/>
      <c r="U12" s="1226"/>
      <c r="V12" s="1226"/>
      <c r="W12" s="1226"/>
      <c r="X12" s="1226"/>
      <c r="Y12" s="1226"/>
      <c r="Z12" s="1226"/>
      <c r="AA12" s="1226"/>
      <c r="AB12" s="1226"/>
      <c r="AC12" s="1226"/>
      <c r="AD12" s="1226"/>
      <c r="AE12" s="1226"/>
      <c r="AF12" s="1226"/>
      <c r="AG12" s="1226"/>
      <c r="AH12" s="1226"/>
      <c r="AI12" s="1226"/>
      <c r="AJ12" s="1226"/>
      <c r="AK12" s="1226"/>
      <c r="AL12" s="1226"/>
      <c r="AM12" s="1226"/>
      <c r="AN12" s="1226"/>
      <c r="AO12" s="1226"/>
      <c r="AP12" s="1226"/>
      <c r="AQ12" s="1226"/>
      <c r="AR12" s="1226"/>
      <c r="AS12" s="1226"/>
      <c r="AT12" s="1226"/>
      <c r="AU12" s="1226"/>
      <c r="AV12" s="1226"/>
      <c r="AW12" s="1226"/>
      <c r="AX12" s="1226"/>
      <c r="AY12" s="1226"/>
      <c r="AZ12" s="1226"/>
      <c r="BA12" s="1226"/>
      <c r="BB12" s="1226"/>
      <c r="BC12" s="1226"/>
      <c r="BD12" s="1226"/>
      <c r="BE12" s="1226"/>
      <c r="BF12" s="1226"/>
      <c r="BG12" s="1226"/>
      <c r="BH12" s="1226"/>
      <c r="BI12" s="1226"/>
      <c r="BJ12" s="1226"/>
      <c r="BK12" s="1226"/>
      <c r="BL12" s="1226"/>
      <c r="BM12" s="1226"/>
      <c r="BN12" s="1226"/>
      <c r="BO12" s="1226"/>
      <c r="BP12" s="1226"/>
      <c r="BQ12" s="1226"/>
      <c r="BR12" s="1226"/>
      <c r="BS12" s="1226"/>
      <c r="BT12" s="1226"/>
      <c r="BU12" s="1226"/>
      <c r="BV12" s="1226"/>
      <c r="BW12" s="1226"/>
      <c r="BX12" s="1226"/>
      <c r="BY12" s="1226"/>
      <c r="BZ12" s="1226"/>
      <c r="CA12" s="1226"/>
      <c r="CB12" s="1226"/>
      <c r="CC12" s="1226"/>
      <c r="CD12" s="1226"/>
      <c r="CE12" s="1226"/>
      <c r="CF12" s="1226"/>
      <c r="CG12" s="1226"/>
      <c r="CH12" s="1226"/>
      <c r="CI12" s="1226"/>
      <c r="CJ12" s="1226"/>
      <c r="CK12" s="1226"/>
      <c r="CL12" s="1226"/>
      <c r="CM12" s="1226"/>
      <c r="CN12" s="1226"/>
      <c r="CO12" s="1226"/>
      <c r="CP12" s="1226"/>
      <c r="CQ12" s="1226"/>
      <c r="CR12" s="1226"/>
      <c r="CS12" s="1226"/>
      <c r="CT12" s="1226"/>
      <c r="CU12" s="1226"/>
      <c r="CV12" s="1226"/>
      <c r="CW12" s="1226"/>
      <c r="CX12" s="1226"/>
      <c r="CY12" s="1226"/>
      <c r="CZ12" s="1226"/>
      <c r="DA12" s="1226"/>
      <c r="DB12" s="1226"/>
      <c r="DC12" s="1226"/>
      <c r="DD12" s="1226"/>
      <c r="DE12" s="1226"/>
    </row>
    <row r="13" spans="1:109" s="247" customFormat="1" ht="13.2" x14ac:dyDescent="0.2">
      <c r="A13" s="1226"/>
      <c r="B13" s="1226"/>
      <c r="C13" s="1226"/>
      <c r="D13" s="1226"/>
      <c r="E13" s="1226"/>
      <c r="F13" s="1226"/>
      <c r="G13" s="1226"/>
      <c r="H13" s="1226"/>
      <c r="I13" s="1226"/>
      <c r="J13" s="1226"/>
      <c r="K13" s="1226"/>
      <c r="L13" s="1226"/>
      <c r="M13" s="1226"/>
      <c r="N13" s="1226"/>
      <c r="O13" s="1226"/>
      <c r="P13" s="1226"/>
      <c r="Q13" s="1226"/>
      <c r="R13" s="1226"/>
      <c r="S13" s="1226"/>
      <c r="T13" s="1226"/>
      <c r="U13" s="1226"/>
      <c r="V13" s="1226"/>
      <c r="W13" s="1226"/>
      <c r="X13" s="1226"/>
      <c r="Y13" s="1226"/>
      <c r="Z13" s="1226"/>
      <c r="AA13" s="1226"/>
      <c r="AB13" s="1226"/>
      <c r="AC13" s="1226"/>
      <c r="AD13" s="1226"/>
      <c r="AE13" s="1226"/>
      <c r="AF13" s="1226"/>
      <c r="AG13" s="1226"/>
      <c r="AH13" s="1226"/>
      <c r="AI13" s="1226"/>
      <c r="AJ13" s="1226"/>
      <c r="AK13" s="1226"/>
      <c r="AL13" s="1226"/>
      <c r="AM13" s="1226"/>
      <c r="AN13" s="1226"/>
      <c r="AO13" s="1226"/>
      <c r="AP13" s="1226"/>
      <c r="AQ13" s="1226"/>
      <c r="AR13" s="1226"/>
      <c r="AS13" s="1226"/>
      <c r="AT13" s="1226"/>
      <c r="AU13" s="1226"/>
      <c r="AV13" s="1226"/>
      <c r="AW13" s="1226"/>
      <c r="AX13" s="1226"/>
      <c r="AY13" s="1226"/>
      <c r="AZ13" s="1226"/>
      <c r="BA13" s="1226"/>
      <c r="BB13" s="1226"/>
      <c r="BC13" s="1226"/>
      <c r="BD13" s="1226"/>
      <c r="BE13" s="1226"/>
      <c r="BF13" s="1226"/>
      <c r="BG13" s="1226"/>
      <c r="BH13" s="1226"/>
      <c r="BI13" s="1226"/>
      <c r="BJ13" s="1226"/>
      <c r="BK13" s="1226"/>
      <c r="BL13" s="1226"/>
      <c r="BM13" s="1226"/>
      <c r="BN13" s="1226"/>
      <c r="BO13" s="1226"/>
      <c r="BP13" s="1226"/>
      <c r="BQ13" s="1226"/>
      <c r="BR13" s="1226"/>
      <c r="BS13" s="1226"/>
      <c r="BT13" s="1226"/>
      <c r="BU13" s="1226"/>
      <c r="BV13" s="1226"/>
      <c r="BW13" s="1226"/>
      <c r="BX13" s="1226"/>
      <c r="BY13" s="1226"/>
      <c r="BZ13" s="1226"/>
      <c r="CA13" s="1226"/>
      <c r="CB13" s="1226"/>
      <c r="CC13" s="1226"/>
      <c r="CD13" s="1226"/>
      <c r="CE13" s="1226"/>
      <c r="CF13" s="1226"/>
      <c r="CG13" s="1226"/>
      <c r="CH13" s="1226"/>
      <c r="CI13" s="1226"/>
      <c r="CJ13" s="1226"/>
      <c r="CK13" s="1226"/>
      <c r="CL13" s="1226"/>
      <c r="CM13" s="1226"/>
      <c r="CN13" s="1226"/>
      <c r="CO13" s="1226"/>
      <c r="CP13" s="1226"/>
      <c r="CQ13" s="1226"/>
      <c r="CR13" s="1226"/>
      <c r="CS13" s="1226"/>
      <c r="CT13" s="1226"/>
      <c r="CU13" s="1226"/>
      <c r="CV13" s="1226"/>
      <c r="CW13" s="1226"/>
      <c r="CX13" s="1226"/>
      <c r="CY13" s="1226"/>
      <c r="CZ13" s="1226"/>
      <c r="DA13" s="1226"/>
      <c r="DB13" s="1226"/>
      <c r="DC13" s="1226"/>
      <c r="DD13" s="1226"/>
      <c r="DE13" s="1226"/>
    </row>
    <row r="14" spans="1:109" s="247" customFormat="1" ht="13.2" x14ac:dyDescent="0.2">
      <c r="A14" s="1226"/>
      <c r="B14" s="1226"/>
      <c r="C14" s="1226"/>
      <c r="D14" s="1226"/>
      <c r="E14" s="1226"/>
      <c r="F14" s="1226"/>
      <c r="G14" s="1226"/>
      <c r="H14" s="1226"/>
      <c r="I14" s="1226"/>
      <c r="J14" s="1226"/>
      <c r="K14" s="1226"/>
      <c r="L14" s="1226"/>
      <c r="M14" s="1226"/>
      <c r="N14" s="1226"/>
      <c r="O14" s="1226"/>
      <c r="P14" s="1226"/>
      <c r="Q14" s="1226"/>
      <c r="R14" s="1226"/>
      <c r="S14" s="1226"/>
      <c r="T14" s="1226"/>
      <c r="U14" s="1226"/>
      <c r="V14" s="1226"/>
      <c r="W14" s="1226"/>
      <c r="X14" s="1226"/>
      <c r="Y14" s="1226"/>
      <c r="Z14" s="1226"/>
      <c r="AA14" s="1226"/>
      <c r="AB14" s="1226"/>
      <c r="AC14" s="1226"/>
      <c r="AD14" s="1226"/>
      <c r="AE14" s="1226"/>
      <c r="AF14" s="1226"/>
      <c r="AG14" s="1226"/>
      <c r="AH14" s="1226"/>
      <c r="AI14" s="1226"/>
      <c r="AJ14" s="1226"/>
      <c r="AK14" s="1226"/>
      <c r="AL14" s="1226"/>
      <c r="AM14" s="1226"/>
      <c r="AN14" s="1226"/>
      <c r="AO14" s="1226"/>
      <c r="AP14" s="1226"/>
      <c r="AQ14" s="1226"/>
      <c r="AR14" s="1226"/>
      <c r="AS14" s="1226"/>
      <c r="AT14" s="1226"/>
      <c r="AU14" s="1226"/>
      <c r="AV14" s="1226"/>
      <c r="AW14" s="1226"/>
      <c r="AX14" s="1226"/>
      <c r="AY14" s="1226"/>
      <c r="AZ14" s="1226"/>
      <c r="BA14" s="1226"/>
      <c r="BB14" s="1226"/>
      <c r="BC14" s="1226"/>
      <c r="BD14" s="1226"/>
      <c r="BE14" s="1226"/>
      <c r="BF14" s="1226"/>
      <c r="BG14" s="1226"/>
      <c r="BH14" s="1226"/>
      <c r="BI14" s="1226"/>
      <c r="BJ14" s="1226"/>
      <c r="BK14" s="1226"/>
      <c r="BL14" s="1226"/>
      <c r="BM14" s="1226"/>
      <c r="BN14" s="1226"/>
      <c r="BO14" s="1226"/>
      <c r="BP14" s="1226"/>
      <c r="BQ14" s="1226"/>
      <c r="BR14" s="1226"/>
      <c r="BS14" s="1226"/>
      <c r="BT14" s="1226"/>
      <c r="BU14" s="1226"/>
      <c r="BV14" s="1226"/>
      <c r="BW14" s="1226"/>
      <c r="BX14" s="1226"/>
      <c r="BY14" s="1226"/>
      <c r="BZ14" s="1226"/>
      <c r="CA14" s="1226"/>
      <c r="CB14" s="1226"/>
      <c r="CC14" s="1226"/>
      <c r="CD14" s="1226"/>
      <c r="CE14" s="1226"/>
      <c r="CF14" s="1226"/>
      <c r="CG14" s="1226"/>
      <c r="CH14" s="1226"/>
      <c r="CI14" s="1226"/>
      <c r="CJ14" s="1226"/>
      <c r="CK14" s="1226"/>
      <c r="CL14" s="1226"/>
      <c r="CM14" s="1226"/>
      <c r="CN14" s="1226"/>
      <c r="CO14" s="1226"/>
      <c r="CP14" s="1226"/>
      <c r="CQ14" s="1226"/>
      <c r="CR14" s="1226"/>
      <c r="CS14" s="1226"/>
      <c r="CT14" s="1226"/>
      <c r="CU14" s="1226"/>
      <c r="CV14" s="1226"/>
      <c r="CW14" s="1226"/>
      <c r="CX14" s="1226"/>
      <c r="CY14" s="1226"/>
      <c r="CZ14" s="1226"/>
      <c r="DA14" s="1226"/>
      <c r="DB14" s="1226"/>
      <c r="DC14" s="1226"/>
      <c r="DD14" s="1226"/>
      <c r="DE14" s="1226"/>
    </row>
    <row r="15" spans="1:109" s="247" customFormat="1" ht="13.2" x14ac:dyDescent="0.2">
      <c r="A15" s="1225"/>
      <c r="B15" s="1226"/>
      <c r="C15" s="1226"/>
      <c r="D15" s="1226"/>
      <c r="E15" s="1226"/>
      <c r="F15" s="1226"/>
      <c r="G15" s="1226"/>
      <c r="H15" s="1226"/>
      <c r="I15" s="1226"/>
      <c r="J15" s="1226"/>
      <c r="K15" s="1226"/>
      <c r="L15" s="1226"/>
      <c r="M15" s="1226"/>
      <c r="N15" s="1226"/>
      <c r="O15" s="1226"/>
      <c r="P15" s="1226"/>
      <c r="Q15" s="1226"/>
      <c r="R15" s="1226"/>
      <c r="S15" s="1226"/>
      <c r="T15" s="1226"/>
      <c r="U15" s="1226"/>
      <c r="V15" s="1226"/>
      <c r="W15" s="1226"/>
      <c r="X15" s="1226"/>
      <c r="Y15" s="1226"/>
      <c r="Z15" s="1226"/>
      <c r="AA15" s="1226"/>
      <c r="AB15" s="1226"/>
      <c r="AC15" s="1226"/>
      <c r="AD15" s="1226"/>
      <c r="AE15" s="1226"/>
      <c r="AF15" s="1226"/>
      <c r="AG15" s="1226"/>
      <c r="AH15" s="1226"/>
      <c r="AI15" s="1226"/>
      <c r="AJ15" s="1226"/>
      <c r="AK15" s="1226"/>
      <c r="AL15" s="1226"/>
      <c r="AM15" s="1226"/>
      <c r="AN15" s="1226"/>
      <c r="AO15" s="1226"/>
      <c r="AP15" s="1226"/>
      <c r="AQ15" s="1226"/>
      <c r="AR15" s="1226"/>
      <c r="AS15" s="1226"/>
      <c r="AT15" s="1226"/>
      <c r="AU15" s="1226"/>
      <c r="AV15" s="1226"/>
      <c r="AW15" s="1226"/>
      <c r="AX15" s="1226"/>
      <c r="AY15" s="1226"/>
      <c r="AZ15" s="1226"/>
      <c r="BA15" s="1226"/>
      <c r="BB15" s="1226"/>
      <c r="BC15" s="1226"/>
      <c r="BD15" s="1226"/>
      <c r="BE15" s="1226"/>
      <c r="BF15" s="1226"/>
      <c r="BG15" s="1226"/>
      <c r="BH15" s="1226"/>
      <c r="BI15" s="1226"/>
      <c r="BJ15" s="1226"/>
      <c r="BK15" s="1226"/>
      <c r="BL15" s="1226"/>
      <c r="BM15" s="1226"/>
      <c r="BN15" s="1226"/>
      <c r="BO15" s="1226"/>
      <c r="BP15" s="1226"/>
      <c r="BQ15" s="1226"/>
      <c r="BR15" s="1226"/>
      <c r="BS15" s="1226"/>
      <c r="BT15" s="1226"/>
      <c r="BU15" s="1226"/>
      <c r="BV15" s="1226"/>
      <c r="BW15" s="1226"/>
      <c r="BX15" s="1226"/>
      <c r="BY15" s="1226"/>
      <c r="BZ15" s="1226"/>
      <c r="CA15" s="1226"/>
      <c r="CB15" s="1226"/>
      <c r="CC15" s="1226"/>
      <c r="CD15" s="1226"/>
      <c r="CE15" s="1226"/>
      <c r="CF15" s="1226"/>
      <c r="CG15" s="1226"/>
      <c r="CH15" s="1226"/>
      <c r="CI15" s="1226"/>
      <c r="CJ15" s="1226"/>
      <c r="CK15" s="1226"/>
      <c r="CL15" s="1226"/>
      <c r="CM15" s="1226"/>
      <c r="CN15" s="1226"/>
      <c r="CO15" s="1226"/>
      <c r="CP15" s="1226"/>
      <c r="CQ15" s="1226"/>
      <c r="CR15" s="1226"/>
      <c r="CS15" s="1226"/>
      <c r="CT15" s="1226"/>
      <c r="CU15" s="1226"/>
      <c r="CV15" s="1226"/>
      <c r="CW15" s="1226"/>
      <c r="CX15" s="1226"/>
      <c r="CY15" s="1226"/>
      <c r="CZ15" s="1226"/>
      <c r="DA15" s="1226"/>
      <c r="DB15" s="1226"/>
      <c r="DC15" s="1226"/>
      <c r="DD15" s="1226"/>
      <c r="DE15" s="1226"/>
    </row>
    <row r="16" spans="1:109" s="247" customFormat="1" ht="13.2" x14ac:dyDescent="0.2">
      <c r="A16" s="1225"/>
      <c r="B16" s="1226"/>
      <c r="C16" s="1226"/>
      <c r="D16" s="1226"/>
      <c r="E16" s="1226"/>
      <c r="F16" s="1226"/>
      <c r="G16" s="1226"/>
      <c r="H16" s="1226"/>
      <c r="I16" s="1226"/>
      <c r="J16" s="1226"/>
      <c r="K16" s="1226"/>
      <c r="L16" s="1226"/>
      <c r="M16" s="1226"/>
      <c r="N16" s="1226"/>
      <c r="O16" s="1226"/>
      <c r="P16" s="1226"/>
      <c r="Q16" s="1226"/>
      <c r="R16" s="1226"/>
      <c r="S16" s="1226"/>
      <c r="T16" s="1226"/>
      <c r="U16" s="1226"/>
      <c r="V16" s="1226"/>
      <c r="W16" s="1226"/>
      <c r="X16" s="1226"/>
      <c r="Y16" s="1226"/>
      <c r="Z16" s="1226"/>
      <c r="AA16" s="1226"/>
      <c r="AB16" s="1226"/>
      <c r="AC16" s="1226"/>
      <c r="AD16" s="1226"/>
      <c r="AE16" s="1226"/>
      <c r="AF16" s="1226"/>
      <c r="AG16" s="1226"/>
      <c r="AH16" s="1226"/>
      <c r="AI16" s="1226"/>
      <c r="AJ16" s="1226"/>
      <c r="AK16" s="1226"/>
      <c r="AL16" s="1226"/>
      <c r="AM16" s="1226"/>
      <c r="AN16" s="1226"/>
      <c r="AO16" s="1226"/>
      <c r="AP16" s="1226"/>
      <c r="AQ16" s="1226"/>
      <c r="AR16" s="1226"/>
      <c r="AS16" s="1226"/>
      <c r="AT16" s="1226"/>
      <c r="AU16" s="1226"/>
      <c r="AV16" s="1226"/>
      <c r="AW16" s="1226"/>
      <c r="AX16" s="1226"/>
      <c r="AY16" s="1226"/>
      <c r="AZ16" s="1226"/>
      <c r="BA16" s="1226"/>
      <c r="BB16" s="1226"/>
      <c r="BC16" s="1226"/>
      <c r="BD16" s="1226"/>
      <c r="BE16" s="1226"/>
      <c r="BF16" s="1226"/>
      <c r="BG16" s="1226"/>
      <c r="BH16" s="1226"/>
      <c r="BI16" s="1226"/>
      <c r="BJ16" s="1226"/>
      <c r="BK16" s="1226"/>
      <c r="BL16" s="1226"/>
      <c r="BM16" s="1226"/>
      <c r="BN16" s="1226"/>
      <c r="BO16" s="1226"/>
      <c r="BP16" s="1226"/>
      <c r="BQ16" s="1226"/>
      <c r="BR16" s="1226"/>
      <c r="BS16" s="1226"/>
      <c r="BT16" s="1226"/>
      <c r="BU16" s="1226"/>
      <c r="BV16" s="1226"/>
      <c r="BW16" s="1226"/>
      <c r="BX16" s="1226"/>
      <c r="BY16" s="1226"/>
      <c r="BZ16" s="1226"/>
      <c r="CA16" s="1226"/>
      <c r="CB16" s="1226"/>
      <c r="CC16" s="1226"/>
      <c r="CD16" s="1226"/>
      <c r="CE16" s="1226"/>
      <c r="CF16" s="1226"/>
      <c r="CG16" s="1226"/>
      <c r="CH16" s="1226"/>
      <c r="CI16" s="1226"/>
      <c r="CJ16" s="1226"/>
      <c r="CK16" s="1226"/>
      <c r="CL16" s="1226"/>
      <c r="CM16" s="1226"/>
      <c r="CN16" s="1226"/>
      <c r="CO16" s="1226"/>
      <c r="CP16" s="1226"/>
      <c r="CQ16" s="1226"/>
      <c r="CR16" s="1226"/>
      <c r="CS16" s="1226"/>
      <c r="CT16" s="1226"/>
      <c r="CU16" s="1226"/>
      <c r="CV16" s="1226"/>
      <c r="CW16" s="1226"/>
      <c r="CX16" s="1226"/>
      <c r="CY16" s="1226"/>
      <c r="CZ16" s="1226"/>
      <c r="DA16" s="1226"/>
      <c r="DB16" s="1226"/>
      <c r="DC16" s="1226"/>
      <c r="DD16" s="1226"/>
      <c r="DE16" s="1226"/>
    </row>
    <row r="17" spans="1:109" s="247" customFormat="1" ht="13.2" x14ac:dyDescent="0.2">
      <c r="A17" s="1225"/>
      <c r="B17" s="1226"/>
      <c r="C17" s="1226"/>
      <c r="D17" s="1226"/>
      <c r="E17" s="1226"/>
      <c r="F17" s="1226"/>
      <c r="G17" s="1226"/>
      <c r="H17" s="1226"/>
      <c r="I17" s="1226"/>
      <c r="J17" s="1226"/>
      <c r="K17" s="1226"/>
      <c r="L17" s="1226"/>
      <c r="M17" s="1226"/>
      <c r="N17" s="1226"/>
      <c r="O17" s="1226"/>
      <c r="P17" s="1226"/>
      <c r="Q17" s="1226"/>
      <c r="R17" s="1226"/>
      <c r="S17" s="1226"/>
      <c r="T17" s="1226"/>
      <c r="U17" s="1226"/>
      <c r="V17" s="1226"/>
      <c r="W17" s="1226"/>
      <c r="X17" s="1226"/>
      <c r="Y17" s="1226"/>
      <c r="Z17" s="1226"/>
      <c r="AA17" s="1226"/>
      <c r="AB17" s="1226"/>
      <c r="AC17" s="1226"/>
      <c r="AD17" s="1226"/>
      <c r="AE17" s="1226"/>
      <c r="AF17" s="1226"/>
      <c r="AG17" s="1226"/>
      <c r="AH17" s="1226"/>
      <c r="AI17" s="1226"/>
      <c r="AJ17" s="1226"/>
      <c r="AK17" s="1226"/>
      <c r="AL17" s="1226"/>
      <c r="AM17" s="1226"/>
      <c r="AN17" s="1226"/>
      <c r="AO17" s="1226"/>
      <c r="AP17" s="1226"/>
      <c r="AQ17" s="1226"/>
      <c r="AR17" s="1226"/>
      <c r="AS17" s="1226"/>
      <c r="AT17" s="1226"/>
      <c r="AU17" s="1226"/>
      <c r="AV17" s="1226"/>
      <c r="AW17" s="1226"/>
      <c r="AX17" s="1226"/>
      <c r="AY17" s="1226"/>
      <c r="AZ17" s="1226"/>
      <c r="BA17" s="1226"/>
      <c r="BB17" s="1226"/>
      <c r="BC17" s="1226"/>
      <c r="BD17" s="1226"/>
      <c r="BE17" s="1226"/>
      <c r="BF17" s="1226"/>
      <c r="BG17" s="1226"/>
      <c r="BH17" s="1226"/>
      <c r="BI17" s="1226"/>
      <c r="BJ17" s="1226"/>
      <c r="BK17" s="1226"/>
      <c r="BL17" s="1226"/>
      <c r="BM17" s="1226"/>
      <c r="BN17" s="1226"/>
      <c r="BO17" s="1226"/>
      <c r="BP17" s="1226"/>
      <c r="BQ17" s="1226"/>
      <c r="BR17" s="1226"/>
      <c r="BS17" s="1226"/>
      <c r="BT17" s="1226"/>
      <c r="BU17" s="1226"/>
      <c r="BV17" s="1226"/>
      <c r="BW17" s="1226"/>
      <c r="BX17" s="1226"/>
      <c r="BY17" s="1226"/>
      <c r="BZ17" s="1226"/>
      <c r="CA17" s="1226"/>
      <c r="CB17" s="1226"/>
      <c r="CC17" s="1226"/>
      <c r="CD17" s="1226"/>
      <c r="CE17" s="1226"/>
      <c r="CF17" s="1226"/>
      <c r="CG17" s="1226"/>
      <c r="CH17" s="1226"/>
      <c r="CI17" s="1226"/>
      <c r="CJ17" s="1226"/>
      <c r="CK17" s="1226"/>
      <c r="CL17" s="1226"/>
      <c r="CM17" s="1226"/>
      <c r="CN17" s="1226"/>
      <c r="CO17" s="1226"/>
      <c r="CP17" s="1226"/>
      <c r="CQ17" s="1226"/>
      <c r="CR17" s="1226"/>
      <c r="CS17" s="1226"/>
      <c r="CT17" s="1226"/>
      <c r="CU17" s="1226"/>
      <c r="CV17" s="1226"/>
      <c r="CW17" s="1226"/>
      <c r="CX17" s="1226"/>
      <c r="CY17" s="1226"/>
      <c r="CZ17" s="1226"/>
      <c r="DA17" s="1226"/>
      <c r="DB17" s="1226"/>
      <c r="DC17" s="1226"/>
      <c r="DD17" s="1226"/>
      <c r="DE17" s="1226"/>
    </row>
    <row r="18" spans="1:109" s="247" customFormat="1" ht="13.2" x14ac:dyDescent="0.2">
      <c r="A18" s="1225"/>
      <c r="B18" s="1226"/>
      <c r="C18" s="1226"/>
      <c r="D18" s="1226"/>
      <c r="E18" s="1226"/>
      <c r="F18" s="1226"/>
      <c r="G18" s="1226"/>
      <c r="H18" s="1226"/>
      <c r="I18" s="1226"/>
      <c r="J18" s="1226"/>
      <c r="K18" s="1226"/>
      <c r="L18" s="1226"/>
      <c r="M18" s="1226"/>
      <c r="N18" s="1226"/>
      <c r="O18" s="1226"/>
      <c r="P18" s="1226"/>
      <c r="Q18" s="1226"/>
      <c r="R18" s="1226"/>
      <c r="S18" s="1226"/>
      <c r="T18" s="1226"/>
      <c r="U18" s="1226"/>
      <c r="V18" s="1226"/>
      <c r="W18" s="1226"/>
      <c r="X18" s="1226"/>
      <c r="Y18" s="1226"/>
      <c r="Z18" s="1226"/>
      <c r="AA18" s="1226"/>
      <c r="AB18" s="1226"/>
      <c r="AC18" s="1226"/>
      <c r="AD18" s="1226"/>
      <c r="AE18" s="1226"/>
      <c r="AF18" s="1226"/>
      <c r="AG18" s="1226"/>
      <c r="AH18" s="1226"/>
      <c r="AI18" s="1226"/>
      <c r="AJ18" s="1226"/>
      <c r="AK18" s="1226"/>
      <c r="AL18" s="1226"/>
      <c r="AM18" s="1226"/>
      <c r="AN18" s="1226"/>
      <c r="AO18" s="1226"/>
      <c r="AP18" s="1226"/>
      <c r="AQ18" s="1226"/>
      <c r="AR18" s="1226"/>
      <c r="AS18" s="1226"/>
      <c r="AT18" s="1226"/>
      <c r="AU18" s="1226"/>
      <c r="AV18" s="1226"/>
      <c r="AW18" s="1226"/>
      <c r="AX18" s="1226"/>
      <c r="AY18" s="1226"/>
      <c r="AZ18" s="1226"/>
      <c r="BA18" s="1226"/>
      <c r="BB18" s="1226"/>
      <c r="BC18" s="1226"/>
      <c r="BD18" s="1226"/>
      <c r="BE18" s="1226"/>
      <c r="BF18" s="1226"/>
      <c r="BG18" s="1226"/>
      <c r="BH18" s="1226"/>
      <c r="BI18" s="1226"/>
      <c r="BJ18" s="1226"/>
      <c r="BK18" s="1226"/>
      <c r="BL18" s="1226"/>
      <c r="BM18" s="1226"/>
      <c r="BN18" s="1226"/>
      <c r="BO18" s="1226"/>
      <c r="BP18" s="1226"/>
      <c r="BQ18" s="1226"/>
      <c r="BR18" s="1226"/>
      <c r="BS18" s="1226"/>
      <c r="BT18" s="1226"/>
      <c r="BU18" s="1226"/>
      <c r="BV18" s="1226"/>
      <c r="BW18" s="1226"/>
      <c r="BX18" s="1226"/>
      <c r="BY18" s="1226"/>
      <c r="BZ18" s="1226"/>
      <c r="CA18" s="1226"/>
      <c r="CB18" s="1226"/>
      <c r="CC18" s="1226"/>
      <c r="CD18" s="1226"/>
      <c r="CE18" s="1226"/>
      <c r="CF18" s="1226"/>
      <c r="CG18" s="1226"/>
      <c r="CH18" s="1226"/>
      <c r="CI18" s="1226"/>
      <c r="CJ18" s="1226"/>
      <c r="CK18" s="1226"/>
      <c r="CL18" s="1226"/>
      <c r="CM18" s="1226"/>
      <c r="CN18" s="1226"/>
      <c r="CO18" s="1226"/>
      <c r="CP18" s="1226"/>
      <c r="CQ18" s="1226"/>
      <c r="CR18" s="1226"/>
      <c r="CS18" s="1226"/>
      <c r="CT18" s="1226"/>
      <c r="CU18" s="1226"/>
      <c r="CV18" s="1226"/>
      <c r="CW18" s="1226"/>
      <c r="CX18" s="1226"/>
      <c r="CY18" s="1226"/>
      <c r="CZ18" s="1226"/>
      <c r="DA18" s="1226"/>
      <c r="DB18" s="1226"/>
      <c r="DC18" s="1226"/>
      <c r="DD18" s="1226"/>
      <c r="DE18" s="1226"/>
    </row>
    <row r="19" spans="1:109" ht="13.2" x14ac:dyDescent="0.2">
      <c r="DD19" s="1225"/>
      <c r="DE19" s="1225"/>
    </row>
    <row r="20" spans="1:109" ht="13.2" x14ac:dyDescent="0.2">
      <c r="DD20" s="1225"/>
      <c r="DE20" s="1225"/>
    </row>
    <row r="21" spans="1:109" ht="17.25" customHeight="1" x14ac:dyDescent="0.2">
      <c r="B21" s="1227"/>
      <c r="C21" s="1228"/>
      <c r="D21" s="1228"/>
      <c r="E21" s="1228"/>
      <c r="F21" s="1228"/>
      <c r="G21" s="1228"/>
      <c r="H21" s="1228"/>
      <c r="I21" s="1228"/>
      <c r="J21" s="1228"/>
      <c r="K21" s="1228"/>
      <c r="L21" s="1228"/>
      <c r="M21" s="1228"/>
      <c r="N21" s="1229"/>
      <c r="O21" s="1228"/>
      <c r="P21" s="1228"/>
      <c r="Q21" s="1228"/>
      <c r="R21" s="1228"/>
      <c r="S21" s="1228"/>
      <c r="T21" s="1228"/>
      <c r="U21" s="1228"/>
      <c r="V21" s="1228"/>
      <c r="W21" s="1228"/>
      <c r="X21" s="1228"/>
      <c r="Y21" s="1228"/>
      <c r="Z21" s="1228"/>
      <c r="AA21" s="1228"/>
      <c r="AB21" s="1228"/>
      <c r="AC21" s="1228"/>
      <c r="AD21" s="1228"/>
      <c r="AE21" s="1228"/>
      <c r="AF21" s="1228"/>
      <c r="AG21" s="1228"/>
      <c r="AH21" s="1228"/>
      <c r="AI21" s="1228"/>
      <c r="AJ21" s="1228"/>
      <c r="AK21" s="1228"/>
      <c r="AL21" s="1228"/>
      <c r="AM21" s="1228"/>
      <c r="AN21" s="1228"/>
      <c r="AO21" s="1228"/>
      <c r="AP21" s="1228"/>
      <c r="AQ21" s="1228"/>
      <c r="AR21" s="1228"/>
      <c r="AS21" s="1228"/>
      <c r="AT21" s="1229"/>
      <c r="AU21" s="1228"/>
      <c r="AV21" s="1228"/>
      <c r="AW21" s="1228"/>
      <c r="AX21" s="1228"/>
      <c r="AY21" s="1228"/>
      <c r="AZ21" s="1228"/>
      <c r="BA21" s="1228"/>
      <c r="BB21" s="1228"/>
      <c r="BC21" s="1228"/>
      <c r="BD21" s="1228"/>
      <c r="BE21" s="1228"/>
      <c r="BF21" s="1229"/>
      <c r="BG21" s="1228"/>
      <c r="BH21" s="1228"/>
      <c r="BI21" s="1228"/>
      <c r="BJ21" s="1228"/>
      <c r="BK21" s="1228"/>
      <c r="BL21" s="1228"/>
      <c r="BM21" s="1228"/>
      <c r="BN21" s="1228"/>
      <c r="BO21" s="1228"/>
      <c r="BP21" s="1228"/>
      <c r="BQ21" s="1228"/>
      <c r="BR21" s="1229"/>
      <c r="BS21" s="1228"/>
      <c r="BT21" s="1228"/>
      <c r="BU21" s="1228"/>
      <c r="BV21" s="1228"/>
      <c r="BW21" s="1228"/>
      <c r="BX21" s="1228"/>
      <c r="BY21" s="1228"/>
      <c r="BZ21" s="1228"/>
      <c r="CA21" s="1228"/>
      <c r="CB21" s="1228"/>
      <c r="CC21" s="1228"/>
      <c r="CD21" s="1229"/>
      <c r="CE21" s="1228"/>
      <c r="CF21" s="1228"/>
      <c r="CG21" s="1228"/>
      <c r="CH21" s="1228"/>
      <c r="CI21" s="1228"/>
      <c r="CJ21" s="1228"/>
      <c r="CK21" s="1228"/>
      <c r="CL21" s="1228"/>
      <c r="CM21" s="1228"/>
      <c r="CN21" s="1228"/>
      <c r="CO21" s="1228"/>
      <c r="CP21" s="1229"/>
      <c r="CQ21" s="1228"/>
      <c r="CR21" s="1228"/>
      <c r="CS21" s="1228"/>
      <c r="CT21" s="1228"/>
      <c r="CU21" s="1228"/>
      <c r="CV21" s="1228"/>
      <c r="CW21" s="1228"/>
      <c r="CX21" s="1228"/>
      <c r="CY21" s="1228"/>
      <c r="CZ21" s="1228"/>
      <c r="DA21" s="1228"/>
      <c r="DB21" s="1229"/>
      <c r="DC21" s="1228"/>
      <c r="DD21" s="1230"/>
      <c r="DE21" s="1225"/>
    </row>
    <row r="22" spans="1:109" ht="17.25" customHeight="1" x14ac:dyDescent="0.2">
      <c r="B22" s="1231"/>
    </row>
    <row r="23" spans="1:109" ht="13.2" x14ac:dyDescent="0.2">
      <c r="B23" s="1231"/>
    </row>
    <row r="24" spans="1:109" ht="13.2" x14ac:dyDescent="0.2">
      <c r="B24" s="1231"/>
    </row>
    <row r="25" spans="1:109" ht="13.2" x14ac:dyDescent="0.2">
      <c r="B25" s="1231"/>
    </row>
    <row r="26" spans="1:109" ht="13.2" x14ac:dyDescent="0.2">
      <c r="B26" s="1231"/>
    </row>
    <row r="27" spans="1:109" ht="13.2" x14ac:dyDescent="0.2">
      <c r="B27" s="1231"/>
    </row>
    <row r="28" spans="1:109" ht="13.2" x14ac:dyDescent="0.2">
      <c r="B28" s="1231"/>
    </row>
    <row r="29" spans="1:109" ht="13.2" x14ac:dyDescent="0.2">
      <c r="B29" s="1231"/>
    </row>
    <row r="30" spans="1:109" ht="13.2" x14ac:dyDescent="0.2">
      <c r="B30" s="1231"/>
    </row>
    <row r="31" spans="1:109" ht="13.2" x14ac:dyDescent="0.2">
      <c r="B31" s="1231"/>
    </row>
    <row r="32" spans="1:109" ht="13.2" x14ac:dyDescent="0.2">
      <c r="B32" s="1231"/>
    </row>
    <row r="33" spans="2:109" ht="13.2" x14ac:dyDescent="0.2">
      <c r="B33" s="1231"/>
    </row>
    <row r="34" spans="2:109" ht="13.2" x14ac:dyDescent="0.2">
      <c r="B34" s="1231"/>
    </row>
    <row r="35" spans="2:109" ht="13.2" x14ac:dyDescent="0.2">
      <c r="B35" s="1231"/>
    </row>
    <row r="36" spans="2:109" ht="13.2" x14ac:dyDescent="0.2">
      <c r="B36" s="1231"/>
    </row>
    <row r="37" spans="2:109" ht="13.2" x14ac:dyDescent="0.2">
      <c r="B37" s="1231"/>
    </row>
    <row r="38" spans="2:109" ht="13.2" x14ac:dyDescent="0.2">
      <c r="B38" s="1231"/>
    </row>
    <row r="39" spans="2:109" ht="13.2" x14ac:dyDescent="0.2">
      <c r="B39" s="1233"/>
      <c r="C39" s="1234"/>
      <c r="D39" s="1234"/>
      <c r="E39" s="1234"/>
      <c r="F39" s="1234"/>
      <c r="G39" s="1234"/>
      <c r="H39" s="1234"/>
      <c r="I39" s="1234"/>
      <c r="J39" s="1234"/>
      <c r="K39" s="1234"/>
      <c r="L39" s="1234"/>
      <c r="M39" s="1234"/>
      <c r="N39" s="1234"/>
      <c r="O39" s="1234"/>
      <c r="P39" s="1234"/>
      <c r="Q39" s="1234"/>
      <c r="R39" s="1234"/>
      <c r="S39" s="1234"/>
      <c r="T39" s="1234"/>
      <c r="U39" s="1234"/>
      <c r="V39" s="1234"/>
      <c r="W39" s="1234"/>
      <c r="X39" s="1234"/>
      <c r="Y39" s="1234"/>
      <c r="Z39" s="1234"/>
      <c r="AA39" s="1234"/>
      <c r="AB39" s="1234"/>
      <c r="AC39" s="1234"/>
      <c r="AD39" s="1234"/>
      <c r="AE39" s="1234"/>
      <c r="AF39" s="1234"/>
      <c r="AG39" s="1234"/>
      <c r="AH39" s="1234"/>
      <c r="AI39" s="1234"/>
      <c r="AJ39" s="1234"/>
      <c r="AK39" s="1234"/>
      <c r="AL39" s="1234"/>
      <c r="AM39" s="1234"/>
      <c r="AN39" s="1234"/>
      <c r="AO39" s="1234"/>
      <c r="AP39" s="1234"/>
      <c r="AQ39" s="1234"/>
      <c r="AR39" s="1234"/>
      <c r="AS39" s="1234"/>
      <c r="AT39" s="1234"/>
      <c r="AU39" s="1234"/>
      <c r="AV39" s="1234"/>
      <c r="AW39" s="1234"/>
      <c r="AX39" s="1234"/>
      <c r="AY39" s="1234"/>
      <c r="AZ39" s="1234"/>
      <c r="BA39" s="1234"/>
      <c r="BB39" s="1234"/>
      <c r="BC39" s="1234"/>
      <c r="BD39" s="1234"/>
      <c r="BE39" s="1234"/>
      <c r="BF39" s="1234"/>
      <c r="BG39" s="1234"/>
      <c r="BH39" s="1234"/>
      <c r="BI39" s="1234"/>
      <c r="BJ39" s="1234"/>
      <c r="BK39" s="1234"/>
      <c r="BL39" s="1234"/>
      <c r="BM39" s="1234"/>
      <c r="BN39" s="1234"/>
      <c r="BO39" s="1234"/>
      <c r="BP39" s="1234"/>
      <c r="BQ39" s="1234"/>
      <c r="BR39" s="1234"/>
      <c r="BS39" s="1234"/>
      <c r="BT39" s="1234"/>
      <c r="BU39" s="1234"/>
      <c r="BV39" s="1234"/>
      <c r="BW39" s="1234"/>
      <c r="BX39" s="1234"/>
      <c r="BY39" s="1234"/>
      <c r="BZ39" s="1234"/>
      <c r="CA39" s="1234"/>
      <c r="CB39" s="1234"/>
      <c r="CC39" s="1234"/>
      <c r="CD39" s="1234"/>
      <c r="CE39" s="1234"/>
      <c r="CF39" s="1234"/>
      <c r="CG39" s="1234"/>
      <c r="CH39" s="1234"/>
      <c r="CI39" s="1234"/>
      <c r="CJ39" s="1234"/>
      <c r="CK39" s="1234"/>
      <c r="CL39" s="1234"/>
      <c r="CM39" s="1234"/>
      <c r="CN39" s="1234"/>
      <c r="CO39" s="1234"/>
      <c r="CP39" s="1234"/>
      <c r="CQ39" s="1234"/>
      <c r="CR39" s="1234"/>
      <c r="CS39" s="1234"/>
      <c r="CT39" s="1234"/>
      <c r="CU39" s="1234"/>
      <c r="CV39" s="1234"/>
      <c r="CW39" s="1234"/>
      <c r="CX39" s="1234"/>
      <c r="CY39" s="1234"/>
      <c r="CZ39" s="1234"/>
      <c r="DA39" s="1234"/>
      <c r="DB39" s="1234"/>
      <c r="DC39" s="1234"/>
      <c r="DD39" s="1235"/>
    </row>
    <row r="40" spans="2:109" ht="13.2" x14ac:dyDescent="0.2">
      <c r="B40" s="1236"/>
      <c r="DD40" s="1236"/>
      <c r="DE40" s="1225"/>
    </row>
    <row r="41" spans="2:109" ht="16.2" x14ac:dyDescent="0.2">
      <c r="B41" s="1237" t="s">
        <v>570</v>
      </c>
      <c r="C41" s="1228"/>
      <c r="D41" s="1228"/>
      <c r="E41" s="1228"/>
      <c r="F41" s="1228"/>
      <c r="G41" s="1228"/>
      <c r="H41" s="1228"/>
      <c r="I41" s="1228"/>
      <c r="J41" s="1228"/>
      <c r="K41" s="1228"/>
      <c r="L41" s="1228"/>
      <c r="M41" s="1228"/>
      <c r="N41" s="1228"/>
      <c r="O41" s="1228"/>
      <c r="P41" s="1228"/>
      <c r="Q41" s="1228"/>
      <c r="R41" s="1228"/>
      <c r="S41" s="1228"/>
      <c r="T41" s="1228"/>
      <c r="U41" s="1228"/>
      <c r="V41" s="1228"/>
      <c r="W41" s="1228"/>
      <c r="X41" s="1228"/>
      <c r="Y41" s="1228"/>
      <c r="Z41" s="1228"/>
      <c r="AA41" s="1228"/>
      <c r="AB41" s="1228"/>
      <c r="AC41" s="1228"/>
      <c r="AD41" s="1228"/>
      <c r="AE41" s="1228"/>
      <c r="AF41" s="1228"/>
      <c r="AG41" s="1228"/>
      <c r="AH41" s="1228"/>
      <c r="AI41" s="1228"/>
      <c r="AJ41" s="1228"/>
      <c r="AK41" s="1228"/>
      <c r="AL41" s="1228"/>
      <c r="AM41" s="1228"/>
      <c r="AN41" s="1228"/>
      <c r="AO41" s="1228"/>
      <c r="AP41" s="1228"/>
      <c r="AQ41" s="1228"/>
      <c r="AR41" s="1228"/>
      <c r="AS41" s="1228"/>
      <c r="AT41" s="1228"/>
      <c r="AU41" s="1228"/>
      <c r="AV41" s="1228"/>
      <c r="AW41" s="1228"/>
      <c r="AX41" s="1228"/>
      <c r="AY41" s="1228"/>
      <c r="AZ41" s="1228"/>
      <c r="BA41" s="1228"/>
      <c r="BB41" s="1228"/>
      <c r="BC41" s="1228"/>
      <c r="BD41" s="1228"/>
      <c r="BE41" s="1228"/>
      <c r="BF41" s="1228"/>
      <c r="BG41" s="1228"/>
      <c r="BH41" s="1228"/>
      <c r="BI41" s="1228"/>
      <c r="BJ41" s="1228"/>
      <c r="BK41" s="1228"/>
      <c r="BL41" s="1228"/>
      <c r="BM41" s="1228"/>
      <c r="BN41" s="1228"/>
      <c r="BO41" s="1228"/>
      <c r="BP41" s="1228"/>
      <c r="BQ41" s="1228"/>
      <c r="BR41" s="1228"/>
      <c r="BS41" s="1228"/>
      <c r="BT41" s="1228"/>
      <c r="BU41" s="1228"/>
      <c r="BV41" s="1228"/>
      <c r="BW41" s="1228"/>
      <c r="BX41" s="1228"/>
      <c r="BY41" s="1228"/>
      <c r="BZ41" s="1228"/>
      <c r="CA41" s="1228"/>
      <c r="CB41" s="1228"/>
      <c r="CC41" s="1228"/>
      <c r="CD41" s="1228"/>
      <c r="CE41" s="1228"/>
      <c r="CF41" s="1228"/>
      <c r="CG41" s="1228"/>
      <c r="CH41" s="1228"/>
      <c r="CI41" s="1228"/>
      <c r="CJ41" s="1228"/>
      <c r="CK41" s="1228"/>
      <c r="CL41" s="1228"/>
      <c r="CM41" s="1228"/>
      <c r="CN41" s="1228"/>
      <c r="CO41" s="1228"/>
      <c r="CP41" s="1228"/>
      <c r="CQ41" s="1228"/>
      <c r="CR41" s="1228"/>
      <c r="CS41" s="1228"/>
      <c r="CT41" s="1228"/>
      <c r="CU41" s="1228"/>
      <c r="CV41" s="1228"/>
      <c r="CW41" s="1228"/>
      <c r="CX41" s="1228"/>
      <c r="CY41" s="1228"/>
      <c r="CZ41" s="1228"/>
      <c r="DA41" s="1228"/>
      <c r="DB41" s="1228"/>
      <c r="DC41" s="1228"/>
      <c r="DD41" s="1230"/>
    </row>
    <row r="42" spans="2:109" ht="13.2" x14ac:dyDescent="0.2">
      <c r="B42" s="1231"/>
      <c r="G42" s="1238"/>
      <c r="I42" s="1239"/>
      <c r="J42" s="1239"/>
      <c r="K42" s="1239"/>
      <c r="AM42" s="1238"/>
      <c r="AN42" s="1238" t="s">
        <v>571</v>
      </c>
      <c r="AP42" s="1239"/>
      <c r="AQ42" s="1239"/>
      <c r="AR42" s="1239"/>
      <c r="AY42" s="1238"/>
      <c r="BA42" s="1239"/>
      <c r="BB42" s="1239"/>
      <c r="BC42" s="1239"/>
      <c r="BK42" s="1238"/>
      <c r="BM42" s="1239"/>
      <c r="BN42" s="1239"/>
      <c r="BO42" s="1239"/>
      <c r="BW42" s="1238"/>
      <c r="BY42" s="1239"/>
      <c r="BZ42" s="1239"/>
      <c r="CA42" s="1239"/>
      <c r="CI42" s="1238"/>
      <c r="CK42" s="1239"/>
      <c r="CL42" s="1239"/>
      <c r="CM42" s="1239"/>
      <c r="CU42" s="1238"/>
      <c r="CW42" s="1239"/>
      <c r="CX42" s="1239"/>
      <c r="CY42" s="1239"/>
    </row>
    <row r="43" spans="2:109" ht="13.5" customHeight="1" x14ac:dyDescent="0.2">
      <c r="B43" s="1231"/>
      <c r="AN43" s="1240" t="s">
        <v>572</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1231"/>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1231"/>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1231"/>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1231"/>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1231"/>
      <c r="H48" s="1249"/>
      <c r="I48" s="1249"/>
      <c r="J48" s="1249"/>
      <c r="AN48" s="1249"/>
      <c r="AO48" s="1249"/>
      <c r="AP48" s="1249"/>
      <c r="AZ48" s="1249"/>
      <c r="BA48" s="1249"/>
      <c r="BB48" s="1249"/>
      <c r="BL48" s="1249"/>
      <c r="BM48" s="1249"/>
      <c r="BN48" s="1249"/>
      <c r="BX48" s="1249"/>
      <c r="BY48" s="1249"/>
      <c r="BZ48" s="1249"/>
      <c r="CJ48" s="1249"/>
      <c r="CK48" s="1249"/>
      <c r="CL48" s="1249"/>
      <c r="CV48" s="1249"/>
      <c r="CW48" s="1249"/>
      <c r="CX48" s="1249"/>
    </row>
    <row r="49" spans="1:109" ht="13.2" x14ac:dyDescent="0.2">
      <c r="B49" s="1231"/>
      <c r="AN49" s="1225" t="s">
        <v>573</v>
      </c>
    </row>
    <row r="50" spans="1:109" ht="13.2" x14ac:dyDescent="0.2">
      <c r="B50" s="1231"/>
      <c r="G50" s="1250"/>
      <c r="H50" s="1250"/>
      <c r="I50" s="1250"/>
      <c r="J50" s="1250"/>
      <c r="K50" s="1251"/>
      <c r="L50" s="1251"/>
      <c r="M50" s="1252"/>
      <c r="N50" s="1252"/>
      <c r="AN50" s="1253"/>
      <c r="AO50" s="1254"/>
      <c r="AP50" s="1254"/>
      <c r="AQ50" s="1254"/>
      <c r="AR50" s="1254"/>
      <c r="AS50" s="1254"/>
      <c r="AT50" s="1254"/>
      <c r="AU50" s="1254"/>
      <c r="AV50" s="1254"/>
      <c r="AW50" s="1254"/>
      <c r="AX50" s="1254"/>
      <c r="AY50" s="1254"/>
      <c r="AZ50" s="1254"/>
      <c r="BA50" s="1254"/>
      <c r="BB50" s="1254"/>
      <c r="BC50" s="1254"/>
      <c r="BD50" s="1254"/>
      <c r="BE50" s="1254"/>
      <c r="BF50" s="1254"/>
      <c r="BG50" s="1254"/>
      <c r="BH50" s="1254"/>
      <c r="BI50" s="1254"/>
      <c r="BJ50" s="1254"/>
      <c r="BK50" s="1254"/>
      <c r="BL50" s="1254"/>
      <c r="BM50" s="1254"/>
      <c r="BN50" s="1254"/>
      <c r="BO50" s="1255"/>
      <c r="BP50" s="1256" t="s">
        <v>526</v>
      </c>
      <c r="BQ50" s="1256"/>
      <c r="BR50" s="1256"/>
      <c r="BS50" s="1256"/>
      <c r="BT50" s="1256"/>
      <c r="BU50" s="1256"/>
      <c r="BV50" s="1256"/>
      <c r="BW50" s="1256"/>
      <c r="BX50" s="1256" t="s">
        <v>527</v>
      </c>
      <c r="BY50" s="1256"/>
      <c r="BZ50" s="1256"/>
      <c r="CA50" s="1256"/>
      <c r="CB50" s="1256"/>
      <c r="CC50" s="1256"/>
      <c r="CD50" s="1256"/>
      <c r="CE50" s="1256"/>
      <c r="CF50" s="1256" t="s">
        <v>528</v>
      </c>
      <c r="CG50" s="1256"/>
      <c r="CH50" s="1256"/>
      <c r="CI50" s="1256"/>
      <c r="CJ50" s="1256"/>
      <c r="CK50" s="1256"/>
      <c r="CL50" s="1256"/>
      <c r="CM50" s="1256"/>
      <c r="CN50" s="1256" t="s">
        <v>529</v>
      </c>
      <c r="CO50" s="1256"/>
      <c r="CP50" s="1256"/>
      <c r="CQ50" s="1256"/>
      <c r="CR50" s="1256"/>
      <c r="CS50" s="1256"/>
      <c r="CT50" s="1256"/>
      <c r="CU50" s="1256"/>
      <c r="CV50" s="1256" t="s">
        <v>530</v>
      </c>
      <c r="CW50" s="1256"/>
      <c r="CX50" s="1256"/>
      <c r="CY50" s="1256"/>
      <c r="CZ50" s="1256"/>
      <c r="DA50" s="1256"/>
      <c r="DB50" s="1256"/>
      <c r="DC50" s="1256"/>
    </row>
    <row r="51" spans="1:109" ht="13.5" customHeight="1" x14ac:dyDescent="0.2">
      <c r="B51" s="1231"/>
      <c r="G51" s="1257"/>
      <c r="H51" s="1257"/>
      <c r="I51" s="1258"/>
      <c r="J51" s="1258"/>
      <c r="K51" s="1259"/>
      <c r="L51" s="1259"/>
      <c r="M51" s="1259"/>
      <c r="N51" s="1259"/>
      <c r="AM51" s="1249"/>
      <c r="AN51" s="1260" t="s">
        <v>574</v>
      </c>
      <c r="AO51" s="1260"/>
      <c r="AP51" s="1260"/>
      <c r="AQ51" s="1260"/>
      <c r="AR51" s="1260"/>
      <c r="AS51" s="1260"/>
      <c r="AT51" s="1260"/>
      <c r="AU51" s="1260"/>
      <c r="AV51" s="1260"/>
      <c r="AW51" s="1260"/>
      <c r="AX51" s="1260"/>
      <c r="AY51" s="1260"/>
      <c r="AZ51" s="1260"/>
      <c r="BA51" s="1260"/>
      <c r="BB51" s="1260" t="s">
        <v>575</v>
      </c>
      <c r="BC51" s="1260"/>
      <c r="BD51" s="1260"/>
      <c r="BE51" s="1260"/>
      <c r="BF51" s="1260"/>
      <c r="BG51" s="1260"/>
      <c r="BH51" s="1260"/>
      <c r="BI51" s="1260"/>
      <c r="BJ51" s="1260"/>
      <c r="BK51" s="1260"/>
      <c r="BL51" s="1260"/>
      <c r="BM51" s="1260"/>
      <c r="BN51" s="1260"/>
      <c r="BO51" s="1260"/>
      <c r="BP51" s="1261">
        <v>10.199999999999999</v>
      </c>
      <c r="BQ51" s="1261"/>
      <c r="BR51" s="1261"/>
      <c r="BS51" s="1261"/>
      <c r="BT51" s="1261"/>
      <c r="BU51" s="1261"/>
      <c r="BV51" s="1261"/>
      <c r="BW51" s="1261"/>
      <c r="BX51" s="1261">
        <v>4.4000000000000004</v>
      </c>
      <c r="BY51" s="1261"/>
      <c r="BZ51" s="1261"/>
      <c r="CA51" s="1261"/>
      <c r="CB51" s="1261"/>
      <c r="CC51" s="1261"/>
      <c r="CD51" s="1261"/>
      <c r="CE51" s="1261"/>
      <c r="CF51" s="1261">
        <v>2.5</v>
      </c>
      <c r="CG51" s="1261"/>
      <c r="CH51" s="1261"/>
      <c r="CI51" s="1261"/>
      <c r="CJ51" s="1261"/>
      <c r="CK51" s="1261"/>
      <c r="CL51" s="1261"/>
      <c r="CM51" s="1261"/>
      <c r="CN51" s="1261">
        <v>0.5</v>
      </c>
      <c r="CO51" s="1261"/>
      <c r="CP51" s="1261"/>
      <c r="CQ51" s="1261"/>
      <c r="CR51" s="1261"/>
      <c r="CS51" s="1261"/>
      <c r="CT51" s="1261"/>
      <c r="CU51" s="1261"/>
      <c r="CV51" s="1262"/>
      <c r="CW51" s="1261"/>
      <c r="CX51" s="1261"/>
      <c r="CY51" s="1261"/>
      <c r="CZ51" s="1261"/>
      <c r="DA51" s="1261"/>
      <c r="DB51" s="1261"/>
      <c r="DC51" s="1261"/>
    </row>
    <row r="52" spans="1:109" ht="13.2" x14ac:dyDescent="0.2">
      <c r="B52" s="1231"/>
      <c r="G52" s="1257"/>
      <c r="H52" s="1257"/>
      <c r="I52" s="1258"/>
      <c r="J52" s="1258"/>
      <c r="K52" s="1259"/>
      <c r="L52" s="1259"/>
      <c r="M52" s="1259"/>
      <c r="N52" s="1259"/>
      <c r="AM52" s="1249"/>
      <c r="AN52" s="1260"/>
      <c r="AO52" s="1260"/>
      <c r="AP52" s="1260"/>
      <c r="AQ52" s="1260"/>
      <c r="AR52" s="1260"/>
      <c r="AS52" s="1260"/>
      <c r="AT52" s="1260"/>
      <c r="AU52" s="1260"/>
      <c r="AV52" s="1260"/>
      <c r="AW52" s="1260"/>
      <c r="AX52" s="1260"/>
      <c r="AY52" s="1260"/>
      <c r="AZ52" s="1260"/>
      <c r="BA52" s="1260"/>
      <c r="BB52" s="1260"/>
      <c r="BC52" s="1260"/>
      <c r="BD52" s="1260"/>
      <c r="BE52" s="1260"/>
      <c r="BF52" s="1260"/>
      <c r="BG52" s="1260"/>
      <c r="BH52" s="1260"/>
      <c r="BI52" s="1260"/>
      <c r="BJ52" s="1260"/>
      <c r="BK52" s="1260"/>
      <c r="BL52" s="1260"/>
      <c r="BM52" s="1260"/>
      <c r="BN52" s="1260"/>
      <c r="BO52" s="1260"/>
      <c r="BP52" s="1261"/>
      <c r="BQ52" s="1261"/>
      <c r="BR52" s="1261"/>
      <c r="BS52" s="1261"/>
      <c r="BT52" s="1261"/>
      <c r="BU52" s="1261"/>
      <c r="BV52" s="1261"/>
      <c r="BW52" s="1261"/>
      <c r="BX52" s="1261"/>
      <c r="BY52" s="1261"/>
      <c r="BZ52" s="1261"/>
      <c r="CA52" s="1261"/>
      <c r="CB52" s="1261"/>
      <c r="CC52" s="1261"/>
      <c r="CD52" s="1261"/>
      <c r="CE52" s="1261"/>
      <c r="CF52" s="1261"/>
      <c r="CG52" s="1261"/>
      <c r="CH52" s="1261"/>
      <c r="CI52" s="1261"/>
      <c r="CJ52" s="1261"/>
      <c r="CK52" s="1261"/>
      <c r="CL52" s="1261"/>
      <c r="CM52" s="1261"/>
      <c r="CN52" s="1261"/>
      <c r="CO52" s="1261"/>
      <c r="CP52" s="1261"/>
      <c r="CQ52" s="1261"/>
      <c r="CR52" s="1261"/>
      <c r="CS52" s="1261"/>
      <c r="CT52" s="1261"/>
      <c r="CU52" s="1261"/>
      <c r="CV52" s="1261"/>
      <c r="CW52" s="1261"/>
      <c r="CX52" s="1261"/>
      <c r="CY52" s="1261"/>
      <c r="CZ52" s="1261"/>
      <c r="DA52" s="1261"/>
      <c r="DB52" s="1261"/>
      <c r="DC52" s="1261"/>
    </row>
    <row r="53" spans="1:109" ht="13.2" x14ac:dyDescent="0.2">
      <c r="A53" s="1239"/>
      <c r="B53" s="1231"/>
      <c r="G53" s="1257"/>
      <c r="H53" s="1257"/>
      <c r="I53" s="1250"/>
      <c r="J53" s="1250"/>
      <c r="K53" s="1259"/>
      <c r="L53" s="1259"/>
      <c r="M53" s="1259"/>
      <c r="N53" s="1259"/>
      <c r="AM53" s="1249"/>
      <c r="AN53" s="1260"/>
      <c r="AO53" s="1260"/>
      <c r="AP53" s="1260"/>
      <c r="AQ53" s="1260"/>
      <c r="AR53" s="1260"/>
      <c r="AS53" s="1260"/>
      <c r="AT53" s="1260"/>
      <c r="AU53" s="1260"/>
      <c r="AV53" s="1260"/>
      <c r="AW53" s="1260"/>
      <c r="AX53" s="1260"/>
      <c r="AY53" s="1260"/>
      <c r="AZ53" s="1260"/>
      <c r="BA53" s="1260"/>
      <c r="BB53" s="1260" t="s">
        <v>576</v>
      </c>
      <c r="BC53" s="1260"/>
      <c r="BD53" s="1260"/>
      <c r="BE53" s="1260"/>
      <c r="BF53" s="1260"/>
      <c r="BG53" s="1260"/>
      <c r="BH53" s="1260"/>
      <c r="BI53" s="1260"/>
      <c r="BJ53" s="1260"/>
      <c r="BK53" s="1260"/>
      <c r="BL53" s="1260"/>
      <c r="BM53" s="1260"/>
      <c r="BN53" s="1260"/>
      <c r="BO53" s="1260"/>
      <c r="BP53" s="1261">
        <v>67.7</v>
      </c>
      <c r="BQ53" s="1261"/>
      <c r="BR53" s="1261"/>
      <c r="BS53" s="1261"/>
      <c r="BT53" s="1261"/>
      <c r="BU53" s="1261"/>
      <c r="BV53" s="1261"/>
      <c r="BW53" s="1261"/>
      <c r="BX53" s="1261">
        <v>69.3</v>
      </c>
      <c r="BY53" s="1261"/>
      <c r="BZ53" s="1261"/>
      <c r="CA53" s="1261"/>
      <c r="CB53" s="1261"/>
      <c r="CC53" s="1261"/>
      <c r="CD53" s="1261"/>
      <c r="CE53" s="1261"/>
      <c r="CF53" s="1261">
        <v>71.099999999999994</v>
      </c>
      <c r="CG53" s="1261"/>
      <c r="CH53" s="1261"/>
      <c r="CI53" s="1261"/>
      <c r="CJ53" s="1261"/>
      <c r="CK53" s="1261"/>
      <c r="CL53" s="1261"/>
      <c r="CM53" s="1261"/>
      <c r="CN53" s="1261">
        <v>72.900000000000006</v>
      </c>
      <c r="CO53" s="1261"/>
      <c r="CP53" s="1261"/>
      <c r="CQ53" s="1261"/>
      <c r="CR53" s="1261"/>
      <c r="CS53" s="1261"/>
      <c r="CT53" s="1261"/>
      <c r="CU53" s="1261"/>
      <c r="CV53" s="1262"/>
      <c r="CW53" s="1261"/>
      <c r="CX53" s="1261"/>
      <c r="CY53" s="1261"/>
      <c r="CZ53" s="1261"/>
      <c r="DA53" s="1261"/>
      <c r="DB53" s="1261"/>
      <c r="DC53" s="1261"/>
    </row>
    <row r="54" spans="1:109" ht="13.2" x14ac:dyDescent="0.2">
      <c r="A54" s="1239"/>
      <c r="B54" s="1231"/>
      <c r="G54" s="1257"/>
      <c r="H54" s="1257"/>
      <c r="I54" s="1250"/>
      <c r="J54" s="1250"/>
      <c r="K54" s="1259"/>
      <c r="L54" s="1259"/>
      <c r="M54" s="1259"/>
      <c r="N54" s="1259"/>
      <c r="AM54" s="1249"/>
      <c r="AN54" s="1260"/>
      <c r="AO54" s="1260"/>
      <c r="AP54" s="1260"/>
      <c r="AQ54" s="1260"/>
      <c r="AR54" s="1260"/>
      <c r="AS54" s="1260"/>
      <c r="AT54" s="1260"/>
      <c r="AU54" s="1260"/>
      <c r="AV54" s="1260"/>
      <c r="AW54" s="1260"/>
      <c r="AX54" s="1260"/>
      <c r="AY54" s="1260"/>
      <c r="AZ54" s="1260"/>
      <c r="BA54" s="1260"/>
      <c r="BB54" s="1260"/>
      <c r="BC54" s="1260"/>
      <c r="BD54" s="1260"/>
      <c r="BE54" s="1260"/>
      <c r="BF54" s="1260"/>
      <c r="BG54" s="1260"/>
      <c r="BH54" s="1260"/>
      <c r="BI54" s="1260"/>
      <c r="BJ54" s="1260"/>
      <c r="BK54" s="1260"/>
      <c r="BL54" s="1260"/>
      <c r="BM54" s="1260"/>
      <c r="BN54" s="1260"/>
      <c r="BO54" s="1260"/>
      <c r="BP54" s="1261"/>
      <c r="BQ54" s="1261"/>
      <c r="BR54" s="1261"/>
      <c r="BS54" s="1261"/>
      <c r="BT54" s="1261"/>
      <c r="BU54" s="1261"/>
      <c r="BV54" s="1261"/>
      <c r="BW54" s="1261"/>
      <c r="BX54" s="1261"/>
      <c r="BY54" s="1261"/>
      <c r="BZ54" s="1261"/>
      <c r="CA54" s="1261"/>
      <c r="CB54" s="1261"/>
      <c r="CC54" s="1261"/>
      <c r="CD54" s="1261"/>
      <c r="CE54" s="1261"/>
      <c r="CF54" s="1261"/>
      <c r="CG54" s="1261"/>
      <c r="CH54" s="1261"/>
      <c r="CI54" s="1261"/>
      <c r="CJ54" s="1261"/>
      <c r="CK54" s="1261"/>
      <c r="CL54" s="1261"/>
      <c r="CM54" s="1261"/>
      <c r="CN54" s="1261"/>
      <c r="CO54" s="1261"/>
      <c r="CP54" s="1261"/>
      <c r="CQ54" s="1261"/>
      <c r="CR54" s="1261"/>
      <c r="CS54" s="1261"/>
      <c r="CT54" s="1261"/>
      <c r="CU54" s="1261"/>
      <c r="CV54" s="1261"/>
      <c r="CW54" s="1261"/>
      <c r="CX54" s="1261"/>
      <c r="CY54" s="1261"/>
      <c r="CZ54" s="1261"/>
      <c r="DA54" s="1261"/>
      <c r="DB54" s="1261"/>
      <c r="DC54" s="1261"/>
    </row>
    <row r="55" spans="1:109" ht="13.2" x14ac:dyDescent="0.2">
      <c r="A55" s="1239"/>
      <c r="B55" s="1231"/>
      <c r="G55" s="1250"/>
      <c r="H55" s="1250"/>
      <c r="I55" s="1250"/>
      <c r="J55" s="1250"/>
      <c r="K55" s="1259"/>
      <c r="L55" s="1259"/>
      <c r="M55" s="1259"/>
      <c r="N55" s="1259"/>
      <c r="AN55" s="1256" t="s">
        <v>577</v>
      </c>
      <c r="AO55" s="1256"/>
      <c r="AP55" s="1256"/>
      <c r="AQ55" s="1256"/>
      <c r="AR55" s="1256"/>
      <c r="AS55" s="1256"/>
      <c r="AT55" s="1256"/>
      <c r="AU55" s="1256"/>
      <c r="AV55" s="1256"/>
      <c r="AW55" s="1256"/>
      <c r="AX55" s="1256"/>
      <c r="AY55" s="1256"/>
      <c r="AZ55" s="1256"/>
      <c r="BA55" s="1256"/>
      <c r="BB55" s="1260" t="s">
        <v>575</v>
      </c>
      <c r="BC55" s="1260"/>
      <c r="BD55" s="1260"/>
      <c r="BE55" s="1260"/>
      <c r="BF55" s="1260"/>
      <c r="BG55" s="1260"/>
      <c r="BH55" s="1260"/>
      <c r="BI55" s="1260"/>
      <c r="BJ55" s="1260"/>
      <c r="BK55" s="1260"/>
      <c r="BL55" s="1260"/>
      <c r="BM55" s="1260"/>
      <c r="BN55" s="1260"/>
      <c r="BO55" s="1260"/>
      <c r="BP55" s="1261">
        <v>3.9</v>
      </c>
      <c r="BQ55" s="1261"/>
      <c r="BR55" s="1261"/>
      <c r="BS55" s="1261"/>
      <c r="BT55" s="1261"/>
      <c r="BU55" s="1261"/>
      <c r="BV55" s="1261"/>
      <c r="BW55" s="1261"/>
      <c r="BX55" s="1261">
        <v>0</v>
      </c>
      <c r="BY55" s="1261"/>
      <c r="BZ55" s="1261"/>
      <c r="CA55" s="1261"/>
      <c r="CB55" s="1261"/>
      <c r="CC55" s="1261"/>
      <c r="CD55" s="1261"/>
      <c r="CE55" s="1261"/>
      <c r="CF55" s="1261">
        <v>0</v>
      </c>
      <c r="CG55" s="1261"/>
      <c r="CH55" s="1261"/>
      <c r="CI55" s="1261"/>
      <c r="CJ55" s="1261"/>
      <c r="CK55" s="1261"/>
      <c r="CL55" s="1261"/>
      <c r="CM55" s="1261"/>
      <c r="CN55" s="1261">
        <v>0</v>
      </c>
      <c r="CO55" s="1261"/>
      <c r="CP55" s="1261"/>
      <c r="CQ55" s="1261"/>
      <c r="CR55" s="1261"/>
      <c r="CS55" s="1261"/>
      <c r="CT55" s="1261"/>
      <c r="CU55" s="1261"/>
      <c r="CV55" s="1262"/>
      <c r="CW55" s="1261"/>
      <c r="CX55" s="1261"/>
      <c r="CY55" s="1261"/>
      <c r="CZ55" s="1261"/>
      <c r="DA55" s="1261"/>
      <c r="DB55" s="1261"/>
      <c r="DC55" s="1261"/>
    </row>
    <row r="56" spans="1:109" ht="13.2" x14ac:dyDescent="0.2">
      <c r="A56" s="1239"/>
      <c r="B56" s="1231"/>
      <c r="G56" s="1250"/>
      <c r="H56" s="1250"/>
      <c r="I56" s="1250"/>
      <c r="J56" s="1250"/>
      <c r="K56" s="1259"/>
      <c r="L56" s="1259"/>
      <c r="M56" s="1259"/>
      <c r="N56" s="1259"/>
      <c r="AN56" s="1256"/>
      <c r="AO56" s="1256"/>
      <c r="AP56" s="1256"/>
      <c r="AQ56" s="1256"/>
      <c r="AR56" s="1256"/>
      <c r="AS56" s="1256"/>
      <c r="AT56" s="1256"/>
      <c r="AU56" s="1256"/>
      <c r="AV56" s="1256"/>
      <c r="AW56" s="1256"/>
      <c r="AX56" s="1256"/>
      <c r="AY56" s="1256"/>
      <c r="AZ56" s="1256"/>
      <c r="BA56" s="1256"/>
      <c r="BB56" s="1260"/>
      <c r="BC56" s="1260"/>
      <c r="BD56" s="1260"/>
      <c r="BE56" s="1260"/>
      <c r="BF56" s="1260"/>
      <c r="BG56" s="1260"/>
      <c r="BH56" s="1260"/>
      <c r="BI56" s="1260"/>
      <c r="BJ56" s="1260"/>
      <c r="BK56" s="1260"/>
      <c r="BL56" s="1260"/>
      <c r="BM56" s="1260"/>
      <c r="BN56" s="1260"/>
      <c r="BO56" s="1260"/>
      <c r="BP56" s="1261"/>
      <c r="BQ56" s="1261"/>
      <c r="BR56" s="1261"/>
      <c r="BS56" s="1261"/>
      <c r="BT56" s="1261"/>
      <c r="BU56" s="1261"/>
      <c r="BV56" s="1261"/>
      <c r="BW56" s="1261"/>
      <c r="BX56" s="1261"/>
      <c r="BY56" s="1261"/>
      <c r="BZ56" s="1261"/>
      <c r="CA56" s="1261"/>
      <c r="CB56" s="1261"/>
      <c r="CC56" s="1261"/>
      <c r="CD56" s="1261"/>
      <c r="CE56" s="1261"/>
      <c r="CF56" s="1261"/>
      <c r="CG56" s="1261"/>
      <c r="CH56" s="1261"/>
      <c r="CI56" s="1261"/>
      <c r="CJ56" s="1261"/>
      <c r="CK56" s="1261"/>
      <c r="CL56" s="1261"/>
      <c r="CM56" s="1261"/>
      <c r="CN56" s="1261"/>
      <c r="CO56" s="1261"/>
      <c r="CP56" s="1261"/>
      <c r="CQ56" s="1261"/>
      <c r="CR56" s="1261"/>
      <c r="CS56" s="1261"/>
      <c r="CT56" s="1261"/>
      <c r="CU56" s="1261"/>
      <c r="CV56" s="1261"/>
      <c r="CW56" s="1261"/>
      <c r="CX56" s="1261"/>
      <c r="CY56" s="1261"/>
      <c r="CZ56" s="1261"/>
      <c r="DA56" s="1261"/>
      <c r="DB56" s="1261"/>
      <c r="DC56" s="1261"/>
    </row>
    <row r="57" spans="1:109" s="1239" customFormat="1" ht="13.2" x14ac:dyDescent="0.2">
      <c r="B57" s="1263"/>
      <c r="G57" s="1250"/>
      <c r="H57" s="1250"/>
      <c r="I57" s="1264"/>
      <c r="J57" s="1264"/>
      <c r="K57" s="1259"/>
      <c r="L57" s="1259"/>
      <c r="M57" s="1259"/>
      <c r="N57" s="1259"/>
      <c r="AM57" s="1225"/>
      <c r="AN57" s="1256"/>
      <c r="AO57" s="1256"/>
      <c r="AP57" s="1256"/>
      <c r="AQ57" s="1256"/>
      <c r="AR57" s="1256"/>
      <c r="AS57" s="1256"/>
      <c r="AT57" s="1256"/>
      <c r="AU57" s="1256"/>
      <c r="AV57" s="1256"/>
      <c r="AW57" s="1256"/>
      <c r="AX57" s="1256"/>
      <c r="AY57" s="1256"/>
      <c r="AZ57" s="1256"/>
      <c r="BA57" s="1256"/>
      <c r="BB57" s="1260" t="s">
        <v>576</v>
      </c>
      <c r="BC57" s="1260"/>
      <c r="BD57" s="1260"/>
      <c r="BE57" s="1260"/>
      <c r="BF57" s="1260"/>
      <c r="BG57" s="1260"/>
      <c r="BH57" s="1260"/>
      <c r="BI57" s="1260"/>
      <c r="BJ57" s="1260"/>
      <c r="BK57" s="1260"/>
      <c r="BL57" s="1260"/>
      <c r="BM57" s="1260"/>
      <c r="BN57" s="1260"/>
      <c r="BO57" s="1260"/>
      <c r="BP57" s="1261">
        <v>63.1</v>
      </c>
      <c r="BQ57" s="1261"/>
      <c r="BR57" s="1261"/>
      <c r="BS57" s="1261"/>
      <c r="BT57" s="1261"/>
      <c r="BU57" s="1261"/>
      <c r="BV57" s="1261"/>
      <c r="BW57" s="1261"/>
      <c r="BX57" s="1261">
        <v>63.2</v>
      </c>
      <c r="BY57" s="1261"/>
      <c r="BZ57" s="1261"/>
      <c r="CA57" s="1261"/>
      <c r="CB57" s="1261"/>
      <c r="CC57" s="1261"/>
      <c r="CD57" s="1261"/>
      <c r="CE57" s="1261"/>
      <c r="CF57" s="1261">
        <v>64</v>
      </c>
      <c r="CG57" s="1261"/>
      <c r="CH57" s="1261"/>
      <c r="CI57" s="1261"/>
      <c r="CJ57" s="1261"/>
      <c r="CK57" s="1261"/>
      <c r="CL57" s="1261"/>
      <c r="CM57" s="1261"/>
      <c r="CN57" s="1261">
        <v>65.5</v>
      </c>
      <c r="CO57" s="1261"/>
      <c r="CP57" s="1261"/>
      <c r="CQ57" s="1261"/>
      <c r="CR57" s="1261"/>
      <c r="CS57" s="1261"/>
      <c r="CT57" s="1261"/>
      <c r="CU57" s="1261"/>
      <c r="CV57" s="1262"/>
      <c r="CW57" s="1261"/>
      <c r="CX57" s="1261"/>
      <c r="CY57" s="1261"/>
      <c r="CZ57" s="1261"/>
      <c r="DA57" s="1261"/>
      <c r="DB57" s="1261"/>
      <c r="DC57" s="1261"/>
      <c r="DD57" s="1265"/>
      <c r="DE57" s="1263"/>
    </row>
    <row r="58" spans="1:109" s="1239" customFormat="1" ht="13.2" x14ac:dyDescent="0.2">
      <c r="A58" s="1225"/>
      <c r="B58" s="1263"/>
      <c r="G58" s="1250"/>
      <c r="H58" s="1250"/>
      <c r="I58" s="1264"/>
      <c r="J58" s="1264"/>
      <c r="K58" s="1259"/>
      <c r="L58" s="1259"/>
      <c r="M58" s="1259"/>
      <c r="N58" s="1259"/>
      <c r="AM58" s="1225"/>
      <c r="AN58" s="1256"/>
      <c r="AO58" s="1256"/>
      <c r="AP58" s="1256"/>
      <c r="AQ58" s="1256"/>
      <c r="AR58" s="1256"/>
      <c r="AS58" s="1256"/>
      <c r="AT58" s="1256"/>
      <c r="AU58" s="1256"/>
      <c r="AV58" s="1256"/>
      <c r="AW58" s="1256"/>
      <c r="AX58" s="1256"/>
      <c r="AY58" s="1256"/>
      <c r="AZ58" s="1256"/>
      <c r="BA58" s="1256"/>
      <c r="BB58" s="1260"/>
      <c r="BC58" s="1260"/>
      <c r="BD58" s="1260"/>
      <c r="BE58" s="1260"/>
      <c r="BF58" s="1260"/>
      <c r="BG58" s="1260"/>
      <c r="BH58" s="1260"/>
      <c r="BI58" s="1260"/>
      <c r="BJ58" s="1260"/>
      <c r="BK58" s="1260"/>
      <c r="BL58" s="1260"/>
      <c r="BM58" s="1260"/>
      <c r="BN58" s="1260"/>
      <c r="BO58" s="1260"/>
      <c r="BP58" s="1261"/>
      <c r="BQ58" s="1261"/>
      <c r="BR58" s="1261"/>
      <c r="BS58" s="1261"/>
      <c r="BT58" s="1261"/>
      <c r="BU58" s="1261"/>
      <c r="BV58" s="1261"/>
      <c r="BW58" s="1261"/>
      <c r="BX58" s="1261"/>
      <c r="BY58" s="1261"/>
      <c r="BZ58" s="1261"/>
      <c r="CA58" s="1261"/>
      <c r="CB58" s="1261"/>
      <c r="CC58" s="1261"/>
      <c r="CD58" s="1261"/>
      <c r="CE58" s="1261"/>
      <c r="CF58" s="1261"/>
      <c r="CG58" s="1261"/>
      <c r="CH58" s="1261"/>
      <c r="CI58" s="1261"/>
      <c r="CJ58" s="1261"/>
      <c r="CK58" s="1261"/>
      <c r="CL58" s="1261"/>
      <c r="CM58" s="1261"/>
      <c r="CN58" s="1261"/>
      <c r="CO58" s="1261"/>
      <c r="CP58" s="1261"/>
      <c r="CQ58" s="1261"/>
      <c r="CR58" s="1261"/>
      <c r="CS58" s="1261"/>
      <c r="CT58" s="1261"/>
      <c r="CU58" s="1261"/>
      <c r="CV58" s="1261"/>
      <c r="CW58" s="1261"/>
      <c r="CX58" s="1261"/>
      <c r="CY58" s="1261"/>
      <c r="CZ58" s="1261"/>
      <c r="DA58" s="1261"/>
      <c r="DB58" s="1261"/>
      <c r="DC58" s="1261"/>
      <c r="DD58" s="1265"/>
      <c r="DE58" s="1263"/>
    </row>
    <row r="59" spans="1:109" s="1239" customFormat="1" ht="13.2" x14ac:dyDescent="0.2">
      <c r="A59" s="1225"/>
      <c r="B59" s="1263"/>
      <c r="K59" s="1266"/>
      <c r="L59" s="1266"/>
      <c r="M59" s="1266"/>
      <c r="N59" s="1266"/>
      <c r="AQ59" s="1266"/>
      <c r="AR59" s="1266"/>
      <c r="AS59" s="1266"/>
      <c r="AT59" s="1266"/>
      <c r="BC59" s="1266"/>
      <c r="BD59" s="1266"/>
      <c r="BE59" s="1266"/>
      <c r="BF59" s="1266"/>
      <c r="BO59" s="1266"/>
      <c r="BP59" s="1266"/>
      <c r="BQ59" s="1266"/>
      <c r="BR59" s="1266"/>
      <c r="CA59" s="1266"/>
      <c r="CB59" s="1266"/>
      <c r="CC59" s="1266"/>
      <c r="CD59" s="1266"/>
      <c r="CM59" s="1266"/>
      <c r="CN59" s="1266"/>
      <c r="CO59" s="1266"/>
      <c r="CP59" s="1266"/>
      <c r="CY59" s="1266"/>
      <c r="CZ59" s="1266"/>
      <c r="DA59" s="1266"/>
      <c r="DB59" s="1266"/>
      <c r="DC59" s="1266"/>
      <c r="DD59" s="1265"/>
      <c r="DE59" s="1263"/>
    </row>
    <row r="60" spans="1:109" s="1239" customFormat="1" ht="13.2" x14ac:dyDescent="0.2">
      <c r="A60" s="1225"/>
      <c r="B60" s="1263"/>
      <c r="K60" s="1266"/>
      <c r="L60" s="1266"/>
      <c r="M60" s="1266"/>
      <c r="N60" s="1266"/>
      <c r="AQ60" s="1266"/>
      <c r="AR60" s="1266"/>
      <c r="AS60" s="1266"/>
      <c r="AT60" s="1266"/>
      <c r="BC60" s="1266"/>
      <c r="BD60" s="1266"/>
      <c r="BE60" s="1266"/>
      <c r="BF60" s="1266"/>
      <c r="BO60" s="1266"/>
      <c r="BP60" s="1266"/>
      <c r="BQ60" s="1266"/>
      <c r="BR60" s="1266"/>
      <c r="CA60" s="1266"/>
      <c r="CB60" s="1266"/>
      <c r="CC60" s="1266"/>
      <c r="CD60" s="1266"/>
      <c r="CM60" s="1266"/>
      <c r="CN60" s="1266"/>
      <c r="CO60" s="1266"/>
      <c r="CP60" s="1266"/>
      <c r="CY60" s="1266"/>
      <c r="CZ60" s="1266"/>
      <c r="DA60" s="1266"/>
      <c r="DB60" s="1266"/>
      <c r="DC60" s="1266"/>
      <c r="DD60" s="1265"/>
      <c r="DE60" s="1263"/>
    </row>
    <row r="61" spans="1:109" s="1239" customFormat="1" ht="13.2" x14ac:dyDescent="0.2">
      <c r="A61" s="1225"/>
      <c r="B61" s="1267"/>
      <c r="C61" s="1268"/>
      <c r="D61" s="1268"/>
      <c r="E61" s="1268"/>
      <c r="F61" s="1268"/>
      <c r="G61" s="1268"/>
      <c r="H61" s="1268"/>
      <c r="I61" s="1268"/>
      <c r="J61" s="1268"/>
      <c r="K61" s="1268"/>
      <c r="L61" s="1268"/>
      <c r="M61" s="1269"/>
      <c r="N61" s="1269"/>
      <c r="O61" s="1268"/>
      <c r="P61" s="1268"/>
      <c r="Q61" s="1268"/>
      <c r="R61" s="1268"/>
      <c r="S61" s="1268"/>
      <c r="T61" s="1268"/>
      <c r="U61" s="1268"/>
      <c r="V61" s="1268"/>
      <c r="W61" s="1268"/>
      <c r="X61" s="1268"/>
      <c r="Y61" s="1268"/>
      <c r="Z61" s="1268"/>
      <c r="AA61" s="1268"/>
      <c r="AB61" s="1268"/>
      <c r="AC61" s="1268"/>
      <c r="AD61" s="1268"/>
      <c r="AE61" s="1268"/>
      <c r="AF61" s="1268"/>
      <c r="AG61" s="1268"/>
      <c r="AH61" s="1268"/>
      <c r="AI61" s="1268"/>
      <c r="AJ61" s="1268"/>
      <c r="AK61" s="1268"/>
      <c r="AL61" s="1268"/>
      <c r="AM61" s="1268"/>
      <c r="AN61" s="1268"/>
      <c r="AO61" s="1268"/>
      <c r="AP61" s="1268"/>
      <c r="AQ61" s="1268"/>
      <c r="AR61" s="1268"/>
      <c r="AS61" s="1269"/>
      <c r="AT61" s="1269"/>
      <c r="AU61" s="1268"/>
      <c r="AV61" s="1268"/>
      <c r="AW61" s="1268"/>
      <c r="AX61" s="1268"/>
      <c r="AY61" s="1268"/>
      <c r="AZ61" s="1268"/>
      <c r="BA61" s="1268"/>
      <c r="BB61" s="1268"/>
      <c r="BC61" s="1268"/>
      <c r="BD61" s="1268"/>
      <c r="BE61" s="1269"/>
      <c r="BF61" s="1269"/>
      <c r="BG61" s="1268"/>
      <c r="BH61" s="1268"/>
      <c r="BI61" s="1268"/>
      <c r="BJ61" s="1268"/>
      <c r="BK61" s="1268"/>
      <c r="BL61" s="1268"/>
      <c r="BM61" s="1268"/>
      <c r="BN61" s="1268"/>
      <c r="BO61" s="1268"/>
      <c r="BP61" s="1268"/>
      <c r="BQ61" s="1269"/>
      <c r="BR61" s="1269"/>
      <c r="BS61" s="1268"/>
      <c r="BT61" s="1268"/>
      <c r="BU61" s="1268"/>
      <c r="BV61" s="1268"/>
      <c r="BW61" s="1268"/>
      <c r="BX61" s="1268"/>
      <c r="BY61" s="1268"/>
      <c r="BZ61" s="1268"/>
      <c r="CA61" s="1268"/>
      <c r="CB61" s="1268"/>
      <c r="CC61" s="1269"/>
      <c r="CD61" s="1269"/>
      <c r="CE61" s="1268"/>
      <c r="CF61" s="1268"/>
      <c r="CG61" s="1268"/>
      <c r="CH61" s="1268"/>
      <c r="CI61" s="1268"/>
      <c r="CJ61" s="1268"/>
      <c r="CK61" s="1268"/>
      <c r="CL61" s="1268"/>
      <c r="CM61" s="1268"/>
      <c r="CN61" s="1268"/>
      <c r="CO61" s="1269"/>
      <c r="CP61" s="1269"/>
      <c r="CQ61" s="1268"/>
      <c r="CR61" s="1268"/>
      <c r="CS61" s="1268"/>
      <c r="CT61" s="1268"/>
      <c r="CU61" s="1268"/>
      <c r="CV61" s="1268"/>
      <c r="CW61" s="1268"/>
      <c r="CX61" s="1268"/>
      <c r="CY61" s="1268"/>
      <c r="CZ61" s="1268"/>
      <c r="DA61" s="1269"/>
      <c r="DB61" s="1269"/>
      <c r="DC61" s="1269"/>
      <c r="DD61" s="1270"/>
      <c r="DE61" s="1263"/>
    </row>
    <row r="62" spans="1:109" ht="13.2"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1225"/>
    </row>
    <row r="63" spans="1:109" ht="16.2" x14ac:dyDescent="0.2">
      <c r="B63" s="1271" t="s">
        <v>578</v>
      </c>
    </row>
    <row r="64" spans="1:109" ht="13.2" x14ac:dyDescent="0.2">
      <c r="B64" s="1231"/>
      <c r="G64" s="1238"/>
      <c r="I64" s="1272"/>
      <c r="J64" s="1272"/>
      <c r="K64" s="1272"/>
      <c r="L64" s="1272"/>
      <c r="M64" s="1272"/>
      <c r="N64" s="1273"/>
      <c r="AM64" s="1238"/>
      <c r="AN64" s="1238" t="s">
        <v>571</v>
      </c>
      <c r="AP64" s="1239"/>
      <c r="AQ64" s="1239"/>
      <c r="AR64" s="1239"/>
      <c r="AY64" s="1238"/>
      <c r="BA64" s="1239"/>
      <c r="BB64" s="1239"/>
      <c r="BC64" s="1239"/>
      <c r="BK64" s="1238"/>
      <c r="BM64" s="1239"/>
      <c r="BN64" s="1239"/>
      <c r="BO64" s="1239"/>
      <c r="BW64" s="1238"/>
      <c r="BY64" s="1239"/>
      <c r="BZ64" s="1239"/>
      <c r="CA64" s="1239"/>
      <c r="CI64" s="1238"/>
      <c r="CK64" s="1239"/>
      <c r="CL64" s="1239"/>
      <c r="CM64" s="1239"/>
      <c r="CU64" s="1238"/>
      <c r="CW64" s="1239"/>
      <c r="CX64" s="1239"/>
      <c r="CY64" s="1239"/>
    </row>
    <row r="65" spans="2:107" ht="13.2" x14ac:dyDescent="0.2">
      <c r="B65" s="1231"/>
      <c r="AN65" s="1240" t="s">
        <v>579</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1231"/>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1231"/>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1231"/>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1231"/>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1231"/>
      <c r="H70" s="1274"/>
      <c r="I70" s="1274"/>
      <c r="J70" s="1275"/>
      <c r="K70" s="1275"/>
      <c r="L70" s="1276"/>
      <c r="M70" s="1275"/>
      <c r="N70" s="1276"/>
      <c r="AN70" s="1249"/>
      <c r="AO70" s="1249"/>
      <c r="AP70" s="1249"/>
      <c r="AZ70" s="1249"/>
      <c r="BA70" s="1249"/>
      <c r="BB70" s="1249"/>
      <c r="BL70" s="1249"/>
      <c r="BM70" s="1249"/>
      <c r="BN70" s="1249"/>
      <c r="BX70" s="1249"/>
      <c r="BY70" s="1249"/>
      <c r="BZ70" s="1249"/>
      <c r="CJ70" s="1249"/>
      <c r="CK70" s="1249"/>
      <c r="CL70" s="1249"/>
      <c r="CV70" s="1249"/>
      <c r="CW70" s="1249"/>
      <c r="CX70" s="1249"/>
    </row>
    <row r="71" spans="2:107" ht="13.2" x14ac:dyDescent="0.2">
      <c r="B71" s="1231"/>
      <c r="G71" s="1277"/>
      <c r="I71" s="1278"/>
      <c r="J71" s="1275"/>
      <c r="K71" s="1275"/>
      <c r="L71" s="1276"/>
      <c r="M71" s="1275"/>
      <c r="N71" s="1276"/>
      <c r="AM71" s="1277"/>
      <c r="AN71" s="1225" t="s">
        <v>573</v>
      </c>
    </row>
    <row r="72" spans="2:107" ht="13.2" x14ac:dyDescent="0.2">
      <c r="B72" s="1231"/>
      <c r="G72" s="1250"/>
      <c r="H72" s="1250"/>
      <c r="I72" s="1250"/>
      <c r="J72" s="1250"/>
      <c r="K72" s="1251"/>
      <c r="L72" s="1251"/>
      <c r="M72" s="1252"/>
      <c r="N72" s="1252"/>
      <c r="AN72" s="1253"/>
      <c r="AO72" s="1254"/>
      <c r="AP72" s="1254"/>
      <c r="AQ72" s="1254"/>
      <c r="AR72" s="1254"/>
      <c r="AS72" s="1254"/>
      <c r="AT72" s="1254"/>
      <c r="AU72" s="1254"/>
      <c r="AV72" s="1254"/>
      <c r="AW72" s="1254"/>
      <c r="AX72" s="1254"/>
      <c r="AY72" s="1254"/>
      <c r="AZ72" s="1254"/>
      <c r="BA72" s="1254"/>
      <c r="BB72" s="1254"/>
      <c r="BC72" s="1254"/>
      <c r="BD72" s="1254"/>
      <c r="BE72" s="1254"/>
      <c r="BF72" s="1254"/>
      <c r="BG72" s="1254"/>
      <c r="BH72" s="1254"/>
      <c r="BI72" s="1254"/>
      <c r="BJ72" s="1254"/>
      <c r="BK72" s="1254"/>
      <c r="BL72" s="1254"/>
      <c r="BM72" s="1254"/>
      <c r="BN72" s="1254"/>
      <c r="BO72" s="1255"/>
      <c r="BP72" s="1256" t="s">
        <v>526</v>
      </c>
      <c r="BQ72" s="1256"/>
      <c r="BR72" s="1256"/>
      <c r="BS72" s="1256"/>
      <c r="BT72" s="1256"/>
      <c r="BU72" s="1256"/>
      <c r="BV72" s="1256"/>
      <c r="BW72" s="1256"/>
      <c r="BX72" s="1256" t="s">
        <v>527</v>
      </c>
      <c r="BY72" s="1256"/>
      <c r="BZ72" s="1256"/>
      <c r="CA72" s="1256"/>
      <c r="CB72" s="1256"/>
      <c r="CC72" s="1256"/>
      <c r="CD72" s="1256"/>
      <c r="CE72" s="1256"/>
      <c r="CF72" s="1256" t="s">
        <v>528</v>
      </c>
      <c r="CG72" s="1256"/>
      <c r="CH72" s="1256"/>
      <c r="CI72" s="1256"/>
      <c r="CJ72" s="1256"/>
      <c r="CK72" s="1256"/>
      <c r="CL72" s="1256"/>
      <c r="CM72" s="1256"/>
      <c r="CN72" s="1256" t="s">
        <v>529</v>
      </c>
      <c r="CO72" s="1256"/>
      <c r="CP72" s="1256"/>
      <c r="CQ72" s="1256"/>
      <c r="CR72" s="1256"/>
      <c r="CS72" s="1256"/>
      <c r="CT72" s="1256"/>
      <c r="CU72" s="1256"/>
      <c r="CV72" s="1256" t="s">
        <v>530</v>
      </c>
      <c r="CW72" s="1256"/>
      <c r="CX72" s="1256"/>
      <c r="CY72" s="1256"/>
      <c r="CZ72" s="1256"/>
      <c r="DA72" s="1256"/>
      <c r="DB72" s="1256"/>
      <c r="DC72" s="1256"/>
    </row>
    <row r="73" spans="2:107" ht="13.2" x14ac:dyDescent="0.2">
      <c r="B73" s="1231"/>
      <c r="G73" s="1257"/>
      <c r="H73" s="1257"/>
      <c r="I73" s="1257"/>
      <c r="J73" s="1257"/>
      <c r="K73" s="1279"/>
      <c r="L73" s="1279"/>
      <c r="M73" s="1279"/>
      <c r="N73" s="1279"/>
      <c r="AM73" s="1249"/>
      <c r="AN73" s="1260" t="s">
        <v>574</v>
      </c>
      <c r="AO73" s="1260"/>
      <c r="AP73" s="1260"/>
      <c r="AQ73" s="1260"/>
      <c r="AR73" s="1260"/>
      <c r="AS73" s="1260"/>
      <c r="AT73" s="1260"/>
      <c r="AU73" s="1260"/>
      <c r="AV73" s="1260"/>
      <c r="AW73" s="1260"/>
      <c r="AX73" s="1260"/>
      <c r="AY73" s="1260"/>
      <c r="AZ73" s="1260"/>
      <c r="BA73" s="1260"/>
      <c r="BB73" s="1260" t="s">
        <v>575</v>
      </c>
      <c r="BC73" s="1260"/>
      <c r="BD73" s="1260"/>
      <c r="BE73" s="1260"/>
      <c r="BF73" s="1260"/>
      <c r="BG73" s="1260"/>
      <c r="BH73" s="1260"/>
      <c r="BI73" s="1260"/>
      <c r="BJ73" s="1260"/>
      <c r="BK73" s="1260"/>
      <c r="BL73" s="1260"/>
      <c r="BM73" s="1260"/>
      <c r="BN73" s="1260"/>
      <c r="BO73" s="1260"/>
      <c r="BP73" s="1261">
        <v>10.199999999999999</v>
      </c>
      <c r="BQ73" s="1261"/>
      <c r="BR73" s="1261"/>
      <c r="BS73" s="1261"/>
      <c r="BT73" s="1261"/>
      <c r="BU73" s="1261"/>
      <c r="BV73" s="1261"/>
      <c r="BW73" s="1261"/>
      <c r="BX73" s="1261">
        <v>4.4000000000000004</v>
      </c>
      <c r="BY73" s="1261"/>
      <c r="BZ73" s="1261"/>
      <c r="CA73" s="1261"/>
      <c r="CB73" s="1261"/>
      <c r="CC73" s="1261"/>
      <c r="CD73" s="1261"/>
      <c r="CE73" s="1261"/>
      <c r="CF73" s="1261">
        <v>2.5</v>
      </c>
      <c r="CG73" s="1261"/>
      <c r="CH73" s="1261"/>
      <c r="CI73" s="1261"/>
      <c r="CJ73" s="1261"/>
      <c r="CK73" s="1261"/>
      <c r="CL73" s="1261"/>
      <c r="CM73" s="1261"/>
      <c r="CN73" s="1261">
        <v>0.5</v>
      </c>
      <c r="CO73" s="1261"/>
      <c r="CP73" s="1261"/>
      <c r="CQ73" s="1261"/>
      <c r="CR73" s="1261"/>
      <c r="CS73" s="1261"/>
      <c r="CT73" s="1261"/>
      <c r="CU73" s="1261"/>
      <c r="CV73" s="1261">
        <v>0.6</v>
      </c>
      <c r="CW73" s="1261"/>
      <c r="CX73" s="1261"/>
      <c r="CY73" s="1261"/>
      <c r="CZ73" s="1261"/>
      <c r="DA73" s="1261"/>
      <c r="DB73" s="1261"/>
      <c r="DC73" s="1261"/>
    </row>
    <row r="74" spans="2:107" ht="13.2" x14ac:dyDescent="0.2">
      <c r="B74" s="1231"/>
      <c r="G74" s="1257"/>
      <c r="H74" s="1257"/>
      <c r="I74" s="1257"/>
      <c r="J74" s="1257"/>
      <c r="K74" s="1279"/>
      <c r="L74" s="1279"/>
      <c r="M74" s="1279"/>
      <c r="N74" s="1279"/>
      <c r="AM74" s="1249"/>
      <c r="AN74" s="1260"/>
      <c r="AO74" s="1260"/>
      <c r="AP74" s="1260"/>
      <c r="AQ74" s="1260"/>
      <c r="AR74" s="1260"/>
      <c r="AS74" s="1260"/>
      <c r="AT74" s="1260"/>
      <c r="AU74" s="1260"/>
      <c r="AV74" s="1260"/>
      <c r="AW74" s="1260"/>
      <c r="AX74" s="1260"/>
      <c r="AY74" s="1260"/>
      <c r="AZ74" s="1260"/>
      <c r="BA74" s="1260"/>
      <c r="BB74" s="1260"/>
      <c r="BC74" s="1260"/>
      <c r="BD74" s="1260"/>
      <c r="BE74" s="1260"/>
      <c r="BF74" s="1260"/>
      <c r="BG74" s="1260"/>
      <c r="BH74" s="1260"/>
      <c r="BI74" s="1260"/>
      <c r="BJ74" s="1260"/>
      <c r="BK74" s="1260"/>
      <c r="BL74" s="1260"/>
      <c r="BM74" s="1260"/>
      <c r="BN74" s="1260"/>
      <c r="BO74" s="1260"/>
      <c r="BP74" s="1261"/>
      <c r="BQ74" s="1261"/>
      <c r="BR74" s="1261"/>
      <c r="BS74" s="1261"/>
      <c r="BT74" s="1261"/>
      <c r="BU74" s="1261"/>
      <c r="BV74" s="1261"/>
      <c r="BW74" s="1261"/>
      <c r="BX74" s="1261"/>
      <c r="BY74" s="1261"/>
      <c r="BZ74" s="1261"/>
      <c r="CA74" s="1261"/>
      <c r="CB74" s="1261"/>
      <c r="CC74" s="1261"/>
      <c r="CD74" s="1261"/>
      <c r="CE74" s="1261"/>
      <c r="CF74" s="1261"/>
      <c r="CG74" s="1261"/>
      <c r="CH74" s="1261"/>
      <c r="CI74" s="1261"/>
      <c r="CJ74" s="1261"/>
      <c r="CK74" s="1261"/>
      <c r="CL74" s="1261"/>
      <c r="CM74" s="1261"/>
      <c r="CN74" s="1261"/>
      <c r="CO74" s="1261"/>
      <c r="CP74" s="1261"/>
      <c r="CQ74" s="1261"/>
      <c r="CR74" s="1261"/>
      <c r="CS74" s="1261"/>
      <c r="CT74" s="1261"/>
      <c r="CU74" s="1261"/>
      <c r="CV74" s="1261"/>
      <c r="CW74" s="1261"/>
      <c r="CX74" s="1261"/>
      <c r="CY74" s="1261"/>
      <c r="CZ74" s="1261"/>
      <c r="DA74" s="1261"/>
      <c r="DB74" s="1261"/>
      <c r="DC74" s="1261"/>
    </row>
    <row r="75" spans="2:107" ht="13.2" x14ac:dyDescent="0.2">
      <c r="B75" s="1231"/>
      <c r="G75" s="1257"/>
      <c r="H75" s="1257"/>
      <c r="I75" s="1250"/>
      <c r="J75" s="1250"/>
      <c r="K75" s="1259"/>
      <c r="L75" s="1259"/>
      <c r="M75" s="1259"/>
      <c r="N75" s="1259"/>
      <c r="AM75" s="1249"/>
      <c r="AN75" s="1260"/>
      <c r="AO75" s="1260"/>
      <c r="AP75" s="1260"/>
      <c r="AQ75" s="1260"/>
      <c r="AR75" s="1260"/>
      <c r="AS75" s="1260"/>
      <c r="AT75" s="1260"/>
      <c r="AU75" s="1260"/>
      <c r="AV75" s="1260"/>
      <c r="AW75" s="1260"/>
      <c r="AX75" s="1260"/>
      <c r="AY75" s="1260"/>
      <c r="AZ75" s="1260"/>
      <c r="BA75" s="1260"/>
      <c r="BB75" s="1260" t="s">
        <v>580</v>
      </c>
      <c r="BC75" s="1260"/>
      <c r="BD75" s="1260"/>
      <c r="BE75" s="1260"/>
      <c r="BF75" s="1260"/>
      <c r="BG75" s="1260"/>
      <c r="BH75" s="1260"/>
      <c r="BI75" s="1260"/>
      <c r="BJ75" s="1260"/>
      <c r="BK75" s="1260"/>
      <c r="BL75" s="1260"/>
      <c r="BM75" s="1260"/>
      <c r="BN75" s="1260"/>
      <c r="BO75" s="1260"/>
      <c r="BP75" s="1261">
        <v>2.2999999999999998</v>
      </c>
      <c r="BQ75" s="1261"/>
      <c r="BR75" s="1261"/>
      <c r="BS75" s="1261"/>
      <c r="BT75" s="1261"/>
      <c r="BU75" s="1261"/>
      <c r="BV75" s="1261"/>
      <c r="BW75" s="1261"/>
      <c r="BX75" s="1261">
        <v>3.1</v>
      </c>
      <c r="BY75" s="1261"/>
      <c r="BZ75" s="1261"/>
      <c r="CA75" s="1261"/>
      <c r="CB75" s="1261"/>
      <c r="CC75" s="1261"/>
      <c r="CD75" s="1261"/>
      <c r="CE75" s="1261"/>
      <c r="CF75" s="1261">
        <v>3.9</v>
      </c>
      <c r="CG75" s="1261"/>
      <c r="CH75" s="1261"/>
      <c r="CI75" s="1261"/>
      <c r="CJ75" s="1261"/>
      <c r="CK75" s="1261"/>
      <c r="CL75" s="1261"/>
      <c r="CM75" s="1261"/>
      <c r="CN75" s="1261">
        <v>4.2</v>
      </c>
      <c r="CO75" s="1261"/>
      <c r="CP75" s="1261"/>
      <c r="CQ75" s="1261"/>
      <c r="CR75" s="1261"/>
      <c r="CS75" s="1261"/>
      <c r="CT75" s="1261"/>
      <c r="CU75" s="1261"/>
      <c r="CV75" s="1261">
        <v>4.2</v>
      </c>
      <c r="CW75" s="1261"/>
      <c r="CX75" s="1261"/>
      <c r="CY75" s="1261"/>
      <c r="CZ75" s="1261"/>
      <c r="DA75" s="1261"/>
      <c r="DB75" s="1261"/>
      <c r="DC75" s="1261"/>
    </row>
    <row r="76" spans="2:107" ht="13.2" x14ac:dyDescent="0.2">
      <c r="B76" s="1231"/>
      <c r="G76" s="1257"/>
      <c r="H76" s="1257"/>
      <c r="I76" s="1250"/>
      <c r="J76" s="1250"/>
      <c r="K76" s="1259"/>
      <c r="L76" s="1259"/>
      <c r="M76" s="1259"/>
      <c r="N76" s="1259"/>
      <c r="AM76" s="1249"/>
      <c r="AN76" s="1260"/>
      <c r="AO76" s="1260"/>
      <c r="AP76" s="1260"/>
      <c r="AQ76" s="1260"/>
      <c r="AR76" s="1260"/>
      <c r="AS76" s="1260"/>
      <c r="AT76" s="1260"/>
      <c r="AU76" s="1260"/>
      <c r="AV76" s="1260"/>
      <c r="AW76" s="1260"/>
      <c r="AX76" s="1260"/>
      <c r="AY76" s="1260"/>
      <c r="AZ76" s="1260"/>
      <c r="BA76" s="1260"/>
      <c r="BB76" s="1260"/>
      <c r="BC76" s="1260"/>
      <c r="BD76" s="1260"/>
      <c r="BE76" s="1260"/>
      <c r="BF76" s="1260"/>
      <c r="BG76" s="1260"/>
      <c r="BH76" s="1260"/>
      <c r="BI76" s="1260"/>
      <c r="BJ76" s="1260"/>
      <c r="BK76" s="1260"/>
      <c r="BL76" s="1260"/>
      <c r="BM76" s="1260"/>
      <c r="BN76" s="1260"/>
      <c r="BO76" s="1260"/>
      <c r="BP76" s="1261"/>
      <c r="BQ76" s="1261"/>
      <c r="BR76" s="1261"/>
      <c r="BS76" s="1261"/>
      <c r="BT76" s="1261"/>
      <c r="BU76" s="1261"/>
      <c r="BV76" s="1261"/>
      <c r="BW76" s="1261"/>
      <c r="BX76" s="1261"/>
      <c r="BY76" s="1261"/>
      <c r="BZ76" s="1261"/>
      <c r="CA76" s="1261"/>
      <c r="CB76" s="1261"/>
      <c r="CC76" s="1261"/>
      <c r="CD76" s="1261"/>
      <c r="CE76" s="1261"/>
      <c r="CF76" s="1261"/>
      <c r="CG76" s="1261"/>
      <c r="CH76" s="1261"/>
      <c r="CI76" s="1261"/>
      <c r="CJ76" s="1261"/>
      <c r="CK76" s="1261"/>
      <c r="CL76" s="1261"/>
      <c r="CM76" s="1261"/>
      <c r="CN76" s="1261"/>
      <c r="CO76" s="1261"/>
      <c r="CP76" s="1261"/>
      <c r="CQ76" s="1261"/>
      <c r="CR76" s="1261"/>
      <c r="CS76" s="1261"/>
      <c r="CT76" s="1261"/>
      <c r="CU76" s="1261"/>
      <c r="CV76" s="1261"/>
      <c r="CW76" s="1261"/>
      <c r="CX76" s="1261"/>
      <c r="CY76" s="1261"/>
      <c r="CZ76" s="1261"/>
      <c r="DA76" s="1261"/>
      <c r="DB76" s="1261"/>
      <c r="DC76" s="1261"/>
    </row>
    <row r="77" spans="2:107" ht="13.2" x14ac:dyDescent="0.2">
      <c r="B77" s="1231"/>
      <c r="G77" s="1250"/>
      <c r="H77" s="1250"/>
      <c r="I77" s="1250"/>
      <c r="J77" s="1250"/>
      <c r="K77" s="1279"/>
      <c r="L77" s="1279"/>
      <c r="M77" s="1279"/>
      <c r="N77" s="1279"/>
      <c r="AN77" s="1256" t="s">
        <v>577</v>
      </c>
      <c r="AO77" s="1256"/>
      <c r="AP77" s="1256"/>
      <c r="AQ77" s="1256"/>
      <c r="AR77" s="1256"/>
      <c r="AS77" s="1256"/>
      <c r="AT77" s="1256"/>
      <c r="AU77" s="1256"/>
      <c r="AV77" s="1256"/>
      <c r="AW77" s="1256"/>
      <c r="AX77" s="1256"/>
      <c r="AY77" s="1256"/>
      <c r="AZ77" s="1256"/>
      <c r="BA77" s="1256"/>
      <c r="BB77" s="1260" t="s">
        <v>575</v>
      </c>
      <c r="BC77" s="1260"/>
      <c r="BD77" s="1260"/>
      <c r="BE77" s="1260"/>
      <c r="BF77" s="1260"/>
      <c r="BG77" s="1260"/>
      <c r="BH77" s="1260"/>
      <c r="BI77" s="1260"/>
      <c r="BJ77" s="1260"/>
      <c r="BK77" s="1260"/>
      <c r="BL77" s="1260"/>
      <c r="BM77" s="1260"/>
      <c r="BN77" s="1260"/>
      <c r="BO77" s="1260"/>
      <c r="BP77" s="1261">
        <v>3.9</v>
      </c>
      <c r="BQ77" s="1261"/>
      <c r="BR77" s="1261"/>
      <c r="BS77" s="1261"/>
      <c r="BT77" s="1261"/>
      <c r="BU77" s="1261"/>
      <c r="BV77" s="1261"/>
      <c r="BW77" s="1261"/>
      <c r="BX77" s="1261">
        <v>0</v>
      </c>
      <c r="BY77" s="1261"/>
      <c r="BZ77" s="1261"/>
      <c r="CA77" s="1261"/>
      <c r="CB77" s="1261"/>
      <c r="CC77" s="1261"/>
      <c r="CD77" s="1261"/>
      <c r="CE77" s="1261"/>
      <c r="CF77" s="1261">
        <v>0</v>
      </c>
      <c r="CG77" s="1261"/>
      <c r="CH77" s="1261"/>
      <c r="CI77" s="1261"/>
      <c r="CJ77" s="1261"/>
      <c r="CK77" s="1261"/>
      <c r="CL77" s="1261"/>
      <c r="CM77" s="1261"/>
      <c r="CN77" s="1261">
        <v>0</v>
      </c>
      <c r="CO77" s="1261"/>
      <c r="CP77" s="1261"/>
      <c r="CQ77" s="1261"/>
      <c r="CR77" s="1261"/>
      <c r="CS77" s="1261"/>
      <c r="CT77" s="1261"/>
      <c r="CU77" s="1261"/>
      <c r="CV77" s="1261">
        <v>0</v>
      </c>
      <c r="CW77" s="1261"/>
      <c r="CX77" s="1261"/>
      <c r="CY77" s="1261"/>
      <c r="CZ77" s="1261"/>
      <c r="DA77" s="1261"/>
      <c r="DB77" s="1261"/>
      <c r="DC77" s="1261"/>
    </row>
    <row r="78" spans="2:107" ht="13.2" x14ac:dyDescent="0.2">
      <c r="B78" s="1231"/>
      <c r="G78" s="1250"/>
      <c r="H78" s="1250"/>
      <c r="I78" s="1250"/>
      <c r="J78" s="1250"/>
      <c r="K78" s="1279"/>
      <c r="L78" s="1279"/>
      <c r="M78" s="1279"/>
      <c r="N78" s="1279"/>
      <c r="AN78" s="1256"/>
      <c r="AO78" s="1256"/>
      <c r="AP78" s="1256"/>
      <c r="AQ78" s="1256"/>
      <c r="AR78" s="1256"/>
      <c r="AS78" s="1256"/>
      <c r="AT78" s="1256"/>
      <c r="AU78" s="1256"/>
      <c r="AV78" s="1256"/>
      <c r="AW78" s="1256"/>
      <c r="AX78" s="1256"/>
      <c r="AY78" s="1256"/>
      <c r="AZ78" s="1256"/>
      <c r="BA78" s="1256"/>
      <c r="BB78" s="1260"/>
      <c r="BC78" s="1260"/>
      <c r="BD78" s="1260"/>
      <c r="BE78" s="1260"/>
      <c r="BF78" s="1260"/>
      <c r="BG78" s="1260"/>
      <c r="BH78" s="1260"/>
      <c r="BI78" s="1260"/>
      <c r="BJ78" s="1260"/>
      <c r="BK78" s="1260"/>
      <c r="BL78" s="1260"/>
      <c r="BM78" s="1260"/>
      <c r="BN78" s="1260"/>
      <c r="BO78" s="1260"/>
      <c r="BP78" s="1261"/>
      <c r="BQ78" s="1261"/>
      <c r="BR78" s="1261"/>
      <c r="BS78" s="1261"/>
      <c r="BT78" s="1261"/>
      <c r="BU78" s="1261"/>
      <c r="BV78" s="1261"/>
      <c r="BW78" s="1261"/>
      <c r="BX78" s="1261"/>
      <c r="BY78" s="1261"/>
      <c r="BZ78" s="1261"/>
      <c r="CA78" s="1261"/>
      <c r="CB78" s="1261"/>
      <c r="CC78" s="1261"/>
      <c r="CD78" s="1261"/>
      <c r="CE78" s="1261"/>
      <c r="CF78" s="1261"/>
      <c r="CG78" s="1261"/>
      <c r="CH78" s="1261"/>
      <c r="CI78" s="1261"/>
      <c r="CJ78" s="1261"/>
      <c r="CK78" s="1261"/>
      <c r="CL78" s="1261"/>
      <c r="CM78" s="1261"/>
      <c r="CN78" s="1261"/>
      <c r="CO78" s="1261"/>
      <c r="CP78" s="1261"/>
      <c r="CQ78" s="1261"/>
      <c r="CR78" s="1261"/>
      <c r="CS78" s="1261"/>
      <c r="CT78" s="1261"/>
      <c r="CU78" s="1261"/>
      <c r="CV78" s="1261"/>
      <c r="CW78" s="1261"/>
      <c r="CX78" s="1261"/>
      <c r="CY78" s="1261"/>
      <c r="CZ78" s="1261"/>
      <c r="DA78" s="1261"/>
      <c r="DB78" s="1261"/>
      <c r="DC78" s="1261"/>
    </row>
    <row r="79" spans="2:107" ht="13.2" x14ac:dyDescent="0.2">
      <c r="B79" s="1231"/>
      <c r="G79" s="1250"/>
      <c r="H79" s="1250"/>
      <c r="I79" s="1264"/>
      <c r="J79" s="1264"/>
      <c r="K79" s="1280"/>
      <c r="L79" s="1280"/>
      <c r="M79" s="1280"/>
      <c r="N79" s="1280"/>
      <c r="AN79" s="1256"/>
      <c r="AO79" s="1256"/>
      <c r="AP79" s="1256"/>
      <c r="AQ79" s="1256"/>
      <c r="AR79" s="1256"/>
      <c r="AS79" s="1256"/>
      <c r="AT79" s="1256"/>
      <c r="AU79" s="1256"/>
      <c r="AV79" s="1256"/>
      <c r="AW79" s="1256"/>
      <c r="AX79" s="1256"/>
      <c r="AY79" s="1256"/>
      <c r="AZ79" s="1256"/>
      <c r="BA79" s="1256"/>
      <c r="BB79" s="1260" t="s">
        <v>580</v>
      </c>
      <c r="BC79" s="1260"/>
      <c r="BD79" s="1260"/>
      <c r="BE79" s="1260"/>
      <c r="BF79" s="1260"/>
      <c r="BG79" s="1260"/>
      <c r="BH79" s="1260"/>
      <c r="BI79" s="1260"/>
      <c r="BJ79" s="1260"/>
      <c r="BK79" s="1260"/>
      <c r="BL79" s="1260"/>
      <c r="BM79" s="1260"/>
      <c r="BN79" s="1260"/>
      <c r="BO79" s="1260"/>
      <c r="BP79" s="1261">
        <v>4.2</v>
      </c>
      <c r="BQ79" s="1261"/>
      <c r="BR79" s="1261"/>
      <c r="BS79" s="1261"/>
      <c r="BT79" s="1261"/>
      <c r="BU79" s="1261"/>
      <c r="BV79" s="1261"/>
      <c r="BW79" s="1261"/>
      <c r="BX79" s="1261">
        <v>4.5</v>
      </c>
      <c r="BY79" s="1261"/>
      <c r="BZ79" s="1261"/>
      <c r="CA79" s="1261"/>
      <c r="CB79" s="1261"/>
      <c r="CC79" s="1261"/>
      <c r="CD79" s="1261"/>
      <c r="CE79" s="1261"/>
      <c r="CF79" s="1261">
        <v>4.5999999999999996</v>
      </c>
      <c r="CG79" s="1261"/>
      <c r="CH79" s="1261"/>
      <c r="CI79" s="1261"/>
      <c r="CJ79" s="1261"/>
      <c r="CK79" s="1261"/>
      <c r="CL79" s="1261"/>
      <c r="CM79" s="1261"/>
      <c r="CN79" s="1261">
        <v>4.7</v>
      </c>
      <c r="CO79" s="1261"/>
      <c r="CP79" s="1261"/>
      <c r="CQ79" s="1261"/>
      <c r="CR79" s="1261"/>
      <c r="CS79" s="1261"/>
      <c r="CT79" s="1261"/>
      <c r="CU79" s="1261"/>
      <c r="CV79" s="1261">
        <v>4.7</v>
      </c>
      <c r="CW79" s="1261"/>
      <c r="CX79" s="1261"/>
      <c r="CY79" s="1261"/>
      <c r="CZ79" s="1261"/>
      <c r="DA79" s="1261"/>
      <c r="DB79" s="1261"/>
      <c r="DC79" s="1261"/>
    </row>
    <row r="80" spans="2:107" ht="13.2" x14ac:dyDescent="0.2">
      <c r="B80" s="1231"/>
      <c r="G80" s="1250"/>
      <c r="H80" s="1250"/>
      <c r="I80" s="1264"/>
      <c r="J80" s="1264"/>
      <c r="K80" s="1280"/>
      <c r="L80" s="1280"/>
      <c r="M80" s="1280"/>
      <c r="N80" s="1280"/>
      <c r="AN80" s="1256"/>
      <c r="AO80" s="1256"/>
      <c r="AP80" s="1256"/>
      <c r="AQ80" s="1256"/>
      <c r="AR80" s="1256"/>
      <c r="AS80" s="1256"/>
      <c r="AT80" s="1256"/>
      <c r="AU80" s="1256"/>
      <c r="AV80" s="1256"/>
      <c r="AW80" s="1256"/>
      <c r="AX80" s="1256"/>
      <c r="AY80" s="1256"/>
      <c r="AZ80" s="1256"/>
      <c r="BA80" s="1256"/>
      <c r="BB80" s="1260"/>
      <c r="BC80" s="1260"/>
      <c r="BD80" s="1260"/>
      <c r="BE80" s="1260"/>
      <c r="BF80" s="1260"/>
      <c r="BG80" s="1260"/>
      <c r="BH80" s="1260"/>
      <c r="BI80" s="1260"/>
      <c r="BJ80" s="1260"/>
      <c r="BK80" s="1260"/>
      <c r="BL80" s="1260"/>
      <c r="BM80" s="1260"/>
      <c r="BN80" s="1260"/>
      <c r="BO80" s="1260"/>
      <c r="BP80" s="1261"/>
      <c r="BQ80" s="1261"/>
      <c r="BR80" s="1261"/>
      <c r="BS80" s="1261"/>
      <c r="BT80" s="1261"/>
      <c r="BU80" s="1261"/>
      <c r="BV80" s="1261"/>
      <c r="BW80" s="1261"/>
      <c r="BX80" s="1261"/>
      <c r="BY80" s="1261"/>
      <c r="BZ80" s="1261"/>
      <c r="CA80" s="1261"/>
      <c r="CB80" s="1261"/>
      <c r="CC80" s="1261"/>
      <c r="CD80" s="1261"/>
      <c r="CE80" s="1261"/>
      <c r="CF80" s="1261"/>
      <c r="CG80" s="1261"/>
      <c r="CH80" s="1261"/>
      <c r="CI80" s="1261"/>
      <c r="CJ80" s="1261"/>
      <c r="CK80" s="1261"/>
      <c r="CL80" s="1261"/>
      <c r="CM80" s="1261"/>
      <c r="CN80" s="1261"/>
      <c r="CO80" s="1261"/>
      <c r="CP80" s="1261"/>
      <c r="CQ80" s="1261"/>
      <c r="CR80" s="1261"/>
      <c r="CS80" s="1261"/>
      <c r="CT80" s="1261"/>
      <c r="CU80" s="1261"/>
      <c r="CV80" s="1261"/>
      <c r="CW80" s="1261"/>
      <c r="CX80" s="1261"/>
      <c r="CY80" s="1261"/>
      <c r="CZ80" s="1261"/>
      <c r="DA80" s="1261"/>
      <c r="DB80" s="1261"/>
      <c r="DC80" s="1261"/>
    </row>
    <row r="81" spans="2:109" ht="13.2" x14ac:dyDescent="0.2">
      <c r="B81" s="1231"/>
    </row>
    <row r="82" spans="2:109" ht="16.2" x14ac:dyDescent="0.2">
      <c r="B82" s="1231"/>
      <c r="K82" s="1281"/>
      <c r="L82" s="1281"/>
      <c r="M82" s="1281"/>
      <c r="N82" s="1281"/>
      <c r="AQ82" s="1281"/>
      <c r="AR82" s="1281"/>
      <c r="AS82" s="1281"/>
      <c r="AT82" s="1281"/>
      <c r="BC82" s="1281"/>
      <c r="BD82" s="1281"/>
      <c r="BE82" s="1281"/>
      <c r="BF82" s="1281"/>
      <c r="BO82" s="1281"/>
      <c r="BP82" s="1281"/>
      <c r="BQ82" s="1281"/>
      <c r="BR82" s="1281"/>
      <c r="CA82" s="1281"/>
      <c r="CB82" s="1281"/>
      <c r="CC82" s="1281"/>
      <c r="CD82" s="1281"/>
      <c r="CM82" s="1281"/>
      <c r="CN82" s="1281"/>
      <c r="CO82" s="1281"/>
      <c r="CP82" s="1281"/>
      <c r="CY82" s="1281"/>
      <c r="CZ82" s="1281"/>
      <c r="DA82" s="1281"/>
      <c r="DB82" s="1281"/>
      <c r="DC82" s="1281"/>
    </row>
    <row r="83" spans="2:109" ht="13.2" x14ac:dyDescent="0.2">
      <c r="B83" s="1233"/>
      <c r="C83" s="1234"/>
      <c r="D83" s="1234"/>
      <c r="E83" s="1234"/>
      <c r="F83" s="1234"/>
      <c r="G83" s="1234"/>
      <c r="H83" s="1234"/>
      <c r="I83" s="1234"/>
      <c r="J83" s="1234"/>
      <c r="K83" s="1234"/>
      <c r="L83" s="1234"/>
      <c r="M83" s="1234"/>
      <c r="N83" s="1234"/>
      <c r="O83" s="1234"/>
      <c r="P83" s="1234"/>
      <c r="Q83" s="1234"/>
      <c r="R83" s="1234"/>
      <c r="S83" s="1234"/>
      <c r="T83" s="1234"/>
      <c r="U83" s="1234"/>
      <c r="V83" s="1234"/>
      <c r="W83" s="1234"/>
      <c r="X83" s="1234"/>
      <c r="Y83" s="1234"/>
      <c r="Z83" s="1234"/>
      <c r="AA83" s="1234"/>
      <c r="AB83" s="1234"/>
      <c r="AC83" s="1234"/>
      <c r="AD83" s="1234"/>
      <c r="AE83" s="1234"/>
      <c r="AF83" s="1234"/>
      <c r="AG83" s="1234"/>
      <c r="AH83" s="1234"/>
      <c r="AI83" s="1234"/>
      <c r="AJ83" s="1234"/>
      <c r="AK83" s="1234"/>
      <c r="AL83" s="1234"/>
      <c r="AM83" s="1234"/>
      <c r="AN83" s="1234"/>
      <c r="AO83" s="1234"/>
      <c r="AP83" s="1234"/>
      <c r="AQ83" s="1234"/>
      <c r="AR83" s="1234"/>
      <c r="AS83" s="1234"/>
      <c r="AT83" s="1234"/>
      <c r="AU83" s="1234"/>
      <c r="AV83" s="1234"/>
      <c r="AW83" s="1234"/>
      <c r="AX83" s="1234"/>
      <c r="AY83" s="1234"/>
      <c r="AZ83" s="1234"/>
      <c r="BA83" s="1234"/>
      <c r="BB83" s="1234"/>
      <c r="BC83" s="1234"/>
      <c r="BD83" s="1234"/>
      <c r="BE83" s="1234"/>
      <c r="BF83" s="1234"/>
      <c r="BG83" s="1234"/>
      <c r="BH83" s="1234"/>
      <c r="BI83" s="1234"/>
      <c r="BJ83" s="1234"/>
      <c r="BK83" s="1234"/>
      <c r="BL83" s="1234"/>
      <c r="BM83" s="1234"/>
      <c r="BN83" s="1234"/>
      <c r="BO83" s="1234"/>
      <c r="BP83" s="1234"/>
      <c r="BQ83" s="1234"/>
      <c r="BR83" s="1234"/>
      <c r="BS83" s="1234"/>
      <c r="BT83" s="1234"/>
      <c r="BU83" s="1234"/>
      <c r="BV83" s="1234"/>
      <c r="BW83" s="1234"/>
      <c r="BX83" s="1234"/>
      <c r="BY83" s="1234"/>
      <c r="BZ83" s="1234"/>
      <c r="CA83" s="1234"/>
      <c r="CB83" s="1234"/>
      <c r="CC83" s="1234"/>
      <c r="CD83" s="1234"/>
      <c r="CE83" s="1234"/>
      <c r="CF83" s="1234"/>
      <c r="CG83" s="1234"/>
      <c r="CH83" s="1234"/>
      <c r="CI83" s="1234"/>
      <c r="CJ83" s="1234"/>
      <c r="CK83" s="1234"/>
      <c r="CL83" s="1234"/>
      <c r="CM83" s="1234"/>
      <c r="CN83" s="1234"/>
      <c r="CO83" s="1234"/>
      <c r="CP83" s="1234"/>
      <c r="CQ83" s="1234"/>
      <c r="CR83" s="1234"/>
      <c r="CS83" s="1234"/>
      <c r="CT83" s="1234"/>
      <c r="CU83" s="1234"/>
      <c r="CV83" s="1234"/>
      <c r="CW83" s="1234"/>
      <c r="CX83" s="1234"/>
      <c r="CY83" s="1234"/>
      <c r="CZ83" s="1234"/>
      <c r="DA83" s="1234"/>
      <c r="DB83" s="1234"/>
      <c r="DC83" s="1234"/>
      <c r="DD83" s="1235"/>
    </row>
    <row r="84" spans="2:109" ht="13.2" x14ac:dyDescent="0.2">
      <c r="DD84" s="1225"/>
      <c r="DE84" s="1225"/>
    </row>
    <row r="85" spans="2:109" ht="13.2" x14ac:dyDescent="0.2">
      <c r="DD85" s="1225"/>
      <c r="DE85" s="1225"/>
    </row>
  </sheetData>
  <sheetProtection algorithmName="SHA-512" hashValue="8Zh0f5IKsp8kwLhzNNqu289bTMfKYimuU2hCbfRRCrj3mfnt+QzFMDn3qmyC8FlA8r5qR30aXEGEpTeRwetLNw==" saltValue="V9Y51WjWZ1OtkkUGSQkJ2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1213E-EBEC-4B4D-9975-D2DC063692D7}">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kz8Nv+AIRobHYuRWxqQAjGW371HQNisgCIkEJ9vXwzgXjX4u5NtzwqusDwL69roshierG6TnVuBoPCiyOHNyPA==" saltValue="/4YWWr5uU0WEMsaqU47Eu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EBF26-E50D-4D3B-A297-890656478BB9}">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jZZgnPU6R3ulbBQiG5ZrzwVUSMz1F5MQqhsh/6rNMyCmWQgS9iiPUOdrDK/pmEcv45I6JVghUGWNMItbtZPH2w==" saltValue="EWpq98N77e5BshOvX5t3y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23993</v>
      </c>
      <c r="E3" s="144"/>
      <c r="F3" s="145">
        <v>44161</v>
      </c>
      <c r="G3" s="146"/>
      <c r="H3" s="147"/>
    </row>
    <row r="4" spans="1:8" x14ac:dyDescent="0.2">
      <c r="A4" s="148"/>
      <c r="B4" s="149"/>
      <c r="C4" s="150"/>
      <c r="D4" s="151">
        <v>16834</v>
      </c>
      <c r="E4" s="152"/>
      <c r="F4" s="153">
        <v>23644</v>
      </c>
      <c r="G4" s="154"/>
      <c r="H4" s="155"/>
    </row>
    <row r="5" spans="1:8" x14ac:dyDescent="0.2">
      <c r="A5" s="136" t="s">
        <v>520</v>
      </c>
      <c r="B5" s="141"/>
      <c r="C5" s="142"/>
      <c r="D5" s="143">
        <v>20543</v>
      </c>
      <c r="E5" s="144"/>
      <c r="F5" s="145">
        <v>43955</v>
      </c>
      <c r="G5" s="146"/>
      <c r="H5" s="147"/>
    </row>
    <row r="6" spans="1:8" x14ac:dyDescent="0.2">
      <c r="A6" s="148"/>
      <c r="B6" s="149"/>
      <c r="C6" s="150"/>
      <c r="D6" s="151">
        <v>12194</v>
      </c>
      <c r="E6" s="152"/>
      <c r="F6" s="153">
        <v>21318</v>
      </c>
      <c r="G6" s="154"/>
      <c r="H6" s="155"/>
    </row>
    <row r="7" spans="1:8" x14ac:dyDescent="0.2">
      <c r="A7" s="136" t="s">
        <v>521</v>
      </c>
      <c r="B7" s="141"/>
      <c r="C7" s="142"/>
      <c r="D7" s="143">
        <v>18610</v>
      </c>
      <c r="E7" s="144"/>
      <c r="F7" s="145">
        <v>41921</v>
      </c>
      <c r="G7" s="146"/>
      <c r="H7" s="147"/>
    </row>
    <row r="8" spans="1:8" x14ac:dyDescent="0.2">
      <c r="A8" s="148"/>
      <c r="B8" s="149"/>
      <c r="C8" s="150"/>
      <c r="D8" s="151">
        <v>10681</v>
      </c>
      <c r="E8" s="152"/>
      <c r="F8" s="153">
        <v>21655</v>
      </c>
      <c r="G8" s="154"/>
      <c r="H8" s="155"/>
    </row>
    <row r="9" spans="1:8" x14ac:dyDescent="0.2">
      <c r="A9" s="136" t="s">
        <v>522</v>
      </c>
      <c r="B9" s="141"/>
      <c r="C9" s="142"/>
      <c r="D9" s="143">
        <v>26540</v>
      </c>
      <c r="E9" s="144"/>
      <c r="F9" s="145">
        <v>44585</v>
      </c>
      <c r="G9" s="146"/>
      <c r="H9" s="147"/>
    </row>
    <row r="10" spans="1:8" x14ac:dyDescent="0.2">
      <c r="A10" s="148"/>
      <c r="B10" s="149"/>
      <c r="C10" s="150"/>
      <c r="D10" s="151">
        <v>17852</v>
      </c>
      <c r="E10" s="152"/>
      <c r="F10" s="153">
        <v>23077</v>
      </c>
      <c r="G10" s="154"/>
      <c r="H10" s="155"/>
    </row>
    <row r="11" spans="1:8" x14ac:dyDescent="0.2">
      <c r="A11" s="136" t="s">
        <v>523</v>
      </c>
      <c r="B11" s="141"/>
      <c r="C11" s="142"/>
      <c r="D11" s="143">
        <v>36078</v>
      </c>
      <c r="E11" s="144"/>
      <c r="F11" s="145">
        <v>49779</v>
      </c>
      <c r="G11" s="146"/>
      <c r="H11" s="147"/>
    </row>
    <row r="12" spans="1:8" x14ac:dyDescent="0.2">
      <c r="A12" s="148"/>
      <c r="B12" s="149"/>
      <c r="C12" s="156"/>
      <c r="D12" s="151">
        <v>18359</v>
      </c>
      <c r="E12" s="152"/>
      <c r="F12" s="153">
        <v>28921</v>
      </c>
      <c r="G12" s="154"/>
      <c r="H12" s="155"/>
    </row>
    <row r="13" spans="1:8" x14ac:dyDescent="0.2">
      <c r="A13" s="136"/>
      <c r="B13" s="141"/>
      <c r="C13" s="157"/>
      <c r="D13" s="158">
        <v>25153</v>
      </c>
      <c r="E13" s="159"/>
      <c r="F13" s="160">
        <v>44880</v>
      </c>
      <c r="G13" s="161"/>
      <c r="H13" s="147"/>
    </row>
    <row r="14" spans="1:8" x14ac:dyDescent="0.2">
      <c r="A14" s="148"/>
      <c r="B14" s="149"/>
      <c r="C14" s="150"/>
      <c r="D14" s="151">
        <v>15184</v>
      </c>
      <c r="E14" s="152"/>
      <c r="F14" s="153">
        <v>23723</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4.4800000000000004</v>
      </c>
      <c r="C19" s="162">
        <f>ROUND(VALUE(SUBSTITUTE(実質収支比率等に係る経年分析!G$48,"▲","-")),2)</f>
        <v>7.2</v>
      </c>
      <c r="D19" s="162">
        <f>ROUND(VALUE(SUBSTITUTE(実質収支比率等に係る経年分析!H$48,"▲","-")),2)</f>
        <v>5.72</v>
      </c>
      <c r="E19" s="162">
        <f>ROUND(VALUE(SUBSTITUTE(実質収支比率等に係る経年分析!I$48,"▲","-")),2)</f>
        <v>3.58</v>
      </c>
      <c r="F19" s="162">
        <f>ROUND(VALUE(SUBSTITUTE(実質収支比率等に係る経年分析!J$48,"▲","-")),2)</f>
        <v>4.1500000000000004</v>
      </c>
    </row>
    <row r="20" spans="1:11" x14ac:dyDescent="0.2">
      <c r="A20" s="162" t="s">
        <v>53</v>
      </c>
      <c r="B20" s="162">
        <f>ROUND(VALUE(SUBSTITUTE(実質収支比率等に係る経年分析!F$47,"▲","-")),2)</f>
        <v>8.2200000000000006</v>
      </c>
      <c r="C20" s="162">
        <f>ROUND(VALUE(SUBSTITUTE(実質収支比率等に係る経年分析!G$47,"▲","-")),2)</f>
        <v>13.92</v>
      </c>
      <c r="D20" s="162">
        <f>ROUND(VALUE(SUBSTITUTE(実質収支比率等に係る経年分析!H$47,"▲","-")),2)</f>
        <v>15.01</v>
      </c>
      <c r="E20" s="162">
        <f>ROUND(VALUE(SUBSTITUTE(実質収支比率等に係る経年分析!I$47,"▲","-")),2)</f>
        <v>14.02</v>
      </c>
      <c r="F20" s="162">
        <f>ROUND(VALUE(SUBSTITUTE(実質収支比率等に係る経年分析!J$47,"▲","-")),2)</f>
        <v>12.31</v>
      </c>
    </row>
    <row r="21" spans="1:11" x14ac:dyDescent="0.2">
      <c r="A21" s="162" t="s">
        <v>54</v>
      </c>
      <c r="B21" s="162">
        <f>IF(ISNUMBER(VALUE(SUBSTITUTE(実質収支比率等に係る経年分析!F$49,"▲","-"))),ROUND(VALUE(SUBSTITUTE(実質収支比率等に係る経年分析!F$49,"▲","-")),2),NA())</f>
        <v>1.32</v>
      </c>
      <c r="C21" s="162">
        <f>IF(ISNUMBER(VALUE(SUBSTITUTE(実質収支比率等に係る経年分析!G$49,"▲","-"))),ROUND(VALUE(SUBSTITUTE(実質収支比率等に係る経年分析!G$49,"▲","-")),2),NA())</f>
        <v>8.99</v>
      </c>
      <c r="D21" s="162">
        <f>IF(ISNUMBER(VALUE(SUBSTITUTE(実質収支比率等に係る経年分析!H$49,"▲","-"))),ROUND(VALUE(SUBSTITUTE(実質収支比率等に係る経年分析!H$49,"▲","-")),2),NA())</f>
        <v>-0.87</v>
      </c>
      <c r="E21" s="162">
        <f>IF(ISNUMBER(VALUE(SUBSTITUTE(実質収支比率等に係る経年分析!I$49,"▲","-"))),ROUND(VALUE(SUBSTITUTE(実質収支比率等に係る経年分析!I$49,"▲","-")),2),NA())</f>
        <v>-2.77</v>
      </c>
      <c r="F21" s="162">
        <f>IF(ISNUMBER(VALUE(SUBSTITUTE(実質収支比率等に係る経年分析!J$49,"▲","-"))),ROUND(VALUE(SUBSTITUTE(実質収支比率等に係る経年分析!J$49,"▲","-")),2),NA())</f>
        <v>-0.71</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扇台土地区画整理事業特別会計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0.28000000000000003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0.17</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0.18</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0.05</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0.03</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7.0000000000000007E-2</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0.75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0.28000000000000003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0.32</v>
      </c>
    </row>
    <row r="32" spans="1:11" x14ac:dyDescent="0.2">
      <c r="A32" s="163" t="str">
        <f>IF(連結実質赤字比率に係る赤字・黒字の構成分析!C$38="",NA(),連結実質赤字比率に係る赤字・黒字の構成分析!C$38)</f>
        <v>入間市駅北口土地区画整理事業特別会計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0.28999999999999998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0.54</v>
      </c>
    </row>
    <row r="33" spans="1:16" x14ac:dyDescent="0.2">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3.28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2.2999999999999998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2.23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2.13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2.39</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4.4800000000000004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5.71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3.58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4.1500000000000004</v>
      </c>
    </row>
    <row r="35" spans="1:16" x14ac:dyDescent="0.2">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4.55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5.49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3.71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4.1500000000000004</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12.04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12.95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10.029999999999999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6.58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6.7</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3287</v>
      </c>
      <c r="E42" s="164"/>
      <c r="F42" s="164"/>
      <c r="G42" s="164">
        <f>'実質公債費比率（分子）の構造'!L$52</f>
        <v>3341</v>
      </c>
      <c r="H42" s="164"/>
      <c r="I42" s="164"/>
      <c r="J42" s="164">
        <f>'実質公債費比率（分子）の構造'!M$52</f>
        <v>3273</v>
      </c>
      <c r="K42" s="164"/>
      <c r="L42" s="164"/>
      <c r="M42" s="164">
        <f>'実質公債費比率（分子）の構造'!N$52</f>
        <v>3083</v>
      </c>
      <c r="N42" s="164"/>
      <c r="O42" s="164"/>
      <c r="P42" s="164">
        <f>'実質公債費比率（分子）の構造'!O$52</f>
        <v>2919</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145</v>
      </c>
      <c r="C45" s="164"/>
      <c r="D45" s="164"/>
      <c r="E45" s="164">
        <f>'実質公債費比率（分子）の構造'!L$49</f>
        <v>187</v>
      </c>
      <c r="F45" s="164"/>
      <c r="G45" s="164"/>
      <c r="H45" s="164">
        <f>'実質公債費比率（分子）の構造'!M$49</f>
        <v>260</v>
      </c>
      <c r="I45" s="164"/>
      <c r="J45" s="164"/>
      <c r="K45" s="164">
        <f>'実質公債費比率（分子）の構造'!N$49</f>
        <v>206</v>
      </c>
      <c r="L45" s="164"/>
      <c r="M45" s="164"/>
      <c r="N45" s="164">
        <f>'実質公債費比率（分子）の構造'!O$49</f>
        <v>182</v>
      </c>
      <c r="O45" s="164"/>
      <c r="P45" s="164"/>
    </row>
    <row r="46" spans="1:16" x14ac:dyDescent="0.2">
      <c r="A46" s="164" t="s">
        <v>64</v>
      </c>
      <c r="B46" s="164">
        <f>'実質公債費比率（分子）の構造'!K$48</f>
        <v>330</v>
      </c>
      <c r="C46" s="164"/>
      <c r="D46" s="164"/>
      <c r="E46" s="164">
        <f>'実質公債費比率（分子）の構造'!L$48</f>
        <v>286</v>
      </c>
      <c r="F46" s="164"/>
      <c r="G46" s="164"/>
      <c r="H46" s="164">
        <f>'実質公債費比率（分子）の構造'!M$48</f>
        <v>279</v>
      </c>
      <c r="I46" s="164"/>
      <c r="J46" s="164"/>
      <c r="K46" s="164">
        <f>'実質公債費比率（分子）の構造'!N$48</f>
        <v>252</v>
      </c>
      <c r="L46" s="164"/>
      <c r="M46" s="164"/>
      <c r="N46" s="164">
        <f>'実質公債費比率（分子）の構造'!O$48</f>
        <v>224</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3654</v>
      </c>
      <c r="C49" s="164"/>
      <c r="D49" s="164"/>
      <c r="E49" s="164">
        <f>'実質公債費比率（分子）の構造'!L$45</f>
        <v>3819</v>
      </c>
      <c r="F49" s="164"/>
      <c r="G49" s="164"/>
      <c r="H49" s="164">
        <f>'実質公債費比率（分子）の構造'!M$45</f>
        <v>3892</v>
      </c>
      <c r="I49" s="164"/>
      <c r="J49" s="164"/>
      <c r="K49" s="164">
        <f>'実質公債費比率（分子）の構造'!N$45</f>
        <v>3699</v>
      </c>
      <c r="L49" s="164"/>
      <c r="M49" s="164"/>
      <c r="N49" s="164">
        <f>'実質公債費比率（分子）の構造'!O$45</f>
        <v>3556</v>
      </c>
      <c r="O49" s="164"/>
      <c r="P49" s="164"/>
    </row>
    <row r="50" spans="1:16" x14ac:dyDescent="0.2">
      <c r="A50" s="164" t="s">
        <v>67</v>
      </c>
      <c r="B50" s="164" t="e">
        <f>NA()</f>
        <v>#N/A</v>
      </c>
      <c r="C50" s="164">
        <f>IF(ISNUMBER('実質公債費比率（分子）の構造'!K$53),'実質公債費比率（分子）の構造'!K$53,NA())</f>
        <v>842</v>
      </c>
      <c r="D50" s="164" t="e">
        <f>NA()</f>
        <v>#N/A</v>
      </c>
      <c r="E50" s="164" t="e">
        <f>NA()</f>
        <v>#N/A</v>
      </c>
      <c r="F50" s="164">
        <f>IF(ISNUMBER('実質公債費比率（分子）の構造'!L$53),'実質公債費比率（分子）の構造'!L$53,NA())</f>
        <v>951</v>
      </c>
      <c r="G50" s="164" t="e">
        <f>NA()</f>
        <v>#N/A</v>
      </c>
      <c r="H50" s="164" t="e">
        <f>NA()</f>
        <v>#N/A</v>
      </c>
      <c r="I50" s="164">
        <f>IF(ISNUMBER('実質公債費比率（分子）の構造'!M$53),'実質公債費比率（分子）の構造'!M$53,NA())</f>
        <v>1158</v>
      </c>
      <c r="J50" s="164" t="e">
        <f>NA()</f>
        <v>#N/A</v>
      </c>
      <c r="K50" s="164" t="e">
        <f>NA()</f>
        <v>#N/A</v>
      </c>
      <c r="L50" s="164">
        <f>IF(ISNUMBER('実質公債費比率（分子）の構造'!N$53),'実質公債費比率（分子）の構造'!N$53,NA())</f>
        <v>1074</v>
      </c>
      <c r="M50" s="164" t="e">
        <f>NA()</f>
        <v>#N/A</v>
      </c>
      <c r="N50" s="164" t="e">
        <f>NA()</f>
        <v>#N/A</v>
      </c>
      <c r="O50" s="164">
        <f>IF(ISNUMBER('実質公債費比率（分子）の構造'!O$53),'実質公債費比率（分子）の構造'!O$53,NA())</f>
        <v>1043</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26799</v>
      </c>
      <c r="E56" s="163"/>
      <c r="F56" s="163"/>
      <c r="G56" s="163">
        <f>'将来負担比率（分子）の構造'!J$52</f>
        <v>26600</v>
      </c>
      <c r="H56" s="163"/>
      <c r="I56" s="163"/>
      <c r="J56" s="163">
        <f>'将来負担比率（分子）の構造'!K$52</f>
        <v>25151</v>
      </c>
      <c r="K56" s="163"/>
      <c r="L56" s="163"/>
      <c r="M56" s="163">
        <f>'将来負担比率（分子）の構造'!L$52</f>
        <v>23954</v>
      </c>
      <c r="N56" s="163"/>
      <c r="O56" s="163"/>
      <c r="P56" s="163">
        <f>'将来負担比率（分子）の構造'!M$52</f>
        <v>22966</v>
      </c>
    </row>
    <row r="57" spans="1:16" x14ac:dyDescent="0.2">
      <c r="A57" s="163" t="s">
        <v>42</v>
      </c>
      <c r="B57" s="163"/>
      <c r="C57" s="163"/>
      <c r="D57" s="163">
        <f>'将来負担比率（分子）の構造'!I$51</f>
        <v>4674</v>
      </c>
      <c r="E57" s="163"/>
      <c r="F57" s="163"/>
      <c r="G57" s="163">
        <f>'将来負担比率（分子）の構造'!J$51</f>
        <v>4370</v>
      </c>
      <c r="H57" s="163"/>
      <c r="I57" s="163"/>
      <c r="J57" s="163">
        <f>'将来負担比率（分子）の構造'!K$51</f>
        <v>4236</v>
      </c>
      <c r="K57" s="163"/>
      <c r="L57" s="163"/>
      <c r="M57" s="163">
        <f>'将来負担比率（分子）の構造'!L$51</f>
        <v>4776</v>
      </c>
      <c r="N57" s="163"/>
      <c r="O57" s="163"/>
      <c r="P57" s="163">
        <f>'将来負担比率（分子）の構造'!M$51</f>
        <v>5350</v>
      </c>
    </row>
    <row r="58" spans="1:16" x14ac:dyDescent="0.2">
      <c r="A58" s="163" t="s">
        <v>41</v>
      </c>
      <c r="B58" s="163"/>
      <c r="C58" s="163"/>
      <c r="D58" s="163">
        <f>'将来負担比率（分子）の構造'!I$50</f>
        <v>4772</v>
      </c>
      <c r="E58" s="163"/>
      <c r="F58" s="163"/>
      <c r="G58" s="163">
        <f>'将来負担比率（分子）の構造'!J$50</f>
        <v>6775</v>
      </c>
      <c r="H58" s="163"/>
      <c r="I58" s="163"/>
      <c r="J58" s="163">
        <f>'将来負担比率（分子）の構造'!K$50</f>
        <v>7114</v>
      </c>
      <c r="K58" s="163"/>
      <c r="L58" s="163"/>
      <c r="M58" s="163">
        <f>'将来負担比率（分子）の構造'!L$50</f>
        <v>7117</v>
      </c>
      <c r="N58" s="163"/>
      <c r="O58" s="163"/>
      <c r="P58" s="163">
        <f>'将来負担比率（分子）の構造'!M$50</f>
        <v>6539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14</v>
      </c>
      <c r="C61" s="163"/>
      <c r="D61" s="163"/>
      <c r="E61" s="163">
        <f>'将来負担比率（分子）の構造'!J$46</f>
        <v>11</v>
      </c>
      <c r="F61" s="163"/>
      <c r="G61" s="163"/>
      <c r="H61" s="163">
        <f>'将来負担比率（分子）の構造'!K$46</f>
        <v>8</v>
      </c>
      <c r="I61" s="163"/>
      <c r="J61" s="163"/>
      <c r="K61" s="163">
        <f>'将来負担比率（分子）の構造'!L$46</f>
        <v>19</v>
      </c>
      <c r="L61" s="163"/>
      <c r="M61" s="163"/>
      <c r="N61" s="163">
        <f>'将来負担比率（分子）の構造'!M$46</f>
        <v>18</v>
      </c>
      <c r="O61" s="163"/>
      <c r="P61" s="163"/>
    </row>
    <row r="62" spans="1:16" x14ac:dyDescent="0.2">
      <c r="A62" s="163" t="s">
        <v>35</v>
      </c>
      <c r="B62" s="163">
        <f>'将来負担比率（分子）の構造'!I$45</f>
        <v>3458</v>
      </c>
      <c r="C62" s="163"/>
      <c r="D62" s="163"/>
      <c r="E62" s="163">
        <f>'将来負担比率（分子）の構造'!J$45</f>
        <v>3697</v>
      </c>
      <c r="F62" s="163"/>
      <c r="G62" s="163"/>
      <c r="H62" s="163">
        <f>'将来負担比率（分子）の構造'!K$45</f>
        <v>4044</v>
      </c>
      <c r="I62" s="163"/>
      <c r="J62" s="163"/>
      <c r="K62" s="163">
        <f>'将来負担比率（分子）の構造'!L$45</f>
        <v>4230</v>
      </c>
      <c r="L62" s="163"/>
      <c r="M62" s="163"/>
      <c r="N62" s="163">
        <f>'将来負担比率（分子）の構造'!M$45</f>
        <v>3626</v>
      </c>
      <c r="O62" s="163"/>
      <c r="P62" s="163"/>
    </row>
    <row r="63" spans="1:16" x14ac:dyDescent="0.2">
      <c r="A63" s="163" t="s">
        <v>34</v>
      </c>
      <c r="B63" s="163">
        <f>'将来負担比率（分子）の構造'!I$44</f>
        <v>1356</v>
      </c>
      <c r="C63" s="163"/>
      <c r="D63" s="163"/>
      <c r="E63" s="163">
        <f>'将来負担比率（分子）の構造'!J$44</f>
        <v>1221</v>
      </c>
      <c r="F63" s="163"/>
      <c r="G63" s="163"/>
      <c r="H63" s="163">
        <f>'将来負担比率（分子）の構造'!K$44</f>
        <v>1022</v>
      </c>
      <c r="I63" s="163"/>
      <c r="J63" s="163"/>
      <c r="K63" s="163">
        <f>'将来負担比率（分子）の構造'!L$44</f>
        <v>1098</v>
      </c>
      <c r="L63" s="163"/>
      <c r="M63" s="163"/>
      <c r="N63" s="163">
        <f>'将来負担比率（分子）の構造'!M$44</f>
        <v>970</v>
      </c>
      <c r="O63" s="163"/>
      <c r="P63" s="163"/>
    </row>
    <row r="64" spans="1:16" x14ac:dyDescent="0.2">
      <c r="A64" s="163" t="s">
        <v>33</v>
      </c>
      <c r="B64" s="163">
        <f>'将来負担比率（分子）の構造'!I$43</f>
        <v>2285</v>
      </c>
      <c r="C64" s="163"/>
      <c r="D64" s="163"/>
      <c r="E64" s="163">
        <f>'将来負担比率（分子）の構造'!J$43</f>
        <v>2106</v>
      </c>
      <c r="F64" s="163"/>
      <c r="G64" s="163"/>
      <c r="H64" s="163">
        <f>'将来負担比率（分子）の構造'!K$43</f>
        <v>1912</v>
      </c>
      <c r="I64" s="163"/>
      <c r="J64" s="163"/>
      <c r="K64" s="163">
        <f>'将来負担比率（分子）の構造'!L$43</f>
        <v>1706</v>
      </c>
      <c r="L64" s="163"/>
      <c r="M64" s="163"/>
      <c r="N64" s="163">
        <f>'将来負担比率（分子）の構造'!M$43</f>
        <v>1549</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31615</v>
      </c>
      <c r="C66" s="163"/>
      <c r="D66" s="163"/>
      <c r="E66" s="163">
        <f>'将来負担比率（分子）の構造'!J$41</f>
        <v>31836</v>
      </c>
      <c r="F66" s="163"/>
      <c r="G66" s="163"/>
      <c r="H66" s="163">
        <f>'将来負担比率（分子）の構造'!K$41</f>
        <v>30142</v>
      </c>
      <c r="I66" s="163"/>
      <c r="J66" s="163"/>
      <c r="K66" s="163">
        <f>'将来負担比率（分子）の構造'!L$41</f>
        <v>28923</v>
      </c>
      <c r="L66" s="163"/>
      <c r="M66" s="163"/>
      <c r="N66" s="163">
        <f>'将来負担比率（分子）の構造'!M$41</f>
        <v>28864</v>
      </c>
      <c r="O66" s="163"/>
      <c r="P66" s="163"/>
    </row>
    <row r="67" spans="1:16" x14ac:dyDescent="0.2">
      <c r="A67" s="163" t="s">
        <v>71</v>
      </c>
      <c r="B67" s="163" t="e">
        <f>NA()</f>
        <v>#N/A</v>
      </c>
      <c r="C67" s="163">
        <f>IF(ISNUMBER('将来負担比率（分子）の構造'!I$53), IF('将来負担比率（分子）の構造'!I$53 &lt; 0, 0, '将来負担比率（分子）の構造'!I$53), NA())</f>
        <v>2482</v>
      </c>
      <c r="D67" s="163" t="e">
        <f>NA()</f>
        <v>#N/A</v>
      </c>
      <c r="E67" s="163" t="e">
        <f>NA()</f>
        <v>#N/A</v>
      </c>
      <c r="F67" s="163">
        <f>IF(ISNUMBER('将来負担比率（分子）の構造'!J$53), IF('将来負担比率（分子）の構造'!J$53 &lt; 0, 0, '将来負担比率（分子）の構造'!J$53), NA())</f>
        <v>1125</v>
      </c>
      <c r="G67" s="163" t="e">
        <f>NA()</f>
        <v>#N/A</v>
      </c>
      <c r="H67" s="163" t="e">
        <f>NA()</f>
        <v>#N/A</v>
      </c>
      <c r="I67" s="163">
        <f>IF(ISNUMBER('将来負担比率（分子）の構造'!K$53), IF('将来負担比率（分子）の構造'!K$53 &lt; 0, 0, '将来負担比率（分子）の構造'!K$53), NA())</f>
        <v>627</v>
      </c>
      <c r="J67" s="163" t="e">
        <f>NA()</f>
        <v>#N/A</v>
      </c>
      <c r="K67" s="163" t="e">
        <f>NA()</f>
        <v>#N/A</v>
      </c>
      <c r="L67" s="163">
        <f>IF(ISNUMBER('将来負担比率（分子）の構造'!L$53), IF('将来負担比率（分子）の構造'!L$53 &lt; 0, 0, '将来負担比率（分子）の構造'!L$53), NA())</f>
        <v>129</v>
      </c>
      <c r="M67" s="163" t="e">
        <f>NA()</f>
        <v>#N/A</v>
      </c>
      <c r="N67" s="163" t="e">
        <f>NA()</f>
        <v>#N/A</v>
      </c>
      <c r="O67" s="163">
        <f>IF(ISNUMBER('将来負担比率（分子）の構造'!M$53), IF('将来負担比率（分子）の構造'!M$53 &lt; 0, 0, '将来負担比率（分子）の構造'!M$53), NA())</f>
        <v>172</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4098</v>
      </c>
      <c r="C72" s="167">
        <f>基金残高に係る経年分析!G55</f>
        <v>3894</v>
      </c>
      <c r="D72" s="167">
        <f>基金残高に係る経年分析!H55</f>
        <v>3504</v>
      </c>
    </row>
    <row r="73" spans="1:16" x14ac:dyDescent="0.2">
      <c r="A73" s="166" t="s">
        <v>74</v>
      </c>
      <c r="B73" s="167" t="str">
        <f>基金残高に係る経年分析!F56</f>
        <v>-</v>
      </c>
      <c r="C73" s="167" t="str">
        <f>基金残高に係る経年分析!G56</f>
        <v>-</v>
      </c>
      <c r="D73" s="167" t="str">
        <f>基金残高に係る経年分析!H56</f>
        <v>-</v>
      </c>
    </row>
    <row r="74" spans="1:16" x14ac:dyDescent="0.2">
      <c r="A74" s="166" t="s">
        <v>75</v>
      </c>
      <c r="B74" s="167">
        <f>基金残高に係る経年分析!F57</f>
        <v>1698</v>
      </c>
      <c r="C74" s="167">
        <f>基金残高に係る経年分析!G57</f>
        <v>1954</v>
      </c>
      <c r="D74" s="167">
        <f>基金残高に係る経年分析!H57</f>
        <v>1681</v>
      </c>
    </row>
  </sheetData>
  <sheetProtection algorithmName="SHA-512" hashValue="gys+FFq3rrkiTTaNlf9t9PrmTU0uWAqXAXUQ56PBhW8Wb4Ghtj+R+MXNe73fcBb0ReAzK5mpsgjHF0GaE1f2iw==" saltValue="CLA0b2PMG0R/3md6bM20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IRWS6713</cp:lastModifiedBy>
  <cp:lastPrinted>2026-03-13T06:28:22Z</cp:lastPrinted>
  <dcterms:created xsi:type="dcterms:W3CDTF">2026-02-23T05:27:57Z</dcterms:created>
  <dcterms:modified xsi:type="dcterms:W3CDTF">2026-09-16T07:50:58Z</dcterms:modified>
  <cp:category/>
</cp:coreProperties>
</file>