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04_企画財政部\04_財政課1\14_地方公会計業務\令和08年度\02_照会・回答\R8.8.21※転送【埼玉県市町村課】（918〆）令和６年度財政状況資料集の作成について（2回目・地方公会計関係）\"/>
    </mc:Choice>
  </mc:AlternateContent>
  <xr:revisionPtr revIDLastSave="0" documentId="13_ncr:1_{D3C5BD4A-5BC7-4E44-8105-DFFD84BFC1D4}"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O38" i="10"/>
  <c r="BW38" i="10"/>
  <c r="BE38" i="10"/>
  <c r="AM38" i="10"/>
  <c r="CO37" i="10"/>
  <c r="BW37" i="10"/>
  <c r="BE37" i="10"/>
  <c r="AM37" i="10"/>
  <c r="CO36" i="10"/>
  <c r="BW36" i="10"/>
  <c r="BE36" i="10"/>
  <c r="AM36" i="10"/>
  <c r="CO35" i="10"/>
  <c r="BW35" i="10"/>
  <c r="BE35" i="10"/>
  <c r="CO34" i="10"/>
  <c r="BW34" i="10"/>
  <c r="BE34" i="10"/>
  <c r="C34" i="10"/>
  <c r="C35" i="10" l="1"/>
  <c r="C36" i="10" s="1"/>
  <c r="C37" i="10" s="1"/>
  <c r="C38" i="10" s="1"/>
  <c r="C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U38" i="10" s="1"/>
  <c r="AM34" i="10" l="1"/>
  <c r="AM35" i="10" s="1"/>
</calcChain>
</file>

<file path=xl/sharedStrings.xml><?xml version="1.0" encoding="utf-8"?>
<sst xmlns="http://schemas.openxmlformats.org/spreadsheetml/2006/main" count="1046" uniqueCount="567">
  <si>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</si>
  <si>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</si>
  <si>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</si>
  <si>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</si>
  <si>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</si>
  <si>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</si>
  <si>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</si>
  <si>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</si>
  <si>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</si>
  <si>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</si>
  <si>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</si>
  <si>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</si>
  <si>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</si>
  <si>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</si>
  <si>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</si>
  <si>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</si>
  <si>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</si>
  <si>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</si>
  <si>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</si>
  <si>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</si>
  <si>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</si>
  <si>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</si>
  <si>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</si>
  <si>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</si>
  <si>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</si>
  <si>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</si>
  <si>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</si>
  <si>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</si>
  <si>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</si>
  <si>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</si>
  <si>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</si>
  <si>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</si>
  <si>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</si>
  <si>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</si>
  <si>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</si>
  <si>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</si>
  <si>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</si>
  <si>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</si>
  <si>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</si>
  <si>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</si>
  <si>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</si>
  <si>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</si>
  <si>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</si>
  <si>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</si>
  <si>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</si>
  <si>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</si>
  <si>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</si>
  <si>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</si>
  <si>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</si>
  <si>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</si>
  <si>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</si>
  <si>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</si>
  <si>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</si>
  <si>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</si>
  <si>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</si>
  <si>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</si>
  <si>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</si>
  <si>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</si>
  <si>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</si>
  <si>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</si>
  <si>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</si>
  <si>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</si>
  <si>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</si>
  <si>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</si>
  <si>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</si>
  <si>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</si>
  <si>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</si>
  <si>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</si>
  <si>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</si>
  <si>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</si>
  <si>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</si>
  <si>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</si>
  <si>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</si>
  <si>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</si>
  <si>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</si>
  <si>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</si>
  <si>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</si>
  <si>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</si>
  <si>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</si>
  <si>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</si>
  <si>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</si>
  <si>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</si>
  <si>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</si>
  <si>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</si>
  <si>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</si>
  <si>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</si>
  <si>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</si>
  <si>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</si>
  <si>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</si>
  <si>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</si>
  <si>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</si>
  <si>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</si>
  <si>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</si>
  <si>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</si>
  <si>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戸田市</t>
    <phoneticPr fontId="5"/>
  </si>
  <si>
    <t>地方交付税種地</t>
    <rPh sb="0" eb="2">
      <t>チホウ</t>
    </rPh>
    <rPh sb="2" eb="5">
      <t>コウフゼイ</t>
    </rPh>
    <rPh sb="5" eb="6">
      <t>シュ</t>
    </rPh>
    <rPh sb="6" eb="7">
      <t>チ</t>
    </rPh>
    <phoneticPr fontId="5"/>
  </si>
  <si>
    <t>2-10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</si>
  <si>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</si>
  <si>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</si>
  <si>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</si>
  <si>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</si>
  <si>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</si>
  <si>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</si>
  <si>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</si>
  <si>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</si>
  <si>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</si>
  <si>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</si>
  <si>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</si>
  <si>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</si>
  <si>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</si>
  <si>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</si>
  <si>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</si>
  <si>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</si>
  <si>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</si>
  <si>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</si>
  <si>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</si>
  <si>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</si>
  <si>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</si>
  <si>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</si>
  <si>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</si>
  <si>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</si>
  <si>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</si>
  <si>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</si>
  <si>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</si>
  <si>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</si>
  <si>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</si>
  <si>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</si>
  <si>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</si>
  <si>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</si>
  <si>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</si>
  <si>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</si>
  <si>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</si>
  <si>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</si>
  <si>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</si>
  <si>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</si>
  <si>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</si>
  <si>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</si>
  <si>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</si>
  <si>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</si>
  <si>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</si>
  <si>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</si>
  <si>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</si>
  <si>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</si>
  <si>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</si>
  <si>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</si>
  <si>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</si>
  <si>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</si>
  <si>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</si>
  <si>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</si>
  <si>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</si>
  <si>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</si>
  <si>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</si>
  <si>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</si>
  <si>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</si>
  <si>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</si>
  <si>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</si>
  <si>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</si>
  <si>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</si>
  <si>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</si>
  <si>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</si>
  <si>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</si>
  <si>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</si>
  <si>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</si>
  <si>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</si>
  <si>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</si>
  <si>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</si>
  <si>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</si>
  <si>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</si>
  <si>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</si>
  <si>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</si>
  <si>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</si>
  <si>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</si>
  <si>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</si>
  <si>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</si>
  <si>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</si>
  <si>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</si>
  <si>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</si>
  <si>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</si>
  <si>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</si>
  <si>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</si>
  <si>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</si>
  <si>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</si>
  <si>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</si>
  <si>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</si>
  <si>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</si>
  <si>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</si>
  <si>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</si>
  <si>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</si>
  <si>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</si>
  <si>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</si>
  <si>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</si>
  <si>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</si>
  <si>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</si>
  <si>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</si>
  <si>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</si>
  <si>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</si>
  <si>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</si>
  <si>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</si>
  <si>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</si>
  <si>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</si>
  <si>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</si>
  <si>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</si>
  <si>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</si>
  <si>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埼玉県戸田市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</si>
  <si>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</si>
  <si>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</si>
  <si>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</si>
  <si>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</si>
  <si>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</si>
  <si>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</si>
  <si>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</si>
  <si>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</si>
  <si>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</si>
  <si>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</si>
  <si>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</si>
  <si>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</si>
  <si>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</si>
  <si>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</si>
  <si>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</si>
  <si>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</si>
  <si>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</si>
  <si>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</si>
  <si>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</si>
  <si>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</si>
  <si>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</si>
  <si>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</si>
  <si>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</si>
  <si>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</si>
  <si>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</si>
  <si>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</si>
  <si>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</si>
  <si>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</si>
  <si>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</si>
  <si>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</si>
  <si>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</si>
  <si>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</si>
  <si>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</si>
  <si>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</si>
  <si>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</si>
  <si>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</si>
  <si>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</si>
  <si>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</si>
  <si>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</si>
  <si>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</si>
  <si>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</si>
  <si>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</si>
  <si>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</si>
  <si>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</si>
  <si>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</si>
  <si>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</si>
  <si>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</si>
  <si>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</si>
  <si>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</si>
  <si>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</si>
  <si>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</si>
  <si>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</si>
  <si>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</si>
  <si>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</si>
  <si>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</si>
  <si>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</si>
  <si>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</si>
  <si>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</si>
  <si>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</si>
  <si>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</si>
  <si>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</si>
  <si>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</si>
  <si>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</si>
  <si>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</si>
  <si>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</si>
  <si>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</si>
  <si>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</si>
  <si>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</si>
  <si>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</si>
  <si>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</si>
  <si>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</si>
  <si>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</si>
  <si>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</si>
  <si>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</si>
  <si>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</si>
  <si>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</si>
  <si>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</si>
  <si>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</si>
  <si>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</si>
  <si>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</si>
  <si>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</si>
  <si>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</si>
  <si>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</si>
  <si>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</si>
  <si>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</si>
  <si>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</si>
  <si>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</si>
  <si>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</si>
  <si>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</si>
  <si>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</si>
  <si>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</si>
  <si>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</si>
  <si>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</si>
  <si>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</si>
  <si>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</si>
  <si>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</si>
  <si>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</si>
  <si>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</si>
  <si>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</si>
  <si>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</si>
  <si>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</si>
  <si>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</si>
  <si>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</si>
  <si>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</si>
  <si>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</si>
  <si>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</si>
  <si>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</si>
  <si>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</si>
  <si>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</si>
  <si>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</si>
  <si>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</si>
  <si>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</si>
  <si>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</si>
  <si>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</si>
  <si>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</si>
  <si>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</si>
  <si>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</si>
  <si>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</si>
  <si>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</si>
  <si>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</si>
  <si>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</si>
  <si>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</si>
  <si>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</si>
  <si>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</si>
  <si>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</si>
  <si>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</si>
  <si>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</si>
  <si>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</si>
  <si>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</si>
  <si>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</si>
  <si>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</si>
  <si>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</si>
  <si>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</si>
  <si>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</si>
  <si>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</si>
  <si>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</si>
  <si>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</si>
  <si>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</si>
  <si>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</si>
  <si>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</si>
  <si>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</si>
  <si>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</si>
  <si>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</si>
  <si>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</si>
  <si>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</si>
  <si>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</si>
  <si>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</si>
  <si>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</si>
  <si>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</si>
  <si>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</si>
  <si>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埼玉県戸田市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</si>
  <si>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</si>
  <si>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</si>
  <si>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</si>
  <si>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</si>
  <si>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</si>
  <si>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</si>
  <si>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</si>
  <si>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</si>
  <si>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</si>
  <si>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</si>
  <si>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</si>
  <si>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</si>
  <si>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</si>
  <si>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</si>
  <si>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</si>
  <si>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</si>
  <si>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</si>
  <si>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</si>
  <si>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</si>
  <si>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</si>
  <si>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市民医療センター</t>
    <phoneticPr fontId="5"/>
  </si>
  <si>
    <t>海外留学奨学事業</t>
    <phoneticPr fontId="5"/>
  </si>
  <si>
    <t>火災共済事業</t>
    <phoneticPr fontId="5"/>
  </si>
  <si>
    <t>新曽第一土地区画整理事業</t>
    <phoneticPr fontId="5"/>
  </si>
  <si>
    <t>新曽第二土地区画整理事業</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</si>
  <si>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</si>
  <si>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</si>
  <si>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</si>
  <si>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</si>
  <si>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</si>
  <si>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</si>
  <si>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</si>
  <si>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</si>
  <si>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</si>
  <si>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</si>
  <si>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</si>
  <si>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</si>
  <si>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</si>
  <si>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介護保険</t>
    <phoneticPr fontId="5"/>
  </si>
  <si>
    <t>後期高齢者医療</t>
    <phoneticPr fontId="5"/>
  </si>
  <si>
    <t>在宅介護支援事業</t>
    <phoneticPr fontId="5"/>
  </si>
  <si>
    <t>交通災害共済事業</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</si>
  <si>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</si>
  <si>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</si>
  <si>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</si>
  <si>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</si>
  <si>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</si>
  <si>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</si>
  <si>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</si>
  <si>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</si>
  <si>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</si>
  <si>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</si>
  <si>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</si>
  <si>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</si>
  <si>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</si>
  <si>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</si>
  <si>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</si>
  <si>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</si>
  <si>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</si>
  <si>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</si>
  <si>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</si>
  <si>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</si>
  <si>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</si>
  <si>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</si>
  <si>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</si>
  <si>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</si>
  <si>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</si>
  <si>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</si>
  <si>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</si>
  <si>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</si>
  <si>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</si>
  <si>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</si>
  <si>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</si>
  <si>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</si>
  <si>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</si>
  <si>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</si>
  <si>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</si>
  <si>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</si>
  <si>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</si>
  <si>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</si>
  <si>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</si>
  <si>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</si>
  <si>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</si>
  <si>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</si>
  <si>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</si>
  <si>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</si>
  <si>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</si>
  <si>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</si>
  <si>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</si>
  <si>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</si>
  <si>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</si>
  <si>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</si>
  <si>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</si>
  <si>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</si>
  <si>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</si>
  <si>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</si>
  <si>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</si>
  <si>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</si>
  <si>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</si>
  <si>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</si>
  <si>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</si>
  <si>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</si>
  <si>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</si>
  <si>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</si>
  <si>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</si>
  <si>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</si>
  <si>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</si>
  <si>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</si>
  <si>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</si>
  <si>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</si>
  <si>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</si>
  <si>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</si>
  <si>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</si>
  <si>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</si>
  <si>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</si>
  <si>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</si>
  <si>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</si>
  <si>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</si>
  <si>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</si>
  <si>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</si>
  <si>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</si>
  <si>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</si>
  <si>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</si>
  <si>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</si>
  <si>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</si>
  <si>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</si>
  <si>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</si>
  <si>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</si>
  <si>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</si>
  <si>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</si>
  <si>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</si>
  <si>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</si>
  <si>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</si>
  <si>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</si>
  <si>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</si>
  <si>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</si>
  <si>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</si>
  <si>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</si>
  <si>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</si>
  <si>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</si>
  <si>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</si>
  <si>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</si>
  <si>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</si>
  <si>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</si>
  <si>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</si>
  <si>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</si>
  <si>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</si>
  <si>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</si>
  <si>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</si>
  <si>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</si>
  <si>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</si>
  <si>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</si>
  <si>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</si>
  <si>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</si>
  <si>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</si>
  <si>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</si>
  <si>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</si>
  <si>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</si>
  <si>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</si>
  <si>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</si>
  <si>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</si>
  <si>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</si>
  <si>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</si>
  <si>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</si>
  <si>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</si>
  <si>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</si>
  <si>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</si>
  <si>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</si>
  <si>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</si>
  <si>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</si>
  <si>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</si>
  <si>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</si>
  <si>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</si>
  <si>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</si>
  <si>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</si>
  <si>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</si>
  <si>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</si>
  <si>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</si>
  <si>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</si>
  <si>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</si>
  <si>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2.54</t>
  </si>
  <si>
    <t>一般会計</t>
  </si>
  <si>
    <t>水道事業会計</t>
  </si>
  <si>
    <t>下水道事業会計</t>
  </si>
  <si>
    <t>国民健康保険</t>
  </si>
  <si>
    <t>新曽第一土地区画整理事業</t>
  </si>
  <si>
    <t>介護保険</t>
  </si>
  <si>
    <t>新曽第二土地区画整理事業</t>
  </si>
  <si>
    <t>市民医療センター</t>
  </si>
  <si>
    <t>その他会計（赤字）</t>
  </si>
  <si>
    <t>その他会計（黒字）</t>
  </si>
  <si>
    <t>R02</t>
    <phoneticPr fontId="5"/>
  </si>
  <si>
    <t>R03</t>
    <phoneticPr fontId="5"/>
  </si>
  <si>
    <t>R04</t>
    <phoneticPr fontId="5"/>
  </si>
  <si>
    <t>R05</t>
    <phoneticPr fontId="5"/>
  </si>
  <si>
    <t>R06</t>
    <phoneticPr fontId="5"/>
  </si>
  <si>
    <t>公共施設等整備基金</t>
  </si>
  <si>
    <t>都市開発基金</t>
  </si>
  <si>
    <t>防災減災基金</t>
  </si>
  <si>
    <t>教育基金</t>
  </si>
  <si>
    <t>環境対策基金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</si>
  <si>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</si>
  <si>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</si>
  <si>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将来負担比率は、5.0％増加した23.1％となり、有形固定資産の減価償却率は、1.0％減少した64.8％となっている。
将来負担比率が増加した理由は、小・中学校改修事業などによる地方債残高の増加によるものと考えられる。
有形固定資産減価償却率は、小・中学校改修事業などにより減少したものの、公共施設の老朽化に対応した計画が必要であることがわかる。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</si>
  <si>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</si>
  <si>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</si>
  <si>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</si>
  <si>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</si>
  <si>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</si>
  <si>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</si>
  <si>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実質公債費比率は、0.4％減少した7.8％となっている。
　類似団体と比べて実質公債費比率が高水準となっている要因は、土地開発公社経営健全化への対応として公共用地先行取得事業債の借入を実施していることや、公共施設の大規模改修等に係る事業債の償還が本格化してきたことが影響していると考えら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</si>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</sst>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7" fillId="0" borderId="31" xfId="8" applyFont="1" applyBorder="1">
      <alignment vertical="center"/>
    </xf>
    <xf numFmtId="0" fontId="27" fillId="0" borderId="42" xfId="8" applyFont="1" applyBorder="1">
      <alignmen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70" xfId="8" applyFont="1" applyBorder="1" applyAlignment="1">
      <alignment horizontal="center"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24"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11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05AC99A-EE49-4338-9F42-ABF2992E149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C96B-4DAA-A4B4-1BFA8EF3876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71383</c:v>
                </c:pt>
                <c:pt idx="1">
                  <c:v>35545</c:v>
                </c:pt>
                <c:pt idx="2">
                  <c:v>54429</c:v>
                </c:pt>
                <c:pt idx="3">
                  <c:v>41267</c:v>
                </c:pt>
                <c:pt idx="4">
                  <c:v>58880</c:v>
                </c:pt>
              </c:numCache>
            </c:numRef>
          </c:val>
          <c:smooth val="0"/>
          <c:extLst>
            <c:ext xmlns:c16="http://schemas.microsoft.com/office/drawing/2014/chart" uri="{C3380CC4-5D6E-409C-BE32-E72D297353CC}">
              <c16:uniqueId val="{00000001-C96B-4DAA-A4B4-1BFA8EF3876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13.11</c:v>
                </c:pt>
                <c:pt idx="1">
                  <c:v>14.56</c:v>
                </c:pt>
                <c:pt idx="2">
                  <c:v>14.26</c:v>
                </c:pt>
                <c:pt idx="3">
                  <c:v>11.32</c:v>
                </c:pt>
                <c:pt idx="4">
                  <c:v>13.8</c:v>
                </c:pt>
              </c:numCache>
            </c:numRef>
          </c:val>
          <c:extLst>
            <c:ext xmlns:c16="http://schemas.microsoft.com/office/drawing/2014/chart" uri="{C3380CC4-5D6E-409C-BE32-E72D297353CC}">
              <c16:uniqueId val="{00000000-2DAD-4382-A44C-09E6E2F3C7D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18.510000000000002</c:v>
                </c:pt>
                <c:pt idx="1">
                  <c:v>21.3</c:v>
                </c:pt>
                <c:pt idx="2">
                  <c:v>23.49</c:v>
                </c:pt>
                <c:pt idx="3">
                  <c:v>22.89</c:v>
                </c:pt>
                <c:pt idx="4">
                  <c:v>25.02</c:v>
                </c:pt>
              </c:numCache>
            </c:numRef>
          </c:val>
          <c:extLst>
            <c:ext xmlns:c16="http://schemas.microsoft.com/office/drawing/2014/chart" uri="{C3380CC4-5D6E-409C-BE32-E72D297353CC}">
              <c16:uniqueId val="{00000001-2DAD-4382-A44C-09E6E2F3C7D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0.02</c:v>
                </c:pt>
                <c:pt idx="1">
                  <c:v>7.14</c:v>
                </c:pt>
                <c:pt idx="2">
                  <c:v>4.1900000000000004</c:v>
                </c:pt>
                <c:pt idx="3">
                  <c:v>-2.54</c:v>
                </c:pt>
                <c:pt idx="4">
                  <c:v>5.39</c:v>
                </c:pt>
              </c:numCache>
            </c:numRef>
          </c:val>
          <c:smooth val="0"/>
          <c:extLst>
            <c:ext xmlns:c16="http://schemas.microsoft.com/office/drawing/2014/chart" uri="{C3380CC4-5D6E-409C-BE32-E72D297353CC}">
              <c16:uniqueId val="{00000002-2DAD-4382-A44C-09E6E2F3C7D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0.11</c:v>
                </c:pt>
                <c:pt idx="2">
                  <c:v>#N/A</c:v>
                </c:pt>
                <c:pt idx="3">
                  <c:v>0.13</c:v>
                </c:pt>
                <c:pt idx="4">
                  <c:v>#N/A</c:v>
                </c:pt>
                <c:pt idx="5">
                  <c:v>0.08</c:v>
                </c:pt>
                <c:pt idx="6">
                  <c:v>#N/A</c:v>
                </c:pt>
                <c:pt idx="7">
                  <c:v>0.09</c:v>
                </c:pt>
                <c:pt idx="8">
                  <c:v>#N/A</c:v>
                </c:pt>
                <c:pt idx="9">
                  <c:v>0.08</c:v>
                </c:pt>
              </c:numCache>
            </c:numRef>
          </c:val>
          <c:extLst>
            <c:ext xmlns:c16="http://schemas.microsoft.com/office/drawing/2014/chart" uri="{C3380CC4-5D6E-409C-BE32-E72D297353CC}">
              <c16:uniqueId val="{00000000-C23F-4701-8BCE-48566B26D11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23F-4701-8BCE-48566B26D110}"/>
            </c:ext>
          </c:extLst>
        </c:ser>
        <c:ser>
          <c:idx val="2"/>
          <c:order val="2"/>
          <c:tx>
            <c:strRef>
              <c:f>データシート!$A$29</c:f>
              <c:strCache>
                <c:ptCount val="1"/>
                <c:pt idx="0">
                  <c:v>市民医療センター</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0.28999999999999998</c:v>
                </c:pt>
                <c:pt idx="2">
                  <c:v>#N/A</c:v>
                </c:pt>
                <c:pt idx="3">
                  <c:v>0.39</c:v>
                </c:pt>
                <c:pt idx="4">
                  <c:v>#N/A</c:v>
                </c:pt>
                <c:pt idx="5">
                  <c:v>0.31</c:v>
                </c:pt>
                <c:pt idx="6">
                  <c:v>#N/A</c:v>
                </c:pt>
                <c:pt idx="7">
                  <c:v>0.16</c:v>
                </c:pt>
                <c:pt idx="8">
                  <c:v>#N/A</c:v>
                </c:pt>
                <c:pt idx="9">
                  <c:v>7.0000000000000007E-2</c:v>
                </c:pt>
              </c:numCache>
            </c:numRef>
          </c:val>
          <c:extLst>
            <c:ext xmlns:c16="http://schemas.microsoft.com/office/drawing/2014/chart" uri="{C3380CC4-5D6E-409C-BE32-E72D297353CC}">
              <c16:uniqueId val="{00000002-C23F-4701-8BCE-48566B26D110}"/>
            </c:ext>
          </c:extLst>
        </c:ser>
        <c:ser>
          <c:idx val="3"/>
          <c:order val="3"/>
          <c:tx>
            <c:strRef>
              <c:f>データシート!$A$30</c:f>
              <c:strCache>
                <c:ptCount val="1"/>
                <c:pt idx="0">
                  <c:v>新曽第二土地区画整理事業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0.33</c:v>
                </c:pt>
                <c:pt idx="2">
                  <c:v>#N/A</c:v>
                </c:pt>
                <c:pt idx="3">
                  <c:v>0.35</c:v>
                </c:pt>
                <c:pt idx="4">
                  <c:v>#N/A</c:v>
                </c:pt>
                <c:pt idx="5">
                  <c:v>0.42</c:v>
                </c:pt>
                <c:pt idx="6">
                  <c:v>#N/A</c:v>
                </c:pt>
                <c:pt idx="7">
                  <c:v>0.52</c:v>
                </c:pt>
                <c:pt idx="8">
                  <c:v>#N/A</c:v>
                </c:pt>
                <c:pt idx="9">
                  <c:v>0.16</c:v>
                </c:pt>
              </c:numCache>
            </c:numRef>
          </c:val>
          <c:extLst>
            <c:ext xmlns:c16="http://schemas.microsoft.com/office/drawing/2014/chart" uri="{C3380CC4-5D6E-409C-BE32-E72D297353CC}">
              <c16:uniqueId val="{00000003-C23F-4701-8BCE-48566B26D110}"/>
            </c:ext>
          </c:extLst>
        </c:ser>
        <c:ser>
          <c:idx val="4"/>
          <c:order val="4"/>
          <c:tx>
            <c:strRef>
              <c:f>データシート!$A$31</c:f>
              <c:strCache>
                <c:ptCount val="1"/>
                <c:pt idx="0">
                  <c:v>介護保険</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0.54</c:v>
                </c:pt>
                <c:pt idx="2">
                  <c:v>#N/A</c:v>
                </c:pt>
                <c:pt idx="3">
                  <c:v>1.64</c:v>
                </c:pt>
                <c:pt idx="4">
                  <c:v>#N/A</c:v>
                </c:pt>
                <c:pt idx="5">
                  <c:v>1.43</c:v>
                </c:pt>
                <c:pt idx="6">
                  <c:v>#N/A</c:v>
                </c:pt>
                <c:pt idx="7">
                  <c:v>1.07</c:v>
                </c:pt>
                <c:pt idx="8">
                  <c:v>#N/A</c:v>
                </c:pt>
                <c:pt idx="9">
                  <c:v>0.21</c:v>
                </c:pt>
              </c:numCache>
            </c:numRef>
          </c:val>
          <c:extLst>
            <c:ext xmlns:c16="http://schemas.microsoft.com/office/drawing/2014/chart" uri="{C3380CC4-5D6E-409C-BE32-E72D297353CC}">
              <c16:uniqueId val="{00000004-C23F-4701-8BCE-48566B26D110}"/>
            </c:ext>
          </c:extLst>
        </c:ser>
        <c:ser>
          <c:idx val="5"/>
          <c:order val="5"/>
          <c:tx>
            <c:strRef>
              <c:f>データシート!$A$32</c:f>
              <c:strCache>
                <c:ptCount val="1"/>
                <c:pt idx="0">
                  <c:v>新曽第一土地区画整理事業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0.33</c:v>
                </c:pt>
                <c:pt idx="2">
                  <c:v>#N/A</c:v>
                </c:pt>
                <c:pt idx="3">
                  <c:v>0.28000000000000003</c:v>
                </c:pt>
                <c:pt idx="4">
                  <c:v>#N/A</c:v>
                </c:pt>
                <c:pt idx="5">
                  <c:v>0.36</c:v>
                </c:pt>
                <c:pt idx="6">
                  <c:v>#N/A</c:v>
                </c:pt>
                <c:pt idx="7">
                  <c:v>0.52</c:v>
                </c:pt>
                <c:pt idx="8">
                  <c:v>#N/A</c:v>
                </c:pt>
                <c:pt idx="9">
                  <c:v>0.32</c:v>
                </c:pt>
              </c:numCache>
            </c:numRef>
          </c:val>
          <c:extLst>
            <c:ext xmlns:c16="http://schemas.microsoft.com/office/drawing/2014/chart" uri="{C3380CC4-5D6E-409C-BE32-E72D297353CC}">
              <c16:uniqueId val="{00000005-C23F-4701-8BCE-48566B26D110}"/>
            </c:ext>
          </c:extLst>
        </c:ser>
        <c:ser>
          <c:idx val="6"/>
          <c:order val="6"/>
          <c:tx>
            <c:strRef>
              <c:f>データシート!$A$33</c:f>
              <c:strCache>
                <c:ptCount val="1"/>
                <c:pt idx="0">
                  <c:v>国民健康保険</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c:v>
                </c:pt>
                <c:pt idx="2">
                  <c:v>#N/A</c:v>
                </c:pt>
                <c:pt idx="3">
                  <c:v>0.79</c:v>
                </c:pt>
                <c:pt idx="4">
                  <c:v>#N/A</c:v>
                </c:pt>
                <c:pt idx="5">
                  <c:v>0.98</c:v>
                </c:pt>
                <c:pt idx="6">
                  <c:v>#N/A</c:v>
                </c:pt>
                <c:pt idx="7">
                  <c:v>1.1200000000000001</c:v>
                </c:pt>
                <c:pt idx="8">
                  <c:v>#N/A</c:v>
                </c:pt>
                <c:pt idx="9">
                  <c:v>0.96</c:v>
                </c:pt>
              </c:numCache>
            </c:numRef>
          </c:val>
          <c:extLst>
            <c:ext xmlns:c16="http://schemas.microsoft.com/office/drawing/2014/chart" uri="{C3380CC4-5D6E-409C-BE32-E72D297353CC}">
              <c16:uniqueId val="{00000006-C23F-4701-8BCE-48566B26D11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2.58</c:v>
                </c:pt>
                <c:pt idx="2">
                  <c:v>#N/A</c:v>
                </c:pt>
                <c:pt idx="3">
                  <c:v>3.05</c:v>
                </c:pt>
                <c:pt idx="4">
                  <c:v>#N/A</c:v>
                </c:pt>
                <c:pt idx="5">
                  <c:v>2.68</c:v>
                </c:pt>
                <c:pt idx="6">
                  <c:v>#N/A</c:v>
                </c:pt>
                <c:pt idx="7">
                  <c:v>4.5599999999999996</c:v>
                </c:pt>
                <c:pt idx="8">
                  <c:v>#N/A</c:v>
                </c:pt>
                <c:pt idx="9">
                  <c:v>5.61</c:v>
                </c:pt>
              </c:numCache>
            </c:numRef>
          </c:val>
          <c:extLst>
            <c:ext xmlns:c16="http://schemas.microsoft.com/office/drawing/2014/chart" uri="{C3380CC4-5D6E-409C-BE32-E72D297353CC}">
              <c16:uniqueId val="{00000007-C23F-4701-8BCE-48566B26D11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2.77</c:v>
                </c:pt>
                <c:pt idx="2">
                  <c:v>#N/A</c:v>
                </c:pt>
                <c:pt idx="3">
                  <c:v>4.74</c:v>
                </c:pt>
                <c:pt idx="4">
                  <c:v>#N/A</c:v>
                </c:pt>
                <c:pt idx="5">
                  <c:v>6.84</c:v>
                </c:pt>
                <c:pt idx="6">
                  <c:v>#N/A</c:v>
                </c:pt>
                <c:pt idx="7">
                  <c:v>6.78</c:v>
                </c:pt>
                <c:pt idx="8">
                  <c:v>#N/A</c:v>
                </c:pt>
                <c:pt idx="9">
                  <c:v>5.89</c:v>
                </c:pt>
              </c:numCache>
            </c:numRef>
          </c:val>
          <c:extLst>
            <c:ext xmlns:c16="http://schemas.microsoft.com/office/drawing/2014/chart" uri="{C3380CC4-5D6E-409C-BE32-E72D297353CC}">
              <c16:uniqueId val="{00000008-C23F-4701-8BCE-48566B26D11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12.14</c:v>
                </c:pt>
                <c:pt idx="2">
                  <c:v>#N/A</c:v>
                </c:pt>
                <c:pt idx="3">
                  <c:v>13.51</c:v>
                </c:pt>
                <c:pt idx="4">
                  <c:v>#N/A</c:v>
                </c:pt>
                <c:pt idx="5">
                  <c:v>13.14</c:v>
                </c:pt>
                <c:pt idx="6">
                  <c:v>#N/A</c:v>
                </c:pt>
                <c:pt idx="7">
                  <c:v>10.09</c:v>
                </c:pt>
                <c:pt idx="8">
                  <c:v>#N/A</c:v>
                </c:pt>
                <c:pt idx="9">
                  <c:v>13.23</c:v>
                </c:pt>
              </c:numCache>
            </c:numRef>
          </c:val>
          <c:extLst>
            <c:ext xmlns:c16="http://schemas.microsoft.com/office/drawing/2014/chart" uri="{C3380CC4-5D6E-409C-BE32-E72D297353CC}">
              <c16:uniqueId val="{00000009-C23F-4701-8BCE-48566B26D11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1766</c:v>
                </c:pt>
                <c:pt idx="5">
                  <c:v>1775</c:v>
                </c:pt>
                <c:pt idx="8">
                  <c:v>1645</c:v>
                </c:pt>
                <c:pt idx="11">
                  <c:v>1556</c:v>
                </c:pt>
                <c:pt idx="14">
                  <c:v>1471</c:v>
                </c:pt>
              </c:numCache>
            </c:numRef>
          </c:val>
          <c:extLst>
            <c:ext xmlns:c16="http://schemas.microsoft.com/office/drawing/2014/chart" uri="{C3380CC4-5D6E-409C-BE32-E72D297353CC}">
              <c16:uniqueId val="{00000000-9E5B-40C3-9A6A-0A41705EF25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E5B-40C3-9A6A-0A41705EF25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117</c:v>
                </c:pt>
                <c:pt idx="3">
                  <c:v>30</c:v>
                </c:pt>
                <c:pt idx="6">
                  <c:v>74</c:v>
                </c:pt>
                <c:pt idx="9">
                  <c:v>32</c:v>
                </c:pt>
                <c:pt idx="12">
                  <c:v>0</c:v>
                </c:pt>
              </c:numCache>
            </c:numRef>
          </c:val>
          <c:extLst>
            <c:ext xmlns:c16="http://schemas.microsoft.com/office/drawing/2014/chart" uri="{C3380CC4-5D6E-409C-BE32-E72D297353CC}">
              <c16:uniqueId val="{00000002-9E5B-40C3-9A6A-0A41705EF25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c:v>
                </c:pt>
                <c:pt idx="3">
                  <c:v>23</c:v>
                </c:pt>
                <c:pt idx="6">
                  <c:v>65</c:v>
                </c:pt>
                <c:pt idx="9">
                  <c:v>89</c:v>
                </c:pt>
                <c:pt idx="12">
                  <c:v>96</c:v>
                </c:pt>
              </c:numCache>
            </c:numRef>
          </c:val>
          <c:extLst>
            <c:ext xmlns:c16="http://schemas.microsoft.com/office/drawing/2014/chart" uri="{C3380CC4-5D6E-409C-BE32-E72D297353CC}">
              <c16:uniqueId val="{00000003-9E5B-40C3-9A6A-0A41705EF25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429</c:v>
                </c:pt>
                <c:pt idx="3">
                  <c:v>408</c:v>
                </c:pt>
                <c:pt idx="6">
                  <c:v>396</c:v>
                </c:pt>
                <c:pt idx="9">
                  <c:v>395</c:v>
                </c:pt>
                <c:pt idx="12">
                  <c:v>404</c:v>
                </c:pt>
              </c:numCache>
            </c:numRef>
          </c:val>
          <c:extLst>
            <c:ext xmlns:c16="http://schemas.microsoft.com/office/drawing/2014/chart" uri="{C3380CC4-5D6E-409C-BE32-E72D297353CC}">
              <c16:uniqueId val="{00000004-9E5B-40C3-9A6A-0A41705EF25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5B-40C3-9A6A-0A41705EF25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E5B-40C3-9A6A-0A41705EF25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3600</c:v>
                </c:pt>
                <c:pt idx="3">
                  <c:v>3830</c:v>
                </c:pt>
                <c:pt idx="6">
                  <c:v>3561</c:v>
                </c:pt>
                <c:pt idx="9">
                  <c:v>3405</c:v>
                </c:pt>
                <c:pt idx="12">
                  <c:v>3473</c:v>
                </c:pt>
              </c:numCache>
            </c:numRef>
          </c:val>
          <c:extLst>
            <c:ext xmlns:c16="http://schemas.microsoft.com/office/drawing/2014/chart" uri="{C3380CC4-5D6E-409C-BE32-E72D297353CC}">
              <c16:uniqueId val="{00000007-9E5B-40C3-9A6A-0A41705EF25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2403</c:v>
                </c:pt>
                <c:pt idx="2">
                  <c:v>#N/A</c:v>
                </c:pt>
                <c:pt idx="3">
                  <c:v>#N/A</c:v>
                </c:pt>
                <c:pt idx="4">
                  <c:v>2516</c:v>
                </c:pt>
                <c:pt idx="5">
                  <c:v>#N/A</c:v>
                </c:pt>
                <c:pt idx="6">
                  <c:v>#N/A</c:v>
                </c:pt>
                <c:pt idx="7">
                  <c:v>2451</c:v>
                </c:pt>
                <c:pt idx="8">
                  <c:v>#N/A</c:v>
                </c:pt>
                <c:pt idx="9">
                  <c:v>#N/A</c:v>
                </c:pt>
                <c:pt idx="10">
                  <c:v>2365</c:v>
                </c:pt>
                <c:pt idx="11">
                  <c:v>#N/A</c:v>
                </c:pt>
                <c:pt idx="12">
                  <c:v>#N/A</c:v>
                </c:pt>
                <c:pt idx="13">
                  <c:v>2502</c:v>
                </c:pt>
                <c:pt idx="14">
                  <c:v>#N/A</c:v>
                </c:pt>
              </c:numCache>
            </c:numRef>
          </c:val>
          <c:smooth val="0"/>
          <c:extLst>
            <c:ext xmlns:c16="http://schemas.microsoft.com/office/drawing/2014/chart" uri="{C3380CC4-5D6E-409C-BE32-E72D297353CC}">
              <c16:uniqueId val="{00000008-9E5B-40C3-9A6A-0A41705EF25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11767</c:v>
                </c:pt>
                <c:pt idx="5">
                  <c:v>11394</c:v>
                </c:pt>
                <c:pt idx="8">
                  <c:v>10948</c:v>
                </c:pt>
                <c:pt idx="11">
                  <c:v>10291</c:v>
                </c:pt>
                <c:pt idx="14">
                  <c:v>10446</c:v>
                </c:pt>
              </c:numCache>
            </c:numRef>
          </c:val>
          <c:extLst>
            <c:ext xmlns:c16="http://schemas.microsoft.com/office/drawing/2014/chart" uri="{C3380CC4-5D6E-409C-BE32-E72D297353CC}">
              <c16:uniqueId val="{00000000-C119-4840-8C91-C70B42CE1B4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8921</c:v>
                </c:pt>
                <c:pt idx="5">
                  <c:v>9498</c:v>
                </c:pt>
                <c:pt idx="8">
                  <c:v>9524</c:v>
                </c:pt>
                <c:pt idx="11">
                  <c:v>9096</c:v>
                </c:pt>
                <c:pt idx="14">
                  <c:v>8832</c:v>
                </c:pt>
              </c:numCache>
            </c:numRef>
          </c:val>
          <c:extLst>
            <c:ext xmlns:c16="http://schemas.microsoft.com/office/drawing/2014/chart" uri="{C3380CC4-5D6E-409C-BE32-E72D297353CC}">
              <c16:uniqueId val="{00000001-C119-4840-8C91-C70B42CE1B4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15288</c:v>
                </c:pt>
                <c:pt idx="5">
                  <c:v>15167</c:v>
                </c:pt>
                <c:pt idx="8">
                  <c:v>16540</c:v>
                </c:pt>
                <c:pt idx="11">
                  <c:v>17088</c:v>
                </c:pt>
                <c:pt idx="14">
                  <c:v>17588</c:v>
                </c:pt>
              </c:numCache>
            </c:numRef>
          </c:val>
          <c:extLst>
            <c:ext xmlns:c16="http://schemas.microsoft.com/office/drawing/2014/chart" uri="{C3380CC4-5D6E-409C-BE32-E72D297353CC}">
              <c16:uniqueId val="{00000002-C119-4840-8C91-C70B42CE1B4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119-4840-8C91-C70B42CE1B4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119-4840-8C91-C70B42CE1B4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19-4840-8C91-C70B42CE1B4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6003</c:v>
                </c:pt>
                <c:pt idx="3">
                  <c:v>6279</c:v>
                </c:pt>
                <c:pt idx="6">
                  <c:v>5971</c:v>
                </c:pt>
                <c:pt idx="9">
                  <c:v>5807</c:v>
                </c:pt>
                <c:pt idx="12">
                  <c:v>5976</c:v>
                </c:pt>
              </c:numCache>
            </c:numRef>
          </c:val>
          <c:extLst>
            <c:ext xmlns:c16="http://schemas.microsoft.com/office/drawing/2014/chart" uri="{C3380CC4-5D6E-409C-BE32-E72D297353CC}">
              <c16:uniqueId val="{00000006-C119-4840-8C91-C70B42CE1B4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912</c:v>
                </c:pt>
                <c:pt idx="3">
                  <c:v>1213</c:v>
                </c:pt>
                <c:pt idx="6">
                  <c:v>1154</c:v>
                </c:pt>
                <c:pt idx="9">
                  <c:v>1016</c:v>
                </c:pt>
                <c:pt idx="12">
                  <c:v>871</c:v>
                </c:pt>
              </c:numCache>
            </c:numRef>
          </c:val>
          <c:extLst>
            <c:ext xmlns:c16="http://schemas.microsoft.com/office/drawing/2014/chart" uri="{C3380CC4-5D6E-409C-BE32-E72D297353CC}">
              <c16:uniqueId val="{00000007-C119-4840-8C91-C70B42CE1B4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5701</c:v>
                </c:pt>
                <c:pt idx="3">
                  <c:v>6118</c:v>
                </c:pt>
                <c:pt idx="6">
                  <c:v>6545</c:v>
                </c:pt>
                <c:pt idx="9">
                  <c:v>7365</c:v>
                </c:pt>
                <c:pt idx="12">
                  <c:v>8874</c:v>
                </c:pt>
              </c:numCache>
            </c:numRef>
          </c:val>
          <c:extLst>
            <c:ext xmlns:c16="http://schemas.microsoft.com/office/drawing/2014/chart" uri="{C3380CC4-5D6E-409C-BE32-E72D297353CC}">
              <c16:uniqueId val="{00000008-C119-4840-8C91-C70B42CE1B4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4314</c:v>
                </c:pt>
                <c:pt idx="3">
                  <c:v>4350</c:v>
                </c:pt>
                <c:pt idx="6">
                  <c:v>4249</c:v>
                </c:pt>
                <c:pt idx="9">
                  <c:v>4181</c:v>
                </c:pt>
                <c:pt idx="12">
                  <c:v>4181</c:v>
                </c:pt>
              </c:numCache>
            </c:numRef>
          </c:val>
          <c:extLst>
            <c:ext xmlns:c16="http://schemas.microsoft.com/office/drawing/2014/chart" uri="{C3380CC4-5D6E-409C-BE32-E72D297353CC}">
              <c16:uniqueId val="{00000009-C119-4840-8C91-C70B42CE1B4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28596</c:v>
                </c:pt>
                <c:pt idx="3">
                  <c:v>25479</c:v>
                </c:pt>
                <c:pt idx="6">
                  <c:v>25096</c:v>
                </c:pt>
                <c:pt idx="9">
                  <c:v>23772</c:v>
                </c:pt>
                <c:pt idx="12">
                  <c:v>24360</c:v>
                </c:pt>
              </c:numCache>
            </c:numRef>
          </c:val>
          <c:extLst>
            <c:ext xmlns:c16="http://schemas.microsoft.com/office/drawing/2014/chart" uri="{C3380CC4-5D6E-409C-BE32-E72D297353CC}">
              <c16:uniqueId val="{0000000A-C119-4840-8C91-C70B42CE1B4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9550</c:v>
                </c:pt>
                <c:pt idx="2">
                  <c:v>#N/A</c:v>
                </c:pt>
                <c:pt idx="3">
                  <c:v>#N/A</c:v>
                </c:pt>
                <c:pt idx="4">
                  <c:v>7379</c:v>
                </c:pt>
                <c:pt idx="5">
                  <c:v>#N/A</c:v>
                </c:pt>
                <c:pt idx="6">
                  <c:v>#N/A</c:v>
                </c:pt>
                <c:pt idx="7">
                  <c:v>6004</c:v>
                </c:pt>
                <c:pt idx="8">
                  <c:v>#N/A</c:v>
                </c:pt>
                <c:pt idx="9">
                  <c:v>#N/A</c:v>
                </c:pt>
                <c:pt idx="10">
                  <c:v>5666</c:v>
                </c:pt>
                <c:pt idx="11">
                  <c:v>#N/A</c:v>
                </c:pt>
                <c:pt idx="12">
                  <c:v>#N/A</c:v>
                </c:pt>
                <c:pt idx="13">
                  <c:v>7394</c:v>
                </c:pt>
                <c:pt idx="14">
                  <c:v>#N/A</c:v>
                </c:pt>
              </c:numCache>
            </c:numRef>
          </c:val>
          <c:smooth val="0"/>
          <c:extLst>
            <c:ext xmlns:c16="http://schemas.microsoft.com/office/drawing/2014/chart" uri="{C3380CC4-5D6E-409C-BE32-E72D297353CC}">
              <c16:uniqueId val="{0000000B-C119-4840-8C91-C70B42CE1B4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7391</c:v>
                </c:pt>
                <c:pt idx="1">
                  <c:v>7398</c:v>
                </c:pt>
                <c:pt idx="2">
                  <c:v>8274</c:v>
                </c:pt>
              </c:numCache>
            </c:numRef>
          </c:val>
          <c:extLst>
            <c:ext xmlns:c16="http://schemas.microsoft.com/office/drawing/2014/chart" uri="{C3380CC4-5D6E-409C-BE32-E72D297353CC}">
              <c16:uniqueId val="{00000000-0B86-4304-9CE0-4C6103F9633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0B86-4304-9CE0-4C6103F9633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8147</c:v>
                </c:pt>
                <c:pt idx="1">
                  <c:v>8401</c:v>
                </c:pt>
                <c:pt idx="2">
                  <c:v>8116</c:v>
                </c:pt>
              </c:numCache>
            </c:numRef>
          </c:val>
          <c:extLst>
            <c:ext xmlns:c16="http://schemas.microsoft.com/office/drawing/2014/chart" uri="{C3380CC4-5D6E-409C-BE32-E72D297353CC}">
              <c16:uniqueId val="{00000002-0B86-4304-9CE0-4C6103F9633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{A153057E-3C4F-4887-9412-1E400CDC0755}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26B-4F40-ADF0-DB7A1A695B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{97D71D16-B442-4DD6-A069-571BE33C649C}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26B-4F40-ADF0-DB7A1A695B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{A056D91A-167A-4981-BDF0-828F58443A7F}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26B-4F40-ADF0-DB7A1A695B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{2A95B81F-4681-46E8-AF27-028BB438D152}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26B-4F40-ADF0-DB7A1A695B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{B1C8FA99-5343-4E40-81CA-DC7C8C6765F4}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26B-4F40-ADF0-DB7A1A695B4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{CE120955-B6E7-4996-9C8A-3BA237702D79}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26B-4F40-ADF0-DB7A1A695B4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{C36382D3-01F1-4B3D-BD9F-9396BBB53F19}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26B-4F40-ADF0-DB7A1A695B4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{0A3E70E4-CBB9-4ACE-96F3-F6C11AE54BBA}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26B-4F40-ADF0-DB7A1A695B4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{ED66F72B-2469-400F-871F-2ACC61506C2D}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26B-4F40-ADF0-DB7A1A695B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63.8</c:v>
                </c:pt>
                <c:pt idx="8">
                  <c:v>64.7</c:v>
                </c:pt>
                <c:pt idx="16">
                  <c:v>66.099999999999994</c:v>
                </c:pt>
                <c:pt idx="24">
                  <c:v>65.8</c:v>
                </c:pt>
                <c:pt idx="32">
                  <c:v>64.8</c:v>
                </c:pt>
              </c:numCache>
            </c:numRef>
          </c:xVal>
          <c:yVal>
            <c:numRef>
              <c:f>公会計指標分析・財政指標組合せ分析表!$BP$51:$DC$51</c:f>
              <c:numCache>
                <c:formatCode>#,##0.0;"▲ "#,##0.0</c:formatCode>
                <c:ptCount val="40"/>
                <c:pt idx="0">
                  <c:v>32</c:v>
                </c:pt>
                <c:pt idx="8">
                  <c:v>26.2</c:v>
                </c:pt>
                <c:pt idx="16">
                  <c:v>19.8</c:v>
                </c:pt>
                <c:pt idx="24">
                  <c:v>18.100000000000001</c:v>
                </c:pt>
                <c:pt idx="32">
                  <c:v>23.1</c:v>
                </c:pt>
              </c:numCache>
            </c:numRef>
          </c:yVal>
          <c:smooth val="0"/>
          <c:extLst>
            <c:ext xmlns:c16="http://schemas.microsoft.com/office/drawing/2014/chart" uri="{C3380CC4-5D6E-409C-BE32-E72D297353CC}">
              <c16:uniqueId val="{00000009-926B-4F40-ADF0-DB7A1A695B4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{61D14401-E25D-4766-83F4-1DF07A2FFA43}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26B-4F40-ADF0-DB7A1A695B4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{0A8E843D-630A-4D3D-8F7F-31B95470DA7D}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26B-4F40-ADF0-DB7A1A695B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{1AE18026-316C-4D6B-9ACD-9BC3C6CE57FD}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26B-4F40-ADF0-DB7A1A695B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{96DA0CD3-3270-4C67-91A6-CAA44FF90DA2}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26B-4F40-ADF0-DB7A1A695B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{4588C3E2-EEA3-433B-A2BB-796ABD43610B}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26B-4F40-ADF0-DB7A1A695B4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{DB3E7508-DFA9-4F6E-9AA0-B0B7147EB5EA}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26B-4F40-ADF0-DB7A1A695B4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{4C47220C-63EF-421A-8660-FD4376F80416}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26B-4F40-ADF0-DB7A1A695B4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{E5B94C6B-7310-4376-8DA6-94B26E51259F}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26B-4F40-ADF0-DB7A1A695B4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{F30880D6-41F6-4063-A294-6A4BE3562FED}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26B-4F40-ADF0-DB7A1A695B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926B-4F40-ADF0-DB7A1A695B4D}"/>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{A732D618-66DC-45D1-AFB3-798A18F0B3C7}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854-402B-BAEB-F3DC1618090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{EB654279-BBEA-4303-861B-B57B66639BC0}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854-402B-BAEB-F3DC1618090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{30B0182F-73FE-42EA-8D31-3AF2F161683F}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854-402B-BAEB-F3DC1618090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{4A6CF999-8C49-4E4F-B5C8-4ABD8D625835}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854-402B-BAEB-F3DC1618090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{66CB4008-E62D-4A3F-9829-73B39C3A1F94}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854-402B-BAEB-F3DC1618090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{0E41F52C-E04E-4F44-8E24-0D07B3DC67CD}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854-402B-BAEB-F3DC1618090D}"/>
                </c:ext>
              </c:extLst>
            </c:dLbl>
            <c:dLbl>
              <c:idx val="16"/>
              <c:layout>
                <c:manualLayout>
                  <c:x val="-3.7842297186153152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{5B6A2C35-1A68-4C4C-96F9-1B638DDEF973}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854-402B-BAEB-F3DC1618090D}"/>
                </c:ext>
              </c:extLst>
            </c:dLbl>
            <c:dLbl>
              <c:idx val="24"/>
              <c:layout>
                <c:manualLayout>
                  <c:x val="-2.529838826399801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{E65356B5-FFE3-437A-98F8-EF25E97EE65D}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854-402B-BAEB-F3DC1618090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{42D9DDAC-D311-4630-8445-E2184AF25B2D}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854-402B-BAEB-F3DC1618090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8.1</c:v>
                </c:pt>
                <c:pt idx="16">
                  <c:v>8.3000000000000007</c:v>
                </c:pt>
                <c:pt idx="24">
                  <c:v>8.1999999999999993</c:v>
                </c:pt>
                <c:pt idx="32">
                  <c:v>7.8</c:v>
                </c:pt>
              </c:numCache>
            </c:numRef>
          </c:xVal>
          <c:yVal>
            <c:numRef>
              <c:f>公会計指標分析・財政指標組合せ分析表!$BP$73:$DC$73</c:f>
              <c:numCache>
                <c:formatCode>#,##0.0;"▲ "#,##0.0</c:formatCode>
                <c:ptCount val="40"/>
                <c:pt idx="0">
                  <c:v>32</c:v>
                </c:pt>
                <c:pt idx="8">
                  <c:v>26.2</c:v>
                </c:pt>
                <c:pt idx="16">
                  <c:v>19.8</c:v>
                </c:pt>
                <c:pt idx="24">
                  <c:v>18.100000000000001</c:v>
                </c:pt>
                <c:pt idx="32">
                  <c:v>23.1</c:v>
                </c:pt>
              </c:numCache>
            </c:numRef>
          </c:yVal>
          <c:smooth val="0"/>
          <c:extLst>
            <c:ext xmlns:c16="http://schemas.microsoft.com/office/drawing/2014/chart" uri="{C3380CC4-5D6E-409C-BE32-E72D297353CC}">
              <c16:uniqueId val="{00000009-F854-402B-BAEB-F3DC1618090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{2E9A9A14-1CE3-43F1-A0FD-69487957D6A7}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854-402B-BAEB-F3DC1618090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{71E34E11-0E92-444E-97BB-DEC743611945}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854-402B-BAEB-F3DC1618090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{78AA8D6F-161A-448B-8BD3-796463F58C4B}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854-402B-BAEB-F3DC1618090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{DC6B59D3-5B99-45F1-8AB7-3529070F85EF}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854-402B-BAEB-F3DC1618090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{A1F8933E-F401-4D03-A67F-ED074691DFA0}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854-402B-BAEB-F3DC1618090D}"/>
                </c:ext>
              </c:extLst>
            </c:dLbl>
            <c:dLbl>
              <c:idx val="8"/>
              <c:layout>
                <c:manualLayout>
                  <c:x val="-2.5298460057526718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{D8901088-9B4D-4347-81A4-C956E76F1680}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854-402B-BAEB-F3DC1618090D}"/>
                </c:ext>
              </c:extLst>
            </c:dLbl>
            <c:dLbl>
              <c:idx val="16"/>
              <c:layout>
                <c:manualLayout>
                  <c:x val="-3.7842225392624586E-2"/>
                  <c:y val="-0.10639222224429365"/>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{5381582D-33CA-4182-AB6D-47244A58979B}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854-402B-BAEB-F3DC1618090D}"/>
                </c:ext>
              </c:extLst>
            </c:dLbl>
            <c:dLbl>
              <c:idx val="24"/>
              <c:layout>
                <c:manualLayout>
                  <c:x val="-3.1570342725075584E-2"/>
                  <c:y val="-3.096806851395330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{8B8F02FC-8170-4559-BFC7-A895761CB26B}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854-402B-BAEB-F3DC1618090D}"/>
                </c:ext>
              </c:extLst>
            </c:dLbl>
            <c:dLbl>
              <c:idx val="32"/>
              <c:layout>
                <c:manualLayout>
                  <c:x val="-3.1570342725075584E-2"/>
                  <c:y val="-6.880952005846947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{45B8D387-004E-494C-AD54-79EF6C13E1FF}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854-402B-BAEB-F3DC1618090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F854-402B-BAEB-F3DC1618090D}"/>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埼玉県戸田市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142,070
133,225
18.19
70,314,508
65,361,898
4,563,052
33,066,688
22,782,582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東京都と隣接した立地等の要因から安定した固定資産税収入があり、市民税が伸びていることから、財政力指数は類似団体の平均を上回っており、これまで不交付団体を維持している。その一方で、物価高騰による事業費の増加に加え、社会保障費や人件費の増加も見込まれていることから、引き続き行政運営の効率化や歳入確保に努め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年度については、令和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年度と比較し、</a:t>
          </a:r>
          <a:r>
            <a:rPr kumimoji="1" lang="en-US" altLang="ja-JP" sz="1100">
              <a:solidFill>
                <a:schemeClr val="dk1"/>
              </a:solidFill>
              <a:effectLst/>
              <a:latin typeface="+mn-lt"/>
              <a:ea typeface="+mn-ea"/>
              <a:cs typeface="+mn-cs"/>
            </a:rPr>
            <a:t>0.03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89807</xdr:rowOff>
    </xdr:from>
    <xdr:to>
      <xdr:col>23</xdr:col>
      <xdr:colOff>133350</xdr:colOff>
      <xdr:row>37</xdr:row>
      <xdr:rowOff>141514</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433457"/>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124278</xdr:rowOff>
    </xdr:from>
    <xdr:to>
      <xdr:col>19</xdr:col>
      <xdr:colOff>133350</xdr:colOff>
      <xdr:row>37</xdr:row>
      <xdr:rowOff>141514</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467928"/>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107043</xdr:rowOff>
    </xdr:from>
    <xdr:to>
      <xdr:col>15</xdr:col>
      <xdr:colOff>82550</xdr:colOff>
      <xdr:row>37</xdr:row>
      <xdr:rowOff>124278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4506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38100</xdr:rowOff>
    </xdr:from>
    <xdr:to>
      <xdr:col>11</xdr:col>
      <xdr:colOff>31750</xdr:colOff>
      <xdr:row>37</xdr:row>
      <xdr:rowOff>107043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38175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39007</xdr:rowOff>
    </xdr:from>
    <xdr:to>
      <xdr:col>23</xdr:col>
      <xdr:colOff>184150</xdr:colOff>
      <xdr:row>37</xdr:row>
      <xdr:rowOff>140607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131734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30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90714</xdr:rowOff>
    </xdr:from>
    <xdr:to>
      <xdr:col>19</xdr:col>
      <xdr:colOff>184150</xdr:colOff>
      <xdr:row>38</xdr:row>
      <xdr:rowOff>20864</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31041</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203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73478</xdr:rowOff>
    </xdr:from>
    <xdr:to>
      <xdr:col>15</xdr:col>
      <xdr:colOff>133350</xdr:colOff>
      <xdr:row>38</xdr:row>
      <xdr:rowOff>3628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13805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18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56243</xdr:rowOff>
    </xdr:from>
    <xdr:to>
      <xdr:col>11</xdr:col>
      <xdr:colOff>82550</xdr:colOff>
      <xdr:row>37</xdr:row>
      <xdr:rowOff>157843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39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168020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16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158750</xdr:rowOff>
    </xdr:from>
    <xdr:to>
      <xdr:col>7</xdr:col>
      <xdr:colOff>31750</xdr:colOff>
      <xdr:row>37</xdr:row>
      <xdr:rowOff>88900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99077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年度においては、分母である経常一般財源</a:t>
          </a:r>
          <a:r>
            <a:rPr kumimoji="1" lang="ja-JP" altLang="en-US" sz="1100">
              <a:solidFill>
                <a:schemeClr val="dk1"/>
              </a:solidFill>
              <a:effectLst/>
              <a:latin typeface="+mn-lt"/>
              <a:ea typeface="+mn-ea"/>
              <a:cs typeface="+mn-cs"/>
            </a:rPr>
            <a:t>の市税が増加したことにより経常収支比率が減少した。</a:t>
          </a:r>
          <a:r>
            <a:rPr kumimoji="1" lang="ja-JP" altLang="ja-JP" sz="1100">
              <a:solidFill>
                <a:schemeClr val="dk1"/>
              </a:solidFill>
              <a:effectLst/>
              <a:latin typeface="+mn-lt"/>
              <a:ea typeface="+mn-ea"/>
              <a:cs typeface="+mn-cs"/>
            </a:rPr>
            <a:t>今後も公共施設の建替え等による公債費の増加が見込まれることから、事業の見直しなどにより効率化を図り、比率の抑制に努める。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151130</xdr:rowOff>
    </xdr:from>
    <xdr:to>
      <xdr:col>23</xdr:col>
      <xdr:colOff>133350</xdr:colOff>
      <xdr:row>59</xdr:row>
      <xdr:rowOff>156633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095230"/>
          <a:ext cx="8382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38523</xdr:rowOff>
    </xdr:from>
    <xdr:to>
      <xdr:col>19</xdr:col>
      <xdr:colOff>133350</xdr:colOff>
      <xdr:row>59</xdr:row>
      <xdr:rowOff>156633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9982623"/>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38523</xdr:rowOff>
    </xdr:from>
    <xdr:to>
      <xdr:col>15</xdr:col>
      <xdr:colOff>82550</xdr:colOff>
      <xdr:row>60</xdr:row>
      <xdr:rowOff>162137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9982623"/>
          <a:ext cx="889000" cy="46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162137</xdr:rowOff>
    </xdr:from>
    <xdr:to>
      <xdr:col>11</xdr:col>
      <xdr:colOff>31750</xdr:colOff>
      <xdr:row>61</xdr:row>
      <xdr:rowOff>30904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44913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100330</xdr:rowOff>
    </xdr:from>
    <xdr:to>
      <xdr:col>23</xdr:col>
      <xdr:colOff>184150</xdr:colOff>
      <xdr:row>59</xdr:row>
      <xdr:rowOff>30480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21607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996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105833</xdr:rowOff>
    </xdr:from>
    <xdr:to>
      <xdr:col>19</xdr:col>
      <xdr:colOff>184150</xdr:colOff>
      <xdr:row>60</xdr:row>
      <xdr:rowOff>35983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46160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99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57</xdr:row>
      <xdr:rowOff>159173</xdr:rowOff>
    </xdr:from>
    <xdr:to>
      <xdr:col>15</xdr:col>
      <xdr:colOff>133350</xdr:colOff>
      <xdr:row>58</xdr:row>
      <xdr:rowOff>89323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993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56</xdr:row>
      <xdr:rowOff>99500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9700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111337</xdr:rowOff>
    </xdr:from>
    <xdr:to>
      <xdr:col>11</xdr:col>
      <xdr:colOff>82550</xdr:colOff>
      <xdr:row>61</xdr:row>
      <xdr:rowOff>41487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26264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151554</xdr:rowOff>
    </xdr:from>
    <xdr:to>
      <xdr:col>7</xdr:col>
      <xdr:colOff>31750</xdr:colOff>
      <xdr:row>61</xdr:row>
      <xdr:rowOff>81704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91881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20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[141,746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人口１人当たり人件費・物件費等については、前年度と比較して</a:t>
          </a:r>
          <a:r>
            <a:rPr kumimoji="1" lang="en-US" altLang="ja-JP" sz="1100">
              <a:solidFill>
                <a:schemeClr val="dk1"/>
              </a:solidFill>
              <a:effectLst/>
              <a:latin typeface="+mn-lt"/>
              <a:ea typeface="+mn-ea"/>
              <a:cs typeface="+mn-cs"/>
            </a:rPr>
            <a:t>3,040</a:t>
          </a:r>
          <a:r>
            <a:rPr kumimoji="1" lang="ja-JP" altLang="ja-JP" sz="1100">
              <a:solidFill>
                <a:schemeClr val="dk1"/>
              </a:solidFill>
              <a:effectLst/>
              <a:latin typeface="+mn-lt"/>
              <a:ea typeface="+mn-ea"/>
              <a:cs typeface="+mn-cs"/>
            </a:rPr>
            <a:t>円の増加となった。東京都と隣接した立地等による、高い行政サービス需要の影響等により類似団体の平均を上回っている。今後も質の高い行政サービスを維持しながら、一層の経費の縮減に努める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51798</xdr:rowOff>
    </xdr:from>
    <xdr:to>
      <xdr:col>23</xdr:col>
      <xdr:colOff>133350</xdr:colOff>
      <xdr:row>84</xdr:row>
      <xdr:rowOff>92551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53598"/>
          <a:ext cx="838200" cy="4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12412</xdr:rowOff>
    </xdr:from>
    <xdr:to>
      <xdr:col>19</xdr:col>
      <xdr:colOff>133350</xdr:colOff>
      <xdr:row>84</xdr:row>
      <xdr:rowOff>51798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414212"/>
          <a:ext cx="889000" cy="39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3042</xdr:rowOff>
    </xdr:from>
    <xdr:to>
      <xdr:col>15</xdr:col>
      <xdr:colOff>82550</xdr:colOff>
      <xdr:row>84</xdr:row>
      <xdr:rowOff>12412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404842"/>
          <a:ext cx="889000" cy="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103603</xdr:rowOff>
    </xdr:from>
    <xdr:to>
      <xdr:col>11</xdr:col>
      <xdr:colOff>31750</xdr:colOff>
      <xdr:row>84</xdr:row>
      <xdr:rowOff>3042</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33953"/>
          <a:ext cx="889000" cy="7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41751</xdr:rowOff>
    </xdr:from>
    <xdr:to>
      <xdr:col>23</xdr:col>
      <xdr:colOff>184150</xdr:colOff>
      <xdr:row>84</xdr:row>
      <xdr:rowOff>143351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4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13828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15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998</xdr:rowOff>
    </xdr:from>
    <xdr:to>
      <xdr:col>19</xdr:col>
      <xdr:colOff>184150</xdr:colOff>
      <xdr:row>84</xdr:row>
      <xdr:rowOff>102598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40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87375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89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133062</xdr:rowOff>
    </xdr:from>
    <xdr:to>
      <xdr:col>15</xdr:col>
      <xdr:colOff>133350</xdr:colOff>
      <xdr:row>84</xdr:row>
      <xdr:rowOff>63212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36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47989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4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123692</xdr:rowOff>
    </xdr:from>
    <xdr:to>
      <xdr:col>11</xdr:col>
      <xdr:colOff>82550</xdr:colOff>
      <xdr:row>84</xdr:row>
      <xdr:rowOff>53842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5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38619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440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52803</xdr:rowOff>
    </xdr:from>
    <xdr:to>
      <xdr:col>7</xdr:col>
      <xdr:colOff>31750</xdr:colOff>
      <xdr:row>83</xdr:row>
      <xdr:rowOff>154403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8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139180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69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ラスパイレス指数については、前年度より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、昨年度に引き続き</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を下回っている。今後も人事院勧告の内容や国、他の地方公共団体の状況等を総合的に勘案し、給与の適正化に努める。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21166</xdr:rowOff>
    </xdr:from>
    <xdr:to>
      <xdr:col>81</xdr:col>
      <xdr:colOff>44450</xdr:colOff>
      <xdr:row>86</xdr:row>
      <xdr:rowOff>61384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765866"/>
          <a:ext cx="8382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21166</xdr:rowOff>
    </xdr:from>
    <xdr:to>
      <xdr:col>77</xdr:col>
      <xdr:colOff>44450</xdr:colOff>
      <xdr:row>87</xdr:row>
      <xdr:rowOff>30691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765866"/>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30691</xdr:rowOff>
    </xdr:from>
    <xdr:to>
      <xdr:col>72</xdr:col>
      <xdr:colOff>203200</xdr:colOff>
      <xdr:row>87</xdr:row>
      <xdr:rowOff>131234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946841"/>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131234</xdr:rowOff>
    </xdr:from>
    <xdr:to>
      <xdr:col>68</xdr:col>
      <xdr:colOff>152400</xdr:colOff>
      <xdr:row>88</xdr:row>
      <xdr:rowOff>100541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047384"/>
          <a:ext cx="889000" cy="14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154111</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141816</xdr:rowOff>
    </xdr:from>
    <xdr:to>
      <xdr:col>77</xdr:col>
      <xdr:colOff>95250</xdr:colOff>
      <xdr:row>86</xdr:row>
      <xdr:rowOff>71966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56743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01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151341</xdr:rowOff>
    </xdr:from>
    <xdr:to>
      <xdr:col>73</xdr:col>
      <xdr:colOff>44450</xdr:colOff>
      <xdr:row>87</xdr:row>
      <xdr:rowOff>81491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66268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80434</xdr:rowOff>
    </xdr:from>
    <xdr:to>
      <xdr:col>68</xdr:col>
      <xdr:colOff>203200</xdr:colOff>
      <xdr:row>88</xdr:row>
      <xdr:rowOff>10584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166811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49741</xdr:rowOff>
    </xdr:from>
    <xdr:to>
      <xdr:col>64</xdr:col>
      <xdr:colOff>152400</xdr:colOff>
      <xdr:row>88</xdr:row>
      <xdr:rowOff>151341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136118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223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職員数については、類似団体と</a:t>
          </a:r>
          <a:r>
            <a:rPr kumimoji="1" lang="ja-JP" altLang="en-US" sz="1100">
              <a:solidFill>
                <a:schemeClr val="dk1"/>
              </a:solidFill>
              <a:effectLst/>
              <a:latin typeface="+mn-lt"/>
              <a:ea typeface="+mn-ea"/>
              <a:cs typeface="+mn-cs"/>
            </a:rPr>
            <a:t>同水準</a:t>
          </a:r>
          <a:r>
            <a:rPr kumimoji="1" lang="ja-JP" altLang="ja-JP" sz="1100">
              <a:solidFill>
                <a:schemeClr val="dk1"/>
              </a:solidFill>
              <a:effectLst/>
              <a:latin typeface="+mn-lt"/>
              <a:ea typeface="+mn-ea"/>
              <a:cs typeface="+mn-cs"/>
            </a:rPr>
            <a:t>となっている。引き続き、大幅な事務事業の見直し、外部委託や指定管理の導入を図りつつ、本市における人口増加や長時間労働の改善等を考慮した上で、市民サービスの向上に向けた新たな事業展開に向けて、業務量に応じた適正な定数管理を行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57996</xdr:rowOff>
    </xdr:from>
    <xdr:to>
      <xdr:col>81</xdr:col>
      <xdr:colOff>44450</xdr:colOff>
      <xdr:row>63</xdr:row>
      <xdr:rowOff>106256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5934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49954</xdr:rowOff>
    </xdr:from>
    <xdr:to>
      <xdr:col>77</xdr:col>
      <xdr:colOff>44450</xdr:colOff>
      <xdr:row>63</xdr:row>
      <xdr:rowOff>57996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513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19791</xdr:rowOff>
    </xdr:from>
    <xdr:to>
      <xdr:col>72</xdr:col>
      <xdr:colOff>203200</xdr:colOff>
      <xdr:row>63</xdr:row>
      <xdr:rowOff>49954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21141"/>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19791</xdr:rowOff>
    </xdr:from>
    <xdr:to>
      <xdr:col>68</xdr:col>
      <xdr:colOff>152400</xdr:colOff>
      <xdr:row>63</xdr:row>
      <xdr:rowOff>23813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821141"/>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55456</xdr:rowOff>
    </xdr:from>
    <xdr:to>
      <xdr:col>81</xdr:col>
      <xdr:colOff>95250</xdr:colOff>
      <xdr:row>63</xdr:row>
      <xdr:rowOff>157056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27533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828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7196</xdr:rowOff>
    </xdr:from>
    <xdr:to>
      <xdr:col>77</xdr:col>
      <xdr:colOff>95250</xdr:colOff>
      <xdr:row>63</xdr:row>
      <xdr:rowOff>108796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93573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9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170604</xdr:rowOff>
    </xdr:from>
    <xdr:to>
      <xdr:col>73</xdr:col>
      <xdr:colOff>44450</xdr:colOff>
      <xdr:row>63</xdr:row>
      <xdr:rowOff>100754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85531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8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140441</xdr:rowOff>
    </xdr:from>
    <xdr:to>
      <xdr:col>68</xdr:col>
      <xdr:colOff>203200</xdr:colOff>
      <xdr:row>63</xdr:row>
      <xdr:rowOff>70591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7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55368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56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144463</xdr:rowOff>
    </xdr:from>
    <xdr:to>
      <xdr:col>64</xdr:col>
      <xdr:colOff>152400</xdr:colOff>
      <xdr:row>63</xdr:row>
      <xdr:rowOff>74613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59390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6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実質公債費比率は、前年度と比較して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ポイント減少したが、類似団体</a:t>
          </a:r>
          <a:r>
            <a:rPr kumimoji="1" lang="ja-JP" altLang="en-US" sz="1100">
              <a:solidFill>
                <a:schemeClr val="dk1"/>
              </a:solidFill>
              <a:effectLst/>
              <a:latin typeface="+mn-lt"/>
              <a:ea typeface="+mn-ea"/>
              <a:cs typeface="+mn-cs"/>
            </a:rPr>
            <a:t>平均</a:t>
          </a:r>
          <a:r>
            <a:rPr kumimoji="1" lang="ja-JP" altLang="ja-JP" sz="1100">
              <a:solidFill>
                <a:schemeClr val="dk1"/>
              </a:solidFill>
              <a:effectLst/>
              <a:latin typeface="+mn-lt"/>
              <a:ea typeface="+mn-ea"/>
              <a:cs typeface="+mn-cs"/>
            </a:rPr>
            <a:t>、県平均、全国</a:t>
          </a:r>
          <a:r>
            <a:rPr kumimoji="1" lang="ja-JP" altLang="en-US" sz="1100">
              <a:solidFill>
                <a:schemeClr val="dk1"/>
              </a:solidFill>
              <a:effectLst/>
              <a:latin typeface="+mn-lt"/>
              <a:ea typeface="+mn-ea"/>
              <a:cs typeface="+mn-cs"/>
            </a:rPr>
            <a:t>平均</a:t>
          </a:r>
          <a:r>
            <a:rPr kumimoji="1" lang="ja-JP" altLang="ja-JP" sz="1100">
              <a:solidFill>
                <a:schemeClr val="dk1"/>
              </a:solidFill>
              <a:effectLst/>
              <a:latin typeface="+mn-lt"/>
              <a:ea typeface="+mn-ea"/>
              <a:cs typeface="+mn-cs"/>
            </a:rPr>
            <a:t>を上回っている。今後も公共施設の建替え</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による公債費の増加が見込まれることから、世代間負担のバランスを図りながら、財源が起債に大きく偏ることのないよう、健全な財政運営に努める。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163285</xdr:rowOff>
    </xdr:from>
    <xdr:to>
      <xdr:col>81</xdr:col>
      <xdr:colOff>44450</xdr:colOff>
      <xdr:row>43</xdr:row>
      <xdr:rowOff>37798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364185"/>
          <a:ext cx="8382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37798</xdr:rowOff>
    </xdr:from>
    <xdr:to>
      <xdr:col>77</xdr:col>
      <xdr:colOff>44450</xdr:colOff>
      <xdr:row>43</xdr:row>
      <xdr:rowOff>49288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4101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26307</xdr:rowOff>
    </xdr:from>
    <xdr:to>
      <xdr:col>72</xdr:col>
      <xdr:colOff>203200</xdr:colOff>
      <xdr:row>43</xdr:row>
      <xdr:rowOff>49288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39865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82852</xdr:rowOff>
    </xdr:from>
    <xdr:to>
      <xdr:col>68</xdr:col>
      <xdr:colOff>152400</xdr:colOff>
      <xdr:row>43</xdr:row>
      <xdr:rowOff>26307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283752"/>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112485</xdr:rowOff>
    </xdr:from>
    <xdr:to>
      <xdr:col>81</xdr:col>
      <xdr:colOff>95250</xdr:colOff>
      <xdr:row>43</xdr:row>
      <xdr:rowOff>42635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84562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2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158448</xdr:rowOff>
    </xdr:from>
    <xdr:to>
      <xdr:col>77</xdr:col>
      <xdr:colOff>95250</xdr:colOff>
      <xdr:row>43</xdr:row>
      <xdr:rowOff>88598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73375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445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169938</xdr:rowOff>
    </xdr:from>
    <xdr:to>
      <xdr:col>73</xdr:col>
      <xdr:colOff>44450</xdr:colOff>
      <xdr:row>43</xdr:row>
      <xdr:rowOff>100088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84865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146957</xdr:rowOff>
    </xdr:from>
    <xdr:to>
      <xdr:col>68</xdr:col>
      <xdr:colOff>203200</xdr:colOff>
      <xdr:row>43</xdr:row>
      <xdr:rowOff>77107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61884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32052</xdr:rowOff>
    </xdr:from>
    <xdr:to>
      <xdr:col>64</xdr:col>
      <xdr:colOff>152400</xdr:colOff>
      <xdr:row>42</xdr:row>
      <xdr:rowOff>133652</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118429</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31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将来負担比率については、地方債現在高の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に伴い、前年度と比較して</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ポイント増加</a:t>
          </a:r>
          <a:r>
            <a:rPr kumimoji="1" lang="ja-JP" altLang="ja-JP" sz="1100">
              <a:solidFill>
                <a:schemeClr val="dk1"/>
              </a:solidFill>
              <a:effectLst/>
              <a:latin typeface="+mn-lt"/>
              <a:ea typeface="+mn-ea"/>
              <a:cs typeface="+mn-cs"/>
            </a:rPr>
            <a:t>し、類似団体</a:t>
          </a:r>
          <a:r>
            <a:rPr kumimoji="1" lang="ja-JP" altLang="en-US" sz="1100">
              <a:solidFill>
                <a:schemeClr val="dk1"/>
              </a:solidFill>
              <a:effectLst/>
              <a:latin typeface="+mn-lt"/>
              <a:ea typeface="+mn-ea"/>
              <a:cs typeface="+mn-cs"/>
            </a:rPr>
            <a:t>平均</a:t>
          </a:r>
          <a:r>
            <a:rPr kumimoji="1" lang="ja-JP" altLang="ja-JP" sz="1100">
              <a:solidFill>
                <a:schemeClr val="dk1"/>
              </a:solidFill>
              <a:effectLst/>
              <a:latin typeface="+mn-lt"/>
              <a:ea typeface="+mn-ea"/>
              <a:cs typeface="+mn-cs"/>
            </a:rPr>
            <a:t>、県平均</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全国</a:t>
          </a:r>
          <a:r>
            <a:rPr kumimoji="1" lang="ja-JP" altLang="en-US" sz="1100">
              <a:solidFill>
                <a:schemeClr val="dk1"/>
              </a:solidFill>
              <a:effectLst/>
              <a:latin typeface="+mn-lt"/>
              <a:ea typeface="+mn-ea"/>
              <a:cs typeface="+mn-cs"/>
            </a:rPr>
            <a:t>平均</a:t>
          </a:r>
          <a:r>
            <a:rPr kumimoji="1" lang="ja-JP" altLang="ja-JP" sz="1100">
              <a:solidFill>
                <a:schemeClr val="dk1"/>
              </a:solidFill>
              <a:effectLst/>
              <a:latin typeface="+mn-lt"/>
              <a:ea typeface="+mn-ea"/>
              <a:cs typeface="+mn-cs"/>
            </a:rPr>
            <a:t>を上回っている。引き続き、将来に過度な財政負担を残さない健全な財政運営に努める。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53431</xdr:rowOff>
    </xdr:from>
    <xdr:to>
      <xdr:col>81</xdr:col>
      <xdr:colOff>44450</xdr:colOff>
      <xdr:row>15</xdr:row>
      <xdr:rowOff>139609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625181"/>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53431</xdr:rowOff>
    </xdr:from>
    <xdr:to>
      <xdr:col>77</xdr:col>
      <xdr:colOff>44450</xdr:colOff>
      <xdr:row>15</xdr:row>
      <xdr:rowOff>82731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625181"/>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82731</xdr:rowOff>
    </xdr:from>
    <xdr:to>
      <xdr:col>72</xdr:col>
      <xdr:colOff>203200</xdr:colOff>
      <xdr:row>16</xdr:row>
      <xdr:rowOff>21590</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654481"/>
          <a:ext cx="88900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21590</xdr:rowOff>
    </xdr:from>
    <xdr:to>
      <xdr:col>68</xdr:col>
      <xdr:colOff>152400</xdr:colOff>
      <xdr:row>16</xdr:row>
      <xdr:rowOff>121557</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764790"/>
          <a:ext cx="8890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88809</xdr:rowOff>
    </xdr:from>
    <xdr:to>
      <xdr:col>81</xdr:col>
      <xdr:colOff>95250</xdr:colOff>
      <xdr:row>16</xdr:row>
      <xdr:rowOff>18959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6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60886</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632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2631</xdr:rowOff>
    </xdr:from>
    <xdr:to>
      <xdr:col>77</xdr:col>
      <xdr:colOff>95250</xdr:colOff>
      <xdr:row>15</xdr:row>
      <xdr:rowOff>104231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57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89008</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660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31931</xdr:rowOff>
    </xdr:from>
    <xdr:to>
      <xdr:col>73</xdr:col>
      <xdr:colOff>44450</xdr:colOff>
      <xdr:row>15</xdr:row>
      <xdr:rowOff>133531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60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118308</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690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142240</xdr:rowOff>
    </xdr:from>
    <xdr:to>
      <xdr:col>68</xdr:col>
      <xdr:colOff>203200</xdr:colOff>
      <xdr:row>16</xdr:row>
      <xdr:rowOff>72390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71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57167</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0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70757</xdr:rowOff>
    </xdr:from>
    <xdr:to>
      <xdr:col>64</xdr:col>
      <xdr:colOff>152400</xdr:colOff>
      <xdr:row>17</xdr:row>
      <xdr:rowOff>907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8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157134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90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埼玉県戸田市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142,070
133,225
18.19
70,314,508
65,361,898
4,563,052
33,066,688
22,782,582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人件費の比率は、類似団体平均、県平均</a:t>
          </a:r>
          <a:r>
            <a:rPr kumimoji="1" lang="ja-JP" altLang="en-US" sz="1100">
              <a:solidFill>
                <a:schemeClr val="dk1"/>
              </a:solidFill>
              <a:effectLst/>
              <a:latin typeface="+mn-lt"/>
              <a:ea typeface="+mn-ea"/>
              <a:cs typeface="+mn-cs"/>
            </a:rPr>
            <a:t>及び全国平均</a:t>
          </a:r>
          <a:r>
            <a:rPr kumimoji="1" lang="ja-JP" altLang="ja-JP" sz="1100">
              <a:solidFill>
                <a:schemeClr val="dk1"/>
              </a:solidFill>
              <a:effectLst/>
              <a:latin typeface="+mn-lt"/>
              <a:ea typeface="+mn-ea"/>
              <a:cs typeface="+mn-cs"/>
            </a:rPr>
            <a:t>を下回って推移しており、前年度</a:t>
          </a:r>
          <a:r>
            <a:rPr kumimoji="1" lang="ja-JP" altLang="en-US" sz="1100">
              <a:solidFill>
                <a:schemeClr val="dk1"/>
              </a:solidFill>
              <a:effectLst/>
              <a:latin typeface="+mn-lt"/>
              <a:ea typeface="+mn-ea"/>
              <a:cs typeface="+mn-cs"/>
            </a:rPr>
            <a:t>と同じ比率である</a:t>
          </a:r>
          <a:r>
            <a:rPr kumimoji="1" lang="ja-JP" altLang="ja-JP" sz="1100">
              <a:solidFill>
                <a:schemeClr val="dk1"/>
              </a:solidFill>
              <a:effectLst/>
              <a:latin typeface="+mn-lt"/>
              <a:ea typeface="+mn-ea"/>
              <a:cs typeface="+mn-cs"/>
            </a:rPr>
            <a:t>。今後も引き続き、人件費関連経費の適正化に努める。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153670</xdr:rowOff>
    </xdr:from>
    <xdr:to>
      <xdr:col>24</xdr:col>
      <xdr:colOff>25400</xdr:colOff>
      <xdr:row>35</xdr:row>
      <xdr:rowOff>153670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544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115570</xdr:rowOff>
    </xdr:from>
    <xdr:to>
      <xdr:col>19</xdr:col>
      <xdr:colOff>187325</xdr:colOff>
      <xdr:row>35</xdr:row>
      <xdr:rowOff>153670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163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35</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163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168910</xdr:rowOff>
    </xdr:from>
    <xdr:to>
      <xdr:col>11</xdr:col>
      <xdr:colOff>9525</xdr:colOff>
      <xdr:row>36</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69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102870</xdr:rowOff>
    </xdr:from>
    <xdr:to>
      <xdr:col>24</xdr:col>
      <xdr:colOff>76200</xdr:colOff>
      <xdr:row>36</xdr:row>
      <xdr:rowOff>33020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119397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102870</xdr:rowOff>
    </xdr:from>
    <xdr:to>
      <xdr:col>20</xdr:col>
      <xdr:colOff>38100</xdr:colOff>
      <xdr:row>36</xdr:row>
      <xdr:rowOff>33020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43197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72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64770</xdr:rowOff>
    </xdr:from>
    <xdr:to>
      <xdr:col>15</xdr:col>
      <xdr:colOff>149225</xdr:colOff>
      <xdr:row>35</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118110</xdr:rowOff>
    </xdr:from>
    <xdr:to>
      <xdr:col>11</xdr:col>
      <xdr:colOff>60325</xdr:colOff>
      <xdr:row>36</xdr:row>
      <xdr:rowOff>48260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58437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物件費の比率については、前年度より</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、依然として類似団体</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県平均</a:t>
          </a:r>
          <a:r>
            <a:rPr kumimoji="1" lang="ja-JP" altLang="en-US" sz="1100">
              <a:solidFill>
                <a:schemeClr val="dk1"/>
              </a:solidFill>
              <a:effectLst/>
              <a:latin typeface="+mn-lt"/>
              <a:ea typeface="+mn-ea"/>
              <a:cs typeface="+mn-cs"/>
            </a:rPr>
            <a:t>及び全国平均</a:t>
          </a:r>
          <a:r>
            <a:rPr kumimoji="1" lang="ja-JP" altLang="ja-JP" sz="1100">
              <a:solidFill>
                <a:schemeClr val="dk1"/>
              </a:solidFill>
              <a:effectLst/>
              <a:latin typeface="+mn-lt"/>
              <a:ea typeface="+mn-ea"/>
              <a:cs typeface="+mn-cs"/>
            </a:rPr>
            <a:t>を上回っている。要因には物価高騰による給食の賄材料費や電気料等の増加があげられる。事務の効率化等の見直しを行い、</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適正化に努める必要がある。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3556</xdr:rowOff>
    </xdr:from>
    <xdr:to>
      <xdr:col>82</xdr:col>
      <xdr:colOff>107950</xdr:colOff>
      <xdr:row>20</xdr:row>
      <xdr:rowOff>122428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432556"/>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40132</xdr:rowOff>
    </xdr:from>
    <xdr:to>
      <xdr:col>78</xdr:col>
      <xdr:colOff>69850</xdr:colOff>
      <xdr:row>20</xdr:row>
      <xdr:rowOff>122428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46913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156718</xdr:rowOff>
    </xdr:from>
    <xdr:to>
      <xdr:col>73</xdr:col>
      <xdr:colOff>180975</xdr:colOff>
      <xdr:row>20</xdr:row>
      <xdr:rowOff>40132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4142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156718</xdr:rowOff>
    </xdr:from>
    <xdr:to>
      <xdr:col>69</xdr:col>
      <xdr:colOff>92075</xdr:colOff>
      <xdr:row>20</xdr:row>
      <xdr:rowOff>3556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4142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124206</xdr:rowOff>
    </xdr:from>
    <xdr:to>
      <xdr:col>82</xdr:col>
      <xdr:colOff>158750</xdr:colOff>
      <xdr:row>20</xdr:row>
      <xdr:rowOff>54356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38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96283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3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71628</xdr:rowOff>
    </xdr:from>
    <xdr:to>
      <xdr:col>78</xdr:col>
      <xdr:colOff>120650</xdr:colOff>
      <xdr:row>21</xdr:row>
      <xdr:rowOff>1778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50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158005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587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160782</xdr:rowOff>
    </xdr:from>
    <xdr:to>
      <xdr:col>74</xdr:col>
      <xdr:colOff>31750</xdr:colOff>
      <xdr:row>20</xdr:row>
      <xdr:rowOff>90932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41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75709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50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105918</xdr:rowOff>
    </xdr:from>
    <xdr:to>
      <xdr:col>69</xdr:col>
      <xdr:colOff>142875</xdr:colOff>
      <xdr:row>20</xdr:row>
      <xdr:rowOff>36068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36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20845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44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124206</xdr:rowOff>
    </xdr:from>
    <xdr:to>
      <xdr:col>65</xdr:col>
      <xdr:colOff>53975</xdr:colOff>
      <xdr:row>20</xdr:row>
      <xdr:rowOff>54356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38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39133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46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扶助費の比率については、前年度と比較して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した。類似団体平均、県平均</a:t>
          </a:r>
          <a:r>
            <a:rPr kumimoji="1" lang="ja-JP" altLang="en-US" sz="1100">
              <a:solidFill>
                <a:schemeClr val="dk1"/>
              </a:solidFill>
              <a:effectLst/>
              <a:latin typeface="+mn-lt"/>
              <a:ea typeface="+mn-ea"/>
              <a:cs typeface="+mn-cs"/>
            </a:rPr>
            <a:t>及び全国平均</a:t>
          </a:r>
          <a:r>
            <a:rPr kumimoji="1" lang="ja-JP" altLang="ja-JP" sz="1100">
              <a:solidFill>
                <a:schemeClr val="dk1"/>
              </a:solidFill>
              <a:effectLst/>
              <a:latin typeface="+mn-lt"/>
              <a:ea typeface="+mn-ea"/>
              <a:cs typeface="+mn-cs"/>
            </a:rPr>
            <a:t>を上回っている要因としては、本市は子育て世代が多いことから、民間保育所等に係る経費の増加があげられる。市単独事業について適宜見直しを図るなど、</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適正化に努める。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73660</xdr:rowOff>
    </xdr:from>
    <xdr:to>
      <xdr:col>24</xdr:col>
      <xdr:colOff>25400</xdr:colOff>
      <xdr:row>58</xdr:row>
      <xdr:rowOff>81280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100177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5080</xdr:rowOff>
    </xdr:from>
    <xdr:to>
      <xdr:col>19</xdr:col>
      <xdr:colOff>187325</xdr:colOff>
      <xdr:row>58</xdr:row>
      <xdr:rowOff>81280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9491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58</xdr:row>
      <xdr:rowOff>5080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8425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115570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842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22860</xdr:rowOff>
    </xdr:from>
    <xdr:to>
      <xdr:col>24</xdr:col>
      <xdr:colOff>76200</xdr:colOff>
      <xdr:row>58</xdr:row>
      <xdr:rowOff>124460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166387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3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30480</xdr:rowOff>
    </xdr:from>
    <xdr:to>
      <xdr:col>20</xdr:col>
      <xdr:colOff>38100</xdr:colOff>
      <xdr:row>58</xdr:row>
      <xdr:rowOff>132080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116857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125730</xdr:rowOff>
    </xdr:from>
    <xdr:to>
      <xdr:col>15</xdr:col>
      <xdr:colOff>149225</xdr:colOff>
      <xdr:row>58</xdr:row>
      <xdr:rowOff>55880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40657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98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64770</xdr:rowOff>
    </xdr:from>
    <xdr:to>
      <xdr:col>6</xdr:col>
      <xdr:colOff>171450</xdr:colOff>
      <xdr:row>57</xdr:row>
      <xdr:rowOff>166370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151147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その他のものとしては、繰出金や維持補修費等があり、比率は前年度と比較して</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した。引き続き事業の適正化を図り、繰出金等の抑制に努める。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52</xdr:row>
      <xdr:rowOff>23585</xdr:rowOff>
    </xdr:from>
    <xdr:to>
      <xdr:col>82</xdr:col>
      <xdr:colOff>107950</xdr:colOff>
      <xdr:row>52</xdr:row>
      <xdr:rowOff>99785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893898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52</xdr:row>
      <xdr:rowOff>23585</xdr:rowOff>
    </xdr:from>
    <xdr:to>
      <xdr:col>78</xdr:col>
      <xdr:colOff>69850</xdr:colOff>
      <xdr:row>52</xdr:row>
      <xdr:rowOff>99785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89389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52</xdr:row>
      <xdr:rowOff>23585</xdr:rowOff>
    </xdr:from>
    <xdr:to>
      <xdr:col>73</xdr:col>
      <xdr:colOff>180975</xdr:colOff>
      <xdr:row>53</xdr:row>
      <xdr:rowOff>91622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8938985"/>
          <a:ext cx="889000" cy="23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80735</xdr:rowOff>
    </xdr:from>
    <xdr:to>
      <xdr:col>69</xdr:col>
      <xdr:colOff>92075</xdr:colOff>
      <xdr:row>53</xdr:row>
      <xdr:rowOff>91622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1675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51</xdr:row>
      <xdr:rowOff>144235</xdr:rowOff>
    </xdr:from>
    <xdr:to>
      <xdr:col>82</xdr:col>
      <xdr:colOff>158750</xdr:colOff>
      <xdr:row>52</xdr:row>
      <xdr:rowOff>74385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888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51</xdr:row>
      <xdr:rowOff>52812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8796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52</xdr:row>
      <xdr:rowOff>48985</xdr:rowOff>
    </xdr:from>
    <xdr:to>
      <xdr:col>78</xdr:col>
      <xdr:colOff>120650</xdr:colOff>
      <xdr:row>52</xdr:row>
      <xdr:rowOff>150585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896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50</xdr:row>
      <xdr:rowOff>160762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8733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51</xdr:row>
      <xdr:rowOff>144235</xdr:rowOff>
    </xdr:from>
    <xdr:to>
      <xdr:col>74</xdr:col>
      <xdr:colOff>31750</xdr:colOff>
      <xdr:row>52</xdr:row>
      <xdr:rowOff>74385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888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50</xdr:row>
      <xdr:rowOff>84562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865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40822</xdr:rowOff>
    </xdr:from>
    <xdr:to>
      <xdr:col>69</xdr:col>
      <xdr:colOff>142875</xdr:colOff>
      <xdr:row>53</xdr:row>
      <xdr:rowOff>142422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12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152599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889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29935</xdr:rowOff>
    </xdr:from>
    <xdr:to>
      <xdr:col>65</xdr:col>
      <xdr:colOff>53975</xdr:colOff>
      <xdr:row>53</xdr:row>
      <xdr:rowOff>131535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11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141712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888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補助費等の比率については、前年度と</a:t>
          </a:r>
          <a:r>
            <a:rPr kumimoji="1" lang="ja-JP" altLang="en-US" sz="1100">
              <a:solidFill>
                <a:schemeClr val="dk1"/>
              </a:solidFill>
              <a:effectLst/>
              <a:latin typeface="+mn-lt"/>
              <a:ea typeface="+mn-ea"/>
              <a:cs typeface="+mn-cs"/>
            </a:rPr>
            <a:t>同じ比率となっており</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平均及び</a:t>
          </a:r>
          <a:r>
            <a:rPr kumimoji="1" lang="ja-JP" altLang="ja-JP" sz="1100">
              <a:solidFill>
                <a:schemeClr val="dk1"/>
              </a:solidFill>
              <a:effectLst/>
              <a:latin typeface="+mn-lt"/>
              <a:ea typeface="+mn-ea"/>
              <a:cs typeface="+mn-cs"/>
            </a:rPr>
            <a:t>県平均を上回った。今後も市独自事業の効果検証等を行い、適正化に努める必要がある。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36</xdr:row>
      <xdr:rowOff>76708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2489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147574</xdr:rowOff>
    </xdr:from>
    <xdr:to>
      <xdr:col>78</xdr:col>
      <xdr:colOff>69850</xdr:colOff>
      <xdr:row>36</xdr:row>
      <xdr:rowOff>76708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4832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101854</xdr:rowOff>
    </xdr:from>
    <xdr:to>
      <xdr:col>73</xdr:col>
      <xdr:colOff>180975</xdr:colOff>
      <xdr:row>35</xdr:row>
      <xdr:rowOff>147574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026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101854</xdr:rowOff>
    </xdr:from>
    <xdr:to>
      <xdr:col>69</xdr:col>
      <xdr:colOff>92075</xdr:colOff>
      <xdr:row>37</xdr:row>
      <xdr:rowOff>152146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102604"/>
          <a:ext cx="8890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25908</xdr:rowOff>
    </xdr:from>
    <xdr:to>
      <xdr:col>82</xdr:col>
      <xdr:colOff>158750</xdr:colOff>
      <xdr:row>36</xdr:row>
      <xdr:rowOff>127508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169435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112285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8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96774</xdr:rowOff>
    </xdr:from>
    <xdr:to>
      <xdr:col>74</xdr:col>
      <xdr:colOff>31750</xdr:colOff>
      <xdr:row>36</xdr:row>
      <xdr:rowOff>26924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37101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51054</xdr:rowOff>
    </xdr:from>
    <xdr:to>
      <xdr:col>69</xdr:col>
      <xdr:colOff>142875</xdr:colOff>
      <xdr:row>35</xdr:row>
      <xdr:rowOff>152654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162831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101346</xdr:rowOff>
    </xdr:from>
    <xdr:to>
      <xdr:col>65</xdr:col>
      <xdr:colOff>53975</xdr:colOff>
      <xdr:row>38</xdr:row>
      <xdr:rowOff>31496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16273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公債費の比率については、前年度と比較して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ポイント減少した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今後も公債費のさらなる増加が見込まれることから、引き続き計画的な財源の確保に努め、健全な財政の維持を図る。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101854</xdr:rowOff>
    </xdr:from>
    <xdr:to>
      <xdr:col>24</xdr:col>
      <xdr:colOff>25400</xdr:colOff>
      <xdr:row>75</xdr:row>
      <xdr:rowOff>110998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606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110998</xdr:rowOff>
    </xdr:from>
    <xdr:to>
      <xdr:col>19</xdr:col>
      <xdr:colOff>187325</xdr:colOff>
      <xdr:row>75</xdr:row>
      <xdr:rowOff>165863</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69748"/>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165863</xdr:rowOff>
    </xdr:from>
    <xdr:to>
      <xdr:col>15</xdr:col>
      <xdr:colOff>98425</xdr:colOff>
      <xdr:row>78</xdr:row>
      <xdr:rowOff>145287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024613"/>
          <a:ext cx="889000" cy="49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67563</xdr:rowOff>
    </xdr:from>
    <xdr:to>
      <xdr:col>11</xdr:col>
      <xdr:colOff>9525</xdr:colOff>
      <xdr:row>78</xdr:row>
      <xdr:rowOff>145287</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3097763"/>
          <a:ext cx="889000" cy="42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51054</xdr:rowOff>
    </xdr:from>
    <xdr:to>
      <xdr:col>24</xdr:col>
      <xdr:colOff>76200</xdr:colOff>
      <xdr:row>75</xdr:row>
      <xdr:rowOff>152654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67581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75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60198</xdr:rowOff>
    </xdr:from>
    <xdr:to>
      <xdr:col>20</xdr:col>
      <xdr:colOff>38100</xdr:colOff>
      <xdr:row>75</xdr:row>
      <xdr:rowOff>161798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525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687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115062</xdr:rowOff>
    </xdr:from>
    <xdr:to>
      <xdr:col>15</xdr:col>
      <xdr:colOff>149225</xdr:colOff>
      <xdr:row>76</xdr:row>
      <xdr:rowOff>45213</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55389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94487</xdr:rowOff>
    </xdr:from>
    <xdr:to>
      <xdr:col>11</xdr:col>
      <xdr:colOff>60325</xdr:colOff>
      <xdr:row>79</xdr:row>
      <xdr:rowOff>24637</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9414</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xdr:rowOff>
    </xdr:from>
    <xdr:to>
      <xdr:col>6</xdr:col>
      <xdr:colOff>171450</xdr:colOff>
      <xdr:row>76</xdr:row>
      <xdr:rowOff>118363</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128541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公債費以外の比率については、前年度より</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県平均</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全国平均を下回った。今後も引き続き行財政改革を進めていくことにより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上昇幅を抑制するように努める。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27939</xdr:rowOff>
    </xdr:from>
    <xdr:to>
      <xdr:col>82</xdr:col>
      <xdr:colOff>107950</xdr:colOff>
      <xdr:row>77</xdr:row>
      <xdr:rowOff>16511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058139"/>
          <a:ext cx="838200" cy="16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39370</xdr:rowOff>
    </xdr:from>
    <xdr:to>
      <xdr:col>78</xdr:col>
      <xdr:colOff>69850</xdr:colOff>
      <xdr:row>77</xdr:row>
      <xdr:rowOff>16511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898120"/>
          <a:ext cx="889000" cy="32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39370</xdr:rowOff>
    </xdr:from>
    <xdr:to>
      <xdr:col>73</xdr:col>
      <xdr:colOff>180975</xdr:colOff>
      <xdr:row>75</xdr:row>
      <xdr:rowOff>69850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2898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69850</xdr:rowOff>
    </xdr:from>
    <xdr:to>
      <xdr:col>69</xdr:col>
      <xdr:colOff>92075</xdr:colOff>
      <xdr:row>77</xdr:row>
      <xdr:rowOff>115570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928600"/>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148589</xdr:rowOff>
    </xdr:from>
    <xdr:to>
      <xdr:col>82</xdr:col>
      <xdr:colOff>158750</xdr:colOff>
      <xdr:row>76</xdr:row>
      <xdr:rowOff>78739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165117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137161</xdr:rowOff>
    </xdr:from>
    <xdr:to>
      <xdr:col>78</xdr:col>
      <xdr:colOff>120650</xdr:colOff>
      <xdr:row>77</xdr:row>
      <xdr:rowOff>67311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160020</xdr:rowOff>
    </xdr:from>
    <xdr:to>
      <xdr:col>74</xdr:col>
      <xdr:colOff>31750</xdr:colOff>
      <xdr:row>75</xdr:row>
      <xdr:rowOff>90170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19050</xdr:rowOff>
    </xdr:from>
    <xdr:to>
      <xdr:col>69</xdr:col>
      <xdr:colOff>142875</xdr:colOff>
      <xdr:row>75</xdr:row>
      <xdr:rowOff>120650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130827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埼玉県戸田市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77622</xdr:rowOff>
    </xdr:from>
    <xdr:to>
      <xdr:col>29</xdr:col>
      <xdr:colOff>127000</xdr:colOff>
      <xdr:row>18</xdr:row>
      <xdr:rowOff>15196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39897"/>
          <a:ext cx="647700" cy="109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15196</xdr:rowOff>
    </xdr:from>
    <xdr:to>
      <xdr:col>26</xdr:col>
      <xdr:colOff>50800</xdr:colOff>
      <xdr:row>18</xdr:row>
      <xdr:rowOff>51962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48921"/>
          <a:ext cx="698500" cy="36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45942</xdr:rowOff>
    </xdr:from>
    <xdr:to>
      <xdr:col>22</xdr:col>
      <xdr:colOff>114300</xdr:colOff>
      <xdr:row>18</xdr:row>
      <xdr:rowOff>51962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79667"/>
          <a:ext cx="698500" cy="60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45942</xdr:rowOff>
    </xdr:from>
    <xdr:to>
      <xdr:col>18</xdr:col>
      <xdr:colOff>177800</xdr:colOff>
      <xdr:row>18</xdr:row>
      <xdr:rowOff>78042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79667"/>
          <a:ext cx="698500" cy="32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26822</xdr:rowOff>
    </xdr:from>
    <xdr:to>
      <xdr:col>29</xdr:col>
      <xdr:colOff>177800</xdr:colOff>
      <xdr:row>17</xdr:row>
      <xdr:rowOff>128422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89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170349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61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135846</xdr:rowOff>
    </xdr:from>
    <xdr:to>
      <xdr:col>26</xdr:col>
      <xdr:colOff>101600</xdr:colOff>
      <xdr:row>18</xdr:row>
      <xdr:rowOff>65996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98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50773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844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1162</xdr:rowOff>
    </xdr:from>
    <xdr:to>
      <xdr:col>22</xdr:col>
      <xdr:colOff>165100</xdr:colOff>
      <xdr:row>18</xdr:row>
      <xdr:rowOff>102762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34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87539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21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166592</xdr:rowOff>
    </xdr:from>
    <xdr:to>
      <xdr:col>19</xdr:col>
      <xdr:colOff>38100</xdr:colOff>
      <xdr:row>18</xdr:row>
      <xdr:rowOff>96742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288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81519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1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27242</xdr:rowOff>
    </xdr:from>
    <xdr:to>
      <xdr:col>15</xdr:col>
      <xdr:colOff>101600</xdr:colOff>
      <xdr:row>18</xdr:row>
      <xdr:rowOff>128842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60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113618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47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236766</xdr:rowOff>
    </xdr:from>
    <xdr:to>
      <xdr:col>29</xdr:col>
      <xdr:colOff>127000</xdr:colOff>
      <xdr:row>34</xdr:row>
      <xdr:rowOff>273876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04216"/>
          <a:ext cx="647700" cy="371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249987</xdr:rowOff>
    </xdr:from>
    <xdr:to>
      <xdr:col>26</xdr:col>
      <xdr:colOff>50800</xdr:colOff>
      <xdr:row>34</xdr:row>
      <xdr:rowOff>273876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517437"/>
          <a:ext cx="698500" cy="23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229870</xdr:rowOff>
    </xdr:from>
    <xdr:to>
      <xdr:col>22</xdr:col>
      <xdr:colOff>114300</xdr:colOff>
      <xdr:row>34</xdr:row>
      <xdr:rowOff>249987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497320"/>
          <a:ext cx="698500" cy="20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229870</xdr:rowOff>
    </xdr:from>
    <xdr:to>
      <xdr:col>18</xdr:col>
      <xdr:colOff>177800</xdr:colOff>
      <xdr:row>34</xdr:row>
      <xdr:rowOff>258711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497320"/>
          <a:ext cx="698500" cy="28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185966</xdr:rowOff>
    </xdr:from>
    <xdr:to>
      <xdr:col>29</xdr:col>
      <xdr:colOff>177800</xdr:colOff>
      <xdr:row>34</xdr:row>
      <xdr:rowOff>287566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53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31043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9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223076</xdr:rowOff>
    </xdr:from>
    <xdr:to>
      <xdr:col>26</xdr:col>
      <xdr:colOff>101600</xdr:colOff>
      <xdr:row>34</xdr:row>
      <xdr:rowOff>324676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90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334853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59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199187</xdr:rowOff>
    </xdr:from>
    <xdr:to>
      <xdr:col>22</xdr:col>
      <xdr:colOff>165100</xdr:colOff>
      <xdr:row>34</xdr:row>
      <xdr:rowOff>300786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66637"/>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310964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35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179070</xdr:rowOff>
    </xdr:from>
    <xdr:to>
      <xdr:col>19</xdr:col>
      <xdr:colOff>38100</xdr:colOff>
      <xdr:row>34</xdr:row>
      <xdr:rowOff>280670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46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290847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1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207912</xdr:rowOff>
    </xdr:from>
    <xdr:to>
      <xdr:col>15</xdr:col>
      <xdr:colOff>101600</xdr:colOff>
      <xdr:row>34</xdr:row>
      <xdr:rowOff>309511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475362"/>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319689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44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埼玉県戸田市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142,070
133,225
18.19
70,314,508
65,361,898
4,563,052
33,066,688
22,782,582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18908</xdr:rowOff>
    </xdr:from>
    <xdr:to>
      <xdr:col>24</xdr:col>
      <xdr:colOff>63500</xdr:colOff>
      <xdr:row>35</xdr:row>
      <xdr:rowOff>144204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19658"/>
          <a:ext cx="838200" cy="12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144204</xdr:rowOff>
    </xdr:from>
    <xdr:to>
      <xdr:col>19</xdr:col>
      <xdr:colOff>177800</xdr:colOff>
      <xdr:row>36</xdr:row>
      <xdr:rowOff>22885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144954"/>
          <a:ext cx="889000" cy="50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17056</xdr:rowOff>
    </xdr:from>
    <xdr:to>
      <xdr:col>15</xdr:col>
      <xdr:colOff>50800</xdr:colOff>
      <xdr:row>36</xdr:row>
      <xdr:rowOff>22885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189256"/>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17056</xdr:rowOff>
    </xdr:from>
    <xdr:to>
      <xdr:col>10</xdr:col>
      <xdr:colOff>114300</xdr:colOff>
      <xdr:row>36</xdr:row>
      <xdr:rowOff>68606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89256"/>
          <a:ext cx="889000" cy="5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139558</xdr:rowOff>
    </xdr:from>
    <xdr:to>
      <xdr:col>24</xdr:col>
      <xdr:colOff>114300</xdr:colOff>
      <xdr:row>35</xdr:row>
      <xdr:rowOff>69708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96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117985</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4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93404</xdr:rowOff>
    </xdr:from>
    <xdr:to>
      <xdr:col>20</xdr:col>
      <xdr:colOff>38100</xdr:colOff>
      <xdr:row>36</xdr:row>
      <xdr:rowOff>23554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09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14681</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18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143535</xdr:rowOff>
    </xdr:from>
    <xdr:to>
      <xdr:col>15</xdr:col>
      <xdr:colOff>101600</xdr:colOff>
      <xdr:row>36</xdr:row>
      <xdr:rowOff>73685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64812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23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137706</xdr:rowOff>
    </xdr:from>
    <xdr:to>
      <xdr:col>10</xdr:col>
      <xdr:colOff>165100</xdr:colOff>
      <xdr:row>36</xdr:row>
      <xdr:rowOff>67856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3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58983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23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17806</xdr:rowOff>
    </xdr:from>
    <xdr:to>
      <xdr:col>6</xdr:col>
      <xdr:colOff>38100</xdr:colOff>
      <xdr:row>36</xdr:row>
      <xdr:rowOff>119406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19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110533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282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10835</xdr:rowOff>
    </xdr:from>
    <xdr:to>
      <xdr:col>24</xdr:col>
      <xdr:colOff>63500</xdr:colOff>
      <xdr:row>56</xdr:row>
      <xdr:rowOff>36226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612035"/>
          <a:ext cx="838200" cy="2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169973</xdr:rowOff>
    </xdr:from>
    <xdr:to>
      <xdr:col>19</xdr:col>
      <xdr:colOff>177800</xdr:colOff>
      <xdr:row>56</xdr:row>
      <xdr:rowOff>10835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99723"/>
          <a:ext cx="889000" cy="1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169973</xdr:rowOff>
    </xdr:from>
    <xdr:to>
      <xdr:col>15</xdr:col>
      <xdr:colOff>50800</xdr:colOff>
      <xdr:row>56</xdr:row>
      <xdr:rowOff>10051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99723"/>
          <a:ext cx="889000" cy="1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10051</xdr:rowOff>
    </xdr:from>
    <xdr:to>
      <xdr:col>10</xdr:col>
      <xdr:colOff>114300</xdr:colOff>
      <xdr:row>56</xdr:row>
      <xdr:rowOff>79039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11251"/>
          <a:ext cx="889000" cy="6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156876</xdr:rowOff>
    </xdr:from>
    <xdr:to>
      <xdr:col>24</xdr:col>
      <xdr:colOff>114300</xdr:colOff>
      <xdr:row>56</xdr:row>
      <xdr:rowOff>87026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8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8303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38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131485</xdr:rowOff>
    </xdr:from>
    <xdr:to>
      <xdr:col>20</xdr:col>
      <xdr:colOff>38100</xdr:colOff>
      <xdr:row>56</xdr:row>
      <xdr:rowOff>61635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6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78162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33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119173</xdr:rowOff>
    </xdr:from>
    <xdr:to>
      <xdr:col>15</xdr:col>
      <xdr:colOff>101600</xdr:colOff>
      <xdr:row>56</xdr:row>
      <xdr:rowOff>49323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4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65850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2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130701</xdr:rowOff>
    </xdr:from>
    <xdr:to>
      <xdr:col>10</xdr:col>
      <xdr:colOff>165100</xdr:colOff>
      <xdr:row>56</xdr:row>
      <xdr:rowOff>60851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77378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33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28239</xdr:rowOff>
    </xdr:from>
    <xdr:to>
      <xdr:col>6</xdr:col>
      <xdr:colOff>38100</xdr:colOff>
      <xdr:row>56</xdr:row>
      <xdr:rowOff>129839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2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146366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40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61976</xdr:rowOff>
    </xdr:from>
    <xdr:to>
      <xdr:col>24</xdr:col>
      <xdr:colOff>63500</xdr:colOff>
      <xdr:row>77</xdr:row>
      <xdr:rowOff>118783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263626"/>
          <a:ext cx="838200" cy="5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61976</xdr:rowOff>
    </xdr:from>
    <xdr:to>
      <xdr:col>19</xdr:col>
      <xdr:colOff>177800</xdr:colOff>
      <xdr:row>77</xdr:row>
      <xdr:rowOff>130614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63626"/>
          <a:ext cx="889000" cy="6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130614</xdr:rowOff>
    </xdr:from>
    <xdr:to>
      <xdr:col>15</xdr:col>
      <xdr:colOff>50800</xdr:colOff>
      <xdr:row>77</xdr:row>
      <xdr:rowOff>140957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32264"/>
          <a:ext cx="889000" cy="10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122213</xdr:rowOff>
    </xdr:from>
    <xdr:to>
      <xdr:col>10</xdr:col>
      <xdr:colOff>114300</xdr:colOff>
      <xdr:row>77</xdr:row>
      <xdr:rowOff>140957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23863"/>
          <a:ext cx="889000" cy="1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67983</xdr:rowOff>
    </xdr:from>
    <xdr:to>
      <xdr:col>24</xdr:col>
      <xdr:colOff>114300</xdr:colOff>
      <xdr:row>77</xdr:row>
      <xdr:rowOff>169583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6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154360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84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11176</xdr:rowOff>
    </xdr:from>
    <xdr:to>
      <xdr:col>20</xdr:col>
      <xdr:colOff>38100</xdr:colOff>
      <xdr:row>77</xdr:row>
      <xdr:rowOff>112776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1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103903</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0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79814</xdr:rowOff>
    </xdr:from>
    <xdr:to>
      <xdr:col>15</xdr:col>
      <xdr:colOff>101600</xdr:colOff>
      <xdr:row>78</xdr:row>
      <xdr:rowOff>9964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8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1091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7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90157</xdr:rowOff>
    </xdr:from>
    <xdr:to>
      <xdr:col>10</xdr:col>
      <xdr:colOff>165100</xdr:colOff>
      <xdr:row>78</xdr:row>
      <xdr:rowOff>20307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9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11434</xdr:rowOff>
    </xdr:from>
    <xdr:ext cx="378565"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30017" y="13384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71413</xdr:rowOff>
    </xdr:from>
    <xdr:to>
      <xdr:col>6</xdr:col>
      <xdr:colOff>38100</xdr:colOff>
      <xdr:row>78</xdr:row>
      <xdr:rowOff>1563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7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164140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65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87021</xdr:rowOff>
    </xdr:from>
    <xdr:to>
      <xdr:col>24</xdr:col>
      <xdr:colOff>63500</xdr:colOff>
      <xdr:row>97</xdr:row>
      <xdr:rowOff>16594</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546221"/>
          <a:ext cx="838200" cy="10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16594</xdr:rowOff>
    </xdr:from>
    <xdr:to>
      <xdr:col>19</xdr:col>
      <xdr:colOff>177800</xdr:colOff>
      <xdr:row>97</xdr:row>
      <xdr:rowOff>78060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647244"/>
          <a:ext cx="889000" cy="6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117060</xdr:rowOff>
    </xdr:from>
    <xdr:to>
      <xdr:col>15</xdr:col>
      <xdr:colOff>50800</xdr:colOff>
      <xdr:row>97</xdr:row>
      <xdr:rowOff>78060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576260"/>
          <a:ext cx="889000" cy="13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117060</xdr:rowOff>
    </xdr:from>
    <xdr:to>
      <xdr:col>10</xdr:col>
      <xdr:colOff>114300</xdr:colOff>
      <xdr:row>97</xdr:row>
      <xdr:rowOff>150499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576260"/>
          <a:ext cx="889000" cy="20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36221</xdr:rowOff>
    </xdr:from>
    <xdr:to>
      <xdr:col>24</xdr:col>
      <xdr:colOff>114300</xdr:colOff>
      <xdr:row>96</xdr:row>
      <xdr:rowOff>137821</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49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14648</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473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137244</xdr:rowOff>
    </xdr:from>
    <xdr:to>
      <xdr:col>20</xdr:col>
      <xdr:colOff>38100</xdr:colOff>
      <xdr:row>97</xdr:row>
      <xdr:rowOff>67394</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59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58521</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68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27260</xdr:rowOff>
    </xdr:from>
    <xdr:to>
      <xdr:col>15</xdr:col>
      <xdr:colOff>101600</xdr:colOff>
      <xdr:row>97</xdr:row>
      <xdr:rowOff>128860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65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119987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75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66260</xdr:rowOff>
    </xdr:from>
    <xdr:to>
      <xdr:col>10</xdr:col>
      <xdr:colOff>165100</xdr:colOff>
      <xdr:row>96</xdr:row>
      <xdr:rowOff>167860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52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12937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30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99699</xdr:rowOff>
    </xdr:from>
    <xdr:to>
      <xdr:col>6</xdr:col>
      <xdr:colOff>38100</xdr:colOff>
      <xdr:row>98</xdr:row>
      <xdr:rowOff>29849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73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46376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505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158815</xdr:rowOff>
    </xdr:from>
    <xdr:to>
      <xdr:col>55</xdr:col>
      <xdr:colOff>0</xdr:colOff>
      <xdr:row>36</xdr:row>
      <xdr:rowOff>159088</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331015"/>
          <a:ext cx="838200" cy="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151119</xdr:rowOff>
    </xdr:from>
    <xdr:to>
      <xdr:col>50</xdr:col>
      <xdr:colOff>114300</xdr:colOff>
      <xdr:row>36</xdr:row>
      <xdr:rowOff>159088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23319"/>
          <a:ext cx="889000" cy="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151119</xdr:rowOff>
    </xdr:from>
    <xdr:to>
      <xdr:col>45</xdr:col>
      <xdr:colOff>177800</xdr:colOff>
      <xdr:row>37</xdr:row>
      <xdr:rowOff>36199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23319"/>
          <a:ext cx="889000" cy="5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64806</xdr:rowOff>
    </xdr:from>
    <xdr:to>
      <xdr:col>41</xdr:col>
      <xdr:colOff>50800</xdr:colOff>
      <xdr:row>37</xdr:row>
      <xdr:rowOff>36199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208306"/>
          <a:ext cx="889000" cy="117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108015</xdr:rowOff>
    </xdr:from>
    <xdr:to>
      <xdr:col>55</xdr:col>
      <xdr:colOff>50800</xdr:colOff>
      <xdr:row>37</xdr:row>
      <xdr:rowOff>38165</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28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86442</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108288</xdr:rowOff>
    </xdr:from>
    <xdr:to>
      <xdr:col>50</xdr:col>
      <xdr:colOff>165100</xdr:colOff>
      <xdr:row>37</xdr:row>
      <xdr:rowOff>38438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8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29565</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37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100319</xdr:rowOff>
    </xdr:from>
    <xdr:to>
      <xdr:col>46</xdr:col>
      <xdr:colOff>38100</xdr:colOff>
      <xdr:row>37</xdr:row>
      <xdr:rowOff>30469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7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21596</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6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156849</xdr:rowOff>
    </xdr:from>
    <xdr:to>
      <xdr:col>41</xdr:col>
      <xdr:colOff>101600</xdr:colOff>
      <xdr:row>37</xdr:row>
      <xdr:rowOff>86999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2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78126</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14006</xdr:rowOff>
    </xdr:from>
    <xdr:to>
      <xdr:col>36</xdr:col>
      <xdr:colOff>165100</xdr:colOff>
      <xdr:row>30</xdr:row>
      <xdr:rowOff>115606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15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106733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250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143728</xdr:rowOff>
    </xdr:from>
    <xdr:to>
      <xdr:col>55</xdr:col>
      <xdr:colOff>0</xdr:colOff>
      <xdr:row>56</xdr:row>
      <xdr:rowOff>164008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573478"/>
          <a:ext cx="838200" cy="19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20730</xdr:rowOff>
    </xdr:from>
    <xdr:to>
      <xdr:col>50</xdr:col>
      <xdr:colOff>114300</xdr:colOff>
      <xdr:row>56</xdr:row>
      <xdr:rowOff>164008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621930"/>
          <a:ext cx="889000" cy="14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20730</xdr:rowOff>
    </xdr:from>
    <xdr:to>
      <xdr:col>45</xdr:col>
      <xdr:colOff>177800</xdr:colOff>
      <xdr:row>57</xdr:row>
      <xdr:rowOff>54845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621930"/>
          <a:ext cx="889000" cy="20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7624</xdr:rowOff>
    </xdr:from>
    <xdr:to>
      <xdr:col>41</xdr:col>
      <xdr:colOff>50800</xdr:colOff>
      <xdr:row>57</xdr:row>
      <xdr:rowOff>54845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437374"/>
          <a:ext cx="889000" cy="390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92928</xdr:rowOff>
    </xdr:from>
    <xdr:to>
      <xdr:col>55</xdr:col>
      <xdr:colOff>50800</xdr:colOff>
      <xdr:row>56</xdr:row>
      <xdr:rowOff>23078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52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115805</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37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113208</xdr:rowOff>
    </xdr:from>
    <xdr:to>
      <xdr:col>50</xdr:col>
      <xdr:colOff>165100</xdr:colOff>
      <xdr:row>57</xdr:row>
      <xdr:rowOff>43358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1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34485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0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141380</xdr:rowOff>
    </xdr:from>
    <xdr:to>
      <xdr:col>46</xdr:col>
      <xdr:colOff>38100</xdr:colOff>
      <xdr:row>56</xdr:row>
      <xdr:rowOff>71530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57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88057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346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4045</xdr:rowOff>
    </xdr:from>
    <xdr:to>
      <xdr:col>41</xdr:col>
      <xdr:colOff>101600</xdr:colOff>
      <xdr:row>57</xdr:row>
      <xdr:rowOff>105645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96772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86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128274</xdr:rowOff>
    </xdr:from>
    <xdr:to>
      <xdr:col>36</xdr:col>
      <xdr:colOff>165100</xdr:colOff>
      <xdr:row>55</xdr:row>
      <xdr:rowOff>58424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38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74951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16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109731</xdr:rowOff>
    </xdr:from>
    <xdr:to>
      <xdr:col>55</xdr:col>
      <xdr:colOff>0</xdr:colOff>
      <xdr:row>77</xdr:row>
      <xdr:rowOff>136958</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797031"/>
          <a:ext cx="838200" cy="54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75235</xdr:rowOff>
    </xdr:from>
    <xdr:to>
      <xdr:col>50</xdr:col>
      <xdr:colOff>114300</xdr:colOff>
      <xdr:row>77</xdr:row>
      <xdr:rowOff>136958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2933985"/>
          <a:ext cx="889000" cy="40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75235</xdr:rowOff>
    </xdr:from>
    <xdr:to>
      <xdr:col>45</xdr:col>
      <xdr:colOff>177800</xdr:colOff>
      <xdr:row>76</xdr:row>
      <xdr:rowOff>171362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2933985"/>
          <a:ext cx="889000" cy="26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92381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158491</xdr:rowOff>
    </xdr:from>
    <xdr:to>
      <xdr:col>41</xdr:col>
      <xdr:colOff>50800</xdr:colOff>
      <xdr:row>76</xdr:row>
      <xdr:rowOff>171362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188691"/>
          <a:ext cx="889000" cy="1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107515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30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58931</xdr:rowOff>
    </xdr:from>
    <xdr:to>
      <xdr:col>55</xdr:col>
      <xdr:colOff>50800</xdr:colOff>
      <xdr:row>74</xdr:row>
      <xdr:rowOff>160531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74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81808</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59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86158</xdr:rowOff>
    </xdr:from>
    <xdr:to>
      <xdr:col>50</xdr:col>
      <xdr:colOff>165100</xdr:colOff>
      <xdr:row>78</xdr:row>
      <xdr:rowOff>16308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28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7435</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38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24435</xdr:rowOff>
    </xdr:from>
    <xdr:to>
      <xdr:col>46</xdr:col>
      <xdr:colOff>38100</xdr:colOff>
      <xdr:row>75</xdr:row>
      <xdr:rowOff>126035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288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142562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65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120562</xdr:rowOff>
    </xdr:from>
    <xdr:to>
      <xdr:col>41</xdr:col>
      <xdr:colOff>101600</xdr:colOff>
      <xdr:row>77</xdr:row>
      <xdr:rowOff>50712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15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67238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292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107691</xdr:rowOff>
    </xdr:from>
    <xdr:to>
      <xdr:col>36</xdr:col>
      <xdr:colOff>165100</xdr:colOff>
      <xdr:row>77</xdr:row>
      <xdr:rowOff>37841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13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54368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91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83007</xdr:rowOff>
    </xdr:from>
    <xdr:to>
      <xdr:col>55</xdr:col>
      <xdr:colOff>0</xdr:colOff>
      <xdr:row>95</xdr:row>
      <xdr:rowOff>34750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199307"/>
          <a:ext cx="838200" cy="12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83007</xdr:rowOff>
    </xdr:from>
    <xdr:to>
      <xdr:col>50</xdr:col>
      <xdr:colOff>114300</xdr:colOff>
      <xdr:row>95</xdr:row>
      <xdr:rowOff>35069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199307"/>
          <a:ext cx="889000" cy="12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35069</xdr:rowOff>
    </xdr:from>
    <xdr:to>
      <xdr:col>45</xdr:col>
      <xdr:colOff>177800</xdr:colOff>
      <xdr:row>96</xdr:row>
      <xdr:rowOff>6975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322819"/>
          <a:ext cx="889000" cy="14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73132</xdr:rowOff>
    </xdr:from>
    <xdr:to>
      <xdr:col>41</xdr:col>
      <xdr:colOff>50800</xdr:colOff>
      <xdr:row>96</xdr:row>
      <xdr:rowOff>6975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5675082"/>
          <a:ext cx="889000" cy="79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155400</xdr:rowOff>
    </xdr:from>
    <xdr:to>
      <xdr:col>55</xdr:col>
      <xdr:colOff>50800</xdr:colOff>
      <xdr:row>95</xdr:row>
      <xdr:rowOff>85550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27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133827</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25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32207</xdr:rowOff>
    </xdr:from>
    <xdr:to>
      <xdr:col>50</xdr:col>
      <xdr:colOff>165100</xdr:colOff>
      <xdr:row>94</xdr:row>
      <xdr:rowOff>133807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14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150334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592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155719</xdr:rowOff>
    </xdr:from>
    <xdr:to>
      <xdr:col>46</xdr:col>
      <xdr:colOff>38100</xdr:colOff>
      <xdr:row>95</xdr:row>
      <xdr:rowOff>85869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27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102396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04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127625</xdr:rowOff>
    </xdr:from>
    <xdr:to>
      <xdr:col>41</xdr:col>
      <xdr:colOff>101600</xdr:colOff>
      <xdr:row>96</xdr:row>
      <xdr:rowOff>57775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41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48902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0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22332</xdr:rowOff>
    </xdr:from>
    <xdr:to>
      <xdr:col>36</xdr:col>
      <xdr:colOff>165100</xdr:colOff>
      <xdr:row>91</xdr:row>
      <xdr:rowOff>123932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562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89</xdr:row>
      <xdr:rowOff>140459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5399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124650</xdr:rowOff>
    </xdr:from>
    <xdr:to>
      <xdr:col>85</xdr:col>
      <xdr:colOff>127000</xdr:colOff>
      <xdr:row>76</xdr:row>
      <xdr:rowOff>135680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3154850"/>
          <a:ext cx="838200" cy="1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116039</xdr:rowOff>
    </xdr:from>
    <xdr:to>
      <xdr:col>81</xdr:col>
      <xdr:colOff>50800</xdr:colOff>
      <xdr:row>76</xdr:row>
      <xdr:rowOff>135680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3146239"/>
          <a:ext cx="889000" cy="1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61957</xdr:rowOff>
    </xdr:from>
    <xdr:to>
      <xdr:col>76</xdr:col>
      <xdr:colOff>114300</xdr:colOff>
      <xdr:row>76</xdr:row>
      <xdr:rowOff>116039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2920707"/>
          <a:ext cx="889000" cy="22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61957</xdr:rowOff>
    </xdr:from>
    <xdr:to>
      <xdr:col>71</xdr:col>
      <xdr:colOff>177800</xdr:colOff>
      <xdr:row>76</xdr:row>
      <xdr:rowOff>104229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920707"/>
          <a:ext cx="889000" cy="21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73850</xdr:rowOff>
    </xdr:from>
    <xdr:to>
      <xdr:col>85</xdr:col>
      <xdr:colOff>177800</xdr:colOff>
      <xdr:row>77</xdr:row>
      <xdr:rowOff>4000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310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52277</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308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84880</xdr:rowOff>
    </xdr:from>
    <xdr:to>
      <xdr:col>81</xdr:col>
      <xdr:colOff>101600</xdr:colOff>
      <xdr:row>77</xdr:row>
      <xdr:rowOff>15030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311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6157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20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65239</xdr:rowOff>
    </xdr:from>
    <xdr:to>
      <xdr:col>76</xdr:col>
      <xdr:colOff>165100</xdr:colOff>
      <xdr:row>76</xdr:row>
      <xdr:rowOff>166839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309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157966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18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11157</xdr:rowOff>
    </xdr:from>
    <xdr:to>
      <xdr:col>72</xdr:col>
      <xdr:colOff>38100</xdr:colOff>
      <xdr:row>75</xdr:row>
      <xdr:rowOff>112757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86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129284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645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53429</xdr:rowOff>
    </xdr:from>
    <xdr:to>
      <xdr:col>67</xdr:col>
      <xdr:colOff>101600</xdr:colOff>
      <xdr:row>76</xdr:row>
      <xdr:rowOff>155029</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08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146156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17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11145</xdr:rowOff>
    </xdr:from>
    <xdr:to>
      <xdr:col>85</xdr:col>
      <xdr:colOff>127000</xdr:colOff>
      <xdr:row>98</xdr:row>
      <xdr:rowOff>21889</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13245"/>
          <a:ext cx="8382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21889</xdr:rowOff>
    </xdr:from>
    <xdr:to>
      <xdr:col>81</xdr:col>
      <xdr:colOff>50800</xdr:colOff>
      <xdr:row>98</xdr:row>
      <xdr:rowOff>23690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23989"/>
          <a:ext cx="889000" cy="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23690</xdr:rowOff>
    </xdr:from>
    <xdr:to>
      <xdr:col>76</xdr:col>
      <xdr:colOff>114300</xdr:colOff>
      <xdr:row>98</xdr:row>
      <xdr:rowOff>24276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825790"/>
          <a:ext cx="889000" cy="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24276</xdr:rowOff>
    </xdr:from>
    <xdr:to>
      <xdr:col>71</xdr:col>
      <xdr:colOff>177800</xdr:colOff>
      <xdr:row>98</xdr:row>
      <xdr:rowOff>29583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26376"/>
          <a:ext cx="889000" cy="5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131795</xdr:rowOff>
    </xdr:from>
    <xdr:to>
      <xdr:col>85</xdr:col>
      <xdr:colOff>177800</xdr:colOff>
      <xdr:row>98</xdr:row>
      <xdr:rowOff>61945</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91172</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55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142539</xdr:rowOff>
    </xdr:from>
    <xdr:to>
      <xdr:col>81</xdr:col>
      <xdr:colOff>101600</xdr:colOff>
      <xdr:row>98</xdr:row>
      <xdr:rowOff>72689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7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89216</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4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144340</xdr:rowOff>
    </xdr:from>
    <xdr:to>
      <xdr:col>76</xdr:col>
      <xdr:colOff>165100</xdr:colOff>
      <xdr:row>98</xdr:row>
      <xdr:rowOff>74490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7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91017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5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144926</xdr:rowOff>
    </xdr:from>
    <xdr:to>
      <xdr:col>72</xdr:col>
      <xdr:colOff>38100</xdr:colOff>
      <xdr:row>98</xdr:row>
      <xdr:rowOff>75076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7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91603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5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150233</xdr:rowOff>
    </xdr:from>
    <xdr:to>
      <xdr:col>67</xdr:col>
      <xdr:colOff>101600</xdr:colOff>
      <xdr:row>98</xdr:row>
      <xdr:rowOff>80383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78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96910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56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23533</xdr:rowOff>
    </xdr:from>
    <xdr:to>
      <xdr:col>116</xdr:col>
      <xdr:colOff>63500</xdr:colOff>
      <xdr:row>59</xdr:row>
      <xdr:rowOff>29629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139083"/>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17266</xdr:rowOff>
    </xdr:from>
    <xdr:to>
      <xdr:col>111</xdr:col>
      <xdr:colOff>177800</xdr:colOff>
      <xdr:row>59</xdr:row>
      <xdr:rowOff>23533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32816"/>
          <a:ext cx="889000" cy="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12522</xdr:rowOff>
    </xdr:from>
    <xdr:to>
      <xdr:col>107</xdr:col>
      <xdr:colOff>50800</xdr:colOff>
      <xdr:row>59</xdr:row>
      <xdr:rowOff>17266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128072"/>
          <a:ext cx="889000" cy="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6103</xdr:rowOff>
    </xdr:from>
    <xdr:to>
      <xdr:col>102</xdr:col>
      <xdr:colOff>114300</xdr:colOff>
      <xdr:row>59</xdr:row>
      <xdr:rowOff>12522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21653"/>
          <a:ext cx="889000" cy="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150279</xdr:rowOff>
    </xdr:from>
    <xdr:to>
      <xdr:col>116</xdr:col>
      <xdr:colOff>114300</xdr:colOff>
      <xdr:row>59</xdr:row>
      <xdr:rowOff>80429</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9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65536</xdr:rowOff>
    </xdr:from>
    <xdr:ext cx="378565"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09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144183</xdr:rowOff>
    </xdr:from>
    <xdr:to>
      <xdr:col>112</xdr:col>
      <xdr:colOff>38100</xdr:colOff>
      <xdr:row>59</xdr:row>
      <xdr:rowOff>74333</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8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65460</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181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137916</xdr:rowOff>
    </xdr:from>
    <xdr:to>
      <xdr:col>107</xdr:col>
      <xdr:colOff>101600</xdr:colOff>
      <xdr:row>59</xdr:row>
      <xdr:rowOff>68066</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8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59193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174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133172</xdr:rowOff>
    </xdr:from>
    <xdr:to>
      <xdr:col>102</xdr:col>
      <xdr:colOff>165100</xdr:colOff>
      <xdr:row>59</xdr:row>
      <xdr:rowOff>63322</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7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54449</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169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126753</xdr:rowOff>
    </xdr:from>
    <xdr:to>
      <xdr:col>98</xdr:col>
      <xdr:colOff>38100</xdr:colOff>
      <xdr:row>59</xdr:row>
      <xdr:rowOff>56903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7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48030</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163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79</xdr:row>
      <xdr:rowOff>50840</xdr:rowOff>
    </xdr:from>
    <xdr:to>
      <xdr:col>116</xdr:col>
      <xdr:colOff>63500</xdr:colOff>
      <xdr:row>79</xdr:row>
      <xdr:rowOff>98585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3595390"/>
          <a:ext cx="838200" cy="4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50840</xdr:rowOff>
    </xdr:from>
    <xdr:to>
      <xdr:col>111</xdr:col>
      <xdr:colOff>177800</xdr:colOff>
      <xdr:row>79</xdr:row>
      <xdr:rowOff>81375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595390"/>
          <a:ext cx="889000" cy="3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79</xdr:row>
      <xdr:rowOff>81375</xdr:rowOff>
    </xdr:from>
    <xdr:to>
      <xdr:col>107</xdr:col>
      <xdr:colOff>50800</xdr:colOff>
      <xdr:row>79</xdr:row>
      <xdr:rowOff>87841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625925"/>
          <a:ext cx="889000" cy="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79</xdr:row>
      <xdr:rowOff>41630</xdr:rowOff>
    </xdr:from>
    <xdr:to>
      <xdr:col>102</xdr:col>
      <xdr:colOff>114300</xdr:colOff>
      <xdr:row>79</xdr:row>
      <xdr:rowOff>87841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3586180"/>
          <a:ext cx="889000" cy="4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47785</xdr:rowOff>
    </xdr:from>
    <xdr:to>
      <xdr:col>116</xdr:col>
      <xdr:colOff>114300</xdr:colOff>
      <xdr:row>79</xdr:row>
      <xdr:rowOff>149385</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5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134162</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50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40</xdr:rowOff>
    </xdr:from>
    <xdr:to>
      <xdr:col>112</xdr:col>
      <xdr:colOff>38100</xdr:colOff>
      <xdr:row>79</xdr:row>
      <xdr:rowOff>101640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5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79</xdr:row>
      <xdr:rowOff>92767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6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79</xdr:row>
      <xdr:rowOff>30575</xdr:rowOff>
    </xdr:from>
    <xdr:to>
      <xdr:col>107</xdr:col>
      <xdr:colOff>101600</xdr:colOff>
      <xdr:row>79</xdr:row>
      <xdr:rowOff>132175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57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123302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6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79</xdr:row>
      <xdr:rowOff>37041</xdr:rowOff>
    </xdr:from>
    <xdr:to>
      <xdr:col>102</xdr:col>
      <xdr:colOff>165100</xdr:colOff>
      <xdr:row>79</xdr:row>
      <xdr:rowOff>138641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58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129768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674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162280</xdr:rowOff>
    </xdr:from>
    <xdr:to>
      <xdr:col>98</xdr:col>
      <xdr:colOff>38100</xdr:colOff>
      <xdr:row>79</xdr:row>
      <xdr:rowOff>92430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53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83557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62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普通建設事業費については、令和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年度は前年度と比較して</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し、一人当たり</a:t>
          </a:r>
          <a:r>
            <a:rPr kumimoji="1" lang="en-US" altLang="ja-JP" sz="1100">
              <a:solidFill>
                <a:schemeClr val="dk1"/>
              </a:solidFill>
              <a:effectLst/>
              <a:latin typeface="+mn-lt"/>
              <a:ea typeface="+mn-ea"/>
              <a:cs typeface="+mn-cs"/>
            </a:rPr>
            <a:t>58,880</a:t>
          </a:r>
          <a:r>
            <a:rPr kumimoji="1" lang="ja-JP" altLang="ja-JP" sz="1100">
              <a:solidFill>
                <a:schemeClr val="dk1"/>
              </a:solidFill>
              <a:effectLst/>
              <a:latin typeface="+mn-lt"/>
              <a:ea typeface="+mn-ea"/>
              <a:cs typeface="+mn-cs"/>
            </a:rPr>
            <a:t>円となった。これは、</a:t>
          </a:r>
          <a:r>
            <a:rPr kumimoji="1" lang="ja-JP" altLang="en-US" sz="1100">
              <a:solidFill>
                <a:schemeClr val="dk1"/>
              </a:solidFill>
              <a:effectLst/>
              <a:latin typeface="+mn-lt"/>
              <a:ea typeface="+mn-ea"/>
              <a:cs typeface="+mn-cs"/>
            </a:rPr>
            <a:t>認定こども園や学童保育室の新築、小学校の増築</a:t>
          </a:r>
          <a:r>
            <a:rPr kumimoji="1" lang="ja-JP" altLang="ja-JP" sz="1100">
              <a:solidFill>
                <a:schemeClr val="dk1"/>
              </a:solidFill>
              <a:effectLst/>
              <a:latin typeface="+mn-lt"/>
              <a:ea typeface="+mn-ea"/>
              <a:cs typeface="+mn-cs"/>
            </a:rPr>
            <a:t>による</a:t>
          </a:r>
          <a:r>
            <a:rPr kumimoji="1" lang="ja-JP" altLang="en-US" sz="1100">
              <a:solidFill>
                <a:schemeClr val="dk1"/>
              </a:solidFill>
              <a:effectLst/>
              <a:latin typeface="+mn-lt"/>
              <a:ea typeface="+mn-ea"/>
              <a:cs typeface="+mn-cs"/>
            </a:rPr>
            <a:t>新規</a:t>
          </a:r>
          <a:r>
            <a:rPr kumimoji="1" lang="ja-JP" altLang="ja-JP" sz="1100">
              <a:solidFill>
                <a:schemeClr val="dk1"/>
              </a:solidFill>
              <a:effectLst/>
              <a:latin typeface="+mn-lt"/>
              <a:ea typeface="+mn-ea"/>
              <a:cs typeface="+mn-cs"/>
            </a:rPr>
            <a:t>整備の増加が影響しているものである。公債費については、類似団体</a:t>
          </a:r>
          <a:r>
            <a:rPr kumimoji="1" lang="ja-JP" altLang="en-US" sz="1100">
              <a:solidFill>
                <a:schemeClr val="dk1"/>
              </a:solidFill>
              <a:effectLst/>
              <a:latin typeface="+mn-lt"/>
              <a:ea typeface="+mn-ea"/>
              <a:cs typeface="+mn-cs"/>
            </a:rPr>
            <a:t>平均、</a:t>
          </a:r>
          <a:r>
            <a:rPr kumimoji="1" lang="ja-JP" altLang="ja-JP" sz="1100">
              <a:solidFill>
                <a:schemeClr val="dk1"/>
              </a:solidFill>
              <a:effectLst/>
              <a:latin typeface="+mn-lt"/>
              <a:ea typeface="+mn-ea"/>
              <a:cs typeface="+mn-cs"/>
            </a:rPr>
            <a:t>県平均</a:t>
          </a:r>
          <a:r>
            <a:rPr kumimoji="1" lang="ja-JP" altLang="en-US" sz="1100">
              <a:solidFill>
                <a:schemeClr val="dk1"/>
              </a:solidFill>
              <a:effectLst/>
              <a:latin typeface="+mn-lt"/>
              <a:ea typeface="+mn-ea"/>
              <a:cs typeface="+mn-cs"/>
            </a:rPr>
            <a:t>及び全国平均</a:t>
          </a:r>
          <a:r>
            <a:rPr kumimoji="1" lang="ja-JP" altLang="ja-JP" sz="1100">
              <a:solidFill>
                <a:schemeClr val="dk1"/>
              </a:solidFill>
              <a:effectLst/>
              <a:latin typeface="+mn-lt"/>
              <a:ea typeface="+mn-ea"/>
              <a:cs typeface="+mn-cs"/>
            </a:rPr>
            <a:t>を下回った。繰出金については、引き続き極めて低い水準となっている。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埼玉県戸田市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142,070
133,225
18.19
70,314,508
65,361,898
4,563,052
33,066,688
22,782,582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16828</xdr:rowOff>
    </xdr:from>
    <xdr:to>
      <xdr:col>24</xdr:col>
      <xdr:colOff>63500</xdr:colOff>
      <xdr:row>35</xdr:row>
      <xdr:rowOff>121984</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017578"/>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121984</xdr:rowOff>
    </xdr:from>
    <xdr:to>
      <xdr:col>19</xdr:col>
      <xdr:colOff>177800</xdr:colOff>
      <xdr:row>36</xdr:row>
      <xdr:rowOff>17399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122734"/>
          <a:ext cx="889000" cy="66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17399</xdr:rowOff>
    </xdr:from>
    <xdr:to>
      <xdr:col>15</xdr:col>
      <xdr:colOff>50800</xdr:colOff>
      <xdr:row>36</xdr:row>
      <xdr:rowOff>35116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189599"/>
          <a:ext cx="88900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35116</xdr:rowOff>
    </xdr:from>
    <xdr:to>
      <xdr:col>10</xdr:col>
      <xdr:colOff>114300</xdr:colOff>
      <xdr:row>36</xdr:row>
      <xdr:rowOff>59690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207316"/>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137478</xdr:rowOff>
    </xdr:from>
    <xdr:to>
      <xdr:col>24</xdr:col>
      <xdr:colOff>114300</xdr:colOff>
      <xdr:row>35</xdr:row>
      <xdr:rowOff>67628</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96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160355</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818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71184</xdr:rowOff>
    </xdr:from>
    <xdr:to>
      <xdr:col>20</xdr:col>
      <xdr:colOff>38100</xdr:colOff>
      <xdr:row>36</xdr:row>
      <xdr:rowOff>1334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07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17861</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84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138049</xdr:rowOff>
    </xdr:from>
    <xdr:to>
      <xdr:col>15</xdr:col>
      <xdr:colOff>101600</xdr:colOff>
      <xdr:row>36</xdr:row>
      <xdr:rowOff>68199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13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84726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91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155766</xdr:rowOff>
    </xdr:from>
    <xdr:to>
      <xdr:col>10</xdr:col>
      <xdr:colOff>165100</xdr:colOff>
      <xdr:row>36</xdr:row>
      <xdr:rowOff>85916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15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102443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93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8890</xdr:rowOff>
    </xdr:from>
    <xdr:to>
      <xdr:col>6</xdr:col>
      <xdr:colOff>38100</xdr:colOff>
      <xdr:row>36</xdr:row>
      <xdr:rowOff>110490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101617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118859</xdr:rowOff>
    </xdr:from>
    <xdr:to>
      <xdr:col>24</xdr:col>
      <xdr:colOff>63500</xdr:colOff>
      <xdr:row>57</xdr:row>
      <xdr:rowOff>147484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891509"/>
          <a:ext cx="838200" cy="2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147484</xdr:rowOff>
    </xdr:from>
    <xdr:to>
      <xdr:col>19</xdr:col>
      <xdr:colOff>177800</xdr:colOff>
      <xdr:row>57</xdr:row>
      <xdr:rowOff>158369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920134"/>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158369</xdr:rowOff>
    </xdr:from>
    <xdr:to>
      <xdr:col>15</xdr:col>
      <xdr:colOff>50800</xdr:colOff>
      <xdr:row>57</xdr:row>
      <xdr:rowOff>169144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31019"/>
          <a:ext cx="889000" cy="1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83438</xdr:rowOff>
    </xdr:from>
    <xdr:to>
      <xdr:col>10</xdr:col>
      <xdr:colOff>114300</xdr:colOff>
      <xdr:row>57</xdr:row>
      <xdr:rowOff>169144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513188"/>
          <a:ext cx="889000" cy="428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68059</xdr:rowOff>
    </xdr:from>
    <xdr:to>
      <xdr:col>24</xdr:col>
      <xdr:colOff>114300</xdr:colOff>
      <xdr:row>57</xdr:row>
      <xdr:rowOff>169659</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4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27436</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62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96684</xdr:rowOff>
    </xdr:from>
    <xdr:to>
      <xdr:col>20</xdr:col>
      <xdr:colOff>38100</xdr:colOff>
      <xdr:row>58</xdr:row>
      <xdr:rowOff>26834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6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43361</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64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107569</xdr:rowOff>
    </xdr:from>
    <xdr:to>
      <xdr:col>15</xdr:col>
      <xdr:colOff>101600</xdr:colOff>
      <xdr:row>58</xdr:row>
      <xdr:rowOff>37719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88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28846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97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118344</xdr:rowOff>
    </xdr:from>
    <xdr:to>
      <xdr:col>10</xdr:col>
      <xdr:colOff>165100</xdr:colOff>
      <xdr:row>58</xdr:row>
      <xdr:rowOff>48494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9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39621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983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32638</xdr:rowOff>
    </xdr:from>
    <xdr:to>
      <xdr:col>6</xdr:col>
      <xdr:colOff>38100</xdr:colOff>
      <xdr:row>55</xdr:row>
      <xdr:rowOff>134238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46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150765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237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109737</xdr:rowOff>
    </xdr:from>
    <xdr:to>
      <xdr:col>24</xdr:col>
      <xdr:colOff>63500</xdr:colOff>
      <xdr:row>77</xdr:row>
      <xdr:rowOff>34567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139937"/>
          <a:ext cx="838200" cy="9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34567</xdr:rowOff>
    </xdr:from>
    <xdr:to>
      <xdr:col>19</xdr:col>
      <xdr:colOff>177800</xdr:colOff>
      <xdr:row>77</xdr:row>
      <xdr:rowOff>103459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236217"/>
          <a:ext cx="889000" cy="6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11531</xdr:rowOff>
    </xdr:from>
    <xdr:to>
      <xdr:col>15</xdr:col>
      <xdr:colOff>50800</xdr:colOff>
      <xdr:row>77</xdr:row>
      <xdr:rowOff>103459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213181"/>
          <a:ext cx="889000" cy="9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11531</xdr:rowOff>
    </xdr:from>
    <xdr:to>
      <xdr:col>10</xdr:col>
      <xdr:colOff>114300</xdr:colOff>
      <xdr:row>77</xdr:row>
      <xdr:rowOff>146962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213181"/>
          <a:ext cx="889000" cy="13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58937</xdr:rowOff>
    </xdr:from>
    <xdr:to>
      <xdr:col>24</xdr:col>
      <xdr:colOff>114300</xdr:colOff>
      <xdr:row>76</xdr:row>
      <xdr:rowOff>160537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08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37364</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6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155217</xdr:rowOff>
    </xdr:from>
    <xdr:to>
      <xdr:col>20</xdr:col>
      <xdr:colOff>38100</xdr:colOff>
      <xdr:row>77</xdr:row>
      <xdr:rowOff>85367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18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76494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27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52659</xdr:rowOff>
    </xdr:from>
    <xdr:to>
      <xdr:col>15</xdr:col>
      <xdr:colOff>101600</xdr:colOff>
      <xdr:row>77</xdr:row>
      <xdr:rowOff>154259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5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145386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4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132181</xdr:rowOff>
    </xdr:from>
    <xdr:to>
      <xdr:col>10</xdr:col>
      <xdr:colOff>165100</xdr:colOff>
      <xdr:row>77</xdr:row>
      <xdr:rowOff>62331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16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53458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25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96162</xdr:rowOff>
    </xdr:from>
    <xdr:to>
      <xdr:col>6</xdr:col>
      <xdr:colOff>38100</xdr:colOff>
      <xdr:row>78</xdr:row>
      <xdr:rowOff>26312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29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42839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073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165018</xdr:rowOff>
    </xdr:from>
    <xdr:to>
      <xdr:col>24</xdr:col>
      <xdr:colOff>63500</xdr:colOff>
      <xdr:row>98</xdr:row>
      <xdr:rowOff>2673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795668"/>
          <a:ext cx="838200" cy="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84892</xdr:rowOff>
    </xdr:from>
    <xdr:to>
      <xdr:col>19</xdr:col>
      <xdr:colOff>177800</xdr:colOff>
      <xdr:row>97</xdr:row>
      <xdr:rowOff>165018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715542"/>
          <a:ext cx="889000" cy="80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84892</xdr:rowOff>
    </xdr:from>
    <xdr:to>
      <xdr:col>15</xdr:col>
      <xdr:colOff>50800</xdr:colOff>
      <xdr:row>97</xdr:row>
      <xdr:rowOff>92684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715542"/>
          <a:ext cx="889000" cy="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92684</xdr:rowOff>
    </xdr:from>
    <xdr:to>
      <xdr:col>10</xdr:col>
      <xdr:colOff>114300</xdr:colOff>
      <xdr:row>98</xdr:row>
      <xdr:rowOff>74434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23334"/>
          <a:ext cx="889000" cy="15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123323</xdr:rowOff>
    </xdr:from>
    <xdr:to>
      <xdr:col>24</xdr:col>
      <xdr:colOff>114300</xdr:colOff>
      <xdr:row>98</xdr:row>
      <xdr:rowOff>53473</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5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101750</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3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114218</xdr:rowOff>
    </xdr:from>
    <xdr:to>
      <xdr:col>20</xdr:col>
      <xdr:colOff>38100</xdr:colOff>
      <xdr:row>98</xdr:row>
      <xdr:rowOff>44368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74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35495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37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34092</xdr:rowOff>
    </xdr:from>
    <xdr:to>
      <xdr:col>15</xdr:col>
      <xdr:colOff>101600</xdr:colOff>
      <xdr:row>97</xdr:row>
      <xdr:rowOff>135692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66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126819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75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41884</xdr:rowOff>
    </xdr:from>
    <xdr:to>
      <xdr:col>10</xdr:col>
      <xdr:colOff>165100</xdr:colOff>
      <xdr:row>97</xdr:row>
      <xdr:rowOff>143484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67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134611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76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23634</xdr:rowOff>
    </xdr:from>
    <xdr:to>
      <xdr:col>6</xdr:col>
      <xdr:colOff>38100</xdr:colOff>
      <xdr:row>98</xdr:row>
      <xdr:rowOff>125234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2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116361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1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146177</xdr:rowOff>
    </xdr:from>
    <xdr:to>
      <xdr:col>55</xdr:col>
      <xdr:colOff>0</xdr:colOff>
      <xdr:row>38</xdr:row>
      <xdr:rowOff>158750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661277"/>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98552</xdr:rowOff>
    </xdr:from>
    <xdr:to>
      <xdr:col>50</xdr:col>
      <xdr:colOff>114300</xdr:colOff>
      <xdr:row>38</xdr:row>
      <xdr:rowOff>146177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613652"/>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75692</xdr:rowOff>
    </xdr:from>
    <xdr:to>
      <xdr:col>45</xdr:col>
      <xdr:colOff>177800</xdr:colOff>
      <xdr:row>38</xdr:row>
      <xdr:rowOff>98552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5907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1016</xdr:rowOff>
    </xdr:from>
    <xdr:to>
      <xdr:col>41</xdr:col>
      <xdr:colOff>50800</xdr:colOff>
      <xdr:row>38</xdr:row>
      <xdr:rowOff>75692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516116"/>
          <a:ext cx="889000" cy="7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107950</xdr:rowOff>
    </xdr:from>
    <xdr:to>
      <xdr:col>55</xdr:col>
      <xdr:colOff>50800</xdr:colOff>
      <xdr:row>39</xdr:row>
      <xdr:rowOff>38100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22877</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37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95377</xdr:rowOff>
    </xdr:from>
    <xdr:to>
      <xdr:col>50</xdr:col>
      <xdr:colOff>165100</xdr:colOff>
      <xdr:row>39</xdr:row>
      <xdr:rowOff>25527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61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16654</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703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47752</xdr:rowOff>
    </xdr:from>
    <xdr:to>
      <xdr:col>46</xdr:col>
      <xdr:colOff>38100</xdr:colOff>
      <xdr:row>38</xdr:row>
      <xdr:rowOff>149352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6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140479</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555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24892</xdr:rowOff>
    </xdr:from>
    <xdr:to>
      <xdr:col>41</xdr:col>
      <xdr:colOff>101600</xdr:colOff>
      <xdr:row>38</xdr:row>
      <xdr:rowOff>126492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3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117619</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32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121666</xdr:rowOff>
    </xdr:from>
    <xdr:to>
      <xdr:col>36</xdr:col>
      <xdr:colOff>165100</xdr:colOff>
      <xdr:row>38</xdr:row>
      <xdr:rowOff>51815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4653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42943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558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136957</xdr:rowOff>
    </xdr:from>
    <xdr:to>
      <xdr:col>55</xdr:col>
      <xdr:colOff>0</xdr:colOff>
      <xdr:row>58</xdr:row>
      <xdr:rowOff>137734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10081057"/>
          <a:ext cx="8382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136957</xdr:rowOff>
    </xdr:from>
    <xdr:to>
      <xdr:col>50</xdr:col>
      <xdr:colOff>114300</xdr:colOff>
      <xdr:row>58</xdr:row>
      <xdr:rowOff>138100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100810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137963</xdr:rowOff>
    </xdr:from>
    <xdr:to>
      <xdr:col>45</xdr:col>
      <xdr:colOff>177800</xdr:colOff>
      <xdr:row>58</xdr:row>
      <xdr:rowOff>138100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61300" y="10082063"/>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137963</xdr:rowOff>
    </xdr:from>
    <xdr:to>
      <xdr:col>41</xdr:col>
      <xdr:colOff>50800</xdr:colOff>
      <xdr:row>58</xdr:row>
      <xdr:rowOff>138648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82063"/>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86934</xdr:rowOff>
    </xdr:from>
    <xdr:to>
      <xdr:col>55</xdr:col>
      <xdr:colOff>50800</xdr:colOff>
      <xdr:row>59</xdr:row>
      <xdr:rowOff>17084</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1003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1861</xdr:rowOff>
    </xdr:from>
    <xdr:ext cx="313932"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459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86157</xdr:rowOff>
    </xdr:from>
    <xdr:to>
      <xdr:col>50</xdr:col>
      <xdr:colOff>165100</xdr:colOff>
      <xdr:row>59</xdr:row>
      <xdr:rowOff>16307</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1003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59</xdr:row>
      <xdr:rowOff>7434</xdr:rowOff>
    </xdr:from>
    <xdr:ext cx="313932"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82333" y="10122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87300</xdr:rowOff>
    </xdr:from>
    <xdr:to>
      <xdr:col>46</xdr:col>
      <xdr:colOff>38100</xdr:colOff>
      <xdr:row>59</xdr:row>
      <xdr:rowOff>17450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100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59</xdr:row>
      <xdr:rowOff>8577</xdr:rowOff>
    </xdr:from>
    <xdr:ext cx="313932"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93333" y="10124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87163</xdr:rowOff>
    </xdr:from>
    <xdr:to>
      <xdr:col>41</xdr:col>
      <xdr:colOff>101600</xdr:colOff>
      <xdr:row>59</xdr:row>
      <xdr:rowOff>17313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3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59</xdr:row>
      <xdr:rowOff>8440</xdr:rowOff>
    </xdr:from>
    <xdr:ext cx="313932"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704333" y="101239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87848</xdr:rowOff>
    </xdr:from>
    <xdr:to>
      <xdr:col>36</xdr:col>
      <xdr:colOff>165100</xdr:colOff>
      <xdr:row>59</xdr:row>
      <xdr:rowOff>17998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59</xdr:row>
      <xdr:rowOff>9125</xdr:rowOff>
    </xdr:from>
    <xdr:ext cx="313932"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815333" y="101246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112916</xdr:rowOff>
    </xdr:from>
    <xdr:to>
      <xdr:col>55</xdr:col>
      <xdr:colOff>0</xdr:colOff>
      <xdr:row>78</xdr:row>
      <xdr:rowOff>135128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486016"/>
          <a:ext cx="838200" cy="2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93675</xdr:rowOff>
    </xdr:from>
    <xdr:to>
      <xdr:col>50</xdr:col>
      <xdr:colOff>114300</xdr:colOff>
      <xdr:row>78</xdr:row>
      <xdr:rowOff>135128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466775"/>
          <a:ext cx="889000" cy="4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93675</xdr:rowOff>
    </xdr:from>
    <xdr:to>
      <xdr:col>45</xdr:col>
      <xdr:colOff>177800</xdr:colOff>
      <xdr:row>78</xdr:row>
      <xdr:rowOff>101409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466775"/>
          <a:ext cx="889000" cy="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101409</xdr:rowOff>
    </xdr:from>
    <xdr:to>
      <xdr:col>41</xdr:col>
      <xdr:colOff>50800</xdr:colOff>
      <xdr:row>78</xdr:row>
      <xdr:rowOff>110420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474509"/>
          <a:ext cx="889000" cy="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62116</xdr:rowOff>
    </xdr:from>
    <xdr:to>
      <xdr:col>55</xdr:col>
      <xdr:colOff>50800</xdr:colOff>
      <xdr:row>78</xdr:row>
      <xdr:rowOff>163716</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148899</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50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84328</xdr:rowOff>
    </xdr:from>
    <xdr:to>
      <xdr:col>50</xdr:col>
      <xdr:colOff>165100</xdr:colOff>
      <xdr:row>79</xdr:row>
      <xdr:rowOff>14478</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5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5605</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5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42875</xdr:rowOff>
    </xdr:from>
    <xdr:to>
      <xdr:col>46</xdr:col>
      <xdr:colOff>38100</xdr:colOff>
      <xdr:row>78</xdr:row>
      <xdr:rowOff>144475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1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135602</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0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50609</xdr:rowOff>
    </xdr:from>
    <xdr:to>
      <xdr:col>41</xdr:col>
      <xdr:colOff>101600</xdr:colOff>
      <xdr:row>78</xdr:row>
      <xdr:rowOff>152209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2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143336</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16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59620</xdr:rowOff>
    </xdr:from>
    <xdr:to>
      <xdr:col>36</xdr:col>
      <xdr:colOff>165100</xdr:colOff>
      <xdr:row>78</xdr:row>
      <xdr:rowOff>161220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3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152347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2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61633</xdr:rowOff>
    </xdr:from>
    <xdr:to>
      <xdr:col>55</xdr:col>
      <xdr:colOff>0</xdr:colOff>
      <xdr:row>97</xdr:row>
      <xdr:rowOff>162083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92283"/>
          <a:ext cx="838200" cy="10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148444</xdr:rowOff>
    </xdr:from>
    <xdr:to>
      <xdr:col>50</xdr:col>
      <xdr:colOff>114300</xdr:colOff>
      <xdr:row>97</xdr:row>
      <xdr:rowOff>162083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607644"/>
          <a:ext cx="889000" cy="18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148444</xdr:rowOff>
    </xdr:from>
    <xdr:to>
      <xdr:col>45</xdr:col>
      <xdr:colOff>177800</xdr:colOff>
      <xdr:row>97</xdr:row>
      <xdr:rowOff>66242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607644"/>
          <a:ext cx="889000" cy="8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105733</xdr:rowOff>
    </xdr:from>
    <xdr:to>
      <xdr:col>41</xdr:col>
      <xdr:colOff>50800</xdr:colOff>
      <xdr:row>97</xdr:row>
      <xdr:rowOff>66242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564933"/>
          <a:ext cx="889000" cy="13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10833</xdr:rowOff>
    </xdr:from>
    <xdr:to>
      <xdr:col>55</xdr:col>
      <xdr:colOff>50800</xdr:colOff>
      <xdr:row>97</xdr:row>
      <xdr:rowOff>112433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4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160710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1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111283</xdr:rowOff>
    </xdr:from>
    <xdr:to>
      <xdr:col>50</xdr:col>
      <xdr:colOff>165100</xdr:colOff>
      <xdr:row>98</xdr:row>
      <xdr:rowOff>41433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4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32560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3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97644</xdr:rowOff>
    </xdr:from>
    <xdr:to>
      <xdr:col>46</xdr:col>
      <xdr:colOff>38100</xdr:colOff>
      <xdr:row>97</xdr:row>
      <xdr:rowOff>27794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5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44321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33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15442</xdr:rowOff>
    </xdr:from>
    <xdr:to>
      <xdr:col>41</xdr:col>
      <xdr:colOff>101600</xdr:colOff>
      <xdr:row>97</xdr:row>
      <xdr:rowOff>117042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4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108169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3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54933</xdr:rowOff>
    </xdr:from>
    <xdr:to>
      <xdr:col>36</xdr:col>
      <xdr:colOff>165100</xdr:colOff>
      <xdr:row>96</xdr:row>
      <xdr:rowOff>156533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1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28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112268</xdr:rowOff>
    </xdr:from>
    <xdr:to>
      <xdr:col>85</xdr:col>
      <xdr:colOff>127000</xdr:colOff>
      <xdr:row>37</xdr:row>
      <xdr:rowOff>165212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455918"/>
          <a:ext cx="838200" cy="5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165212</xdr:rowOff>
    </xdr:from>
    <xdr:to>
      <xdr:col>81</xdr:col>
      <xdr:colOff>50800</xdr:colOff>
      <xdr:row>38</xdr:row>
      <xdr:rowOff>114920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508862"/>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121686</xdr:rowOff>
    </xdr:from>
    <xdr:to>
      <xdr:col>76</xdr:col>
      <xdr:colOff>114300</xdr:colOff>
      <xdr:row>38</xdr:row>
      <xdr:rowOff>114920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6465336"/>
          <a:ext cx="889000" cy="164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168870</xdr:rowOff>
    </xdr:from>
    <xdr:to>
      <xdr:col>71</xdr:col>
      <xdr:colOff>177800</xdr:colOff>
      <xdr:row>37</xdr:row>
      <xdr:rowOff>121686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6341070"/>
          <a:ext cx="889000" cy="124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61468</xdr:rowOff>
    </xdr:from>
    <xdr:to>
      <xdr:col>85</xdr:col>
      <xdr:colOff>177800</xdr:colOff>
      <xdr:row>37</xdr:row>
      <xdr:rowOff>163068</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40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39895</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38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114412</xdr:rowOff>
    </xdr:from>
    <xdr:to>
      <xdr:col>81</xdr:col>
      <xdr:colOff>101600</xdr:colOff>
      <xdr:row>38</xdr:row>
      <xdr:rowOff>44562</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45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35689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55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64120</xdr:rowOff>
    </xdr:from>
    <xdr:to>
      <xdr:col>76</xdr:col>
      <xdr:colOff>165100</xdr:colOff>
      <xdr:row>38</xdr:row>
      <xdr:rowOff>165720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57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156847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67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70886</xdr:rowOff>
    </xdr:from>
    <xdr:to>
      <xdr:col>72</xdr:col>
      <xdr:colOff>38100</xdr:colOff>
      <xdr:row>38</xdr:row>
      <xdr:rowOff>1036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41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163613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50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118070</xdr:rowOff>
    </xdr:from>
    <xdr:to>
      <xdr:col>67</xdr:col>
      <xdr:colOff>101600</xdr:colOff>
      <xdr:row>37</xdr:row>
      <xdr:rowOff>48220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2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39347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38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164915</xdr:rowOff>
    </xdr:from>
    <xdr:to>
      <xdr:col>85</xdr:col>
      <xdr:colOff>127000</xdr:colOff>
      <xdr:row>55</xdr:row>
      <xdr:rowOff>116132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423215"/>
          <a:ext cx="838200" cy="12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100724</xdr:rowOff>
    </xdr:from>
    <xdr:to>
      <xdr:col>81</xdr:col>
      <xdr:colOff>50800</xdr:colOff>
      <xdr:row>55</xdr:row>
      <xdr:rowOff>116132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530474"/>
          <a:ext cx="889000" cy="1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100724</xdr:rowOff>
    </xdr:from>
    <xdr:to>
      <xdr:col>76</xdr:col>
      <xdr:colOff>114300</xdr:colOff>
      <xdr:row>57</xdr:row>
      <xdr:rowOff>120589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530474"/>
          <a:ext cx="889000" cy="36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158102</xdr:rowOff>
    </xdr:from>
    <xdr:to>
      <xdr:col>71</xdr:col>
      <xdr:colOff>177800</xdr:colOff>
      <xdr:row>57</xdr:row>
      <xdr:rowOff>120589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416402"/>
          <a:ext cx="889000" cy="47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114115</xdr:rowOff>
    </xdr:from>
    <xdr:to>
      <xdr:col>85</xdr:col>
      <xdr:colOff>177800</xdr:colOff>
      <xdr:row>55</xdr:row>
      <xdr:rowOff>44265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37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136992</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22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65332</xdr:rowOff>
    </xdr:from>
    <xdr:to>
      <xdr:col>81</xdr:col>
      <xdr:colOff>101600</xdr:colOff>
      <xdr:row>55</xdr:row>
      <xdr:rowOff>166932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49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12009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27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49924</xdr:rowOff>
    </xdr:from>
    <xdr:to>
      <xdr:col>76</xdr:col>
      <xdr:colOff>165100</xdr:colOff>
      <xdr:row>55</xdr:row>
      <xdr:rowOff>151524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47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168051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2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69789</xdr:rowOff>
    </xdr:from>
    <xdr:to>
      <xdr:col>72</xdr:col>
      <xdr:colOff>38100</xdr:colOff>
      <xdr:row>57</xdr:row>
      <xdr:rowOff>171389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8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16466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61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107302</xdr:rowOff>
    </xdr:from>
    <xdr:to>
      <xdr:col>67</xdr:col>
      <xdr:colOff>101600</xdr:colOff>
      <xdr:row>55</xdr:row>
      <xdr:rowOff>37452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36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53979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14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124650</xdr:rowOff>
    </xdr:from>
    <xdr:to>
      <xdr:col>85</xdr:col>
      <xdr:colOff>127000</xdr:colOff>
      <xdr:row>96</xdr:row>
      <xdr:rowOff>135680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583850"/>
          <a:ext cx="838200" cy="1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116039</xdr:rowOff>
    </xdr:from>
    <xdr:to>
      <xdr:col>81</xdr:col>
      <xdr:colOff>50800</xdr:colOff>
      <xdr:row>96</xdr:row>
      <xdr:rowOff>135680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575239"/>
          <a:ext cx="889000" cy="1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61957</xdr:rowOff>
    </xdr:from>
    <xdr:to>
      <xdr:col>76</xdr:col>
      <xdr:colOff>114300</xdr:colOff>
      <xdr:row>96</xdr:row>
      <xdr:rowOff>116039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349707"/>
          <a:ext cx="889000" cy="22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61957</xdr:rowOff>
    </xdr:from>
    <xdr:to>
      <xdr:col>71</xdr:col>
      <xdr:colOff>177800</xdr:colOff>
      <xdr:row>96</xdr:row>
      <xdr:rowOff>104229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349707"/>
          <a:ext cx="889000" cy="21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73850</xdr:rowOff>
    </xdr:from>
    <xdr:to>
      <xdr:col>85</xdr:col>
      <xdr:colOff>177800</xdr:colOff>
      <xdr:row>97</xdr:row>
      <xdr:rowOff>4000</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53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52277</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51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84880</xdr:rowOff>
    </xdr:from>
    <xdr:to>
      <xdr:col>81</xdr:col>
      <xdr:colOff>101600</xdr:colOff>
      <xdr:row>97</xdr:row>
      <xdr:rowOff>15030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54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6157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63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65239</xdr:rowOff>
    </xdr:from>
    <xdr:to>
      <xdr:col>76</xdr:col>
      <xdr:colOff>165100</xdr:colOff>
      <xdr:row>96</xdr:row>
      <xdr:rowOff>166839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52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157966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61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11157</xdr:rowOff>
    </xdr:from>
    <xdr:to>
      <xdr:col>72</xdr:col>
      <xdr:colOff>38100</xdr:colOff>
      <xdr:row>95</xdr:row>
      <xdr:rowOff>112757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9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129284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7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53429</xdr:rowOff>
    </xdr:from>
    <xdr:to>
      <xdr:col>67</xdr:col>
      <xdr:colOff>101600</xdr:colOff>
      <xdr:row>96</xdr:row>
      <xdr:rowOff>155029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51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146156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60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消防費は、住民一人当たり</a:t>
          </a:r>
          <a:r>
            <a:rPr kumimoji="1" lang="en-US" altLang="ja-JP" sz="1100">
              <a:solidFill>
                <a:schemeClr val="dk1"/>
              </a:solidFill>
              <a:effectLst/>
              <a:latin typeface="+mn-lt"/>
              <a:ea typeface="+mn-ea"/>
              <a:cs typeface="+mn-cs"/>
            </a:rPr>
            <a:t>12,175</a:t>
          </a:r>
          <a:r>
            <a:rPr kumimoji="1" lang="ja-JP" altLang="ja-JP" sz="1100">
              <a:solidFill>
                <a:schemeClr val="dk1"/>
              </a:solidFill>
              <a:effectLst/>
              <a:latin typeface="+mn-lt"/>
              <a:ea typeface="+mn-ea"/>
              <a:cs typeface="+mn-cs"/>
            </a:rPr>
            <a:t>円となっており、前年度に引き続き類似団体平均</a:t>
          </a:r>
          <a:r>
            <a:rPr kumimoji="1" lang="ja-JP" altLang="en-US" sz="1100">
              <a:solidFill>
                <a:schemeClr val="dk1"/>
              </a:solidFill>
              <a:effectLst/>
              <a:latin typeface="+mn-lt"/>
              <a:ea typeface="+mn-ea"/>
              <a:cs typeface="+mn-cs"/>
            </a:rPr>
            <a:t>、県平均及び全国平均</a:t>
          </a:r>
          <a:r>
            <a:rPr kumimoji="1" lang="ja-JP" altLang="ja-JP" sz="1100">
              <a:solidFill>
                <a:schemeClr val="dk1"/>
              </a:solidFill>
              <a:effectLst/>
              <a:latin typeface="+mn-lt"/>
              <a:ea typeface="+mn-ea"/>
              <a:cs typeface="+mn-cs"/>
            </a:rPr>
            <a:t>を下回っている。</a:t>
          </a:r>
          <a:endParaRPr lang="ja-JP" altLang="ja-JP" sz="1400">
            <a:effectLst/>
          </a:endParaRPr>
        </a:p>
        <a:p>
          <a:r>
            <a:rPr kumimoji="1" lang="ja-JP" altLang="ja-JP" sz="1100">
              <a:solidFill>
                <a:schemeClr val="dk1"/>
              </a:solidFill>
              <a:effectLst/>
              <a:latin typeface="+mn-lt"/>
              <a:ea typeface="+mn-ea"/>
              <a:cs typeface="+mn-cs"/>
            </a:rPr>
            <a:t>教育費は、住民一人当たり</a:t>
          </a:r>
          <a:r>
            <a:rPr kumimoji="1" lang="en-US" altLang="ja-JP" sz="1100">
              <a:solidFill>
                <a:schemeClr val="dk1"/>
              </a:solidFill>
              <a:effectLst/>
              <a:latin typeface="+mn-lt"/>
              <a:ea typeface="+mn-ea"/>
              <a:cs typeface="+mn-cs"/>
            </a:rPr>
            <a:t>68,897</a:t>
          </a:r>
          <a:r>
            <a:rPr kumimoji="1" lang="ja-JP" altLang="ja-JP" sz="1100">
              <a:solidFill>
                <a:schemeClr val="dk1"/>
              </a:solidFill>
              <a:effectLst/>
              <a:latin typeface="+mn-lt"/>
              <a:ea typeface="+mn-ea"/>
              <a:cs typeface="+mn-cs"/>
            </a:rPr>
            <a:t>円となっており、新曽小学校教室棟（含給食調理場）増築等工事、芦原小学校教室棟（含給食調理場）増築等工事により、前年度に引き続き類似団体平均を大きく上回っている。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公債費は、住民一人当たり</a:t>
          </a:r>
          <a:r>
            <a:rPr kumimoji="1" lang="en-US" altLang="ja-JP" sz="1100">
              <a:solidFill>
                <a:schemeClr val="dk1"/>
              </a:solidFill>
              <a:effectLst/>
              <a:latin typeface="+mn-lt"/>
              <a:ea typeface="+mn-ea"/>
              <a:cs typeface="+mn-cs"/>
            </a:rPr>
            <a:t>22,790</a:t>
          </a:r>
          <a:r>
            <a:rPr kumimoji="1" lang="ja-JP" altLang="ja-JP" sz="1100">
              <a:solidFill>
                <a:schemeClr val="dk1"/>
              </a:solidFill>
              <a:effectLst/>
              <a:latin typeface="+mn-lt"/>
              <a:ea typeface="+mn-ea"/>
              <a:cs typeface="+mn-cs"/>
            </a:rPr>
            <a:t>円となっており、前年度に引き続き類似団体平均</a:t>
          </a:r>
          <a:r>
            <a:rPr kumimoji="1" lang="ja-JP" altLang="en-US" sz="1100">
              <a:solidFill>
                <a:schemeClr val="dk1"/>
              </a:solidFill>
              <a:effectLst/>
              <a:latin typeface="+mn-lt"/>
              <a:ea typeface="+mn-ea"/>
              <a:cs typeface="+mn-cs"/>
            </a:rPr>
            <a:t>、県平均及び全国平均</a:t>
          </a:r>
          <a:r>
            <a:rPr kumimoji="1" lang="ja-JP" altLang="ja-JP" sz="1100">
              <a:solidFill>
                <a:schemeClr val="dk1"/>
              </a:solidFill>
              <a:effectLst/>
              <a:latin typeface="+mn-lt"/>
              <a:ea typeface="+mn-ea"/>
              <a:cs typeface="+mn-cs"/>
            </a:rPr>
            <a:t>を下回っている。</a:t>
          </a:r>
          <a:endParaRPr lang="ja-JP" altLang="ja-JP">
            <a:effectLst/>
          </a:endParaRPr>
        </a:p>
        <a:p>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埼玉県戸田市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財政調整基金残高の標準財政規模比については、前年度と比較すると</a:t>
          </a:r>
          <a:r>
            <a:rPr kumimoji="1" lang="en-US" altLang="ja-JP" sz="1100">
              <a:solidFill>
                <a:schemeClr val="dk1"/>
              </a:solidFill>
              <a:effectLst/>
              <a:latin typeface="+mn-lt"/>
              <a:ea typeface="+mn-ea"/>
              <a:cs typeface="+mn-cs"/>
            </a:rPr>
            <a:t>2.13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した。実質収支額について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2.48</a:t>
          </a:r>
          <a:r>
            <a:rPr kumimoji="1" lang="ja-JP" altLang="en-US" sz="1100">
              <a:solidFill>
                <a:schemeClr val="dk1"/>
              </a:solidFill>
              <a:effectLst/>
              <a:latin typeface="+mn-lt"/>
              <a:ea typeface="+mn-ea"/>
              <a:cs typeface="+mn-cs"/>
            </a:rPr>
            <a:t>ポイント増加</a:t>
          </a:r>
          <a:r>
            <a:rPr kumimoji="1" lang="ja-JP" altLang="ja-JP" sz="1100">
              <a:solidFill>
                <a:schemeClr val="dk1"/>
              </a:solidFill>
              <a:effectLst/>
              <a:latin typeface="+mn-lt"/>
              <a:ea typeface="+mn-ea"/>
              <a:cs typeface="+mn-cs"/>
            </a:rPr>
            <a:t>となった。実質単年度収支は、前年度と比較し、</a:t>
          </a:r>
          <a:r>
            <a:rPr kumimoji="1" lang="en-US" altLang="ja-JP" sz="1100">
              <a:solidFill>
                <a:schemeClr val="dk1"/>
              </a:solidFill>
              <a:effectLst/>
              <a:latin typeface="+mn-lt"/>
              <a:ea typeface="+mn-ea"/>
              <a:cs typeface="+mn-cs"/>
            </a:rPr>
            <a:t>7.93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埼玉県戸田市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連結実質赤字比率については、</a:t>
          </a:r>
          <a:r>
            <a:rPr kumimoji="1" lang="en-US" altLang="ja-JP" sz="1100">
              <a:solidFill>
                <a:schemeClr val="dk1"/>
              </a:solidFill>
              <a:effectLst/>
              <a:latin typeface="+mn-lt"/>
              <a:ea typeface="+mn-ea"/>
              <a:cs typeface="+mn-cs"/>
            </a:rPr>
            <a:t>-26.56</a:t>
          </a:r>
          <a:r>
            <a:rPr kumimoji="1" lang="ja-JP" altLang="ja-JP" sz="1100">
              <a:solidFill>
                <a:schemeClr val="dk1"/>
              </a:solidFill>
              <a:effectLst/>
              <a:latin typeface="+mn-lt"/>
              <a:ea typeface="+mn-ea"/>
              <a:cs typeface="+mn-cs"/>
            </a:rPr>
            <a:t>％で、前年度と比較し、負の値が</a:t>
          </a:r>
          <a:r>
            <a:rPr kumimoji="1" lang="en-US" altLang="ja-JP" sz="1100">
              <a:solidFill>
                <a:schemeClr val="dk1"/>
              </a:solidFill>
              <a:effectLst/>
              <a:latin typeface="+mn-lt"/>
              <a:ea typeface="+mn-ea"/>
              <a:cs typeface="+mn-cs"/>
            </a:rPr>
            <a:t>1.61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現状、すべての会計において、実質収支は黒字となっているものの、一般会計からの繰出金が多額となっている会計も複数あることから、今後も健全な財政運営を図る。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埼玉県戸田市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実質公債費比率の分子については、前年度と比較して約</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3,700</a:t>
          </a:r>
          <a:r>
            <a:rPr kumimoji="1" lang="ja-JP" altLang="ja-JP" sz="1100">
              <a:solidFill>
                <a:schemeClr val="dk1"/>
              </a:solidFill>
              <a:effectLst/>
              <a:latin typeface="+mn-lt"/>
              <a:ea typeface="+mn-ea"/>
              <a:cs typeface="+mn-cs"/>
            </a:rPr>
            <a:t>万円の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となった。引き続き市債の適切な活用に努め、一定水準を維持し、健全な財政運営を図る。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本市においては、減債基金はない。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埼玉県戸田市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将来負担比率の分子については、前年度と比較して</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2,800</a:t>
          </a:r>
          <a:r>
            <a:rPr kumimoji="1" lang="ja-JP" altLang="ja-JP" sz="1100">
              <a:solidFill>
                <a:schemeClr val="dk1"/>
              </a:solidFill>
              <a:effectLst/>
              <a:latin typeface="+mn-lt"/>
              <a:ea typeface="+mn-ea"/>
              <a:cs typeface="+mn-cs"/>
            </a:rPr>
            <a:t>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となった。主な要因として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地方債現在高の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が挙げられる。</a:t>
          </a:r>
          <a:endParaRPr lang="ja-JP" altLang="ja-JP" sz="1400">
            <a:effectLst/>
          </a:endParaRPr>
        </a:p>
        <a:p>
          <a:r>
            <a:rPr kumimoji="1" lang="ja-JP" altLang="ja-JP" sz="1100">
              <a:solidFill>
                <a:schemeClr val="dk1"/>
              </a:solidFill>
              <a:effectLst/>
              <a:latin typeface="+mn-lt"/>
              <a:ea typeface="+mn-ea"/>
              <a:cs typeface="+mn-cs"/>
            </a:rPr>
            <a:t>　今後、公共施設の老朽化による大規模な施設整備が集中するため将来に過度な財政負担を残さないよう、計画的な市債借入れを行い、健全な財政運営を図る。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埼玉県戸田市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財政調整基金等</a:t>
          </a:r>
          <a:r>
            <a:rPr kumimoji="1" lang="ja-JP" altLang="ja-JP" sz="1100">
              <a:solidFill>
                <a:schemeClr val="dk1"/>
              </a:solidFill>
              <a:effectLst/>
              <a:latin typeface="+mn-lt"/>
              <a:ea typeface="+mn-ea"/>
              <a:cs typeface="+mn-cs"/>
            </a:rPr>
            <a:t>の増加により、基金全体の残高は、前年度と比較して約</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9,100</a:t>
          </a:r>
          <a:r>
            <a:rPr kumimoji="1" lang="ja-JP" altLang="ja-JP" sz="1100">
              <a:solidFill>
                <a:schemeClr val="dk1"/>
              </a:solidFill>
              <a:effectLst/>
              <a:latin typeface="+mn-lt"/>
              <a:ea typeface="+mn-ea"/>
              <a:cs typeface="+mn-cs"/>
            </a:rPr>
            <a:t>万円増加している。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0" lang="ja-JP" altLang="en-US" sz="14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当初予算編成時の財源の状況や決算状況を考慮しながら、一定水準の基金残高を維持し、今後の財政需要に備える。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公共施設等整備基金：公共用または公用の施設の整備</a:t>
          </a:r>
          <a:endParaRPr lang="ja-JP" altLang="ja-JP" sz="1400">
            <a:effectLst/>
          </a:endParaRPr>
        </a:p>
        <a:p>
          <a:r>
            <a:rPr kumimoji="1" lang="ja-JP" altLang="ja-JP" sz="1100">
              <a:solidFill>
                <a:schemeClr val="dk1"/>
              </a:solidFill>
              <a:effectLst/>
              <a:latin typeface="+mn-lt"/>
              <a:ea typeface="+mn-ea"/>
              <a:cs typeface="+mn-cs"/>
            </a:rPr>
            <a:t>　都市開発基金：都市開発関連事業</a:t>
          </a:r>
          <a:endParaRPr lang="ja-JP" altLang="ja-JP" sz="1400">
            <a:effectLst/>
          </a:endParaRPr>
        </a:p>
        <a:p>
          <a:r>
            <a:rPr kumimoji="1" lang="ja-JP" altLang="ja-JP" sz="1100">
              <a:solidFill>
                <a:schemeClr val="dk1"/>
              </a:solidFill>
              <a:effectLst/>
              <a:latin typeface="+mn-lt"/>
              <a:ea typeface="+mn-ea"/>
              <a:cs typeface="+mn-cs"/>
            </a:rPr>
            <a:t>　防災減災基金：災害に強い、安全で安心なまちづくりを推進するための基金</a:t>
          </a:r>
          <a:endParaRPr lang="ja-JP" altLang="ja-JP" sz="1400">
            <a:effectLst/>
          </a:endParaRPr>
        </a:p>
        <a:p>
          <a:r>
            <a:rPr kumimoji="1" lang="ja-JP" altLang="ja-JP" sz="1100">
              <a:solidFill>
                <a:schemeClr val="dk1"/>
              </a:solidFill>
              <a:effectLst/>
              <a:latin typeface="+mn-lt"/>
              <a:ea typeface="+mn-ea"/>
              <a:cs typeface="+mn-cs"/>
            </a:rPr>
            <a:t>　教育基金：中学生及び高校生の教育の向上及び振興</a:t>
          </a:r>
          <a:endParaRPr lang="ja-JP" altLang="ja-JP" sz="1400">
            <a:effectLst/>
          </a:endParaRPr>
        </a:p>
        <a:p>
          <a:r>
            <a:rPr kumimoji="1" lang="ja-JP" altLang="ja-JP" sz="1100">
              <a:solidFill>
                <a:schemeClr val="dk1"/>
              </a:solidFill>
              <a:effectLst/>
              <a:latin typeface="+mn-lt"/>
              <a:ea typeface="+mn-ea"/>
              <a:cs typeface="+mn-cs"/>
            </a:rPr>
            <a:t>　環境対策基金：環境対策事業</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都市開発基金</a:t>
          </a:r>
          <a:r>
            <a:rPr kumimoji="1" lang="ja-JP" altLang="en-US" sz="1100">
              <a:solidFill>
                <a:schemeClr val="dk1"/>
              </a:solidFill>
              <a:effectLst/>
              <a:latin typeface="+mn-lt"/>
              <a:ea typeface="+mn-ea"/>
              <a:cs typeface="+mn-cs"/>
            </a:rPr>
            <a:t>のみ、財政状況により取崩しを行わなかったため、前年度と比較して増額となっている。</a:t>
          </a:r>
          <a:r>
            <a:rPr kumimoji="1" lang="ja-JP" altLang="ja-JP" sz="1100">
              <a:solidFill>
                <a:schemeClr val="dk1"/>
              </a:solidFill>
              <a:effectLst/>
              <a:latin typeface="+mn-lt"/>
              <a:ea typeface="+mn-ea"/>
              <a:cs typeface="+mn-cs"/>
            </a:rPr>
            <a:t>公共施設等整備基金及び防災減災基金は、財政状況により取崩しを</a:t>
          </a:r>
          <a:r>
            <a:rPr kumimoji="1" lang="ja-JP" altLang="en-US" sz="1100">
              <a:solidFill>
                <a:schemeClr val="dk1"/>
              </a:solidFill>
              <a:effectLst/>
              <a:latin typeface="+mn-lt"/>
              <a:ea typeface="+mn-ea"/>
              <a:cs typeface="+mn-cs"/>
            </a:rPr>
            <a:t>行</a:t>
          </a:r>
          <a:r>
            <a:rPr kumimoji="1" lang="ja-JP" altLang="ja-JP" sz="1100">
              <a:solidFill>
                <a:schemeClr val="dk1"/>
              </a:solidFill>
              <a:effectLst/>
              <a:latin typeface="+mn-lt"/>
              <a:ea typeface="+mn-ea"/>
              <a:cs typeface="+mn-cs"/>
            </a:rPr>
            <a:t>ったため、前年度と比較して</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いる。また、</a:t>
          </a:r>
          <a:r>
            <a:rPr kumimoji="1" lang="ja-JP" altLang="ja-JP" sz="1100">
              <a:solidFill>
                <a:schemeClr val="dk1"/>
              </a:solidFill>
              <a:effectLst/>
              <a:latin typeface="+mn-lt"/>
              <a:ea typeface="+mn-ea"/>
              <a:cs typeface="+mn-cs"/>
            </a:rPr>
            <a:t>教育基金及び環境対策基金は、年々減少傾向にある</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、取崩し額のバランスに留意しながら今後も適正な運用を図る。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公共施設等整備基金については、対象事業において今後も多額の資金を必要とすることから、市債の借入れともバランスを取りながら計画的に新規積立て及び取崩しを実施し、基金残高を確保していく。その他の基金については、これまでと同程度の水準を維持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財政調整基金については、当初予算編成における財政の状況により取崩し、積立は財産収入（運用利子）の他、決算状況に応じて予算化し実施している。令和５年度は積立金が増加し、残高が増加している。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他の財源の状況を考慮しながら社会保障費の増加等に備えるため、基金残高を維持していく。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本市において、減債基金はない。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8CDB151-D106-4CF4-9175-2D9992F4A4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20D4126-87C6-4708-A8DB-E70ABE2C14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5F036B4-1554-43F1-AB94-891D1B5BAAD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3F13324-F018-4D0C-9EAB-45B37510C015}"/>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E9439E0-087A-4B1D-BDCE-88EA9D6B6E43}"/>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EC3DC76-67D7-4237-A736-7333F9C48F1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埼玉県戸田市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323EA03-8E82-4C00-818E-7087CED80F1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B1492F5-5C3E-4F35-A20F-63CE5BB9941C}"/>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0C4456A-0D83-4274-981F-B883CE249E79}"/>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7C9BC72-DCCF-4205-8535-E584F16F8682}"/>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CD622CC-9824-4A37-8BE9-311E11FA4BB1}"/>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54B6C65-75AA-434B-961F-2F61473F72CF}"/>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142,070
133,225
18.19
70,314,508
65,361,898
4,563,052
33,066,688
22,782,582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D6C61A4-4333-417D-95CD-22B5261B969C}"/>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27EA1B5-E6AC-4B01-8AA4-32F837899301}"/>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72DC62D-639D-4750-9B4D-64AA534319A2}"/>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A68C926-6303-430C-99CD-BEDA72D566E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C84C099-8B00-4A53-B169-64A6E0716B7C}"/>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1982874-630C-421A-987D-D8B6013D94F8}"/>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2EAAFF5-9C0A-4479-A47A-13017B179E94}"/>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F0D07FA-B984-40A9-B2E7-84E90559A76C}"/>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BEE616D-1BA7-401E-BE85-0719D85B5BB2}"/>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D85F1D2-DC3F-4F79-9FFB-5F11E85F59B9}"/>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EA025EB-D202-44B2-BEAF-ECCD2935C269}"/>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43D8CBF-4A2D-48FB-ACD0-4B092D3D1B4A}"/>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B8E624D-0F39-4101-A9A9-655429DF563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DF66B8E-1086-4801-9129-3507909356BB}"/>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A49B061-85DB-48E1-98DD-23A0CBAD1E69}"/>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B34648E-322C-4736-AE50-014A0859FA7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80AC851-D98A-489E-8FC1-6587DF587C0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E1C39E3-26B2-4751-987B-80C7E49EC73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17B1CA3-B6CD-405F-9E99-071ADC394271}"/>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48BED2C-5D24-468F-8AFD-B26FB28F402D}"/>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EDFB981-5BE9-4F4B-BA68-083A78116609}"/>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D647BD9-11B2-438C-B520-6722BAD45FCD}"/>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789BF7D-AD41-47E0-85EA-513A4E79CD62}"/>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86AC3C6-F058-49CB-B5F5-0D7423A1207B}"/>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ACD4ED6-C13E-421C-9FDB-0C833CBC21AF}"/>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8E80194-202A-422E-BC06-9E1D4BCCBE6B}"/>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4E86C13-89DE-441A-8716-470F98D0AACB}"/>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2973CF8-E60A-46AA-8B49-A9F542E2CFC3}"/>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5180DB2-F0B9-4CE4-908C-0D7BB82F69CD}"/>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2425C7F-256C-4AF8-8A04-6E4D5F315CEA}"/>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5A3A8C0-FFA3-49CB-BEAD-35028121EACA}"/>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A292894-EEC9-4F6D-90A2-047579571D49}"/>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2CB5ABC-EC12-462B-8EB4-10F0C8380D3D}"/>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560805E-D3ED-4ECB-A5CE-5E1715E6012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E6B5E84-15B9-468F-A85D-468C55E2446B}"/>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有形固定資産減価償却率は、前年度から</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％減少した</a:t>
          </a:r>
          <a:r>
            <a:rPr kumimoji="1" lang="en-US" altLang="ja-JP" sz="1100">
              <a:solidFill>
                <a:schemeClr val="dk1"/>
              </a:solidFill>
              <a:effectLst/>
              <a:latin typeface="+mn-lt"/>
              <a:ea typeface="+mn-ea"/>
              <a:cs typeface="+mn-cs"/>
            </a:rPr>
            <a:t>64.8</a:t>
          </a:r>
          <a:r>
            <a:rPr kumimoji="1" lang="ja-JP" altLang="ja-JP" sz="1100">
              <a:solidFill>
                <a:schemeClr val="dk1"/>
              </a:solidFill>
              <a:effectLst/>
              <a:latin typeface="+mn-lt"/>
              <a:ea typeface="+mn-ea"/>
              <a:cs typeface="+mn-cs"/>
            </a:rPr>
            <a:t>％となった。</a:t>
          </a:r>
          <a:endParaRPr lang="ja-JP" altLang="ja-JP">
            <a:effectLst/>
          </a:endParaRPr>
        </a:p>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年度においては、既存施設の老朽化が進んでいるものの、</a:t>
          </a:r>
          <a:r>
            <a:rPr kumimoji="1" lang="ja-JP" altLang="en-US" sz="1100">
              <a:solidFill>
                <a:schemeClr val="dk1"/>
              </a:solidFill>
              <a:effectLst/>
              <a:latin typeface="+mn-lt"/>
              <a:ea typeface="+mn-ea"/>
              <a:cs typeface="+mn-cs"/>
            </a:rPr>
            <a:t>小・中学校において</a:t>
          </a:r>
          <a:r>
            <a:rPr kumimoji="1" lang="ja-JP" altLang="ja-JP" sz="1100">
              <a:solidFill>
                <a:schemeClr val="dk1"/>
              </a:solidFill>
              <a:effectLst/>
              <a:latin typeface="+mn-lt"/>
              <a:ea typeface="+mn-ea"/>
              <a:cs typeface="+mn-cs"/>
            </a:rPr>
            <a:t>改修事業があったことにより減価償却率が減少した。</a:t>
          </a:r>
          <a:endParaRPr lang="ja-JP" altLang="ja-JP">
            <a:effectLst/>
          </a:endParaRPr>
        </a:p>
        <a:p>
          <a:r>
            <a:rPr kumimoji="1" lang="ja-JP" altLang="ja-JP" sz="1100">
              <a:solidFill>
                <a:schemeClr val="dk1"/>
              </a:solidFill>
              <a:effectLst/>
              <a:latin typeface="+mn-lt"/>
              <a:ea typeface="+mn-ea"/>
              <a:cs typeface="+mn-cs"/>
            </a:rPr>
            <a:t>　類似団体内順位が中位であることや埼玉県平均と近い数値であることから、他団体と同程度の減価償却率となっている。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AA46CC6-4753-46D6-AF42-4563E79DCECD}"/>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F18BB62-8043-4F5F-8E67-71D9D9002B0C}"/>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A222889-E1E6-4C5E-B104-0CFD1CAE0941}"/>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9317A969-6CCE-4A44-B33C-4A096CFA83A6}"/>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3378E02B-6666-458F-92E0-962A3DC83515}"/>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A028F00B-342F-4CAC-B0F9-516DA826D266}"/>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C90D4E82-0DAA-4025-8CB6-237AE7DA7922}"/>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C77057B-99CB-4CB6-8FB8-91A0BC3F5700}"/>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DEA7EE7-B966-406F-BCAF-CF7FCFD7F76E}"/>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E8D21A38-A3C8-43CF-9A9E-904396D98240}"/>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D32293ED-D9A7-4D4A-AFFD-38F2002E1A0A}"/>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1FF92656-8089-4E6B-B15C-7E53E09FC588}"/>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756429F8-3A93-4E59-B6F9-B9437D8A03C8}"/>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82DEC4E-641B-43FB-BC5B-33898E1CC9E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CCCE8F36-054D-416C-B740-B92AF7DCA392}"/>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A115ACDB-6CE3-4E53-80E6-43CB09D84478}"/>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5" name="直線コネクタ 64">
          <a:extLst>
            <a:ext uri="{FF2B5EF4-FFF2-40B4-BE49-F238E27FC236}">
              <a16:creationId xmlns:a16="http://schemas.microsoft.com/office/drawing/2014/main" id="{5FC38028-91F4-4AFF-BC6A-8065AD0BE052}"/>
            </a:ext>
          </a:extLst>
        </xdr:cNvPr>
        <xdr:cNvCxnSpPr/>
      </xdr:nvCxnSpPr>
      <xdr:spPr>
        <a:xfrm flipV="1">
          <a:off x="4206240" y="5154295"/>
          <a:ext cx="1270" cy="1232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6" name="有形固定資産減価償却率最小値テキスト">
          <a:extLst>
            <a:ext uri="{FF2B5EF4-FFF2-40B4-BE49-F238E27FC236}">
              <a16:creationId xmlns:a16="http://schemas.microsoft.com/office/drawing/2014/main" id="{FE096F5A-8FC7-4570-B226-1E4E3196F955}"/>
            </a:ext>
          </a:extLst>
        </xdr:cNvPr>
        <xdr:cNvSpPr txBox="1"/>
      </xdr:nvSpPr>
      <xdr:spPr>
        <a:xfrm>
          <a:off x="4258945" y="63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7" name="直線コネクタ 66">
          <a:extLst>
            <a:ext uri="{FF2B5EF4-FFF2-40B4-BE49-F238E27FC236}">
              <a16:creationId xmlns:a16="http://schemas.microsoft.com/office/drawing/2014/main" id="{2A9371B2-5719-4570-87E8-31C1BB298A4D}"/>
            </a:ext>
          </a:extLst>
        </xdr:cNvPr>
        <xdr:cNvCxnSpPr/>
      </xdr:nvCxnSpPr>
      <xdr:spPr>
        <a:xfrm>
          <a:off x="4119245" y="63870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68" name="有形固定資産減価償却率最大値テキスト">
          <a:extLst>
            <a:ext uri="{FF2B5EF4-FFF2-40B4-BE49-F238E27FC236}">
              <a16:creationId xmlns:a16="http://schemas.microsoft.com/office/drawing/2014/main" id="{24739162-1B59-40E2-BF7D-7F1B1B5A2678}"/>
            </a:ext>
          </a:extLst>
        </xdr:cNvPr>
        <xdr:cNvSpPr txBox="1"/>
      </xdr:nvSpPr>
      <xdr:spPr>
        <a:xfrm>
          <a:off x="4258945" y="49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69" name="直線コネクタ 68">
          <a:extLst>
            <a:ext uri="{FF2B5EF4-FFF2-40B4-BE49-F238E27FC236}">
              <a16:creationId xmlns:a16="http://schemas.microsoft.com/office/drawing/2014/main" id="{2D86360D-E48E-4ECD-AD55-4C354BAE7CDB}"/>
            </a:ext>
          </a:extLst>
        </xdr:cNvPr>
        <xdr:cNvCxnSpPr/>
      </xdr:nvCxnSpPr>
      <xdr:spPr>
        <a:xfrm>
          <a:off x="4119245" y="5154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0" name="有形固定資産減価償却率平均値テキスト">
          <a:extLst>
            <a:ext uri="{FF2B5EF4-FFF2-40B4-BE49-F238E27FC236}">
              <a16:creationId xmlns:a16="http://schemas.microsoft.com/office/drawing/2014/main" id="{2D191880-FC55-45BD-81A7-3E395080C8D9}"/>
            </a:ext>
          </a:extLst>
        </xdr:cNvPr>
        <xdr:cNvSpPr txBox="1"/>
      </xdr:nvSpPr>
      <xdr:spPr>
        <a:xfrm>
          <a:off x="4258945" y="5707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1" name="フローチャート: 判断 70">
          <a:extLst>
            <a:ext uri="{FF2B5EF4-FFF2-40B4-BE49-F238E27FC236}">
              <a16:creationId xmlns:a16="http://schemas.microsoft.com/office/drawing/2014/main" id="{F37F9EF4-82C8-4C50-95DF-1CC4EBA800C3}"/>
            </a:ext>
          </a:extLst>
        </xdr:cNvPr>
        <xdr:cNvSpPr/>
      </xdr:nvSpPr>
      <xdr:spPr>
        <a:xfrm>
          <a:off x="4157345" y="572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2" name="フローチャート: 判断 71">
          <a:extLst>
            <a:ext uri="{FF2B5EF4-FFF2-40B4-BE49-F238E27FC236}">
              <a16:creationId xmlns:a16="http://schemas.microsoft.com/office/drawing/2014/main" id="{F62E2EB5-DD05-455B-92FF-00A7BAA8FD4A}"/>
            </a:ext>
          </a:extLst>
        </xdr:cNvPr>
        <xdr:cNvSpPr/>
      </xdr:nvSpPr>
      <xdr:spPr>
        <a:xfrm>
          <a:off x="3537585" y="5707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8B7874AA-182E-41C3-8DC7-0CBBDDAC4D99}"/>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4" name="フローチャート: 判断 73">
          <a:extLst>
            <a:ext uri="{FF2B5EF4-FFF2-40B4-BE49-F238E27FC236}">
              <a16:creationId xmlns:a16="http://schemas.microsoft.com/office/drawing/2014/main" id="{B9EC28B4-DCF8-4A2C-8E89-528A5D983161}"/>
            </a:ext>
          </a:extLst>
        </xdr:cNvPr>
        <xdr:cNvSpPr/>
      </xdr:nvSpPr>
      <xdr:spPr>
        <a:xfrm>
          <a:off x="2196465" y="5628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5" name="フローチャート: 判断 74">
          <a:extLst>
            <a:ext uri="{FF2B5EF4-FFF2-40B4-BE49-F238E27FC236}">
              <a16:creationId xmlns:a16="http://schemas.microsoft.com/office/drawing/2014/main" id="{7FE3849D-B61B-4F7A-B70A-9C9E571F68A8}"/>
            </a:ext>
          </a:extLst>
        </xdr:cNvPr>
        <xdr:cNvSpPr/>
      </xdr:nvSpPr>
      <xdr:spPr>
        <a:xfrm>
          <a:off x="1525905" y="562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ABFE30B5-C12C-4649-9F3C-97334F85E699}"/>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4CE9779-9478-4B2C-BE30-27F57F948EED}"/>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1359A05-03A0-450F-9D43-F28D90192B34}"/>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5E9AF20-39F4-4518-B34E-D8B499023716}"/>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0104267-B588-43D5-ACD5-77F78825C17F}"/>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51012</xdr:rowOff>
    </xdr:from>
    <xdr:to>
      <xdr:col>23</xdr:col>
      <xdr:colOff>136525</xdr:colOff>
      <xdr:row>29</xdr:row>
      <xdr:rowOff>152612</xdr:rowOff>
    </xdr:to>
    <xdr:sp macro="" textlink="">
      <xdr:nvSpPr>
        <xdr:cNvPr id="81" name="楕円 80">
          <a:extLst>
            <a:ext uri="{FF2B5EF4-FFF2-40B4-BE49-F238E27FC236}">
              <a16:creationId xmlns:a16="http://schemas.microsoft.com/office/drawing/2014/main" id="{4E2298E6-76A0-41A9-B679-C2572A8F3E38}"/>
            </a:ext>
          </a:extLst>
        </xdr:cNvPr>
        <xdr:cNvSpPr/>
      </xdr:nvSpPr>
      <xdr:spPr>
        <a:xfrm>
          <a:off x="4157345" y="568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73889</xdr:rowOff>
    </xdr:from>
    <xdr:ext cx="405111" cy="259045"/>
    <xdr:sp macro="" textlink="">
      <xdr:nvSpPr>
        <xdr:cNvPr id="82" name="有形固定資産減価償却率該当値テキスト">
          <a:extLst>
            <a:ext uri="{FF2B5EF4-FFF2-40B4-BE49-F238E27FC236}">
              <a16:creationId xmlns:a16="http://schemas.microsoft.com/office/drawing/2014/main" id="{8CBDC687-8911-4E3D-977F-40A3588A331B}"/>
            </a:ext>
          </a:extLst>
        </xdr:cNvPr>
        <xdr:cNvSpPr txBox="1"/>
      </xdr:nvSpPr>
      <xdr:spPr>
        <a:xfrm>
          <a:off x="4258945" y="553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86995</xdr:rowOff>
    </xdr:from>
    <xdr:to>
      <xdr:col>19</xdr:col>
      <xdr:colOff>187325</xdr:colOff>
      <xdr:row>30</xdr:row>
      <xdr:rowOff>17145</xdr:rowOff>
    </xdr:to>
    <xdr:sp macro="" textlink="">
      <xdr:nvSpPr>
        <xdr:cNvPr id="83" name="楕円 82">
          <a:extLst>
            <a:ext uri="{FF2B5EF4-FFF2-40B4-BE49-F238E27FC236}">
              <a16:creationId xmlns:a16="http://schemas.microsoft.com/office/drawing/2014/main" id="{A44B305F-9CF5-488D-BDFC-87F1F234F274}"/>
            </a:ext>
          </a:extLst>
        </xdr:cNvPr>
        <xdr:cNvSpPr/>
      </xdr:nvSpPr>
      <xdr:spPr>
        <a:xfrm>
          <a:off x="3537585" y="57181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101812</xdr:rowOff>
    </xdr:from>
    <xdr:to>
      <xdr:col>23</xdr:col>
      <xdr:colOff>85725</xdr:colOff>
      <xdr:row>29</xdr:row>
      <xdr:rowOff>137795</xdr:rowOff>
    </xdr:to>
    <xdr:cxnSp macro="">
      <xdr:nvCxnSpPr>
        <xdr:cNvPr id="84" name="直線コネクタ 83">
          <a:extLst>
            <a:ext uri="{FF2B5EF4-FFF2-40B4-BE49-F238E27FC236}">
              <a16:creationId xmlns:a16="http://schemas.microsoft.com/office/drawing/2014/main" id="{39E98D49-FA81-4BE7-9FCB-2826DB472CBF}"/>
            </a:ext>
          </a:extLst>
        </xdr:cNvPr>
        <xdr:cNvCxnSpPr/>
      </xdr:nvCxnSpPr>
      <xdr:spPr>
        <a:xfrm flipV="1">
          <a:off x="3588385" y="5732992"/>
          <a:ext cx="61976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97790</xdr:rowOff>
    </xdr:from>
    <xdr:to>
      <xdr:col>15</xdr:col>
      <xdr:colOff>187325</xdr:colOff>
      <xdr:row>30</xdr:row>
      <xdr:rowOff>27940</xdr:rowOff>
    </xdr:to>
    <xdr:sp macro="" textlink="">
      <xdr:nvSpPr>
        <xdr:cNvPr id="85" name="楕円 84">
          <a:extLst>
            <a:ext uri="{FF2B5EF4-FFF2-40B4-BE49-F238E27FC236}">
              <a16:creationId xmlns:a16="http://schemas.microsoft.com/office/drawing/2014/main" id="{17A1E58E-0770-4648-AFD8-58CFF69D1CB1}"/>
            </a:ext>
          </a:extLst>
        </xdr:cNvPr>
        <xdr:cNvSpPr/>
      </xdr:nvSpPr>
      <xdr:spPr>
        <a:xfrm>
          <a:off x="2867025" y="5728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137795</xdr:rowOff>
    </xdr:from>
    <xdr:to>
      <xdr:col>19</xdr:col>
      <xdr:colOff>136525</xdr:colOff>
      <xdr:row>29</xdr:row>
      <xdr:rowOff>148590</xdr:rowOff>
    </xdr:to>
    <xdr:cxnSp macro="">
      <xdr:nvCxnSpPr>
        <xdr:cNvPr id="86" name="直線コネクタ 85">
          <a:extLst>
            <a:ext uri="{FF2B5EF4-FFF2-40B4-BE49-F238E27FC236}">
              <a16:creationId xmlns:a16="http://schemas.microsoft.com/office/drawing/2014/main" id="{B80E2892-4C3A-4627-A09F-181216FFFA8F}"/>
            </a:ext>
          </a:extLst>
        </xdr:cNvPr>
        <xdr:cNvCxnSpPr/>
      </xdr:nvCxnSpPr>
      <xdr:spPr>
        <a:xfrm flipV="1">
          <a:off x="2917825" y="5768975"/>
          <a:ext cx="6705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47413</xdr:rowOff>
    </xdr:from>
    <xdr:to>
      <xdr:col>11</xdr:col>
      <xdr:colOff>187325</xdr:colOff>
      <xdr:row>29</xdr:row>
      <xdr:rowOff>149013</xdr:rowOff>
    </xdr:to>
    <xdr:sp macro="" textlink="">
      <xdr:nvSpPr>
        <xdr:cNvPr id="87" name="楕円 86">
          <a:extLst>
            <a:ext uri="{FF2B5EF4-FFF2-40B4-BE49-F238E27FC236}">
              <a16:creationId xmlns:a16="http://schemas.microsoft.com/office/drawing/2014/main" id="{D76C3EB7-855D-463F-BAFF-CF2A5AC4EEB2}"/>
            </a:ext>
          </a:extLst>
        </xdr:cNvPr>
        <xdr:cNvSpPr/>
      </xdr:nvSpPr>
      <xdr:spPr>
        <a:xfrm>
          <a:off x="2196465" y="56785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98213</xdr:rowOff>
    </xdr:from>
    <xdr:to>
      <xdr:col>15</xdr:col>
      <xdr:colOff>136525</xdr:colOff>
      <xdr:row>29</xdr:row>
      <xdr:rowOff>148590</xdr:rowOff>
    </xdr:to>
    <xdr:cxnSp macro="">
      <xdr:nvCxnSpPr>
        <xdr:cNvPr id="88" name="直線コネクタ 87">
          <a:extLst>
            <a:ext uri="{FF2B5EF4-FFF2-40B4-BE49-F238E27FC236}">
              <a16:creationId xmlns:a16="http://schemas.microsoft.com/office/drawing/2014/main" id="{22F55069-2E63-435C-B59A-2F58ADA3A9FD}"/>
            </a:ext>
          </a:extLst>
        </xdr:cNvPr>
        <xdr:cNvCxnSpPr/>
      </xdr:nvCxnSpPr>
      <xdr:spPr>
        <a:xfrm>
          <a:off x="2247265" y="5729393"/>
          <a:ext cx="67056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15028</xdr:rowOff>
    </xdr:from>
    <xdr:to>
      <xdr:col>7</xdr:col>
      <xdr:colOff>187325</xdr:colOff>
      <xdr:row>29</xdr:row>
      <xdr:rowOff>116628</xdr:rowOff>
    </xdr:to>
    <xdr:sp macro="" textlink="">
      <xdr:nvSpPr>
        <xdr:cNvPr id="89" name="楕円 88">
          <a:extLst>
            <a:ext uri="{FF2B5EF4-FFF2-40B4-BE49-F238E27FC236}">
              <a16:creationId xmlns:a16="http://schemas.microsoft.com/office/drawing/2014/main" id="{FD9EF01A-FB7E-4845-B102-FAACF68C2530}"/>
            </a:ext>
          </a:extLst>
        </xdr:cNvPr>
        <xdr:cNvSpPr/>
      </xdr:nvSpPr>
      <xdr:spPr>
        <a:xfrm>
          <a:off x="1525905" y="56462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65828</xdr:rowOff>
    </xdr:from>
    <xdr:to>
      <xdr:col>11</xdr:col>
      <xdr:colOff>136525</xdr:colOff>
      <xdr:row>29</xdr:row>
      <xdr:rowOff>98213</xdr:rowOff>
    </xdr:to>
    <xdr:cxnSp macro="">
      <xdr:nvCxnSpPr>
        <xdr:cNvPr id="90" name="直線コネクタ 89">
          <a:extLst>
            <a:ext uri="{FF2B5EF4-FFF2-40B4-BE49-F238E27FC236}">
              <a16:creationId xmlns:a16="http://schemas.microsoft.com/office/drawing/2014/main" id="{AA2834FC-6DD5-4A57-94B7-66EEAB4E5D9D}"/>
            </a:ext>
          </a:extLst>
        </xdr:cNvPr>
        <xdr:cNvCxnSpPr/>
      </xdr:nvCxnSpPr>
      <xdr:spPr>
        <a:xfrm>
          <a:off x="1576705" y="5697008"/>
          <a:ext cx="670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91" name="n_1aveValue有形固定資産減価償却率">
          <a:extLst>
            <a:ext uri="{FF2B5EF4-FFF2-40B4-BE49-F238E27FC236}">
              <a16:creationId xmlns:a16="http://schemas.microsoft.com/office/drawing/2014/main" id="{82A00581-9B32-4094-BC32-87EAE1A27836}"/>
            </a:ext>
          </a:extLst>
        </xdr:cNvPr>
        <xdr:cNvSpPr txBox="1"/>
      </xdr:nvSpPr>
      <xdr:spPr>
        <a:xfrm>
          <a:off x="3395989"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2" name="n_2aveValue有形固定資産減価償却率">
          <a:extLst>
            <a:ext uri="{FF2B5EF4-FFF2-40B4-BE49-F238E27FC236}">
              <a16:creationId xmlns:a16="http://schemas.microsoft.com/office/drawing/2014/main" id="{5758E4B7-F5DF-4571-854B-E9D76D91AA88}"/>
            </a:ext>
          </a:extLst>
        </xdr:cNvPr>
        <xdr:cNvSpPr txBox="1"/>
      </xdr:nvSpPr>
      <xdr:spPr>
        <a:xfrm>
          <a:off x="273812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93" name="n_3aveValue有形固定資産減価償却率">
          <a:extLst>
            <a:ext uri="{FF2B5EF4-FFF2-40B4-BE49-F238E27FC236}">
              <a16:creationId xmlns:a16="http://schemas.microsoft.com/office/drawing/2014/main" id="{B796B9B6-EA32-470C-8551-51D5A95629B0}"/>
            </a:ext>
          </a:extLst>
        </xdr:cNvPr>
        <xdr:cNvSpPr txBox="1"/>
      </xdr:nvSpPr>
      <xdr:spPr>
        <a:xfrm>
          <a:off x="2067569" y="5407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94" name="n_4aveValue有形固定資産減価償却率">
          <a:extLst>
            <a:ext uri="{FF2B5EF4-FFF2-40B4-BE49-F238E27FC236}">
              <a16:creationId xmlns:a16="http://schemas.microsoft.com/office/drawing/2014/main" id="{4537A19D-EB44-46C9-98D6-2E32D5C37894}"/>
            </a:ext>
          </a:extLst>
        </xdr:cNvPr>
        <xdr:cNvSpPr txBox="1"/>
      </xdr:nvSpPr>
      <xdr:spPr>
        <a:xfrm>
          <a:off x="1397009" y="540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8272</xdr:rowOff>
    </xdr:from>
    <xdr:ext cx="405111" cy="259045"/>
    <xdr:sp macro="" textlink="">
      <xdr:nvSpPr>
        <xdr:cNvPr id="95" name="n_1mainValue有形固定資産減価償却率">
          <a:extLst>
            <a:ext uri="{FF2B5EF4-FFF2-40B4-BE49-F238E27FC236}">
              <a16:creationId xmlns:a16="http://schemas.microsoft.com/office/drawing/2014/main" id="{F0983803-B6E9-4BF5-83E5-506116E82C2A}"/>
            </a:ext>
          </a:extLst>
        </xdr:cNvPr>
        <xdr:cNvSpPr txBox="1"/>
      </xdr:nvSpPr>
      <xdr:spPr>
        <a:xfrm>
          <a:off x="3395989" y="580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19067</xdr:rowOff>
    </xdr:from>
    <xdr:ext cx="405111" cy="259045"/>
    <xdr:sp macro="" textlink="">
      <xdr:nvSpPr>
        <xdr:cNvPr id="96" name="n_2mainValue有形固定資産減価償却率">
          <a:extLst>
            <a:ext uri="{FF2B5EF4-FFF2-40B4-BE49-F238E27FC236}">
              <a16:creationId xmlns:a16="http://schemas.microsoft.com/office/drawing/2014/main" id="{F10CAACF-D726-43E4-8225-019A641E1FA4}"/>
            </a:ext>
          </a:extLst>
        </xdr:cNvPr>
        <xdr:cNvSpPr txBox="1"/>
      </xdr:nvSpPr>
      <xdr:spPr>
        <a:xfrm>
          <a:off x="2738129"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140140</xdr:rowOff>
    </xdr:from>
    <xdr:ext cx="405111" cy="259045"/>
    <xdr:sp macro="" textlink="">
      <xdr:nvSpPr>
        <xdr:cNvPr id="97" name="n_3mainValue有形固定資産減価償却率">
          <a:extLst>
            <a:ext uri="{FF2B5EF4-FFF2-40B4-BE49-F238E27FC236}">
              <a16:creationId xmlns:a16="http://schemas.microsoft.com/office/drawing/2014/main" id="{CE7C12E0-4AFC-4C3E-83C1-FA837198632F}"/>
            </a:ext>
          </a:extLst>
        </xdr:cNvPr>
        <xdr:cNvSpPr txBox="1"/>
      </xdr:nvSpPr>
      <xdr:spPr>
        <a:xfrm>
          <a:off x="2067569"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107755</xdr:rowOff>
    </xdr:from>
    <xdr:ext cx="405111" cy="259045"/>
    <xdr:sp macro="" textlink="">
      <xdr:nvSpPr>
        <xdr:cNvPr id="98" name="n_4mainValue有形固定資産減価償却率">
          <a:extLst>
            <a:ext uri="{FF2B5EF4-FFF2-40B4-BE49-F238E27FC236}">
              <a16:creationId xmlns:a16="http://schemas.microsoft.com/office/drawing/2014/main" id="{5A79DDB6-26D0-4934-9AA0-5BE6B09D81EF}"/>
            </a:ext>
          </a:extLst>
        </xdr:cNvPr>
        <xdr:cNvSpPr txBox="1"/>
      </xdr:nvSpPr>
      <xdr:spPr>
        <a:xfrm>
          <a:off x="1397009" y="5738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3742558A-ACAB-4E6E-A19B-A44D36928A6F}"/>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5DD6E70C-06D7-41D7-9A37-5CD71D515E0D}"/>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F2544BBB-197D-4B97-A7FE-FB93F2EC747A}"/>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[ 214.1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C5387E2F-B4EA-4DA8-94AC-1584A1B9B59E}"/>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C5BC7824-BA24-4AB9-A71A-766CA065491B}"/>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C62ACE8E-95A7-4706-AF8F-E0951B056547}"/>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C30D3514-0467-41AC-B01B-E516722649B9}"/>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CF2F1DB-676C-4261-A863-286072A6763E}"/>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DFB26DD-A2CA-4D5A-B5BE-AD2ED4131614}"/>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CF79C24-0E18-4644-A594-6B717FA895F3}"/>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93A582D2-C8DE-4C9E-8768-9FC82B7C353B}"/>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C60CBB7-42E0-40C1-A889-0C17EC08E44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6D866DA-AC36-40D1-A3EF-AD6936285218}"/>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債務償還比率については、前年度から</a:t>
          </a:r>
          <a:r>
            <a:rPr kumimoji="1" lang="en-US" altLang="ja-JP" sz="1100">
              <a:solidFill>
                <a:schemeClr val="dk1"/>
              </a:solidFill>
              <a:effectLst/>
              <a:latin typeface="+mn-lt"/>
              <a:ea typeface="+mn-ea"/>
              <a:cs typeface="+mn-cs"/>
            </a:rPr>
            <a:t>5.1</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214.1</a:t>
          </a:r>
          <a:r>
            <a:rPr kumimoji="1" lang="ja-JP" altLang="ja-JP" sz="1100">
              <a:solidFill>
                <a:schemeClr val="dk1"/>
              </a:solidFill>
              <a:effectLst/>
              <a:latin typeface="+mn-lt"/>
              <a:ea typeface="+mn-ea"/>
              <a:cs typeface="+mn-cs"/>
            </a:rPr>
            <a:t>％となった。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分母となる経常一般財源等が増加したことによるものと考えられる。</a:t>
          </a:r>
          <a:endParaRPr lang="ja-JP" altLang="ja-JP">
            <a:effectLst/>
          </a:endParaRPr>
        </a:p>
        <a:p>
          <a:r>
            <a:rPr kumimoji="1" lang="ja-JP" altLang="ja-JP" sz="1100">
              <a:solidFill>
                <a:schemeClr val="dk1"/>
              </a:solidFill>
              <a:effectLst/>
              <a:latin typeface="+mn-lt"/>
              <a:ea typeface="+mn-ea"/>
              <a:cs typeface="+mn-cs"/>
            </a:rPr>
            <a:t>　全国及び埼玉県平均と比べて下回っており、類似団体内では上位である。今後の経年での数値に注視していく。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3A67D98-5435-4BC1-9701-DA74201EA154}"/>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089A7F2-45D9-4DD6-BA74-80DC1AF1C0C4}"/>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469E717D-EE0D-443D-9906-776F00257115}"/>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95D858A4-29B2-4D03-A117-1541409EFAAE}"/>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492395E6-1B9B-40DF-B7B4-9A34779D0123}"/>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F5054D9C-F43B-41D9-A31F-AB0F17936A2E}"/>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508EA724-3D89-4785-BC1C-4FA1299C54E3}"/>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0B9524EC-EC37-4CE8-8E7F-09CF9529C844}"/>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69690FDB-2F25-4417-9512-A7065B100D6B}"/>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D5056C9E-3443-4BC5-86C6-640DEB58BC01}"/>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B310B0CB-ACDD-4E86-B6B7-A74A86746AF2}"/>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6674D478-DDA1-4FC4-9E07-682CF678C17B}"/>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A5E77956-07E1-41CC-9FF9-3F384D0BDA48}"/>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EC6B73C0-5E34-436E-8149-E27F32A9EDB5}"/>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523F4685-2E6A-4BBF-95A5-9BC11C8D1A48}"/>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46A74F6E-9335-4AA6-8222-FE00CEB5B81C}"/>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5601BEB8-4AC7-49BA-9615-FDEA58FEAACB}"/>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29" name="直線コネクタ 128">
          <a:extLst>
            <a:ext uri="{FF2B5EF4-FFF2-40B4-BE49-F238E27FC236}">
              <a16:creationId xmlns:a16="http://schemas.microsoft.com/office/drawing/2014/main" id="{8A64ADFB-65A5-4F8C-845B-11D98385AB70}"/>
            </a:ext>
          </a:extLst>
        </xdr:cNvPr>
        <xdr:cNvCxnSpPr/>
      </xdr:nvCxnSpPr>
      <xdr:spPr>
        <a:xfrm flipV="1">
          <a:off x="13027660" y="5160463"/>
          <a:ext cx="1269" cy="1326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0" name="債務償還比率最小値テキスト">
          <a:extLst>
            <a:ext uri="{FF2B5EF4-FFF2-40B4-BE49-F238E27FC236}">
              <a16:creationId xmlns:a16="http://schemas.microsoft.com/office/drawing/2014/main" id="{3C8BF997-4BFC-4131-BC81-CFA39DAF76E9}"/>
            </a:ext>
          </a:extLst>
        </xdr:cNvPr>
        <xdr:cNvSpPr txBox="1"/>
      </xdr:nvSpPr>
      <xdr:spPr>
        <a:xfrm>
          <a:off x="13080365" y="64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1" name="直線コネクタ 130">
          <a:extLst>
            <a:ext uri="{FF2B5EF4-FFF2-40B4-BE49-F238E27FC236}">
              <a16:creationId xmlns:a16="http://schemas.microsoft.com/office/drawing/2014/main" id="{0B0BE7E3-C867-4008-AD70-05B89179F8F5}"/>
            </a:ext>
          </a:extLst>
        </xdr:cNvPr>
        <xdr:cNvCxnSpPr/>
      </xdr:nvCxnSpPr>
      <xdr:spPr>
        <a:xfrm>
          <a:off x="12963525" y="6487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3FA9473E-EBA3-4455-9EDA-F4711B255480}"/>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D0020458-D0BF-46FE-A2EA-216B133A82BF}"/>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34" name="債務償還比率平均値テキスト">
          <a:extLst>
            <a:ext uri="{FF2B5EF4-FFF2-40B4-BE49-F238E27FC236}">
              <a16:creationId xmlns:a16="http://schemas.microsoft.com/office/drawing/2014/main" id="{3BC0640F-B936-467D-AB4B-91EB051258FE}"/>
            </a:ext>
          </a:extLst>
        </xdr:cNvPr>
        <xdr:cNvSpPr txBox="1"/>
      </xdr:nvSpPr>
      <xdr:spPr>
        <a:xfrm>
          <a:off x="13080365" y="58018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5" name="フローチャート: 判断 134">
          <a:extLst>
            <a:ext uri="{FF2B5EF4-FFF2-40B4-BE49-F238E27FC236}">
              <a16:creationId xmlns:a16="http://schemas.microsoft.com/office/drawing/2014/main" id="{D863D485-72AA-4164-B160-39CCFF3E60E6}"/>
            </a:ext>
          </a:extLst>
        </xdr:cNvPr>
        <xdr:cNvSpPr/>
      </xdr:nvSpPr>
      <xdr:spPr>
        <a:xfrm>
          <a:off x="13001625" y="5823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6" name="フローチャート: 判断 135">
          <a:extLst>
            <a:ext uri="{FF2B5EF4-FFF2-40B4-BE49-F238E27FC236}">
              <a16:creationId xmlns:a16="http://schemas.microsoft.com/office/drawing/2014/main" id="{D29CE76F-524A-44B5-ABCB-24B4A30F57B2}"/>
            </a:ext>
          </a:extLst>
        </xdr:cNvPr>
        <xdr:cNvSpPr/>
      </xdr:nvSpPr>
      <xdr:spPr>
        <a:xfrm>
          <a:off x="12359005" y="581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7" name="フローチャート: 判断 136">
          <a:extLst>
            <a:ext uri="{FF2B5EF4-FFF2-40B4-BE49-F238E27FC236}">
              <a16:creationId xmlns:a16="http://schemas.microsoft.com/office/drawing/2014/main" id="{3DAA9AA9-C46A-439C-B675-0048425A845E}"/>
            </a:ext>
          </a:extLst>
        </xdr:cNvPr>
        <xdr:cNvSpPr/>
      </xdr:nvSpPr>
      <xdr:spPr>
        <a:xfrm>
          <a:off x="11688445" y="58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38" name="フローチャート: 判断 137">
          <a:extLst>
            <a:ext uri="{FF2B5EF4-FFF2-40B4-BE49-F238E27FC236}">
              <a16:creationId xmlns:a16="http://schemas.microsoft.com/office/drawing/2014/main" id="{6B035301-8DB2-4B51-A7C6-2363434960F9}"/>
            </a:ext>
          </a:extLst>
        </xdr:cNvPr>
        <xdr:cNvSpPr/>
      </xdr:nvSpPr>
      <xdr:spPr>
        <a:xfrm>
          <a:off x="11017885" y="5759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39" name="フローチャート: 判断 138">
          <a:extLst>
            <a:ext uri="{FF2B5EF4-FFF2-40B4-BE49-F238E27FC236}">
              <a16:creationId xmlns:a16="http://schemas.microsoft.com/office/drawing/2014/main" id="{256CC868-EEA8-40A4-B864-9FBBF056E813}"/>
            </a:ext>
          </a:extLst>
        </xdr:cNvPr>
        <xdr:cNvSpPr/>
      </xdr:nvSpPr>
      <xdr:spPr>
        <a:xfrm>
          <a:off x="1034732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E301469-9782-4330-9FD6-DD8E040F7BB1}"/>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9977E2E-5DB6-4FCC-B09E-D58973B9B1D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9382C63-8B8C-4301-A87D-CAA623C5743B}"/>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E6B9A51-9EF4-442A-AC6F-62002FC6F834}"/>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6A41D757-942C-459F-8EF6-EED622F97FBD}"/>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140126</xdr:rowOff>
    </xdr:from>
    <xdr:to>
      <xdr:col>76</xdr:col>
      <xdr:colOff>73025</xdr:colOff>
      <xdr:row>28</xdr:row>
      <xdr:rowOff>70276</xdr:rowOff>
    </xdr:to>
    <xdr:sp macro="" textlink="">
      <xdr:nvSpPr>
        <xdr:cNvPr id="145" name="楕円 144">
          <a:extLst>
            <a:ext uri="{FF2B5EF4-FFF2-40B4-BE49-F238E27FC236}">
              <a16:creationId xmlns:a16="http://schemas.microsoft.com/office/drawing/2014/main" id="{E9646B88-8D2A-4E12-AFAA-0E39437794E4}"/>
            </a:ext>
          </a:extLst>
        </xdr:cNvPr>
        <xdr:cNvSpPr/>
      </xdr:nvSpPr>
      <xdr:spPr>
        <a:xfrm>
          <a:off x="13001625" y="54360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163003</xdr:rowOff>
    </xdr:from>
    <xdr:ext cx="469744" cy="259045"/>
    <xdr:sp macro="" textlink="">
      <xdr:nvSpPr>
        <xdr:cNvPr id="146" name="債務償還比率該当値テキスト">
          <a:extLst>
            <a:ext uri="{FF2B5EF4-FFF2-40B4-BE49-F238E27FC236}">
              <a16:creationId xmlns:a16="http://schemas.microsoft.com/office/drawing/2014/main" id="{DB3F1746-331A-4F04-A69A-05B9F9B9AC04}"/>
            </a:ext>
          </a:extLst>
        </xdr:cNvPr>
        <xdr:cNvSpPr txBox="1"/>
      </xdr:nvSpPr>
      <xdr:spPr>
        <a:xfrm>
          <a:off x="13080365" y="529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147991</xdr:rowOff>
    </xdr:from>
    <xdr:to>
      <xdr:col>72</xdr:col>
      <xdr:colOff>123825</xdr:colOff>
      <xdr:row>28</xdr:row>
      <xdr:rowOff>78141</xdr:rowOff>
    </xdr:to>
    <xdr:sp macro="" textlink="">
      <xdr:nvSpPr>
        <xdr:cNvPr id="147" name="楕円 146">
          <a:extLst>
            <a:ext uri="{FF2B5EF4-FFF2-40B4-BE49-F238E27FC236}">
              <a16:creationId xmlns:a16="http://schemas.microsoft.com/office/drawing/2014/main" id="{F01B90DF-ADE0-4734-8393-DBC304B00C3D}"/>
            </a:ext>
          </a:extLst>
        </xdr:cNvPr>
        <xdr:cNvSpPr/>
      </xdr:nvSpPr>
      <xdr:spPr>
        <a:xfrm>
          <a:off x="12359005" y="54438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19476</xdr:rowOff>
    </xdr:from>
    <xdr:to>
      <xdr:col>76</xdr:col>
      <xdr:colOff>22225</xdr:colOff>
      <xdr:row>28</xdr:row>
      <xdr:rowOff>27341</xdr:rowOff>
    </xdr:to>
    <xdr:cxnSp macro="">
      <xdr:nvCxnSpPr>
        <xdr:cNvPr id="148" name="直線コネクタ 147">
          <a:extLst>
            <a:ext uri="{FF2B5EF4-FFF2-40B4-BE49-F238E27FC236}">
              <a16:creationId xmlns:a16="http://schemas.microsoft.com/office/drawing/2014/main" id="{32650455-ADA2-42B7-ABAF-661756F579EB}"/>
            </a:ext>
          </a:extLst>
        </xdr:cNvPr>
        <xdr:cNvCxnSpPr/>
      </xdr:nvCxnSpPr>
      <xdr:spPr>
        <a:xfrm flipV="1">
          <a:off x="12409805" y="5483016"/>
          <a:ext cx="619760" cy="7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112676</xdr:rowOff>
    </xdr:from>
    <xdr:to>
      <xdr:col>68</xdr:col>
      <xdr:colOff>123825</xdr:colOff>
      <xdr:row>28</xdr:row>
      <xdr:rowOff>42826</xdr:rowOff>
    </xdr:to>
    <xdr:sp macro="" textlink="">
      <xdr:nvSpPr>
        <xdr:cNvPr id="149" name="楕円 148">
          <a:extLst>
            <a:ext uri="{FF2B5EF4-FFF2-40B4-BE49-F238E27FC236}">
              <a16:creationId xmlns:a16="http://schemas.microsoft.com/office/drawing/2014/main" id="{3D57ECC2-439D-42E0-85D9-48AD2D7A116B}"/>
            </a:ext>
          </a:extLst>
        </xdr:cNvPr>
        <xdr:cNvSpPr/>
      </xdr:nvSpPr>
      <xdr:spPr>
        <a:xfrm>
          <a:off x="11688445" y="54085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163476</xdr:rowOff>
    </xdr:from>
    <xdr:to>
      <xdr:col>72</xdr:col>
      <xdr:colOff>73025</xdr:colOff>
      <xdr:row>28</xdr:row>
      <xdr:rowOff>27341</xdr:rowOff>
    </xdr:to>
    <xdr:cxnSp macro="">
      <xdr:nvCxnSpPr>
        <xdr:cNvPr id="150" name="直線コネクタ 149">
          <a:extLst>
            <a:ext uri="{FF2B5EF4-FFF2-40B4-BE49-F238E27FC236}">
              <a16:creationId xmlns:a16="http://schemas.microsoft.com/office/drawing/2014/main" id="{BC9A1CCD-7558-45ED-AC85-638C0C4BBA73}"/>
            </a:ext>
          </a:extLst>
        </xdr:cNvPr>
        <xdr:cNvCxnSpPr/>
      </xdr:nvCxnSpPr>
      <xdr:spPr>
        <a:xfrm>
          <a:off x="11739245" y="5459376"/>
          <a:ext cx="670560" cy="3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165263</xdr:rowOff>
    </xdr:from>
    <xdr:to>
      <xdr:col>64</xdr:col>
      <xdr:colOff>123825</xdr:colOff>
      <xdr:row>28</xdr:row>
      <xdr:rowOff>95413</xdr:rowOff>
    </xdr:to>
    <xdr:sp macro="" textlink="">
      <xdr:nvSpPr>
        <xdr:cNvPr id="151" name="楕円 150">
          <a:extLst>
            <a:ext uri="{FF2B5EF4-FFF2-40B4-BE49-F238E27FC236}">
              <a16:creationId xmlns:a16="http://schemas.microsoft.com/office/drawing/2014/main" id="{47367017-70AF-4995-83BC-B6EFB5BBEE48}"/>
            </a:ext>
          </a:extLst>
        </xdr:cNvPr>
        <xdr:cNvSpPr/>
      </xdr:nvSpPr>
      <xdr:spPr>
        <a:xfrm>
          <a:off x="11017885" y="54611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163476</xdr:rowOff>
    </xdr:from>
    <xdr:to>
      <xdr:col>68</xdr:col>
      <xdr:colOff>73025</xdr:colOff>
      <xdr:row>28</xdr:row>
      <xdr:rowOff>44613</xdr:rowOff>
    </xdr:to>
    <xdr:cxnSp macro="">
      <xdr:nvCxnSpPr>
        <xdr:cNvPr id="152" name="直線コネクタ 151">
          <a:extLst>
            <a:ext uri="{FF2B5EF4-FFF2-40B4-BE49-F238E27FC236}">
              <a16:creationId xmlns:a16="http://schemas.microsoft.com/office/drawing/2014/main" id="{1A42F66E-9EDD-4E8C-BB9E-A41C8AC8F998}"/>
            </a:ext>
          </a:extLst>
        </xdr:cNvPr>
        <xdr:cNvCxnSpPr/>
      </xdr:nvCxnSpPr>
      <xdr:spPr>
        <a:xfrm flipV="1">
          <a:off x="11068685" y="5459376"/>
          <a:ext cx="670560" cy="4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150032</xdr:rowOff>
    </xdr:from>
    <xdr:to>
      <xdr:col>60</xdr:col>
      <xdr:colOff>123825</xdr:colOff>
      <xdr:row>29</xdr:row>
      <xdr:rowOff>80182</xdr:rowOff>
    </xdr:to>
    <xdr:sp macro="" textlink="">
      <xdr:nvSpPr>
        <xdr:cNvPr id="153" name="楕円 152">
          <a:extLst>
            <a:ext uri="{FF2B5EF4-FFF2-40B4-BE49-F238E27FC236}">
              <a16:creationId xmlns:a16="http://schemas.microsoft.com/office/drawing/2014/main" id="{15224E2B-12A9-4E95-AE6A-7150889D21C0}"/>
            </a:ext>
          </a:extLst>
        </xdr:cNvPr>
        <xdr:cNvSpPr/>
      </xdr:nvSpPr>
      <xdr:spPr>
        <a:xfrm>
          <a:off x="10347325" y="56135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44613</xdr:rowOff>
    </xdr:from>
    <xdr:to>
      <xdr:col>64</xdr:col>
      <xdr:colOff>73025</xdr:colOff>
      <xdr:row>29</xdr:row>
      <xdr:rowOff>29382</xdr:rowOff>
    </xdr:to>
    <xdr:cxnSp macro="">
      <xdr:nvCxnSpPr>
        <xdr:cNvPr id="154" name="直線コネクタ 153">
          <a:extLst>
            <a:ext uri="{FF2B5EF4-FFF2-40B4-BE49-F238E27FC236}">
              <a16:creationId xmlns:a16="http://schemas.microsoft.com/office/drawing/2014/main" id="{67335FF6-0FFC-4940-B87A-EDDA5F854ADD}"/>
            </a:ext>
          </a:extLst>
        </xdr:cNvPr>
        <xdr:cNvCxnSpPr/>
      </xdr:nvCxnSpPr>
      <xdr:spPr>
        <a:xfrm flipV="1">
          <a:off x="10398125" y="5508153"/>
          <a:ext cx="670560" cy="15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55" name="n_1aveValue債務償還比率">
          <a:extLst>
            <a:ext uri="{FF2B5EF4-FFF2-40B4-BE49-F238E27FC236}">
              <a16:creationId xmlns:a16="http://schemas.microsoft.com/office/drawing/2014/main" id="{23352ED4-FFA0-4EF0-B359-9266C9D1873C}"/>
            </a:ext>
          </a:extLst>
        </xdr:cNvPr>
        <xdr:cNvSpPr txBox="1"/>
      </xdr:nvSpPr>
      <xdr:spPr>
        <a:xfrm>
          <a:off x="12185092"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56" name="n_2aveValue債務償還比率">
          <a:extLst>
            <a:ext uri="{FF2B5EF4-FFF2-40B4-BE49-F238E27FC236}">
              <a16:creationId xmlns:a16="http://schemas.microsoft.com/office/drawing/2014/main" id="{D5773509-E5DA-4274-9565-6E5E2993084F}"/>
            </a:ext>
          </a:extLst>
        </xdr:cNvPr>
        <xdr:cNvSpPr txBox="1"/>
      </xdr:nvSpPr>
      <xdr:spPr>
        <a:xfrm>
          <a:off x="11527232" y="5904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57" name="n_3aveValue債務償還比率">
          <a:extLst>
            <a:ext uri="{FF2B5EF4-FFF2-40B4-BE49-F238E27FC236}">
              <a16:creationId xmlns:a16="http://schemas.microsoft.com/office/drawing/2014/main" id="{023E41AA-2E05-4269-A0EC-5BCC71CB46D6}"/>
            </a:ext>
          </a:extLst>
        </xdr:cNvPr>
        <xdr:cNvSpPr txBox="1"/>
      </xdr:nvSpPr>
      <xdr:spPr>
        <a:xfrm>
          <a:off x="10856672" y="584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58" name="n_4aveValue債務償還比率">
          <a:extLst>
            <a:ext uri="{FF2B5EF4-FFF2-40B4-BE49-F238E27FC236}">
              <a16:creationId xmlns:a16="http://schemas.microsoft.com/office/drawing/2014/main" id="{3B1C8FF5-69C4-4C06-86A9-F04140E3C54E}"/>
            </a:ext>
          </a:extLst>
        </xdr:cNvPr>
        <xdr:cNvSpPr txBox="1"/>
      </xdr:nvSpPr>
      <xdr:spPr>
        <a:xfrm>
          <a:off x="10186112" y="6087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94668</xdr:rowOff>
    </xdr:from>
    <xdr:ext cx="469744" cy="259045"/>
    <xdr:sp macro="" textlink="">
      <xdr:nvSpPr>
        <xdr:cNvPr id="159" name="n_1mainValue債務償還比率">
          <a:extLst>
            <a:ext uri="{FF2B5EF4-FFF2-40B4-BE49-F238E27FC236}">
              <a16:creationId xmlns:a16="http://schemas.microsoft.com/office/drawing/2014/main" id="{FCCCA9DE-5F58-434F-B34B-A8F97BB7E8E8}"/>
            </a:ext>
          </a:extLst>
        </xdr:cNvPr>
        <xdr:cNvSpPr txBox="1"/>
      </xdr:nvSpPr>
      <xdr:spPr>
        <a:xfrm>
          <a:off x="12185092" y="522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59353</xdr:rowOff>
    </xdr:from>
    <xdr:ext cx="469744" cy="259045"/>
    <xdr:sp macro="" textlink="">
      <xdr:nvSpPr>
        <xdr:cNvPr id="160" name="n_2mainValue債務償還比率">
          <a:extLst>
            <a:ext uri="{FF2B5EF4-FFF2-40B4-BE49-F238E27FC236}">
              <a16:creationId xmlns:a16="http://schemas.microsoft.com/office/drawing/2014/main" id="{7C599DAD-DFF2-4F4D-866F-59CFF068EB3B}"/>
            </a:ext>
          </a:extLst>
        </xdr:cNvPr>
        <xdr:cNvSpPr txBox="1"/>
      </xdr:nvSpPr>
      <xdr:spPr>
        <a:xfrm>
          <a:off x="11527232" y="518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111940</xdr:rowOff>
    </xdr:from>
    <xdr:ext cx="469744" cy="259045"/>
    <xdr:sp macro="" textlink="">
      <xdr:nvSpPr>
        <xdr:cNvPr id="161" name="n_3mainValue債務償還比率">
          <a:extLst>
            <a:ext uri="{FF2B5EF4-FFF2-40B4-BE49-F238E27FC236}">
              <a16:creationId xmlns:a16="http://schemas.microsoft.com/office/drawing/2014/main" id="{B1285BF4-2B08-4EFC-85D7-8AC49FED4E8E}"/>
            </a:ext>
          </a:extLst>
        </xdr:cNvPr>
        <xdr:cNvSpPr txBox="1"/>
      </xdr:nvSpPr>
      <xdr:spPr>
        <a:xfrm>
          <a:off x="10856672" y="524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96709</xdr:rowOff>
    </xdr:from>
    <xdr:ext cx="469744" cy="259045"/>
    <xdr:sp macro="" textlink="">
      <xdr:nvSpPr>
        <xdr:cNvPr id="162" name="n_4mainValue債務償還比率">
          <a:extLst>
            <a:ext uri="{FF2B5EF4-FFF2-40B4-BE49-F238E27FC236}">
              <a16:creationId xmlns:a16="http://schemas.microsoft.com/office/drawing/2014/main" id="{976BEF7B-84F7-4675-A605-DBE3D6357CAA}"/>
            </a:ext>
          </a:extLst>
        </xdr:cNvPr>
        <xdr:cNvSpPr txBox="1"/>
      </xdr:nvSpPr>
      <xdr:spPr>
        <a:xfrm>
          <a:off x="10186112" y="539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F3EFF5C-85B4-4F69-A6F0-2C11B1D7ABFA}"/>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42E78E1F-D114-468A-B5DB-F8C4BC5768EC}"/>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F98E0FCD-0DF4-4727-A31F-BCF0DE7948DF}"/>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CEF26CAE-A6A6-471D-8B21-AFD73B0757E1}"/>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EB71F0F9-DD98-4125-92A6-6F55684230CF}"/>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A29DE80B-7AB8-48F0-ACAA-6CDDD13583F2}"/>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E2F0190-6B70-4874-8AE3-6C189489B6F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0B1F7B-4C56-4417-B194-F1162B76AFA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444922F-662B-4299-919E-8AC20324FE4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16D8486-CA01-4EF0-83BF-5538EF34EDA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埼玉県戸田市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EA2E20F-C445-4AE9-B83B-B27ADF48D55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C5EB335-B6A9-4E83-8FE9-ED0EE16AA97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13DFD5-071A-45E4-9B9B-4D3E7CAA48B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684F5F6-5F79-460F-B633-6903F6A969D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46AAC35-57AB-4F0D-B72B-197A9E12230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C72C03B-B6AF-43C4-AF82-F3944969E7F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142,070
133,225
18.19
70,314,508
65,361,898
4,563,052
33,066,688
22,782,582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624188A-9D00-49CC-8868-45691070E0F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33B440D-0BC2-46B6-A157-4AC9506A7F1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9FCB4C5-37EE-434B-98F1-E284F3C7BE1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8CA80F1-3537-4C5B-9AE8-ADCB42BF97C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BDDDDD-A11D-4CAF-BF7A-834A5895599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8BECE27-2B3D-434B-BD09-B2912B76183A}"/>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1A7E05-B082-4B66-B420-659D9878A0B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90289AC-0FEF-4348-A28E-E0CB26A0466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70204D-62FD-4701-9D31-92AFB50BB6E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19FA5CF-5326-4D67-B23C-CED98E95FC4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CA2894-8E69-4E89-99C7-05F6065B7AC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0A0F924-611F-42ED-AD3E-60195ED7EC9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3416DA4-C75F-4998-9380-20B95C23093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CA2D0C4-E8C0-4D46-AD7D-AC38D2FD2AB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C191762-5EDA-49D8-BF23-95729470565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EAC5E45-7F36-48D7-A29D-425FD0CFBEE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51C5CF-C765-4262-9F82-1266E64A02B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A139043-27CC-4175-9AFD-8B95F2B767B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1A7E9D2-A31D-4299-AB4A-EB6C79470A23}"/>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56EADD0-08EA-4E8B-9E76-6201BF01D92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1D48649-0427-4016-91B7-BDAC3CA2137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6A2B6D-190D-4F8D-91DD-250B2B491B5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1125A52-2982-4BCF-B389-B1A8097421E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49BFE7E-03BD-4282-AB9B-AA679C93E4B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A51F643-B559-47A0-8E96-574F84E5531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3029E99-FAF7-44B0-AB11-DD3555EBA1F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2F4DCE4-15AB-48CA-B5D5-800DA89900C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1E8141F-3FD6-40C5-AC2A-2EA96BB280A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F9ED3E5-F958-49C8-A5BF-1D046865EDF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B6B224D-B20C-4087-BE03-14123454286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CC45F69-B9DD-4FD5-AB77-8352BD861C2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7180D61-50B3-4DF1-A365-2CB7777C2BA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0021AD7-848F-43CC-9EF1-B257B779FE52}"/>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46B5E40-D046-43AD-8124-385355C9555A}"/>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33D81E0-ACFF-4116-BB7A-E723990E1566}"/>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AD7F1D0-6FAA-4DFC-BFA2-4FDFA34B9361}"/>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A032F78-B837-453C-82BC-DC6EA0735A80}"/>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9FB4FF9-1183-47AB-A26D-797498C0D4C8}"/>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F989E33-FEC3-4195-B00C-67ADCCB0A44D}"/>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062350F-2A79-4206-A89A-25C30B552B26}"/>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CF3FAF0-2A6B-430C-8E62-F724F1E0B1F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4A82E07-5110-46F6-B886-27FB056953DF}"/>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5C720DD-AEDE-475F-A785-EF2F8011767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3192EEBC-CF78-4828-BBB8-333708A1E706}"/>
            </a:ext>
          </a:extLst>
        </xdr:cNvPr>
        <xdr:cNvCxnSpPr/>
      </xdr:nvCxnSpPr>
      <xdr:spPr>
        <a:xfrm flipV="1">
          <a:off x="4086225" y="5723382"/>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6A52B31C-6AA3-4B21-B19D-F2B9B6AA3D2C}"/>
            </a:ext>
          </a:extLst>
        </xdr:cNvPr>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7122562C-D7C9-41C8-BFEF-7F11B3B25C4D}"/>
            </a:ext>
          </a:extLst>
        </xdr:cNvPr>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C2B9CDBB-C649-4AA5-B617-11D5C517932B}"/>
            </a:ext>
          </a:extLst>
        </xdr:cNvPr>
        <xdr:cNvSpPr txBox="1"/>
      </xdr:nvSpPr>
      <xdr:spPr>
        <a:xfrm>
          <a:off x="4124960"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F25D7FC7-427D-4522-95B2-77672D1EFE5C}"/>
            </a:ext>
          </a:extLst>
        </xdr:cNvPr>
        <xdr:cNvCxnSpPr/>
      </xdr:nvCxnSpPr>
      <xdr:spPr>
        <a:xfrm>
          <a:off x="4020820" y="572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FC503080-A52A-45F4-9E2E-89E1261DD89F}"/>
            </a:ext>
          </a:extLst>
        </xdr:cNvPr>
        <xdr:cNvSpPr txBox="1"/>
      </xdr:nvSpPr>
      <xdr:spPr>
        <a:xfrm>
          <a:off x="4124960" y="6183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3D8E38ED-86FC-469C-91BD-F2A69971E4A4}"/>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46D9BF69-D53E-42BD-907E-EC42A8A9BF29}"/>
            </a:ext>
          </a:extLst>
        </xdr:cNvPr>
        <xdr:cNvSpPr/>
      </xdr:nvSpPr>
      <xdr:spPr>
        <a:xfrm>
          <a:off x="3312160" y="6292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324423DD-7246-4328-8743-BE47EDCE72F3}"/>
            </a:ext>
          </a:extLst>
        </xdr:cNvPr>
        <xdr:cNvSpPr/>
      </xdr:nvSpPr>
      <xdr:spPr>
        <a:xfrm>
          <a:off x="2514600" y="62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631D022-BADC-4F41-814C-1BB280096352}"/>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3EEF0BB6-51D8-4184-B221-113A90E57226}"/>
            </a:ext>
          </a:extLst>
        </xdr:cNvPr>
        <xdr:cNvSpPr/>
      </xdr:nvSpPr>
      <xdr:spPr>
        <a:xfrm>
          <a:off x="96520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3841A02-CF9A-4885-8C0C-F5FDD98C789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195816D-C05C-4953-9D33-0E535866C73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A51061-3394-4B24-8BDB-917F7B24FE7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2ABE35D-078E-402C-994C-A6C6B10DDC7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523A906-D9FB-4398-85A6-31010F6D098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162560</xdr:rowOff>
    </xdr:from>
    <xdr:to>
      <xdr:col>24</xdr:col>
      <xdr:colOff>114300</xdr:colOff>
      <xdr:row>40</xdr:row>
      <xdr:rowOff>92710</xdr:rowOff>
    </xdr:to>
    <xdr:sp macro="" textlink="">
      <xdr:nvSpPr>
        <xdr:cNvPr id="71" name="楕円 70">
          <a:extLst>
            <a:ext uri="{FF2B5EF4-FFF2-40B4-BE49-F238E27FC236}">
              <a16:creationId xmlns:a16="http://schemas.microsoft.com/office/drawing/2014/main" id="{FE55D583-D4D2-4302-9DA5-951BEC030C99}"/>
            </a:ext>
          </a:extLst>
        </xdr:cNvPr>
        <xdr:cNvSpPr/>
      </xdr:nvSpPr>
      <xdr:spPr>
        <a:xfrm>
          <a:off x="4036060" y="6700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140987</xdr:rowOff>
    </xdr:from>
    <xdr:ext cx="405111" cy="259045"/>
    <xdr:sp macro="" textlink="">
      <xdr:nvSpPr>
        <xdr:cNvPr id="72" name="【道路】&#10;有形固定資産減価償却率該当値テキスト">
          <a:extLst>
            <a:ext uri="{FF2B5EF4-FFF2-40B4-BE49-F238E27FC236}">
              <a16:creationId xmlns:a16="http://schemas.microsoft.com/office/drawing/2014/main" id="{008E6088-8E3B-440A-AD1A-2990B2722EF6}"/>
            </a:ext>
          </a:extLst>
        </xdr:cNvPr>
        <xdr:cNvSpPr txBox="1"/>
      </xdr:nvSpPr>
      <xdr:spPr>
        <a:xfrm>
          <a:off x="4124960"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137414</xdr:rowOff>
    </xdr:from>
    <xdr:to>
      <xdr:col>20</xdr:col>
      <xdr:colOff>38100</xdr:colOff>
      <xdr:row>40</xdr:row>
      <xdr:rowOff>67564</xdr:rowOff>
    </xdr:to>
    <xdr:sp macro="" textlink="">
      <xdr:nvSpPr>
        <xdr:cNvPr id="73" name="楕円 72">
          <a:extLst>
            <a:ext uri="{FF2B5EF4-FFF2-40B4-BE49-F238E27FC236}">
              <a16:creationId xmlns:a16="http://schemas.microsoft.com/office/drawing/2014/main" id="{EEB8CA3C-6F80-431F-95CE-967D8D7FC080}"/>
            </a:ext>
          </a:extLst>
        </xdr:cNvPr>
        <xdr:cNvSpPr/>
      </xdr:nvSpPr>
      <xdr:spPr>
        <a:xfrm>
          <a:off x="3312160" y="66753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16764</xdr:rowOff>
    </xdr:from>
    <xdr:to>
      <xdr:col>24</xdr:col>
      <xdr:colOff>63500</xdr:colOff>
      <xdr:row>40</xdr:row>
      <xdr:rowOff>41910</xdr:rowOff>
    </xdr:to>
    <xdr:cxnSp macro="">
      <xdr:nvCxnSpPr>
        <xdr:cNvPr id="74" name="直線コネクタ 73">
          <a:extLst>
            <a:ext uri="{FF2B5EF4-FFF2-40B4-BE49-F238E27FC236}">
              <a16:creationId xmlns:a16="http://schemas.microsoft.com/office/drawing/2014/main" id="{025F4968-47C2-4F1D-9FD5-FD432E417AF2}"/>
            </a:ext>
          </a:extLst>
        </xdr:cNvPr>
        <xdr:cNvCxnSpPr/>
      </xdr:nvCxnSpPr>
      <xdr:spPr>
        <a:xfrm>
          <a:off x="3355340" y="6722364"/>
          <a:ext cx="73152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109982</xdr:rowOff>
    </xdr:from>
    <xdr:to>
      <xdr:col>15</xdr:col>
      <xdr:colOff>101600</xdr:colOff>
      <xdr:row>40</xdr:row>
      <xdr:rowOff>40132</xdr:rowOff>
    </xdr:to>
    <xdr:sp macro="" textlink="">
      <xdr:nvSpPr>
        <xdr:cNvPr id="75" name="楕円 74">
          <a:extLst>
            <a:ext uri="{FF2B5EF4-FFF2-40B4-BE49-F238E27FC236}">
              <a16:creationId xmlns:a16="http://schemas.microsoft.com/office/drawing/2014/main" id="{A2DC8FCD-811D-4574-BB0E-C2B8A4FEA559}"/>
            </a:ext>
          </a:extLst>
        </xdr:cNvPr>
        <xdr:cNvSpPr/>
      </xdr:nvSpPr>
      <xdr:spPr>
        <a:xfrm>
          <a:off x="2514600" y="66479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160782</xdr:rowOff>
    </xdr:from>
    <xdr:to>
      <xdr:col>19</xdr:col>
      <xdr:colOff>177800</xdr:colOff>
      <xdr:row>40</xdr:row>
      <xdr:rowOff>16764</xdr:rowOff>
    </xdr:to>
    <xdr:cxnSp macro="">
      <xdr:nvCxnSpPr>
        <xdr:cNvPr id="76" name="直線コネクタ 75">
          <a:extLst>
            <a:ext uri="{FF2B5EF4-FFF2-40B4-BE49-F238E27FC236}">
              <a16:creationId xmlns:a16="http://schemas.microsoft.com/office/drawing/2014/main" id="{651C59DF-1C5E-4553-8957-975C335AC788}"/>
            </a:ext>
          </a:extLst>
        </xdr:cNvPr>
        <xdr:cNvCxnSpPr/>
      </xdr:nvCxnSpPr>
      <xdr:spPr>
        <a:xfrm>
          <a:off x="2565400" y="6698742"/>
          <a:ext cx="78994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93980</xdr:rowOff>
    </xdr:from>
    <xdr:to>
      <xdr:col>10</xdr:col>
      <xdr:colOff>165100</xdr:colOff>
      <xdr:row>40</xdr:row>
      <xdr:rowOff>24130</xdr:rowOff>
    </xdr:to>
    <xdr:sp macro="" textlink="">
      <xdr:nvSpPr>
        <xdr:cNvPr id="77" name="楕円 76">
          <a:extLst>
            <a:ext uri="{FF2B5EF4-FFF2-40B4-BE49-F238E27FC236}">
              <a16:creationId xmlns:a16="http://schemas.microsoft.com/office/drawing/2014/main" id="{062115A5-64D3-4FCA-A33D-3D60C432857A}"/>
            </a:ext>
          </a:extLst>
        </xdr:cNvPr>
        <xdr:cNvSpPr/>
      </xdr:nvSpPr>
      <xdr:spPr>
        <a:xfrm>
          <a:off x="1739900" y="6631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144780</xdr:rowOff>
    </xdr:from>
    <xdr:to>
      <xdr:col>15</xdr:col>
      <xdr:colOff>50800</xdr:colOff>
      <xdr:row>39</xdr:row>
      <xdr:rowOff>160782</xdr:rowOff>
    </xdr:to>
    <xdr:cxnSp macro="">
      <xdr:nvCxnSpPr>
        <xdr:cNvPr id="78" name="直線コネクタ 77">
          <a:extLst>
            <a:ext uri="{FF2B5EF4-FFF2-40B4-BE49-F238E27FC236}">
              <a16:creationId xmlns:a16="http://schemas.microsoft.com/office/drawing/2014/main" id="{3680F21D-E916-4AE3-8AFA-0FDA8BAC3E5D}"/>
            </a:ext>
          </a:extLst>
        </xdr:cNvPr>
        <xdr:cNvCxnSpPr/>
      </xdr:nvCxnSpPr>
      <xdr:spPr>
        <a:xfrm>
          <a:off x="1790700" y="6682740"/>
          <a:ext cx="7747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61976</xdr:rowOff>
    </xdr:from>
    <xdr:to>
      <xdr:col>6</xdr:col>
      <xdr:colOff>38100</xdr:colOff>
      <xdr:row>39</xdr:row>
      <xdr:rowOff>163576</xdr:rowOff>
    </xdr:to>
    <xdr:sp macro="" textlink="">
      <xdr:nvSpPr>
        <xdr:cNvPr id="79" name="楕円 78">
          <a:extLst>
            <a:ext uri="{FF2B5EF4-FFF2-40B4-BE49-F238E27FC236}">
              <a16:creationId xmlns:a16="http://schemas.microsoft.com/office/drawing/2014/main" id="{CCB4E187-1D3F-413E-B9B0-35DEBECD0868}"/>
            </a:ext>
          </a:extLst>
        </xdr:cNvPr>
        <xdr:cNvSpPr/>
      </xdr:nvSpPr>
      <xdr:spPr>
        <a:xfrm>
          <a:off x="965200" y="65999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112776</xdr:rowOff>
    </xdr:from>
    <xdr:to>
      <xdr:col>10</xdr:col>
      <xdr:colOff>114300</xdr:colOff>
      <xdr:row>39</xdr:row>
      <xdr:rowOff>144780</xdr:rowOff>
    </xdr:to>
    <xdr:cxnSp macro="">
      <xdr:nvCxnSpPr>
        <xdr:cNvPr id="80" name="直線コネクタ 79">
          <a:extLst>
            <a:ext uri="{FF2B5EF4-FFF2-40B4-BE49-F238E27FC236}">
              <a16:creationId xmlns:a16="http://schemas.microsoft.com/office/drawing/2014/main" id="{4EB6FA8F-825B-4F97-91B6-EBDDEB223277}"/>
            </a:ext>
          </a:extLst>
        </xdr:cNvPr>
        <xdr:cNvCxnSpPr/>
      </xdr:nvCxnSpPr>
      <xdr:spPr>
        <a:xfrm>
          <a:off x="1008380" y="6650736"/>
          <a:ext cx="7823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6DD42CD6-E98C-40CA-AFF2-61E29E74BCFF}"/>
            </a:ext>
          </a:extLst>
        </xdr:cNvPr>
        <xdr:cNvSpPr txBox="1"/>
      </xdr:nvSpPr>
      <xdr:spPr>
        <a:xfrm>
          <a:off x="317056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66CE8B03-F85B-4B58-A72A-961ADD010642}"/>
            </a:ext>
          </a:extLst>
        </xdr:cNvPr>
        <xdr:cNvSpPr txBox="1"/>
      </xdr:nvSpPr>
      <xdr:spPr>
        <a:xfrm>
          <a:off x="238570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ADC779B7-0AF2-4FA3-89A4-9395476B86EE}"/>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a:extLst>
            <a:ext uri="{FF2B5EF4-FFF2-40B4-BE49-F238E27FC236}">
              <a16:creationId xmlns:a16="http://schemas.microsoft.com/office/drawing/2014/main" id="{CCEC2871-94CD-45EA-B7C4-BFDF091E88CD}"/>
            </a:ext>
          </a:extLst>
        </xdr:cNvPr>
        <xdr:cNvSpPr txBox="1"/>
      </xdr:nvSpPr>
      <xdr:spPr>
        <a:xfrm>
          <a:off x="83630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58691</xdr:rowOff>
    </xdr:from>
    <xdr:ext cx="405111" cy="259045"/>
    <xdr:sp macro="" textlink="">
      <xdr:nvSpPr>
        <xdr:cNvPr id="85" name="n_1mainValue【道路】&#10;有形固定資産減価償却率">
          <a:extLst>
            <a:ext uri="{FF2B5EF4-FFF2-40B4-BE49-F238E27FC236}">
              <a16:creationId xmlns:a16="http://schemas.microsoft.com/office/drawing/2014/main" id="{690C5C82-AA7E-4B50-8117-BA6E74B5A99C}"/>
            </a:ext>
          </a:extLst>
        </xdr:cNvPr>
        <xdr:cNvSpPr txBox="1"/>
      </xdr:nvSpPr>
      <xdr:spPr>
        <a:xfrm>
          <a:off x="3170564" y="676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31259</xdr:rowOff>
    </xdr:from>
    <xdr:ext cx="405111" cy="259045"/>
    <xdr:sp macro="" textlink="">
      <xdr:nvSpPr>
        <xdr:cNvPr id="86" name="n_2mainValue【道路】&#10;有形固定資産減価償却率">
          <a:extLst>
            <a:ext uri="{FF2B5EF4-FFF2-40B4-BE49-F238E27FC236}">
              <a16:creationId xmlns:a16="http://schemas.microsoft.com/office/drawing/2014/main" id="{544959FE-B02D-4EAF-94C9-2363EA7C3DF7}"/>
            </a:ext>
          </a:extLst>
        </xdr:cNvPr>
        <xdr:cNvSpPr txBox="1"/>
      </xdr:nvSpPr>
      <xdr:spPr>
        <a:xfrm>
          <a:off x="2385704" y="673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15257</xdr:rowOff>
    </xdr:from>
    <xdr:ext cx="405111" cy="259045"/>
    <xdr:sp macro="" textlink="">
      <xdr:nvSpPr>
        <xdr:cNvPr id="87" name="n_3mainValue【道路】&#10;有形固定資産減価償却率">
          <a:extLst>
            <a:ext uri="{FF2B5EF4-FFF2-40B4-BE49-F238E27FC236}">
              <a16:creationId xmlns:a16="http://schemas.microsoft.com/office/drawing/2014/main" id="{FF76E95B-61F1-492C-8451-023255CAE084}"/>
            </a:ext>
          </a:extLst>
        </xdr:cNvPr>
        <xdr:cNvSpPr txBox="1"/>
      </xdr:nvSpPr>
      <xdr:spPr>
        <a:xfrm>
          <a:off x="161100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154703</xdr:rowOff>
    </xdr:from>
    <xdr:ext cx="405111" cy="259045"/>
    <xdr:sp macro="" textlink="">
      <xdr:nvSpPr>
        <xdr:cNvPr id="88" name="n_4mainValue【道路】&#10;有形固定資産減価償却率">
          <a:extLst>
            <a:ext uri="{FF2B5EF4-FFF2-40B4-BE49-F238E27FC236}">
              <a16:creationId xmlns:a16="http://schemas.microsoft.com/office/drawing/2014/main" id="{A42AD393-8F4E-4345-9603-F8D1169DFD40}"/>
            </a:ext>
          </a:extLst>
        </xdr:cNvPr>
        <xdr:cNvSpPr txBox="1"/>
      </xdr:nvSpPr>
      <xdr:spPr>
        <a:xfrm>
          <a:off x="836304"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BCBFCEA-1B17-423B-8E0B-C44D0BCC877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C070DD6-5571-4B1A-A114-7E67AE01A88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1ED91D3-D009-4E61-B4AA-1EAA5D9266F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4F44587-4880-41CC-9076-F041AC4761E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7C2056B-AA1A-4FBA-B427-6287D62FF41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4004BA6-08A6-478C-B71A-64FFB97118B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1A95302-62CA-487D-8343-05EFF43F873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CABA163-8268-4757-A9E4-3B9633107C1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F523614-314C-472A-A9CC-2432853B868F}"/>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C705A4B-81E3-464A-BF65-B11B0A1AB90A}"/>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2556172-DC83-4359-81CF-49309FA3E93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90C28BC-C4E9-4A57-A9D5-92F348675EF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52F9C508-E476-4922-8E8C-66BA40BE69A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B1B914D1-CAB0-4027-A3C1-625550CF9C4F}"/>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15CD9E6-58BB-4020-B762-30FC5E55BF58}"/>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AB1A5CBB-42EB-472B-A896-BF7AED7A0723}"/>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E334E1F-D58C-45A4-9BCE-D524AB9392C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80CCE951-B9ED-47E3-9682-DF9EE6A64D69}"/>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0534910-275A-45E4-A9F0-D3243154BD29}"/>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90ECB412-89A5-49A1-B447-6982A6758089}"/>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889755F-7C5C-4B7E-9575-A3CAD400F9F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DB1CA79-CC3F-43C1-A0A1-9B0DED898D9D}"/>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EC3EE2B-DE2E-492B-B70A-3DBE1487F92F}"/>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CC4D8CE2-36A4-4B00-BA46-5CB9127EE82C}"/>
            </a:ext>
          </a:extLst>
        </xdr:cNvPr>
        <xdr:cNvCxnSpPr/>
      </xdr:nvCxnSpPr>
      <xdr:spPr>
        <a:xfrm flipV="1">
          <a:off x="9219565" y="5693207"/>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A72825C6-C192-4B2D-BC60-D4354B2998DA}"/>
            </a:ext>
          </a:extLst>
        </xdr:cNvPr>
        <xdr:cNvSpPr txBox="1"/>
      </xdr:nvSpPr>
      <xdr:spPr>
        <a:xfrm>
          <a:off x="9258300" y="69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14EB4037-4EB4-41AB-9FA0-4EB48B5EFB9D}"/>
            </a:ext>
          </a:extLst>
        </xdr:cNvPr>
        <xdr:cNvCxnSpPr/>
      </xdr:nvCxnSpPr>
      <xdr:spPr>
        <a:xfrm>
          <a:off x="9154160" y="697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25471B85-1D56-4726-980E-4116CC80557D}"/>
            </a:ext>
          </a:extLst>
        </xdr:cNvPr>
        <xdr:cNvSpPr txBox="1"/>
      </xdr:nvSpPr>
      <xdr:spPr>
        <a:xfrm>
          <a:off x="9258300" y="5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364D5F8E-56C4-4061-9D3F-466F97655F14}"/>
            </a:ext>
          </a:extLst>
        </xdr:cNvPr>
        <xdr:cNvCxnSpPr/>
      </xdr:nvCxnSpPr>
      <xdr:spPr>
        <a:xfrm>
          <a:off x="9154160" y="5693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86F687FB-4F7C-4055-B701-99E77997231A}"/>
            </a:ext>
          </a:extLst>
        </xdr:cNvPr>
        <xdr:cNvSpPr txBox="1"/>
      </xdr:nvSpPr>
      <xdr:spPr>
        <a:xfrm>
          <a:off x="9258300" y="6470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F9893425-447B-4E0A-A98F-662A2425B964}"/>
            </a:ext>
          </a:extLst>
        </xdr:cNvPr>
        <xdr:cNvSpPr/>
      </xdr:nvSpPr>
      <xdr:spPr>
        <a:xfrm>
          <a:off x="9192260" y="6615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1868823E-00BD-45E6-BB42-D2072B720957}"/>
            </a:ext>
          </a:extLst>
        </xdr:cNvPr>
        <xdr:cNvSpPr/>
      </xdr:nvSpPr>
      <xdr:spPr>
        <a:xfrm>
          <a:off x="8445500" y="66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34DABE4B-A62D-41DC-8EC8-FD39CF1E8F05}"/>
            </a:ext>
          </a:extLst>
        </xdr:cNvPr>
        <xdr:cNvSpPr/>
      </xdr:nvSpPr>
      <xdr:spPr>
        <a:xfrm>
          <a:off x="7670800" y="66291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05FBAC3B-3F2E-44F9-9472-B0E2B59BB06D}"/>
            </a:ext>
          </a:extLst>
        </xdr:cNvPr>
        <xdr:cNvSpPr/>
      </xdr:nvSpPr>
      <xdr:spPr>
        <a:xfrm>
          <a:off x="6873240" y="66241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AC4ACE55-90E6-4D97-852B-DF86FEBE43A6}"/>
            </a:ext>
          </a:extLst>
        </xdr:cNvPr>
        <xdr:cNvSpPr/>
      </xdr:nvSpPr>
      <xdr:spPr>
        <a:xfrm>
          <a:off x="60985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75D620E-45B6-422F-A8EC-DD63E1A69D9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9907690-EAF5-4189-A538-35BD197B074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1A041AF-77F5-42B2-9CFB-DE2E150D977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B4E9F9F-586B-4E2D-B6E3-89F08EDDF17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0C66FEB-DEA9-4D41-A0A6-2C074A307DE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22733</xdr:rowOff>
    </xdr:from>
    <xdr:to>
      <xdr:col>55</xdr:col>
      <xdr:colOff>50800</xdr:colOff>
      <xdr:row>41</xdr:row>
      <xdr:rowOff>124333</xdr:rowOff>
    </xdr:to>
    <xdr:sp macro="" textlink="">
      <xdr:nvSpPr>
        <xdr:cNvPr id="128" name="楕円 127">
          <a:extLst>
            <a:ext uri="{FF2B5EF4-FFF2-40B4-BE49-F238E27FC236}">
              <a16:creationId xmlns:a16="http://schemas.microsoft.com/office/drawing/2014/main" id="{AA64A5B1-8982-4A4F-AEF0-0E4FE214C880}"/>
            </a:ext>
          </a:extLst>
        </xdr:cNvPr>
        <xdr:cNvSpPr/>
      </xdr:nvSpPr>
      <xdr:spPr>
        <a:xfrm>
          <a:off x="9192260" y="68959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109110</xdr:rowOff>
    </xdr:from>
    <xdr:ext cx="469744" cy="259045"/>
    <xdr:sp macro="" textlink="">
      <xdr:nvSpPr>
        <xdr:cNvPr id="129" name="【道路】&#10;一人当たり延長該当値テキスト">
          <a:extLst>
            <a:ext uri="{FF2B5EF4-FFF2-40B4-BE49-F238E27FC236}">
              <a16:creationId xmlns:a16="http://schemas.microsoft.com/office/drawing/2014/main" id="{91629728-A0EB-401D-A289-90B8B50170C1}"/>
            </a:ext>
          </a:extLst>
        </xdr:cNvPr>
        <xdr:cNvSpPr txBox="1"/>
      </xdr:nvSpPr>
      <xdr:spPr>
        <a:xfrm>
          <a:off x="9258300" y="681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22809</xdr:rowOff>
    </xdr:from>
    <xdr:to>
      <xdr:col>50</xdr:col>
      <xdr:colOff>165100</xdr:colOff>
      <xdr:row>41</xdr:row>
      <xdr:rowOff>124409</xdr:rowOff>
    </xdr:to>
    <xdr:sp macro="" textlink="">
      <xdr:nvSpPr>
        <xdr:cNvPr id="130" name="楕円 129">
          <a:extLst>
            <a:ext uri="{FF2B5EF4-FFF2-40B4-BE49-F238E27FC236}">
              <a16:creationId xmlns:a16="http://schemas.microsoft.com/office/drawing/2014/main" id="{01944119-8FAB-4D8F-AC12-35FEA8987F12}"/>
            </a:ext>
          </a:extLst>
        </xdr:cNvPr>
        <xdr:cNvSpPr/>
      </xdr:nvSpPr>
      <xdr:spPr>
        <a:xfrm>
          <a:off x="8445500" y="689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73533</xdr:rowOff>
    </xdr:from>
    <xdr:to>
      <xdr:col>55</xdr:col>
      <xdr:colOff>0</xdr:colOff>
      <xdr:row>41</xdr:row>
      <xdr:rowOff>73609</xdr:rowOff>
    </xdr:to>
    <xdr:cxnSp macro="">
      <xdr:nvCxnSpPr>
        <xdr:cNvPr id="131" name="直線コネクタ 130">
          <a:extLst>
            <a:ext uri="{FF2B5EF4-FFF2-40B4-BE49-F238E27FC236}">
              <a16:creationId xmlns:a16="http://schemas.microsoft.com/office/drawing/2014/main" id="{3117CC24-DADC-4583-A41A-9A96769097AB}"/>
            </a:ext>
          </a:extLst>
        </xdr:cNvPr>
        <xdr:cNvCxnSpPr/>
      </xdr:nvCxnSpPr>
      <xdr:spPr>
        <a:xfrm flipV="1">
          <a:off x="8496300" y="6946773"/>
          <a:ext cx="7239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22504</xdr:rowOff>
    </xdr:from>
    <xdr:to>
      <xdr:col>46</xdr:col>
      <xdr:colOff>38100</xdr:colOff>
      <xdr:row>41</xdr:row>
      <xdr:rowOff>124104</xdr:rowOff>
    </xdr:to>
    <xdr:sp macro="" textlink="">
      <xdr:nvSpPr>
        <xdr:cNvPr id="132" name="楕円 131">
          <a:extLst>
            <a:ext uri="{FF2B5EF4-FFF2-40B4-BE49-F238E27FC236}">
              <a16:creationId xmlns:a16="http://schemas.microsoft.com/office/drawing/2014/main" id="{38A9AEE7-1E51-48D1-B963-72720A943736}"/>
            </a:ext>
          </a:extLst>
        </xdr:cNvPr>
        <xdr:cNvSpPr/>
      </xdr:nvSpPr>
      <xdr:spPr>
        <a:xfrm>
          <a:off x="7670800" y="68957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73304</xdr:rowOff>
    </xdr:from>
    <xdr:to>
      <xdr:col>50</xdr:col>
      <xdr:colOff>114300</xdr:colOff>
      <xdr:row>41</xdr:row>
      <xdr:rowOff>73609</xdr:rowOff>
    </xdr:to>
    <xdr:cxnSp macro="">
      <xdr:nvCxnSpPr>
        <xdr:cNvPr id="133" name="直線コネクタ 132">
          <a:extLst>
            <a:ext uri="{FF2B5EF4-FFF2-40B4-BE49-F238E27FC236}">
              <a16:creationId xmlns:a16="http://schemas.microsoft.com/office/drawing/2014/main" id="{8E73FC50-45BC-47E8-BA73-C6202DCF0D2F}"/>
            </a:ext>
          </a:extLst>
        </xdr:cNvPr>
        <xdr:cNvCxnSpPr/>
      </xdr:nvCxnSpPr>
      <xdr:spPr>
        <a:xfrm>
          <a:off x="7713980" y="6946544"/>
          <a:ext cx="78232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22123</xdr:rowOff>
    </xdr:from>
    <xdr:to>
      <xdr:col>41</xdr:col>
      <xdr:colOff>101600</xdr:colOff>
      <xdr:row>41</xdr:row>
      <xdr:rowOff>123723</xdr:rowOff>
    </xdr:to>
    <xdr:sp macro="" textlink="">
      <xdr:nvSpPr>
        <xdr:cNvPr id="134" name="楕円 133">
          <a:extLst>
            <a:ext uri="{FF2B5EF4-FFF2-40B4-BE49-F238E27FC236}">
              <a16:creationId xmlns:a16="http://schemas.microsoft.com/office/drawing/2014/main" id="{AD0EE434-FE74-45E3-A679-B49AE3C00AD3}"/>
            </a:ext>
          </a:extLst>
        </xdr:cNvPr>
        <xdr:cNvSpPr/>
      </xdr:nvSpPr>
      <xdr:spPr>
        <a:xfrm>
          <a:off x="6873240" y="689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72923</xdr:rowOff>
    </xdr:from>
    <xdr:to>
      <xdr:col>45</xdr:col>
      <xdr:colOff>177800</xdr:colOff>
      <xdr:row>41</xdr:row>
      <xdr:rowOff>73304</xdr:rowOff>
    </xdr:to>
    <xdr:cxnSp macro="">
      <xdr:nvCxnSpPr>
        <xdr:cNvPr id="135" name="直線コネクタ 134">
          <a:extLst>
            <a:ext uri="{FF2B5EF4-FFF2-40B4-BE49-F238E27FC236}">
              <a16:creationId xmlns:a16="http://schemas.microsoft.com/office/drawing/2014/main" id="{F2F38EF9-D38B-42EF-8CC3-E34EDDE01DB2}"/>
            </a:ext>
          </a:extLst>
        </xdr:cNvPr>
        <xdr:cNvCxnSpPr/>
      </xdr:nvCxnSpPr>
      <xdr:spPr>
        <a:xfrm>
          <a:off x="6924040" y="6946163"/>
          <a:ext cx="78994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21895</xdr:rowOff>
    </xdr:from>
    <xdr:to>
      <xdr:col>36</xdr:col>
      <xdr:colOff>165100</xdr:colOff>
      <xdr:row>41</xdr:row>
      <xdr:rowOff>123495</xdr:rowOff>
    </xdr:to>
    <xdr:sp macro="" textlink="">
      <xdr:nvSpPr>
        <xdr:cNvPr id="136" name="楕円 135">
          <a:extLst>
            <a:ext uri="{FF2B5EF4-FFF2-40B4-BE49-F238E27FC236}">
              <a16:creationId xmlns:a16="http://schemas.microsoft.com/office/drawing/2014/main" id="{7C76600E-42E3-4D11-869A-02CE2B9B678D}"/>
            </a:ext>
          </a:extLst>
        </xdr:cNvPr>
        <xdr:cNvSpPr/>
      </xdr:nvSpPr>
      <xdr:spPr>
        <a:xfrm>
          <a:off x="6098540" y="689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72695</xdr:rowOff>
    </xdr:from>
    <xdr:to>
      <xdr:col>41</xdr:col>
      <xdr:colOff>50800</xdr:colOff>
      <xdr:row>41</xdr:row>
      <xdr:rowOff>72923</xdr:rowOff>
    </xdr:to>
    <xdr:cxnSp macro="">
      <xdr:nvCxnSpPr>
        <xdr:cNvPr id="137" name="直線コネクタ 136">
          <a:extLst>
            <a:ext uri="{FF2B5EF4-FFF2-40B4-BE49-F238E27FC236}">
              <a16:creationId xmlns:a16="http://schemas.microsoft.com/office/drawing/2014/main" id="{4775AB89-7D74-4933-8421-69139A7371F5}"/>
            </a:ext>
          </a:extLst>
        </xdr:cNvPr>
        <xdr:cNvCxnSpPr/>
      </xdr:nvCxnSpPr>
      <xdr:spPr>
        <a:xfrm>
          <a:off x="6149340" y="6945935"/>
          <a:ext cx="7747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947C522A-68C8-4A45-A20A-337AA6E3A687}"/>
            </a:ext>
          </a:extLst>
        </xdr:cNvPr>
        <xdr:cNvSpPr txBox="1"/>
      </xdr:nvSpPr>
      <xdr:spPr>
        <a:xfrm>
          <a:off x="8271587" y="64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8C69EFD9-465C-4D31-9D17-D041D1DAB2AE}"/>
            </a:ext>
          </a:extLst>
        </xdr:cNvPr>
        <xdr:cNvSpPr txBox="1"/>
      </xdr:nvSpPr>
      <xdr:spPr>
        <a:xfrm>
          <a:off x="7509587" y="640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01902BDF-037E-46F7-9254-A11D46C8538C}"/>
            </a:ext>
          </a:extLst>
        </xdr:cNvPr>
        <xdr:cNvSpPr txBox="1"/>
      </xdr:nvSpPr>
      <xdr:spPr>
        <a:xfrm>
          <a:off x="6712027" y="640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B043C5A0-22D6-4DE1-A71D-482FA11739C4}"/>
            </a:ext>
          </a:extLst>
        </xdr:cNvPr>
        <xdr:cNvSpPr txBox="1"/>
      </xdr:nvSpPr>
      <xdr:spPr>
        <a:xfrm>
          <a:off x="5937327" y="638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115536</xdr:rowOff>
    </xdr:from>
    <xdr:ext cx="469744" cy="259045"/>
    <xdr:sp macro="" textlink="">
      <xdr:nvSpPr>
        <xdr:cNvPr id="142" name="n_1mainValue【道路】&#10;一人当たり延長">
          <a:extLst>
            <a:ext uri="{FF2B5EF4-FFF2-40B4-BE49-F238E27FC236}">
              <a16:creationId xmlns:a16="http://schemas.microsoft.com/office/drawing/2014/main" id="{203AC328-74C0-435F-9AD6-3E800C1AC497}"/>
            </a:ext>
          </a:extLst>
        </xdr:cNvPr>
        <xdr:cNvSpPr txBox="1"/>
      </xdr:nvSpPr>
      <xdr:spPr>
        <a:xfrm>
          <a:off x="8271587" y="698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115231</xdr:rowOff>
    </xdr:from>
    <xdr:ext cx="469744" cy="259045"/>
    <xdr:sp macro="" textlink="">
      <xdr:nvSpPr>
        <xdr:cNvPr id="143" name="n_2mainValue【道路】&#10;一人当たり延長">
          <a:extLst>
            <a:ext uri="{FF2B5EF4-FFF2-40B4-BE49-F238E27FC236}">
              <a16:creationId xmlns:a16="http://schemas.microsoft.com/office/drawing/2014/main" id="{F6070668-5FA1-4B1D-9756-0320220D8756}"/>
            </a:ext>
          </a:extLst>
        </xdr:cNvPr>
        <xdr:cNvSpPr txBox="1"/>
      </xdr:nvSpPr>
      <xdr:spPr>
        <a:xfrm>
          <a:off x="7509587" y="698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114850</xdr:rowOff>
    </xdr:from>
    <xdr:ext cx="469744" cy="259045"/>
    <xdr:sp macro="" textlink="">
      <xdr:nvSpPr>
        <xdr:cNvPr id="144" name="n_3mainValue【道路】&#10;一人当たり延長">
          <a:extLst>
            <a:ext uri="{FF2B5EF4-FFF2-40B4-BE49-F238E27FC236}">
              <a16:creationId xmlns:a16="http://schemas.microsoft.com/office/drawing/2014/main" id="{9860F950-9C9E-434D-843C-9BC2C19049C9}"/>
            </a:ext>
          </a:extLst>
        </xdr:cNvPr>
        <xdr:cNvSpPr txBox="1"/>
      </xdr:nvSpPr>
      <xdr:spPr>
        <a:xfrm>
          <a:off x="6712027" y="698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114622</xdr:rowOff>
    </xdr:from>
    <xdr:ext cx="469744" cy="259045"/>
    <xdr:sp macro="" textlink="">
      <xdr:nvSpPr>
        <xdr:cNvPr id="145" name="n_4mainValue【道路】&#10;一人当たり延長">
          <a:extLst>
            <a:ext uri="{FF2B5EF4-FFF2-40B4-BE49-F238E27FC236}">
              <a16:creationId xmlns:a16="http://schemas.microsoft.com/office/drawing/2014/main" id="{A72700AE-1C1A-482C-B8F6-40E6753121B6}"/>
            </a:ext>
          </a:extLst>
        </xdr:cNvPr>
        <xdr:cNvSpPr txBox="1"/>
      </xdr:nvSpPr>
      <xdr:spPr>
        <a:xfrm>
          <a:off x="5937327" y="698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CFBFCDB-030B-4BD2-9C61-1F090490BC8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19AFE7D-2AD5-4D03-BDAA-36CABA7A05E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0BCCB99-6627-4667-8D2D-A94C72A5B3B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733C826-9D56-41AD-A1AF-FA30CE13A7E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728D9F7-4CB3-472C-A3E4-CE016942346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4478014-FB4E-4893-B5E1-82484C69B40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18261D0-C643-443D-A0F8-E1A8A3A1FA0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BA637C7-F1E9-4C6F-AD4A-E339BAD5F8E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2E37219-D271-4D17-BA67-E50D7D529CF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92A5213-084D-43AA-BE2F-BE83A7173635}"/>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250B609-94B4-4C30-A4C6-C8DA97585FD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5C761CD7-23F4-4D7E-A44A-0211B726A49F}"/>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31EDAF64-701E-4BE2-A688-2EFC59B9F9E5}"/>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DF9040E-90A6-40A9-8EF8-2518C79C13A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3B60A2E0-9639-4DDF-ADED-63CE5B6D28A8}"/>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5E1EB887-25CF-46D9-92CF-4039ABC15A75}"/>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911FF90B-8B6F-49CB-87AB-BA10DB733C32}"/>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88A6DD0-A614-4FB7-A100-546A386187E7}"/>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4F77D442-F015-45EF-B4FC-C037B68F38D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D0DA77CB-048B-4CD9-A612-3398982C722B}"/>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614A4D78-DF7C-44E2-A19B-D21086ACFC67}"/>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897EB970-A067-4391-8C19-A38C98A29D2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F8B7614A-B61A-49F8-BB1D-41BCCF8A076E}"/>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E77850B9-6DDF-48DE-B815-E0146F82986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DAA5165E-D985-43FB-B352-6275DD79CA46}"/>
            </a:ext>
          </a:extLst>
        </xdr:cNvPr>
        <xdr:cNvCxnSpPr/>
      </xdr:nvCxnSpPr>
      <xdr:spPr>
        <a:xfrm flipV="1">
          <a:off x="4086225" y="932878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CAF2063F-52BA-41D1-9743-6A0FE6CF99A9}"/>
            </a:ext>
          </a:extLst>
        </xdr:cNvPr>
        <xdr:cNvSpPr txBox="1"/>
      </xdr:nvSpPr>
      <xdr:spPr>
        <a:xfrm>
          <a:off x="412496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9518D3DE-2EF8-43D6-B2AE-2DF361424608}"/>
            </a:ext>
          </a:extLst>
        </xdr:cNvPr>
        <xdr:cNvCxnSpPr/>
      </xdr:nvCxnSpPr>
      <xdr:spPr>
        <a:xfrm>
          <a:off x="4020820" y="1073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E3EBCA77-8F8C-419C-8FD4-0D6762CD306F}"/>
            </a:ext>
          </a:extLst>
        </xdr:cNvPr>
        <xdr:cNvSpPr txBox="1"/>
      </xdr:nvSpPr>
      <xdr:spPr>
        <a:xfrm>
          <a:off x="4124960"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03DC807B-6BC4-4D48-9BEA-5D1EBCA0AF65}"/>
            </a:ext>
          </a:extLst>
        </xdr:cNvPr>
        <xdr:cNvCxnSpPr/>
      </xdr:nvCxnSpPr>
      <xdr:spPr>
        <a:xfrm>
          <a:off x="4020820" y="9328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54FE735A-A617-48D0-B376-60EAFCEF3FCD}"/>
            </a:ext>
          </a:extLst>
        </xdr:cNvPr>
        <xdr:cNvSpPr txBox="1"/>
      </xdr:nvSpPr>
      <xdr:spPr>
        <a:xfrm>
          <a:off x="41249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934B38B5-FAA7-43EA-AD2F-594322C53465}"/>
            </a:ext>
          </a:extLst>
        </xdr:cNvPr>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16F59FCC-6167-4776-B7A9-4946670D7015}"/>
            </a:ext>
          </a:extLst>
        </xdr:cNvPr>
        <xdr:cNvSpPr/>
      </xdr:nvSpPr>
      <xdr:spPr>
        <a:xfrm>
          <a:off x="3312160" y="1014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410C65F8-7DCE-45D7-8512-BBAE65386487}"/>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FBC26460-6676-446D-BD3F-1F5104CA5AA9}"/>
            </a:ext>
          </a:extLst>
        </xdr:cNvPr>
        <xdr:cNvSpPr/>
      </xdr:nvSpPr>
      <xdr:spPr>
        <a:xfrm>
          <a:off x="17399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8D642C9E-8BCD-4EB4-8775-D60FE4B5C201}"/>
            </a:ext>
          </a:extLst>
        </xdr:cNvPr>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EC5B7F6-E5AC-4234-BF87-461B4E65BB1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A1A658A-7F0F-4AB0-A01F-29901F08285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76DF568-E486-4220-AA5F-E430D16BFB5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410A3D8-F668-4C49-85BF-65AC69368A5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D918CE2-9F70-41F7-85E9-094399ED092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105410</xdr:rowOff>
    </xdr:from>
    <xdr:to>
      <xdr:col>24</xdr:col>
      <xdr:colOff>114300</xdr:colOff>
      <xdr:row>61</xdr:row>
      <xdr:rowOff>35560</xdr:rowOff>
    </xdr:to>
    <xdr:sp macro="" textlink="">
      <xdr:nvSpPr>
        <xdr:cNvPr id="186" name="楕円 185">
          <a:extLst>
            <a:ext uri="{FF2B5EF4-FFF2-40B4-BE49-F238E27FC236}">
              <a16:creationId xmlns:a16="http://schemas.microsoft.com/office/drawing/2014/main" id="{85D2366C-2556-46FA-983D-EFCBC5AF3BC1}"/>
            </a:ext>
          </a:extLst>
        </xdr:cNvPr>
        <xdr:cNvSpPr/>
      </xdr:nvSpPr>
      <xdr:spPr>
        <a:xfrm>
          <a:off x="4036060" y="10163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128287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DCBB6719-391D-49A7-932A-3308F7B3C480}"/>
            </a:ext>
          </a:extLst>
        </xdr:cNvPr>
        <xdr:cNvSpPr txBox="1"/>
      </xdr:nvSpPr>
      <xdr:spPr>
        <a:xfrm>
          <a:off x="4124960"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61595</xdr:rowOff>
    </xdr:from>
    <xdr:to>
      <xdr:col>20</xdr:col>
      <xdr:colOff>38100</xdr:colOff>
      <xdr:row>60</xdr:row>
      <xdr:rowOff>163195</xdr:rowOff>
    </xdr:to>
    <xdr:sp macro="" textlink="">
      <xdr:nvSpPr>
        <xdr:cNvPr id="188" name="楕円 187">
          <a:extLst>
            <a:ext uri="{FF2B5EF4-FFF2-40B4-BE49-F238E27FC236}">
              <a16:creationId xmlns:a16="http://schemas.microsoft.com/office/drawing/2014/main" id="{E9EAF2CE-8EEA-4D65-8AA6-DFA10C83ED07}"/>
            </a:ext>
          </a:extLst>
        </xdr:cNvPr>
        <xdr:cNvSpPr/>
      </xdr:nvSpPr>
      <xdr:spPr>
        <a:xfrm>
          <a:off x="3312160" y="101199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112395</xdr:rowOff>
    </xdr:from>
    <xdr:to>
      <xdr:col>24</xdr:col>
      <xdr:colOff>63500</xdr:colOff>
      <xdr:row>60</xdr:row>
      <xdr:rowOff>156210</xdr:rowOff>
    </xdr:to>
    <xdr:cxnSp macro="">
      <xdr:nvCxnSpPr>
        <xdr:cNvPr id="189" name="直線コネクタ 188">
          <a:extLst>
            <a:ext uri="{FF2B5EF4-FFF2-40B4-BE49-F238E27FC236}">
              <a16:creationId xmlns:a16="http://schemas.microsoft.com/office/drawing/2014/main" id="{4479C622-3392-4775-B89B-CB80D904D9DD}"/>
            </a:ext>
          </a:extLst>
        </xdr:cNvPr>
        <xdr:cNvCxnSpPr/>
      </xdr:nvCxnSpPr>
      <xdr:spPr>
        <a:xfrm>
          <a:off x="3355340" y="10170795"/>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31115</xdr:rowOff>
    </xdr:from>
    <xdr:to>
      <xdr:col>15</xdr:col>
      <xdr:colOff>101600</xdr:colOff>
      <xdr:row>60</xdr:row>
      <xdr:rowOff>132715</xdr:rowOff>
    </xdr:to>
    <xdr:sp macro="" textlink="">
      <xdr:nvSpPr>
        <xdr:cNvPr id="190" name="楕円 189">
          <a:extLst>
            <a:ext uri="{FF2B5EF4-FFF2-40B4-BE49-F238E27FC236}">
              <a16:creationId xmlns:a16="http://schemas.microsoft.com/office/drawing/2014/main" id="{EDCB79ED-6A23-4528-8091-1F1EA8FFB533}"/>
            </a:ext>
          </a:extLst>
        </xdr:cNvPr>
        <xdr:cNvSpPr/>
      </xdr:nvSpPr>
      <xdr:spPr>
        <a:xfrm>
          <a:off x="251460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81915</xdr:rowOff>
    </xdr:from>
    <xdr:to>
      <xdr:col>19</xdr:col>
      <xdr:colOff>177800</xdr:colOff>
      <xdr:row>60</xdr:row>
      <xdr:rowOff>112395</xdr:rowOff>
    </xdr:to>
    <xdr:cxnSp macro="">
      <xdr:nvCxnSpPr>
        <xdr:cNvPr id="191" name="直線コネクタ 190">
          <a:extLst>
            <a:ext uri="{FF2B5EF4-FFF2-40B4-BE49-F238E27FC236}">
              <a16:creationId xmlns:a16="http://schemas.microsoft.com/office/drawing/2014/main" id="{A5F31993-DD1F-46C9-82CA-B2A1B7F2E728}"/>
            </a:ext>
          </a:extLst>
        </xdr:cNvPr>
        <xdr:cNvCxnSpPr/>
      </xdr:nvCxnSpPr>
      <xdr:spPr>
        <a:xfrm>
          <a:off x="2565400" y="1014031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2540</xdr:rowOff>
    </xdr:from>
    <xdr:to>
      <xdr:col>10</xdr:col>
      <xdr:colOff>165100</xdr:colOff>
      <xdr:row>60</xdr:row>
      <xdr:rowOff>104140</xdr:rowOff>
    </xdr:to>
    <xdr:sp macro="" textlink="">
      <xdr:nvSpPr>
        <xdr:cNvPr id="192" name="楕円 191">
          <a:extLst>
            <a:ext uri="{FF2B5EF4-FFF2-40B4-BE49-F238E27FC236}">
              <a16:creationId xmlns:a16="http://schemas.microsoft.com/office/drawing/2014/main" id="{97066D5B-CB75-4ACF-B1AF-A4CD7044B741}"/>
            </a:ext>
          </a:extLst>
        </xdr:cNvPr>
        <xdr:cNvSpPr/>
      </xdr:nvSpPr>
      <xdr:spPr>
        <a:xfrm>
          <a:off x="17399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53340</xdr:rowOff>
    </xdr:from>
    <xdr:to>
      <xdr:col>15</xdr:col>
      <xdr:colOff>50800</xdr:colOff>
      <xdr:row>60</xdr:row>
      <xdr:rowOff>81915</xdr:rowOff>
    </xdr:to>
    <xdr:cxnSp macro="">
      <xdr:nvCxnSpPr>
        <xdr:cNvPr id="193" name="直線コネクタ 192">
          <a:extLst>
            <a:ext uri="{FF2B5EF4-FFF2-40B4-BE49-F238E27FC236}">
              <a16:creationId xmlns:a16="http://schemas.microsoft.com/office/drawing/2014/main" id="{7D5910FF-E366-4C7B-B253-9B4DCAE72183}"/>
            </a:ext>
          </a:extLst>
        </xdr:cNvPr>
        <xdr:cNvCxnSpPr/>
      </xdr:nvCxnSpPr>
      <xdr:spPr>
        <a:xfrm>
          <a:off x="1790700" y="10111740"/>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145415</xdr:rowOff>
    </xdr:from>
    <xdr:to>
      <xdr:col>6</xdr:col>
      <xdr:colOff>38100</xdr:colOff>
      <xdr:row>60</xdr:row>
      <xdr:rowOff>75565</xdr:rowOff>
    </xdr:to>
    <xdr:sp macro="" textlink="">
      <xdr:nvSpPr>
        <xdr:cNvPr id="194" name="楕円 193">
          <a:extLst>
            <a:ext uri="{FF2B5EF4-FFF2-40B4-BE49-F238E27FC236}">
              <a16:creationId xmlns:a16="http://schemas.microsoft.com/office/drawing/2014/main" id="{79E0CE09-C2C9-4607-8946-1E5584DFD778}"/>
            </a:ext>
          </a:extLst>
        </xdr:cNvPr>
        <xdr:cNvSpPr/>
      </xdr:nvSpPr>
      <xdr:spPr>
        <a:xfrm>
          <a:off x="965200" y="100361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24765</xdr:rowOff>
    </xdr:from>
    <xdr:to>
      <xdr:col>10</xdr:col>
      <xdr:colOff>114300</xdr:colOff>
      <xdr:row>60</xdr:row>
      <xdr:rowOff>53340</xdr:rowOff>
    </xdr:to>
    <xdr:cxnSp macro="">
      <xdr:nvCxnSpPr>
        <xdr:cNvPr id="195" name="直線コネクタ 194">
          <a:extLst>
            <a:ext uri="{FF2B5EF4-FFF2-40B4-BE49-F238E27FC236}">
              <a16:creationId xmlns:a16="http://schemas.microsoft.com/office/drawing/2014/main" id="{86433D41-4D6A-491A-A100-191A99C6CA7C}"/>
            </a:ext>
          </a:extLst>
        </xdr:cNvPr>
        <xdr:cNvCxnSpPr/>
      </xdr:nvCxnSpPr>
      <xdr:spPr>
        <a:xfrm>
          <a:off x="1008380" y="1008316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EE50B140-E183-45C8-A6D8-494F7327F164}"/>
            </a:ext>
          </a:extLst>
        </xdr:cNvPr>
        <xdr:cNvSpPr txBox="1"/>
      </xdr:nvSpPr>
      <xdr:spPr>
        <a:xfrm>
          <a:off x="317056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FF9249F2-F700-40C5-A479-39F1F1D293FE}"/>
            </a:ext>
          </a:extLst>
        </xdr:cNvPr>
        <xdr:cNvSpPr txBox="1"/>
      </xdr:nvSpPr>
      <xdr:spPr>
        <a:xfrm>
          <a:off x="238570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E4430A59-2E03-4B72-88D0-13702C67FCDD}"/>
            </a:ext>
          </a:extLst>
        </xdr:cNvPr>
        <xdr:cNvSpPr txBox="1"/>
      </xdr:nvSpPr>
      <xdr:spPr>
        <a:xfrm>
          <a:off x="161100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C98113BD-4112-4BED-99FA-CB904B9B453D}"/>
            </a:ext>
          </a:extLst>
        </xdr:cNvPr>
        <xdr:cNvSpPr txBox="1"/>
      </xdr:nvSpPr>
      <xdr:spPr>
        <a:xfrm>
          <a:off x="83630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8272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ED202754-9A90-4626-AE06-41402FD803EB}"/>
            </a:ext>
          </a:extLst>
        </xdr:cNvPr>
        <xdr:cNvSpPr txBox="1"/>
      </xdr:nvSpPr>
      <xdr:spPr>
        <a:xfrm>
          <a:off x="317056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149242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ECE30A08-EB4B-4976-A001-26387E37D2EE}"/>
            </a:ext>
          </a:extLst>
        </xdr:cNvPr>
        <xdr:cNvSpPr txBox="1"/>
      </xdr:nvSpPr>
      <xdr:spPr>
        <a:xfrm>
          <a:off x="238570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120667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EAF8A2F8-2291-455F-A1DE-49A0FCC3745F}"/>
            </a:ext>
          </a:extLst>
        </xdr:cNvPr>
        <xdr:cNvSpPr txBox="1"/>
      </xdr:nvSpPr>
      <xdr:spPr>
        <a:xfrm>
          <a:off x="161100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92092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2DA771E4-E948-44CA-8670-6D4F2D8ECCA0}"/>
            </a:ext>
          </a:extLst>
        </xdr:cNvPr>
        <xdr:cNvSpPr txBox="1"/>
      </xdr:nvSpPr>
      <xdr:spPr>
        <a:xfrm>
          <a:off x="836304" y="981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AC429273-90CC-499E-9A00-61BA0025C3E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68144951-0FD5-483C-8635-629A80C384D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410E8B32-05BA-4267-8FB2-32DB65A98F4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11CC9B0A-F9B0-4C31-AE13-D748642A1C9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474F1A53-B282-45D4-A033-0D1091897EE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90145715-3627-4F5B-A513-4D64F62C25F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5C99F41B-1418-4A29-85E5-82D0515D6E8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E5C55814-6FFD-41D7-B399-F0D8CC2FEBC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5BC1A23F-6354-45AC-8178-EC2141074EE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69FF2B05-A538-4D40-A856-D6C7C11BD92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78C49737-D8F0-46D2-926E-E4AD98DCD202}"/>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E06965FA-396B-4ED0-9425-7200076C9C92}"/>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8C3D2F65-2CC1-4821-B54D-74EBE92DE03A}"/>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DDE568D5-741E-4AE2-B852-D2B48939258D}"/>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71988A2D-6463-4520-81F7-E1928E0FD49D}"/>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4D21EA53-85BC-4D30-AAD9-697E72971554}"/>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9307474C-9925-4E99-B700-F19514BC2BCB}"/>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AF10FC11-B12C-43A7-9E19-3D5FB5629C63}"/>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B97FB2A3-7CA8-48E0-9A4F-9EFF877E868B}"/>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ED679BE1-402B-4D9F-A912-9F6573181073}"/>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E6A3B33D-1F21-4094-86AB-486C01272FE5}"/>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0C7E9D60-F472-429A-A548-95FF32E404BB}"/>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1AFCB01C-25E1-4600-97DE-453BEB99640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DB0FBC69-CA95-4CE2-B4C2-13C01946DAF1}"/>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E80569C7-FD58-442E-8380-D8214376697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B14FCD2F-7559-484A-96D9-7EFF3A057074}"/>
            </a:ext>
          </a:extLst>
        </xdr:cNvPr>
        <xdr:cNvCxnSpPr/>
      </xdr:nvCxnSpPr>
      <xdr:spPr>
        <a:xfrm flipV="1">
          <a:off x="9219565" y="9372500"/>
          <a:ext cx="0" cy="1476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512B0A5F-7C2D-4618-B820-C026DF945151}"/>
            </a:ext>
          </a:extLst>
        </xdr:cNvPr>
        <xdr:cNvSpPr txBox="1"/>
      </xdr:nvSpPr>
      <xdr:spPr>
        <a:xfrm>
          <a:off x="9258300" y="1085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706BD113-F3FC-4F9A-AC1F-E9509D8A62B1}"/>
            </a:ext>
          </a:extLst>
        </xdr:cNvPr>
        <xdr:cNvCxnSpPr/>
      </xdr:nvCxnSpPr>
      <xdr:spPr>
        <a:xfrm>
          <a:off x="9154160" y="1084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2727D0DF-9D50-4D83-A61D-D42D36BCB8E8}"/>
            </a:ext>
          </a:extLst>
        </xdr:cNvPr>
        <xdr:cNvSpPr txBox="1"/>
      </xdr:nvSpPr>
      <xdr:spPr>
        <a:xfrm>
          <a:off x="9258300" y="9151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2B3C5856-207C-4908-B33C-C1BA4728B7D4}"/>
            </a:ext>
          </a:extLst>
        </xdr:cNvPr>
        <xdr:cNvCxnSpPr/>
      </xdr:nvCxnSpPr>
      <xdr:spPr>
        <a:xfrm>
          <a:off x="9154160" y="937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35977800-22F0-47FF-9A69-36AF758D4660}"/>
            </a:ext>
          </a:extLst>
        </xdr:cNvPr>
        <xdr:cNvSpPr txBox="1"/>
      </xdr:nvSpPr>
      <xdr:spPr>
        <a:xfrm>
          <a:off x="9258300" y="10475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D30BE0F0-82AF-4B19-AE74-A81CFF8246FE}"/>
            </a:ext>
          </a:extLst>
        </xdr:cNvPr>
        <xdr:cNvSpPr/>
      </xdr:nvSpPr>
      <xdr:spPr>
        <a:xfrm>
          <a:off x="9192260" y="1049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83C1DE94-A32F-4A8D-AC9A-A6982FF0B28D}"/>
            </a:ext>
          </a:extLst>
        </xdr:cNvPr>
        <xdr:cNvSpPr/>
      </xdr:nvSpPr>
      <xdr:spPr>
        <a:xfrm>
          <a:off x="8445500" y="10494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07122A8B-BEE1-47A5-896D-C6ADB66D3994}"/>
            </a:ext>
          </a:extLst>
        </xdr:cNvPr>
        <xdr:cNvSpPr/>
      </xdr:nvSpPr>
      <xdr:spPr>
        <a:xfrm>
          <a:off x="7670800" y="10500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BECC67A2-AA25-43B1-86FC-87C18C2DDB16}"/>
            </a:ext>
          </a:extLst>
        </xdr:cNvPr>
        <xdr:cNvSpPr/>
      </xdr:nvSpPr>
      <xdr:spPr>
        <a:xfrm>
          <a:off x="6873240" y="10504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772C4310-1B81-4339-A455-0892AE773E94}"/>
            </a:ext>
          </a:extLst>
        </xdr:cNvPr>
        <xdr:cNvSpPr/>
      </xdr:nvSpPr>
      <xdr:spPr>
        <a:xfrm>
          <a:off x="60985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4349642-DE21-4142-BEF0-EA4093CEDAD7}"/>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87A2E0E-6E6E-4399-BC99-213A4B5B1387}"/>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77ED71A-A2F2-4F08-AA4B-F149E4B3C9F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806F484-BFF7-48FE-889B-748A4733FBF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748C256-6EFF-415F-A91F-ECBF2C5AA89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95579</xdr:rowOff>
    </xdr:from>
    <xdr:to>
      <xdr:col>55</xdr:col>
      <xdr:colOff>50800</xdr:colOff>
      <xdr:row>62</xdr:row>
      <xdr:rowOff>25729</xdr:rowOff>
    </xdr:to>
    <xdr:sp macro="" textlink="">
      <xdr:nvSpPr>
        <xdr:cNvPr id="245" name="楕円 244">
          <a:extLst>
            <a:ext uri="{FF2B5EF4-FFF2-40B4-BE49-F238E27FC236}">
              <a16:creationId xmlns:a16="http://schemas.microsoft.com/office/drawing/2014/main" id="{5F5D8D5D-4E4A-4AD4-BBF1-076752D3D902}"/>
            </a:ext>
          </a:extLst>
        </xdr:cNvPr>
        <xdr:cNvSpPr/>
      </xdr:nvSpPr>
      <xdr:spPr>
        <a:xfrm>
          <a:off x="9192260" y="103216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118456</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B0658F88-7824-4A33-AE47-01B482F41D74}"/>
            </a:ext>
          </a:extLst>
        </xdr:cNvPr>
        <xdr:cNvSpPr txBox="1"/>
      </xdr:nvSpPr>
      <xdr:spPr>
        <a:xfrm>
          <a:off x="9258300" y="10176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68951</xdr:rowOff>
    </xdr:from>
    <xdr:to>
      <xdr:col>50</xdr:col>
      <xdr:colOff>165100</xdr:colOff>
      <xdr:row>61</xdr:row>
      <xdr:rowOff>170551</xdr:rowOff>
    </xdr:to>
    <xdr:sp macro="" textlink="">
      <xdr:nvSpPr>
        <xdr:cNvPr id="247" name="楕円 246">
          <a:extLst>
            <a:ext uri="{FF2B5EF4-FFF2-40B4-BE49-F238E27FC236}">
              <a16:creationId xmlns:a16="http://schemas.microsoft.com/office/drawing/2014/main" id="{9CEB9833-F98A-485E-ADE9-784A252799D9}"/>
            </a:ext>
          </a:extLst>
        </xdr:cNvPr>
        <xdr:cNvSpPr/>
      </xdr:nvSpPr>
      <xdr:spPr>
        <a:xfrm>
          <a:off x="8445500" y="1029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119751</xdr:rowOff>
    </xdr:from>
    <xdr:to>
      <xdr:col>55</xdr:col>
      <xdr:colOff>0</xdr:colOff>
      <xdr:row>61</xdr:row>
      <xdr:rowOff>146379</xdr:rowOff>
    </xdr:to>
    <xdr:cxnSp macro="">
      <xdr:nvCxnSpPr>
        <xdr:cNvPr id="248" name="直線コネクタ 247">
          <a:extLst>
            <a:ext uri="{FF2B5EF4-FFF2-40B4-BE49-F238E27FC236}">
              <a16:creationId xmlns:a16="http://schemas.microsoft.com/office/drawing/2014/main" id="{C11BAD10-B57E-4F3B-9FCC-46F80F380DD3}"/>
            </a:ext>
          </a:extLst>
        </xdr:cNvPr>
        <xdr:cNvCxnSpPr/>
      </xdr:nvCxnSpPr>
      <xdr:spPr>
        <a:xfrm>
          <a:off x="8496300" y="10345791"/>
          <a:ext cx="723900" cy="2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67928</xdr:rowOff>
    </xdr:from>
    <xdr:to>
      <xdr:col>46</xdr:col>
      <xdr:colOff>38100</xdr:colOff>
      <xdr:row>61</xdr:row>
      <xdr:rowOff>169528</xdr:rowOff>
    </xdr:to>
    <xdr:sp macro="" textlink="">
      <xdr:nvSpPr>
        <xdr:cNvPr id="249" name="楕円 248">
          <a:extLst>
            <a:ext uri="{FF2B5EF4-FFF2-40B4-BE49-F238E27FC236}">
              <a16:creationId xmlns:a16="http://schemas.microsoft.com/office/drawing/2014/main" id="{4096DC6A-7F8B-4001-BCA0-5544E32DB5C0}"/>
            </a:ext>
          </a:extLst>
        </xdr:cNvPr>
        <xdr:cNvSpPr/>
      </xdr:nvSpPr>
      <xdr:spPr>
        <a:xfrm>
          <a:off x="7670800" y="102939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118728</xdr:rowOff>
    </xdr:from>
    <xdr:to>
      <xdr:col>50</xdr:col>
      <xdr:colOff>114300</xdr:colOff>
      <xdr:row>61</xdr:row>
      <xdr:rowOff>119751</xdr:rowOff>
    </xdr:to>
    <xdr:cxnSp macro="">
      <xdr:nvCxnSpPr>
        <xdr:cNvPr id="250" name="直線コネクタ 249">
          <a:extLst>
            <a:ext uri="{FF2B5EF4-FFF2-40B4-BE49-F238E27FC236}">
              <a16:creationId xmlns:a16="http://schemas.microsoft.com/office/drawing/2014/main" id="{D8732DAD-2DDE-4B72-B79B-6B64E51E4EB6}"/>
            </a:ext>
          </a:extLst>
        </xdr:cNvPr>
        <xdr:cNvCxnSpPr/>
      </xdr:nvCxnSpPr>
      <xdr:spPr>
        <a:xfrm>
          <a:off x="7713980" y="10344768"/>
          <a:ext cx="782320" cy="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67328</xdr:rowOff>
    </xdr:from>
    <xdr:to>
      <xdr:col>41</xdr:col>
      <xdr:colOff>101600</xdr:colOff>
      <xdr:row>61</xdr:row>
      <xdr:rowOff>168928</xdr:rowOff>
    </xdr:to>
    <xdr:sp macro="" textlink="">
      <xdr:nvSpPr>
        <xdr:cNvPr id="251" name="楕円 250">
          <a:extLst>
            <a:ext uri="{FF2B5EF4-FFF2-40B4-BE49-F238E27FC236}">
              <a16:creationId xmlns:a16="http://schemas.microsoft.com/office/drawing/2014/main" id="{DFB90E80-38B2-4964-9385-7D83B76D79E5}"/>
            </a:ext>
          </a:extLst>
        </xdr:cNvPr>
        <xdr:cNvSpPr/>
      </xdr:nvSpPr>
      <xdr:spPr>
        <a:xfrm>
          <a:off x="6873240" y="1029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118128</xdr:rowOff>
    </xdr:from>
    <xdr:to>
      <xdr:col>45</xdr:col>
      <xdr:colOff>177800</xdr:colOff>
      <xdr:row>61</xdr:row>
      <xdr:rowOff>118728</xdr:rowOff>
    </xdr:to>
    <xdr:cxnSp macro="">
      <xdr:nvCxnSpPr>
        <xdr:cNvPr id="252" name="直線コネクタ 251">
          <a:extLst>
            <a:ext uri="{FF2B5EF4-FFF2-40B4-BE49-F238E27FC236}">
              <a16:creationId xmlns:a16="http://schemas.microsoft.com/office/drawing/2014/main" id="{B473C4D7-51DD-4B98-BF72-5D4EC005A1AC}"/>
            </a:ext>
          </a:extLst>
        </xdr:cNvPr>
        <xdr:cNvCxnSpPr/>
      </xdr:nvCxnSpPr>
      <xdr:spPr>
        <a:xfrm>
          <a:off x="6924040" y="10344168"/>
          <a:ext cx="789940" cy="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67204</xdr:rowOff>
    </xdr:from>
    <xdr:to>
      <xdr:col>36</xdr:col>
      <xdr:colOff>165100</xdr:colOff>
      <xdr:row>61</xdr:row>
      <xdr:rowOff>168804</xdr:rowOff>
    </xdr:to>
    <xdr:sp macro="" textlink="">
      <xdr:nvSpPr>
        <xdr:cNvPr id="253" name="楕円 252">
          <a:extLst>
            <a:ext uri="{FF2B5EF4-FFF2-40B4-BE49-F238E27FC236}">
              <a16:creationId xmlns:a16="http://schemas.microsoft.com/office/drawing/2014/main" id="{DF5974D8-CF4B-42BA-95DE-0493BF27739C}"/>
            </a:ext>
          </a:extLst>
        </xdr:cNvPr>
        <xdr:cNvSpPr/>
      </xdr:nvSpPr>
      <xdr:spPr>
        <a:xfrm>
          <a:off x="6098540" y="1029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118004</xdr:rowOff>
    </xdr:from>
    <xdr:to>
      <xdr:col>41</xdr:col>
      <xdr:colOff>50800</xdr:colOff>
      <xdr:row>61</xdr:row>
      <xdr:rowOff>118128</xdr:rowOff>
    </xdr:to>
    <xdr:cxnSp macro="">
      <xdr:nvCxnSpPr>
        <xdr:cNvPr id="254" name="直線コネクタ 253">
          <a:extLst>
            <a:ext uri="{FF2B5EF4-FFF2-40B4-BE49-F238E27FC236}">
              <a16:creationId xmlns:a16="http://schemas.microsoft.com/office/drawing/2014/main" id="{C9E37925-8F2F-439E-9BB3-CEB29B1AAAE3}"/>
            </a:ext>
          </a:extLst>
        </xdr:cNvPr>
        <xdr:cNvCxnSpPr/>
      </xdr:nvCxnSpPr>
      <xdr:spPr>
        <a:xfrm>
          <a:off x="6149340" y="10344044"/>
          <a:ext cx="774700" cy="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310CB181-FED6-4EE3-BE9D-00F1F254479E}"/>
            </a:ext>
          </a:extLst>
        </xdr:cNvPr>
        <xdr:cNvSpPr txBox="1"/>
      </xdr:nvSpPr>
      <xdr:spPr>
        <a:xfrm>
          <a:off x="8239271" y="1058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AD6A0C23-A78E-4BB6-A4E3-340A14ED21AF}"/>
            </a:ext>
          </a:extLst>
        </xdr:cNvPr>
        <xdr:cNvSpPr txBox="1"/>
      </xdr:nvSpPr>
      <xdr:spPr>
        <a:xfrm>
          <a:off x="7477271" y="1058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B3C1EEAF-E8CA-44C4-97E1-44B46DD8E2B0}"/>
            </a:ext>
          </a:extLst>
        </xdr:cNvPr>
        <xdr:cNvSpPr txBox="1"/>
      </xdr:nvSpPr>
      <xdr:spPr>
        <a:xfrm>
          <a:off x="6702571" y="1059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45B27282-BB35-45E5-9296-170709755438}"/>
            </a:ext>
          </a:extLst>
        </xdr:cNvPr>
        <xdr:cNvSpPr txBox="1"/>
      </xdr:nvSpPr>
      <xdr:spPr>
        <a:xfrm>
          <a:off x="5905011" y="1059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15628</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996B4D92-CFD0-4487-BB3A-049F364C04E8}"/>
            </a:ext>
          </a:extLst>
        </xdr:cNvPr>
        <xdr:cNvSpPr txBox="1"/>
      </xdr:nvSpPr>
      <xdr:spPr>
        <a:xfrm>
          <a:off x="8214575" y="1007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14605</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950571C9-0497-414D-B70D-E24FE68668A1}"/>
            </a:ext>
          </a:extLst>
        </xdr:cNvPr>
        <xdr:cNvSpPr txBox="1"/>
      </xdr:nvSpPr>
      <xdr:spPr>
        <a:xfrm>
          <a:off x="7444955" y="10073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14005</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328D53E6-621A-4620-8201-D04EAD3238C5}"/>
            </a:ext>
          </a:extLst>
        </xdr:cNvPr>
        <xdr:cNvSpPr txBox="1"/>
      </xdr:nvSpPr>
      <xdr:spPr>
        <a:xfrm>
          <a:off x="6670255" y="1007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13881</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5B4F19BB-B771-4E04-BA4B-390F53C81F46}"/>
            </a:ext>
          </a:extLst>
        </xdr:cNvPr>
        <xdr:cNvSpPr txBox="1"/>
      </xdr:nvSpPr>
      <xdr:spPr>
        <a:xfrm>
          <a:off x="5872695" y="1007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D09C39D7-6725-4E6A-92CF-934D11CBECD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6A108CC7-A375-47C3-A371-89EDB5292FB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95FA975D-2372-4E66-BCBA-CD1BCFC990F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138FCE42-3F53-45F8-827F-DEAA1E27DBD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35022E51-8C87-4AC9-8ACB-282512BD3B9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47808747-3FA9-4EC6-AEA8-F8B5A157DD0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B0B699F7-D557-4C04-BBC7-5E4E4BB4067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9F3F3F9-F2CD-4C5D-BE6B-7048A7A244A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4240738-21D3-4F11-A19B-89CC95D2921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77B2FAC4-6A46-43ED-A673-FF5E29E001A7}"/>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93F221DB-6F83-405E-9F00-9375F4DB9B9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EBFD3AD0-6DF9-4B6A-8A10-4EAEDB4B150B}"/>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E9629777-359C-4F01-AAB4-7DC0156CDCF2}"/>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39D16C26-D932-4008-94DB-CDE38903FF18}"/>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2E9E9FD3-0F98-4E6A-AEBF-69B606200AC7}"/>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F6D2E30E-31B4-4354-B88E-DE350C27FF82}"/>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17240FD0-1AD2-49ED-B3E7-DD676B833A57}"/>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50582D1A-F9F7-418D-B4C8-A224B1296F7D}"/>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36113193-97A9-4F95-BD63-39DC5B4DB41E}"/>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A06A6137-6BE7-4444-BFF3-03C60F2DE76F}"/>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A30C98A8-EAD5-4EEB-BDAE-8940A30B6C49}"/>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75EED247-CC44-4BFE-8F2C-FAC2809E82CB}"/>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B9726CD-4C4F-4C30-8850-BF96A22380CB}"/>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BC33D6E5-F9F9-4591-8A89-87AE882E871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85108A1-ED4F-497C-94B4-BD6F597AF27B}"/>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EEFD1B6D-6F6D-4F22-AC72-D6C75640E7B3}"/>
            </a:ext>
          </a:extLst>
        </xdr:cNvPr>
        <xdr:cNvCxnSpPr/>
      </xdr:nvCxnSpPr>
      <xdr:spPr>
        <a:xfrm flipV="1">
          <a:off x="4086225" y="13203827"/>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D3DE1310-D071-4015-BB64-76421113AB40}"/>
            </a:ext>
          </a:extLst>
        </xdr:cNvPr>
        <xdr:cNvSpPr txBox="1"/>
      </xdr:nvSpPr>
      <xdr:spPr>
        <a:xfrm>
          <a:off x="4124960" y="1451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7ADA861C-A5B6-41BD-BA21-1CFBE993F98E}"/>
            </a:ext>
          </a:extLst>
        </xdr:cNvPr>
        <xdr:cNvCxnSpPr/>
      </xdr:nvCxnSpPr>
      <xdr:spPr>
        <a:xfrm>
          <a:off x="402082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3D55AF4C-E4B7-4A7D-8A51-A7B38D38114A}"/>
            </a:ext>
          </a:extLst>
        </xdr:cNvPr>
        <xdr:cNvSpPr txBox="1"/>
      </xdr:nvSpPr>
      <xdr:spPr>
        <a:xfrm>
          <a:off x="4124960" y="1298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1AFD6177-A89D-4B1B-8991-E4861D5778FA}"/>
            </a:ext>
          </a:extLst>
        </xdr:cNvPr>
        <xdr:cNvCxnSpPr/>
      </xdr:nvCxnSpPr>
      <xdr:spPr>
        <a:xfrm>
          <a:off x="4020820" y="1320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CAD6509-8699-4F5A-97B8-73CEF141A48A}"/>
            </a:ext>
          </a:extLst>
        </xdr:cNvPr>
        <xdr:cNvSpPr txBox="1"/>
      </xdr:nvSpPr>
      <xdr:spPr>
        <a:xfrm>
          <a:off x="4124960" y="139402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445CACA7-A4D4-4EF2-B31E-9BD7F80ED587}"/>
            </a:ext>
          </a:extLst>
        </xdr:cNvPr>
        <xdr:cNvSpPr/>
      </xdr:nvSpPr>
      <xdr:spPr>
        <a:xfrm>
          <a:off x="4036060" y="13961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F3AD038E-07E7-4617-9659-061AEA884EDB}"/>
            </a:ext>
          </a:extLst>
        </xdr:cNvPr>
        <xdr:cNvSpPr/>
      </xdr:nvSpPr>
      <xdr:spPr>
        <a:xfrm>
          <a:off x="3312160" y="13961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10F4EDEB-79AF-4CE0-B34B-F75C1CAE6682}"/>
            </a:ext>
          </a:extLst>
        </xdr:cNvPr>
        <xdr:cNvSpPr/>
      </xdr:nvSpPr>
      <xdr:spPr>
        <a:xfrm>
          <a:off x="25146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78A89DDE-C737-4562-B459-BDC06FE4B1B5}"/>
            </a:ext>
          </a:extLst>
        </xdr:cNvPr>
        <xdr:cNvSpPr/>
      </xdr:nvSpPr>
      <xdr:spPr>
        <a:xfrm>
          <a:off x="1739900" y="1395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99E470EF-3E35-4D59-87C7-903B94CEEC6E}"/>
            </a:ext>
          </a:extLst>
        </xdr:cNvPr>
        <xdr:cNvSpPr/>
      </xdr:nvSpPr>
      <xdr:spPr>
        <a:xfrm>
          <a:off x="965200" y="140091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242EBC4-D824-4D77-92C1-B64213CA3F1D}"/>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4B4CF91-B2B1-4508-BD68-4A49F5BA7BF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536CB77-7BC0-4091-896F-70EB8AF45EE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C97DBAF-D504-4A38-BCF2-160EAE00FCD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37E3E47-6632-4294-86B8-1A92E94678C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10161</xdr:rowOff>
    </xdr:from>
    <xdr:to>
      <xdr:col>24</xdr:col>
      <xdr:colOff>114300</xdr:colOff>
      <xdr:row>83</xdr:row>
      <xdr:rowOff>111761</xdr:rowOff>
    </xdr:to>
    <xdr:sp macro="" textlink="">
      <xdr:nvSpPr>
        <xdr:cNvPr id="304" name="楕円 303">
          <a:extLst>
            <a:ext uri="{FF2B5EF4-FFF2-40B4-BE49-F238E27FC236}">
              <a16:creationId xmlns:a16="http://schemas.microsoft.com/office/drawing/2014/main" id="{CA519B16-1BA3-49A2-B7BB-DFEDCFA1FE75}"/>
            </a:ext>
          </a:extLst>
        </xdr:cNvPr>
        <xdr:cNvSpPr/>
      </xdr:nvSpPr>
      <xdr:spPr>
        <a:xfrm>
          <a:off x="4036060" y="1392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33038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4A8300F-1CD7-45CD-BDE3-8C4651DA4401}"/>
            </a:ext>
          </a:extLst>
        </xdr:cNvPr>
        <xdr:cNvSpPr txBox="1"/>
      </xdr:nvSpPr>
      <xdr:spPr>
        <a:xfrm>
          <a:off x="4124960" y="13779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155484</xdr:rowOff>
    </xdr:from>
    <xdr:to>
      <xdr:col>20</xdr:col>
      <xdr:colOff>38100</xdr:colOff>
      <xdr:row>83</xdr:row>
      <xdr:rowOff>85634</xdr:rowOff>
    </xdr:to>
    <xdr:sp macro="" textlink="">
      <xdr:nvSpPr>
        <xdr:cNvPr id="306" name="楕円 305">
          <a:extLst>
            <a:ext uri="{FF2B5EF4-FFF2-40B4-BE49-F238E27FC236}">
              <a16:creationId xmlns:a16="http://schemas.microsoft.com/office/drawing/2014/main" id="{443090A9-8D2F-49EC-8A4B-5D0D4D5DA9B9}"/>
            </a:ext>
          </a:extLst>
        </xdr:cNvPr>
        <xdr:cNvSpPr/>
      </xdr:nvSpPr>
      <xdr:spPr>
        <a:xfrm>
          <a:off x="3312160" y="139019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34834</xdr:rowOff>
    </xdr:from>
    <xdr:to>
      <xdr:col>24</xdr:col>
      <xdr:colOff>63500</xdr:colOff>
      <xdr:row>83</xdr:row>
      <xdr:rowOff>60961</xdr:rowOff>
    </xdr:to>
    <xdr:cxnSp macro="">
      <xdr:nvCxnSpPr>
        <xdr:cNvPr id="307" name="直線コネクタ 306">
          <a:extLst>
            <a:ext uri="{FF2B5EF4-FFF2-40B4-BE49-F238E27FC236}">
              <a16:creationId xmlns:a16="http://schemas.microsoft.com/office/drawing/2014/main" id="{02430016-3291-479C-8D0B-2A6C95810D42}"/>
            </a:ext>
          </a:extLst>
        </xdr:cNvPr>
        <xdr:cNvCxnSpPr/>
      </xdr:nvCxnSpPr>
      <xdr:spPr>
        <a:xfrm>
          <a:off x="3355340" y="13948954"/>
          <a:ext cx="73152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130992</xdr:rowOff>
    </xdr:from>
    <xdr:to>
      <xdr:col>15</xdr:col>
      <xdr:colOff>101600</xdr:colOff>
      <xdr:row>83</xdr:row>
      <xdr:rowOff>61142</xdr:rowOff>
    </xdr:to>
    <xdr:sp macro="" textlink="">
      <xdr:nvSpPr>
        <xdr:cNvPr id="308" name="楕円 307">
          <a:extLst>
            <a:ext uri="{FF2B5EF4-FFF2-40B4-BE49-F238E27FC236}">
              <a16:creationId xmlns:a16="http://schemas.microsoft.com/office/drawing/2014/main" id="{A3BCDC2E-83AC-452F-B3CF-061299DBC156}"/>
            </a:ext>
          </a:extLst>
        </xdr:cNvPr>
        <xdr:cNvSpPr/>
      </xdr:nvSpPr>
      <xdr:spPr>
        <a:xfrm>
          <a:off x="2514600" y="138774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10342</xdr:rowOff>
    </xdr:from>
    <xdr:to>
      <xdr:col>19</xdr:col>
      <xdr:colOff>177800</xdr:colOff>
      <xdr:row>83</xdr:row>
      <xdr:rowOff>34834</xdr:rowOff>
    </xdr:to>
    <xdr:cxnSp macro="">
      <xdr:nvCxnSpPr>
        <xdr:cNvPr id="309" name="直線コネクタ 308">
          <a:extLst>
            <a:ext uri="{FF2B5EF4-FFF2-40B4-BE49-F238E27FC236}">
              <a16:creationId xmlns:a16="http://schemas.microsoft.com/office/drawing/2014/main" id="{C640BCA7-D9B4-4C6C-BDD3-46D193363834}"/>
            </a:ext>
          </a:extLst>
        </xdr:cNvPr>
        <xdr:cNvCxnSpPr/>
      </xdr:nvCxnSpPr>
      <xdr:spPr>
        <a:xfrm>
          <a:off x="2565400" y="13924462"/>
          <a:ext cx="78994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104866</xdr:rowOff>
    </xdr:from>
    <xdr:to>
      <xdr:col>10</xdr:col>
      <xdr:colOff>165100</xdr:colOff>
      <xdr:row>83</xdr:row>
      <xdr:rowOff>35016</xdr:rowOff>
    </xdr:to>
    <xdr:sp macro="" textlink="">
      <xdr:nvSpPr>
        <xdr:cNvPr id="310" name="楕円 309">
          <a:extLst>
            <a:ext uri="{FF2B5EF4-FFF2-40B4-BE49-F238E27FC236}">
              <a16:creationId xmlns:a16="http://schemas.microsoft.com/office/drawing/2014/main" id="{36EE4C9F-83F1-4C6E-93EA-3DB56737F354}"/>
            </a:ext>
          </a:extLst>
        </xdr:cNvPr>
        <xdr:cNvSpPr/>
      </xdr:nvSpPr>
      <xdr:spPr>
        <a:xfrm>
          <a:off x="1739900" y="13851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155666</xdr:rowOff>
    </xdr:from>
    <xdr:to>
      <xdr:col>15</xdr:col>
      <xdr:colOff>50800</xdr:colOff>
      <xdr:row>83</xdr:row>
      <xdr:rowOff>10342</xdr:rowOff>
    </xdr:to>
    <xdr:cxnSp macro="">
      <xdr:nvCxnSpPr>
        <xdr:cNvPr id="311" name="直線コネクタ 310">
          <a:extLst>
            <a:ext uri="{FF2B5EF4-FFF2-40B4-BE49-F238E27FC236}">
              <a16:creationId xmlns:a16="http://schemas.microsoft.com/office/drawing/2014/main" id="{D34E998C-5B68-4EDA-9597-DC413FFA0D59}"/>
            </a:ext>
          </a:extLst>
        </xdr:cNvPr>
        <xdr:cNvCxnSpPr/>
      </xdr:nvCxnSpPr>
      <xdr:spPr>
        <a:xfrm>
          <a:off x="1790700" y="13902146"/>
          <a:ext cx="77470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77107</xdr:rowOff>
    </xdr:from>
    <xdr:to>
      <xdr:col>6</xdr:col>
      <xdr:colOff>38100</xdr:colOff>
      <xdr:row>83</xdr:row>
      <xdr:rowOff>7257</xdr:rowOff>
    </xdr:to>
    <xdr:sp macro="" textlink="">
      <xdr:nvSpPr>
        <xdr:cNvPr id="312" name="楕円 311">
          <a:extLst>
            <a:ext uri="{FF2B5EF4-FFF2-40B4-BE49-F238E27FC236}">
              <a16:creationId xmlns:a16="http://schemas.microsoft.com/office/drawing/2014/main" id="{0E6A810C-CB01-4DAA-838A-7964B73CF598}"/>
            </a:ext>
          </a:extLst>
        </xdr:cNvPr>
        <xdr:cNvSpPr/>
      </xdr:nvSpPr>
      <xdr:spPr>
        <a:xfrm>
          <a:off x="965200" y="138235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127907</xdr:rowOff>
    </xdr:from>
    <xdr:to>
      <xdr:col>10</xdr:col>
      <xdr:colOff>114300</xdr:colOff>
      <xdr:row>82</xdr:row>
      <xdr:rowOff>155666</xdr:rowOff>
    </xdr:to>
    <xdr:cxnSp macro="">
      <xdr:nvCxnSpPr>
        <xdr:cNvPr id="313" name="直線コネクタ 312">
          <a:extLst>
            <a:ext uri="{FF2B5EF4-FFF2-40B4-BE49-F238E27FC236}">
              <a16:creationId xmlns:a16="http://schemas.microsoft.com/office/drawing/2014/main" id="{288D3992-E879-422B-87ED-BEB4CC4315DB}"/>
            </a:ext>
          </a:extLst>
        </xdr:cNvPr>
        <xdr:cNvCxnSpPr/>
      </xdr:nvCxnSpPr>
      <xdr:spPr>
        <a:xfrm>
          <a:off x="1008380" y="13874387"/>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5815A060-B3D0-44E7-91AA-E8BADA8EF229}"/>
            </a:ext>
          </a:extLst>
        </xdr:cNvPr>
        <xdr:cNvSpPr txBox="1"/>
      </xdr:nvSpPr>
      <xdr:spPr>
        <a:xfrm>
          <a:off x="3170564" y="14054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6CA2E19B-0EB9-4F50-8F80-7E8F3F24F49B}"/>
            </a:ext>
          </a:extLst>
        </xdr:cNvPr>
        <xdr:cNvSpPr txBox="1"/>
      </xdr:nvSpPr>
      <xdr:spPr>
        <a:xfrm>
          <a:off x="2385704" y="1404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3F9FC6F8-CD2F-4362-A6AA-59D7F89C0E87}"/>
            </a:ext>
          </a:extLst>
        </xdr:cNvPr>
        <xdr:cNvSpPr txBox="1"/>
      </xdr:nvSpPr>
      <xdr:spPr>
        <a:xfrm>
          <a:off x="1611004" y="14046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4B413277-EDB1-4091-85EE-6E8EE65EEFC3}"/>
            </a:ext>
          </a:extLst>
        </xdr:cNvPr>
        <xdr:cNvSpPr txBox="1"/>
      </xdr:nvSpPr>
      <xdr:spPr>
        <a:xfrm>
          <a:off x="836304" y="1409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102161</xdr:rowOff>
    </xdr:from>
    <xdr:ext cx="405111" cy="259045"/>
    <xdr:sp macro="" textlink="">
      <xdr:nvSpPr>
        <xdr:cNvPr id="318" name="n_1mainValue【公営住宅】&#10;有形固定資産減価償却率">
          <a:extLst>
            <a:ext uri="{FF2B5EF4-FFF2-40B4-BE49-F238E27FC236}">
              <a16:creationId xmlns:a16="http://schemas.microsoft.com/office/drawing/2014/main" id="{3D53890E-E251-4DD0-9AA3-5B6E0EB947B7}"/>
            </a:ext>
          </a:extLst>
        </xdr:cNvPr>
        <xdr:cNvSpPr txBox="1"/>
      </xdr:nvSpPr>
      <xdr:spPr>
        <a:xfrm>
          <a:off x="317056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77669</xdr:rowOff>
    </xdr:from>
    <xdr:ext cx="405111" cy="259045"/>
    <xdr:sp macro="" textlink="">
      <xdr:nvSpPr>
        <xdr:cNvPr id="319" name="n_2mainValue【公営住宅】&#10;有形固定資産減価償却率">
          <a:extLst>
            <a:ext uri="{FF2B5EF4-FFF2-40B4-BE49-F238E27FC236}">
              <a16:creationId xmlns:a16="http://schemas.microsoft.com/office/drawing/2014/main" id="{5486BA2F-958D-48FD-98C6-776F1BFCC1D1}"/>
            </a:ext>
          </a:extLst>
        </xdr:cNvPr>
        <xdr:cNvSpPr txBox="1"/>
      </xdr:nvSpPr>
      <xdr:spPr>
        <a:xfrm>
          <a:off x="2385704" y="1365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20" name="n_3mainValue【公営住宅】&#10;有形固定資産減価償却率">
          <a:extLst>
            <a:ext uri="{FF2B5EF4-FFF2-40B4-BE49-F238E27FC236}">
              <a16:creationId xmlns:a16="http://schemas.microsoft.com/office/drawing/2014/main" id="{EF3444D9-F047-4E0C-89D2-DFFD7BDD7513}"/>
            </a:ext>
          </a:extLst>
        </xdr:cNvPr>
        <xdr:cNvSpPr txBox="1"/>
      </xdr:nvSpPr>
      <xdr:spPr>
        <a:xfrm>
          <a:off x="1611004" y="1363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23784</xdr:rowOff>
    </xdr:from>
    <xdr:ext cx="405111" cy="259045"/>
    <xdr:sp macro="" textlink="">
      <xdr:nvSpPr>
        <xdr:cNvPr id="321" name="n_4mainValue【公営住宅】&#10;有形固定資産減価償却率">
          <a:extLst>
            <a:ext uri="{FF2B5EF4-FFF2-40B4-BE49-F238E27FC236}">
              <a16:creationId xmlns:a16="http://schemas.microsoft.com/office/drawing/2014/main" id="{7C7B98DF-A349-497D-AEA5-4A5D45327CBD}"/>
            </a:ext>
          </a:extLst>
        </xdr:cNvPr>
        <xdr:cNvSpPr txBox="1"/>
      </xdr:nvSpPr>
      <xdr:spPr>
        <a:xfrm>
          <a:off x="836304" y="1360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3EA38E3-9DFB-4D47-8766-801E600CB29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4B81284-C019-4573-9CDC-AB1A485AE58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A0E35BC-B056-438D-BA9C-2728F9EF73A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B2041DD-7EBC-4736-9556-40CC015A22C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1DD9884-5016-4647-BED7-478A61597D0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7CD744C-78AC-496D-9A4D-86FA5593D56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8642A7E-28F0-418F-9825-C262927E3A7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A987713-27BC-46D2-86D2-6C4F05B4462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A87E03A-2747-4EC4-B520-682ABF32C21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2BF29A0-CDEA-4E2A-BD0C-F77D1294230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C98287C3-3813-4D00-973B-9FA8B7D3DBFE}"/>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227591CB-FB3E-437B-9FE6-5E3E0A8DE343}"/>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C73A5B1F-7003-47B1-A254-59FEA5C05152}"/>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60B76BA7-AD4F-45A6-8032-BCC4A27AFC64}"/>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51BABB7-7161-4294-9C61-DCD1FD736ED8}"/>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F7D3DE74-E56B-4672-B987-A3DCECFE4188}"/>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24A8B60-AC18-4D45-874A-8BF52A3F53B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EE5E62FB-10FF-423D-94EA-A586AC84DDA5}"/>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67877579-0749-43E4-93F4-9DB36225F87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53D22ED5-CB0E-4FBC-8971-E2005F7239AB}"/>
            </a:ext>
          </a:extLst>
        </xdr:cNvPr>
        <xdr:cNvCxnSpPr/>
      </xdr:nvCxnSpPr>
      <xdr:spPr>
        <a:xfrm flipV="1">
          <a:off x="9219565" y="13089445"/>
          <a:ext cx="0" cy="124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11D44BE8-A1B6-486B-83FC-7645C658676E}"/>
            </a:ext>
          </a:extLst>
        </xdr:cNvPr>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D104CB7B-2CA6-469C-82AF-F43459B6AB5F}"/>
            </a:ext>
          </a:extLst>
        </xdr:cNvPr>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B3406009-0727-4B94-BE14-5114D5C78CDA}"/>
            </a:ext>
          </a:extLst>
        </xdr:cNvPr>
        <xdr:cNvSpPr txBox="1"/>
      </xdr:nvSpPr>
      <xdr:spPr>
        <a:xfrm>
          <a:off x="9258300" y="128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28674003-1F65-451D-92AD-9801BDD8AEF4}"/>
            </a:ext>
          </a:extLst>
        </xdr:cNvPr>
        <xdr:cNvCxnSpPr/>
      </xdr:nvCxnSpPr>
      <xdr:spPr>
        <a:xfrm>
          <a:off x="9154160" y="1308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A1ABF89F-79A0-4A56-B9D4-0A3FB53C5394}"/>
            </a:ext>
          </a:extLst>
        </xdr:cNvPr>
        <xdr:cNvSpPr txBox="1"/>
      </xdr:nvSpPr>
      <xdr:spPr>
        <a:xfrm>
          <a:off x="9258300" y="138795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7CC3D647-2611-4289-AAC9-8CDEE7F6F8FA}"/>
            </a:ext>
          </a:extLst>
        </xdr:cNvPr>
        <xdr:cNvSpPr/>
      </xdr:nvSpPr>
      <xdr:spPr>
        <a:xfrm>
          <a:off x="9192260" y="140242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BD95D3FE-806C-4D5A-ACC2-432F2A0E985F}"/>
            </a:ext>
          </a:extLst>
        </xdr:cNvPr>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46854514-E977-4D82-AA0B-A87FEF95BD90}"/>
            </a:ext>
          </a:extLst>
        </xdr:cNvPr>
        <xdr:cNvSpPr/>
      </xdr:nvSpPr>
      <xdr:spPr>
        <a:xfrm>
          <a:off x="7670800" y="1401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27136BC3-5760-41A6-A6D9-2520F56D80B7}"/>
            </a:ext>
          </a:extLst>
        </xdr:cNvPr>
        <xdr:cNvSpPr/>
      </xdr:nvSpPr>
      <xdr:spPr>
        <a:xfrm>
          <a:off x="6873240" y="14022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AAB037E3-1EC4-4BFD-90BE-7A099185F361}"/>
            </a:ext>
          </a:extLst>
        </xdr:cNvPr>
        <xdr:cNvSpPr/>
      </xdr:nvSpPr>
      <xdr:spPr>
        <a:xfrm>
          <a:off x="609854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04EA105-1FB6-446A-A17B-2349EE98A40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C80D653-A9DE-44BF-9E77-F6E1D6BBBA9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CA16659-DDFD-41FA-A7B5-AA183622265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9E127AA-6996-435C-BD28-F6989FDFCDF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80788FA-DE4C-423C-A4BD-17563562136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156463</xdr:rowOff>
    </xdr:from>
    <xdr:to>
      <xdr:col>55</xdr:col>
      <xdr:colOff>50800</xdr:colOff>
      <xdr:row>85</xdr:row>
      <xdr:rowOff>86613</xdr:rowOff>
    </xdr:to>
    <xdr:sp macro="" textlink="">
      <xdr:nvSpPr>
        <xdr:cNvPr id="357" name="楕円 356">
          <a:extLst>
            <a:ext uri="{FF2B5EF4-FFF2-40B4-BE49-F238E27FC236}">
              <a16:creationId xmlns:a16="http://schemas.microsoft.com/office/drawing/2014/main" id="{E6740EBF-6B2B-4B0C-84DB-0882C5FA8F44}"/>
            </a:ext>
          </a:extLst>
        </xdr:cNvPr>
        <xdr:cNvSpPr/>
      </xdr:nvSpPr>
      <xdr:spPr>
        <a:xfrm>
          <a:off x="9192260" y="142382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71390</xdr:rowOff>
    </xdr:from>
    <xdr:ext cx="469744" cy="259045"/>
    <xdr:sp macro="" textlink="">
      <xdr:nvSpPr>
        <xdr:cNvPr id="358" name="【公営住宅】&#10;一人当たり面積該当値テキスト">
          <a:extLst>
            <a:ext uri="{FF2B5EF4-FFF2-40B4-BE49-F238E27FC236}">
              <a16:creationId xmlns:a16="http://schemas.microsoft.com/office/drawing/2014/main" id="{521C9888-F3DB-4A05-8C95-B6BD79A1E2B1}"/>
            </a:ext>
          </a:extLst>
        </xdr:cNvPr>
        <xdr:cNvSpPr txBox="1"/>
      </xdr:nvSpPr>
      <xdr:spPr>
        <a:xfrm>
          <a:off x="9258300" y="1415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156463</xdr:rowOff>
    </xdr:from>
    <xdr:to>
      <xdr:col>50</xdr:col>
      <xdr:colOff>165100</xdr:colOff>
      <xdr:row>85</xdr:row>
      <xdr:rowOff>86613</xdr:rowOff>
    </xdr:to>
    <xdr:sp macro="" textlink="">
      <xdr:nvSpPr>
        <xdr:cNvPr id="359" name="楕円 358">
          <a:extLst>
            <a:ext uri="{FF2B5EF4-FFF2-40B4-BE49-F238E27FC236}">
              <a16:creationId xmlns:a16="http://schemas.microsoft.com/office/drawing/2014/main" id="{3D219FE0-2D3B-437F-8FB4-BFAD4C7F0D23}"/>
            </a:ext>
          </a:extLst>
        </xdr:cNvPr>
        <xdr:cNvSpPr/>
      </xdr:nvSpPr>
      <xdr:spPr>
        <a:xfrm>
          <a:off x="8445500" y="142382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35813</xdr:rowOff>
    </xdr:from>
    <xdr:to>
      <xdr:col>55</xdr:col>
      <xdr:colOff>0</xdr:colOff>
      <xdr:row>85</xdr:row>
      <xdr:rowOff>35813</xdr:rowOff>
    </xdr:to>
    <xdr:cxnSp macro="">
      <xdr:nvCxnSpPr>
        <xdr:cNvPr id="360" name="直線コネクタ 359">
          <a:extLst>
            <a:ext uri="{FF2B5EF4-FFF2-40B4-BE49-F238E27FC236}">
              <a16:creationId xmlns:a16="http://schemas.microsoft.com/office/drawing/2014/main" id="{07DC2A79-9662-44A5-9621-08335C4DD74A}"/>
            </a:ext>
          </a:extLst>
        </xdr:cNvPr>
        <xdr:cNvCxnSpPr/>
      </xdr:nvCxnSpPr>
      <xdr:spPr>
        <a:xfrm>
          <a:off x="8496300" y="14285213"/>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157607</xdr:rowOff>
    </xdr:from>
    <xdr:to>
      <xdr:col>46</xdr:col>
      <xdr:colOff>38100</xdr:colOff>
      <xdr:row>85</xdr:row>
      <xdr:rowOff>87757</xdr:rowOff>
    </xdr:to>
    <xdr:sp macro="" textlink="">
      <xdr:nvSpPr>
        <xdr:cNvPr id="361" name="楕円 360">
          <a:extLst>
            <a:ext uri="{FF2B5EF4-FFF2-40B4-BE49-F238E27FC236}">
              <a16:creationId xmlns:a16="http://schemas.microsoft.com/office/drawing/2014/main" id="{3F3E1DDA-9AC9-44DA-94D5-9451B76FB9A8}"/>
            </a:ext>
          </a:extLst>
        </xdr:cNvPr>
        <xdr:cNvSpPr/>
      </xdr:nvSpPr>
      <xdr:spPr>
        <a:xfrm>
          <a:off x="7670800" y="142393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35813</xdr:rowOff>
    </xdr:from>
    <xdr:to>
      <xdr:col>50</xdr:col>
      <xdr:colOff>114300</xdr:colOff>
      <xdr:row>85</xdr:row>
      <xdr:rowOff>36957</xdr:rowOff>
    </xdr:to>
    <xdr:cxnSp macro="">
      <xdr:nvCxnSpPr>
        <xdr:cNvPr id="362" name="直線コネクタ 361">
          <a:extLst>
            <a:ext uri="{FF2B5EF4-FFF2-40B4-BE49-F238E27FC236}">
              <a16:creationId xmlns:a16="http://schemas.microsoft.com/office/drawing/2014/main" id="{013AFCE7-428B-4752-BBA1-444AC8C970F4}"/>
            </a:ext>
          </a:extLst>
        </xdr:cNvPr>
        <xdr:cNvCxnSpPr/>
      </xdr:nvCxnSpPr>
      <xdr:spPr>
        <a:xfrm flipV="1">
          <a:off x="7713980" y="14285213"/>
          <a:ext cx="78232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157035</xdr:rowOff>
    </xdr:from>
    <xdr:to>
      <xdr:col>41</xdr:col>
      <xdr:colOff>101600</xdr:colOff>
      <xdr:row>85</xdr:row>
      <xdr:rowOff>87185</xdr:rowOff>
    </xdr:to>
    <xdr:sp macro="" textlink="">
      <xdr:nvSpPr>
        <xdr:cNvPr id="363" name="楕円 362">
          <a:extLst>
            <a:ext uri="{FF2B5EF4-FFF2-40B4-BE49-F238E27FC236}">
              <a16:creationId xmlns:a16="http://schemas.microsoft.com/office/drawing/2014/main" id="{C9E874C5-98A8-43BA-A910-AEDDF249ECF6}"/>
            </a:ext>
          </a:extLst>
        </xdr:cNvPr>
        <xdr:cNvSpPr/>
      </xdr:nvSpPr>
      <xdr:spPr>
        <a:xfrm>
          <a:off x="6873240" y="14238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36385</xdr:rowOff>
    </xdr:from>
    <xdr:to>
      <xdr:col>45</xdr:col>
      <xdr:colOff>177800</xdr:colOff>
      <xdr:row>85</xdr:row>
      <xdr:rowOff>36957</xdr:rowOff>
    </xdr:to>
    <xdr:cxnSp macro="">
      <xdr:nvCxnSpPr>
        <xdr:cNvPr id="364" name="直線コネクタ 363">
          <a:extLst>
            <a:ext uri="{FF2B5EF4-FFF2-40B4-BE49-F238E27FC236}">
              <a16:creationId xmlns:a16="http://schemas.microsoft.com/office/drawing/2014/main" id="{4AE00253-2D39-450C-A699-D8D0C02F5281}"/>
            </a:ext>
          </a:extLst>
        </xdr:cNvPr>
        <xdr:cNvCxnSpPr/>
      </xdr:nvCxnSpPr>
      <xdr:spPr>
        <a:xfrm>
          <a:off x="6924040" y="14285785"/>
          <a:ext cx="78994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157035</xdr:rowOff>
    </xdr:from>
    <xdr:to>
      <xdr:col>36</xdr:col>
      <xdr:colOff>165100</xdr:colOff>
      <xdr:row>85</xdr:row>
      <xdr:rowOff>87185</xdr:rowOff>
    </xdr:to>
    <xdr:sp macro="" textlink="">
      <xdr:nvSpPr>
        <xdr:cNvPr id="365" name="楕円 364">
          <a:extLst>
            <a:ext uri="{FF2B5EF4-FFF2-40B4-BE49-F238E27FC236}">
              <a16:creationId xmlns:a16="http://schemas.microsoft.com/office/drawing/2014/main" id="{9C64C4BB-E6E2-4A81-AF71-CB73BCBDAA60}"/>
            </a:ext>
          </a:extLst>
        </xdr:cNvPr>
        <xdr:cNvSpPr/>
      </xdr:nvSpPr>
      <xdr:spPr>
        <a:xfrm>
          <a:off x="6098540" y="14238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36385</xdr:rowOff>
    </xdr:from>
    <xdr:to>
      <xdr:col>41</xdr:col>
      <xdr:colOff>50800</xdr:colOff>
      <xdr:row>85</xdr:row>
      <xdr:rowOff>36385</xdr:rowOff>
    </xdr:to>
    <xdr:cxnSp macro="">
      <xdr:nvCxnSpPr>
        <xdr:cNvPr id="366" name="直線コネクタ 365">
          <a:extLst>
            <a:ext uri="{FF2B5EF4-FFF2-40B4-BE49-F238E27FC236}">
              <a16:creationId xmlns:a16="http://schemas.microsoft.com/office/drawing/2014/main" id="{30242EE2-493F-42E1-A176-4CC9BCBF3811}"/>
            </a:ext>
          </a:extLst>
        </xdr:cNvPr>
        <xdr:cNvCxnSpPr/>
      </xdr:nvCxnSpPr>
      <xdr:spPr>
        <a:xfrm>
          <a:off x="6149340" y="1428578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305E0B6F-DFED-49A5-824D-36BBF2E212AA}"/>
            </a:ext>
          </a:extLst>
        </xdr:cNvPr>
        <xdr:cNvSpPr txBox="1"/>
      </xdr:nvSpPr>
      <xdr:spPr>
        <a:xfrm>
          <a:off x="827158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1841711D-A20B-4EEA-8126-C5401AB11A69}"/>
            </a:ext>
          </a:extLst>
        </xdr:cNvPr>
        <xdr:cNvSpPr txBox="1"/>
      </xdr:nvSpPr>
      <xdr:spPr>
        <a:xfrm>
          <a:off x="7509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D9153CCF-0911-4F3B-B11A-58BE055EFA31}"/>
            </a:ext>
          </a:extLst>
        </xdr:cNvPr>
        <xdr:cNvSpPr txBox="1"/>
      </xdr:nvSpPr>
      <xdr:spPr>
        <a:xfrm>
          <a:off x="6712027" y="1380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3B48BF43-89E5-4A22-8C06-6EE2EAA85EAD}"/>
            </a:ext>
          </a:extLst>
        </xdr:cNvPr>
        <xdr:cNvSpPr txBox="1"/>
      </xdr:nvSpPr>
      <xdr:spPr>
        <a:xfrm>
          <a:off x="5937327" y="1382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77740</xdr:rowOff>
    </xdr:from>
    <xdr:ext cx="469744" cy="259045"/>
    <xdr:sp macro="" textlink="">
      <xdr:nvSpPr>
        <xdr:cNvPr id="371" name="n_1mainValue【公営住宅】&#10;一人当たり面積">
          <a:extLst>
            <a:ext uri="{FF2B5EF4-FFF2-40B4-BE49-F238E27FC236}">
              <a16:creationId xmlns:a16="http://schemas.microsoft.com/office/drawing/2014/main" id="{53FB0756-2627-4F7F-B8B1-B5EB6497FDED}"/>
            </a:ext>
          </a:extLst>
        </xdr:cNvPr>
        <xdr:cNvSpPr txBox="1"/>
      </xdr:nvSpPr>
      <xdr:spPr>
        <a:xfrm>
          <a:off x="8271587" y="14327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78884</xdr:rowOff>
    </xdr:from>
    <xdr:ext cx="469744" cy="259045"/>
    <xdr:sp macro="" textlink="">
      <xdr:nvSpPr>
        <xdr:cNvPr id="372" name="n_2mainValue【公営住宅】&#10;一人当たり面積">
          <a:extLst>
            <a:ext uri="{FF2B5EF4-FFF2-40B4-BE49-F238E27FC236}">
              <a16:creationId xmlns:a16="http://schemas.microsoft.com/office/drawing/2014/main" id="{76475870-17D0-4AA0-86E6-4DB96DC51ACB}"/>
            </a:ext>
          </a:extLst>
        </xdr:cNvPr>
        <xdr:cNvSpPr txBox="1"/>
      </xdr:nvSpPr>
      <xdr:spPr>
        <a:xfrm>
          <a:off x="7509587" y="1432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78312</xdr:rowOff>
    </xdr:from>
    <xdr:ext cx="469744" cy="259045"/>
    <xdr:sp macro="" textlink="">
      <xdr:nvSpPr>
        <xdr:cNvPr id="373" name="n_3mainValue【公営住宅】&#10;一人当たり面積">
          <a:extLst>
            <a:ext uri="{FF2B5EF4-FFF2-40B4-BE49-F238E27FC236}">
              <a16:creationId xmlns:a16="http://schemas.microsoft.com/office/drawing/2014/main" id="{DDAEBF39-957E-4536-9F1A-8EF760A9A33F}"/>
            </a:ext>
          </a:extLst>
        </xdr:cNvPr>
        <xdr:cNvSpPr txBox="1"/>
      </xdr:nvSpPr>
      <xdr:spPr>
        <a:xfrm>
          <a:off x="6712027" y="1432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78312</xdr:rowOff>
    </xdr:from>
    <xdr:ext cx="469744" cy="259045"/>
    <xdr:sp macro="" textlink="">
      <xdr:nvSpPr>
        <xdr:cNvPr id="374" name="n_4mainValue【公営住宅】&#10;一人当たり面積">
          <a:extLst>
            <a:ext uri="{FF2B5EF4-FFF2-40B4-BE49-F238E27FC236}">
              <a16:creationId xmlns:a16="http://schemas.microsoft.com/office/drawing/2014/main" id="{4E748D34-91BF-48B5-8894-0F4AE1EE61BC}"/>
            </a:ext>
          </a:extLst>
        </xdr:cNvPr>
        <xdr:cNvSpPr txBox="1"/>
      </xdr:nvSpPr>
      <xdr:spPr>
        <a:xfrm>
          <a:off x="5937327" y="1432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0E20B18-A0D0-4B85-84F2-6D116F10CE6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9833491-8D1B-4C41-8F47-A502653996E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A48DAF45-DA66-43A1-ABD9-25A62A3BFD0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F7F97241-12D6-4E12-B478-D360E51584C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4D28ED5D-6BA2-48CE-AE37-834A80C6613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7AADDEAB-8649-4610-BD09-03E45054567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9A13A163-0DDC-42D7-917D-264D7FCA943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E779F48-AE05-4B6D-9A41-7BB0120FD8C5}"/>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360887E-FD06-4D44-8218-A165F03A0B5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E00DB47F-E128-45C8-B88C-AF143D4FFD8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F5975E9-9EC1-4515-9F4B-78722DDCA93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7B676538-BC3B-4CA1-B6F7-16A3E049B1C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FD3A595-703C-46C2-AC60-F453847D2B2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519006CE-EA1F-485B-8EF3-A92FB7C74D2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3B9617C4-B1DC-41CD-8A56-AECBDBFBA96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C957A02A-4797-4871-AE4F-0C64A67F04C7}"/>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FE9CC39F-4D31-462B-A65D-C6CB4825350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FD7662FB-3988-4036-A62C-CFA382FBE4F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6A85B983-B806-4885-8C49-F07C9CB9474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5B76584D-09F2-4C89-BB78-9584D887FCB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5E72AFC9-4512-4D18-8329-050929221D0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95B668D3-2FA5-4EE5-8966-2A212E36BFB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CB3022F4-7F3D-4AEB-8483-3B0174F1126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541C545C-C353-4B2C-AA29-613B3DF51CB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D057DE61-9BF5-44FE-BB04-60008ABD71A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74E1120-A002-4074-B354-5D44B15D23C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5CB1C361-08BA-4BA6-AFF6-011CEEAE671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7577DCCB-598D-4881-A872-056F745740D4}"/>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A5695644-E388-4B69-B995-1CFCEF5464E8}"/>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D39EB367-F040-42E8-9340-57279526D047}"/>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BCA7AD7E-4330-4E25-ADC9-98668AF75BF2}"/>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8ADE3E43-3AEA-41AB-BE08-3A40CC4FC6FC}"/>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302EB52B-B14F-40F0-905C-22BEC0062689}"/>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11581E8-337D-40FE-A50D-3B4D33ED795E}"/>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92C6C42E-7E51-4124-8F99-3F0C444335D1}"/>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6B5C8C60-EA51-427C-9B2B-97EF82A862CE}"/>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CB515332-45ED-4BF1-9DC6-4DF128E49552}"/>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7040755A-F09B-46AC-935C-07F21BAA30E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B8C379CE-05B2-4D82-B092-0A4CA9CA968A}"/>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A2E46FAF-69D0-4A4E-B8CB-788E4D237F9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C007F08A-192E-4512-AECE-BD38B992BA0B}"/>
            </a:ext>
          </a:extLst>
        </xdr:cNvPr>
        <xdr:cNvCxnSpPr/>
      </xdr:nvCxnSpPr>
      <xdr:spPr>
        <a:xfrm flipV="1">
          <a:off x="14375764" y="5678805"/>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23C19E3C-5726-416A-A157-65294ED3239B}"/>
            </a:ext>
          </a:extLst>
        </xdr:cNvPr>
        <xdr:cNvSpPr txBox="1"/>
      </xdr:nvSpPr>
      <xdr:spPr>
        <a:xfrm>
          <a:off x="14414500"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53411670-EEE7-406C-83FE-004A6D351F0C}"/>
            </a:ext>
          </a:extLst>
        </xdr:cNvPr>
        <xdr:cNvCxnSpPr/>
      </xdr:nvCxnSpPr>
      <xdr:spPr>
        <a:xfrm>
          <a:off x="14287500" y="6898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E21B7226-A979-4CC0-B611-03DA9E040B8B}"/>
            </a:ext>
          </a:extLst>
        </xdr:cNvPr>
        <xdr:cNvSpPr txBox="1"/>
      </xdr:nvSpPr>
      <xdr:spPr>
        <a:xfrm>
          <a:off x="144145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5830D342-E7DA-4BB2-9746-E6B7C9638C93}"/>
            </a:ext>
          </a:extLst>
        </xdr:cNvPr>
        <xdr:cNvCxnSpPr/>
      </xdr:nvCxnSpPr>
      <xdr:spPr>
        <a:xfrm>
          <a:off x="1428750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E2698F9C-F7A9-44B0-BAFE-7711781DE04E}"/>
            </a:ext>
          </a:extLst>
        </xdr:cNvPr>
        <xdr:cNvSpPr txBox="1"/>
      </xdr:nvSpPr>
      <xdr:spPr>
        <a:xfrm>
          <a:off x="14414500" y="6145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1BA6A7D8-C1D4-4793-9639-6CD53D190DB2}"/>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5F2C22AE-522D-450F-804F-6AAEAE8676D3}"/>
            </a:ext>
          </a:extLst>
        </xdr:cNvPr>
        <xdr:cNvSpPr/>
      </xdr:nvSpPr>
      <xdr:spPr>
        <a:xfrm>
          <a:off x="1357884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41EE45D8-DE23-4095-89B0-CF0AC8B10B28}"/>
            </a:ext>
          </a:extLst>
        </xdr:cNvPr>
        <xdr:cNvSpPr/>
      </xdr:nvSpPr>
      <xdr:spPr>
        <a:xfrm>
          <a:off x="128041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DFB5233B-E771-49BB-BAEC-B730768A6D6E}"/>
            </a:ext>
          </a:extLst>
        </xdr:cNvPr>
        <xdr:cNvSpPr/>
      </xdr:nvSpPr>
      <xdr:spPr>
        <a:xfrm>
          <a:off x="1202944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3566FD4A-ACA3-42CD-9495-6B18508D5810}"/>
            </a:ext>
          </a:extLst>
        </xdr:cNvPr>
        <xdr:cNvSpPr/>
      </xdr:nvSpPr>
      <xdr:spPr>
        <a:xfrm>
          <a:off x="1123188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252B868E-7316-4BC3-B755-8097209A5C3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B6F9548-ACE5-4BE9-9309-98CD05AFFD2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792EC90-8151-4B57-A497-7BFB550EA01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BDB6C50-1FCC-4D61-8031-46D09CF58D8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160B871-68D5-4377-B524-6DB1BC0E844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10160</xdr:rowOff>
    </xdr:from>
    <xdr:to>
      <xdr:col>85</xdr:col>
      <xdr:colOff>177800</xdr:colOff>
      <xdr:row>36</xdr:row>
      <xdr:rowOff>111760</xdr:rowOff>
    </xdr:to>
    <xdr:sp macro="" textlink="">
      <xdr:nvSpPr>
        <xdr:cNvPr id="431" name="楕円 430">
          <a:extLst>
            <a:ext uri="{FF2B5EF4-FFF2-40B4-BE49-F238E27FC236}">
              <a16:creationId xmlns:a16="http://schemas.microsoft.com/office/drawing/2014/main" id="{FA1E4A00-DC69-48A5-8834-72BE24AA8D8B}"/>
            </a:ext>
          </a:extLst>
        </xdr:cNvPr>
        <xdr:cNvSpPr/>
      </xdr:nvSpPr>
      <xdr:spPr>
        <a:xfrm>
          <a:off x="14325600" y="60452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33037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F28E247C-2CEE-4610-BF0D-4ACDD616F9D7}"/>
            </a:ext>
          </a:extLst>
        </xdr:cNvPr>
        <xdr:cNvSpPr txBox="1"/>
      </xdr:nvSpPr>
      <xdr:spPr>
        <a:xfrm>
          <a:off x="14414500" y="59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151130</xdr:rowOff>
    </xdr:from>
    <xdr:to>
      <xdr:col>81</xdr:col>
      <xdr:colOff>101600</xdr:colOff>
      <xdr:row>36</xdr:row>
      <xdr:rowOff>81280</xdr:rowOff>
    </xdr:to>
    <xdr:sp macro="" textlink="">
      <xdr:nvSpPr>
        <xdr:cNvPr id="433" name="楕円 432">
          <a:extLst>
            <a:ext uri="{FF2B5EF4-FFF2-40B4-BE49-F238E27FC236}">
              <a16:creationId xmlns:a16="http://schemas.microsoft.com/office/drawing/2014/main" id="{78648F8E-3E71-43E0-B703-DF4D4A602700}"/>
            </a:ext>
          </a:extLst>
        </xdr:cNvPr>
        <xdr:cNvSpPr/>
      </xdr:nvSpPr>
      <xdr:spPr>
        <a:xfrm>
          <a:off x="13578840" y="6018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30480</xdr:rowOff>
    </xdr:from>
    <xdr:to>
      <xdr:col>85</xdr:col>
      <xdr:colOff>127000</xdr:colOff>
      <xdr:row>36</xdr:row>
      <xdr:rowOff>60960</xdr:rowOff>
    </xdr:to>
    <xdr:cxnSp macro="">
      <xdr:nvCxnSpPr>
        <xdr:cNvPr id="434" name="直線コネクタ 433">
          <a:extLst>
            <a:ext uri="{FF2B5EF4-FFF2-40B4-BE49-F238E27FC236}">
              <a16:creationId xmlns:a16="http://schemas.microsoft.com/office/drawing/2014/main" id="{71F678E4-06DF-4A4A-BFE8-D65389E34F5D}"/>
            </a:ext>
          </a:extLst>
        </xdr:cNvPr>
        <xdr:cNvCxnSpPr/>
      </xdr:nvCxnSpPr>
      <xdr:spPr>
        <a:xfrm>
          <a:off x="13629640" y="6065520"/>
          <a:ext cx="7467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113030</xdr:rowOff>
    </xdr:from>
    <xdr:to>
      <xdr:col>76</xdr:col>
      <xdr:colOff>165100</xdr:colOff>
      <xdr:row>36</xdr:row>
      <xdr:rowOff>43180</xdr:rowOff>
    </xdr:to>
    <xdr:sp macro="" textlink="">
      <xdr:nvSpPr>
        <xdr:cNvPr id="435" name="楕円 434">
          <a:extLst>
            <a:ext uri="{FF2B5EF4-FFF2-40B4-BE49-F238E27FC236}">
              <a16:creationId xmlns:a16="http://schemas.microsoft.com/office/drawing/2014/main" id="{BFD6531C-4153-4192-AD32-68954738F072}"/>
            </a:ext>
          </a:extLst>
        </xdr:cNvPr>
        <xdr:cNvSpPr/>
      </xdr:nvSpPr>
      <xdr:spPr>
        <a:xfrm>
          <a:off x="12804140" y="5980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163830</xdr:rowOff>
    </xdr:from>
    <xdr:to>
      <xdr:col>81</xdr:col>
      <xdr:colOff>50800</xdr:colOff>
      <xdr:row>36</xdr:row>
      <xdr:rowOff>30480</xdr:rowOff>
    </xdr:to>
    <xdr:cxnSp macro="">
      <xdr:nvCxnSpPr>
        <xdr:cNvPr id="436" name="直線コネクタ 435">
          <a:extLst>
            <a:ext uri="{FF2B5EF4-FFF2-40B4-BE49-F238E27FC236}">
              <a16:creationId xmlns:a16="http://schemas.microsoft.com/office/drawing/2014/main" id="{7AB8F80A-B9F9-4005-9455-0605D3FB28EF}"/>
            </a:ext>
          </a:extLst>
        </xdr:cNvPr>
        <xdr:cNvCxnSpPr/>
      </xdr:nvCxnSpPr>
      <xdr:spPr>
        <a:xfrm>
          <a:off x="12854940" y="603123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71120</xdr:rowOff>
    </xdr:from>
    <xdr:to>
      <xdr:col>72</xdr:col>
      <xdr:colOff>38100</xdr:colOff>
      <xdr:row>36</xdr:row>
      <xdr:rowOff>1270</xdr:rowOff>
    </xdr:to>
    <xdr:sp macro="" textlink="">
      <xdr:nvSpPr>
        <xdr:cNvPr id="437" name="楕円 436">
          <a:extLst>
            <a:ext uri="{FF2B5EF4-FFF2-40B4-BE49-F238E27FC236}">
              <a16:creationId xmlns:a16="http://schemas.microsoft.com/office/drawing/2014/main" id="{5EF3995E-09FD-4270-8EDF-BD40532C3002}"/>
            </a:ext>
          </a:extLst>
        </xdr:cNvPr>
        <xdr:cNvSpPr/>
      </xdr:nvSpPr>
      <xdr:spPr>
        <a:xfrm>
          <a:off x="12029440" y="5938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121920</xdr:rowOff>
    </xdr:from>
    <xdr:to>
      <xdr:col>76</xdr:col>
      <xdr:colOff>114300</xdr:colOff>
      <xdr:row>35</xdr:row>
      <xdr:rowOff>163830</xdr:rowOff>
    </xdr:to>
    <xdr:cxnSp macro="">
      <xdr:nvCxnSpPr>
        <xdr:cNvPr id="438" name="直線コネクタ 437">
          <a:extLst>
            <a:ext uri="{FF2B5EF4-FFF2-40B4-BE49-F238E27FC236}">
              <a16:creationId xmlns:a16="http://schemas.microsoft.com/office/drawing/2014/main" id="{239EB37B-3D4A-49AE-961D-CA11429CC477}"/>
            </a:ext>
          </a:extLst>
        </xdr:cNvPr>
        <xdr:cNvCxnSpPr/>
      </xdr:nvCxnSpPr>
      <xdr:spPr>
        <a:xfrm>
          <a:off x="12072620" y="598932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38735</xdr:rowOff>
    </xdr:from>
    <xdr:to>
      <xdr:col>67</xdr:col>
      <xdr:colOff>101600</xdr:colOff>
      <xdr:row>35</xdr:row>
      <xdr:rowOff>140335</xdr:rowOff>
    </xdr:to>
    <xdr:sp macro="" textlink="">
      <xdr:nvSpPr>
        <xdr:cNvPr id="439" name="楕円 438">
          <a:extLst>
            <a:ext uri="{FF2B5EF4-FFF2-40B4-BE49-F238E27FC236}">
              <a16:creationId xmlns:a16="http://schemas.microsoft.com/office/drawing/2014/main" id="{89656D5C-28B0-4B0F-938E-B96BE64F8266}"/>
            </a:ext>
          </a:extLst>
        </xdr:cNvPr>
        <xdr:cNvSpPr/>
      </xdr:nvSpPr>
      <xdr:spPr>
        <a:xfrm>
          <a:off x="1123188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89535</xdr:rowOff>
    </xdr:from>
    <xdr:to>
      <xdr:col>71</xdr:col>
      <xdr:colOff>177800</xdr:colOff>
      <xdr:row>35</xdr:row>
      <xdr:rowOff>121920</xdr:rowOff>
    </xdr:to>
    <xdr:cxnSp macro="">
      <xdr:nvCxnSpPr>
        <xdr:cNvPr id="440" name="直線コネクタ 439">
          <a:extLst>
            <a:ext uri="{FF2B5EF4-FFF2-40B4-BE49-F238E27FC236}">
              <a16:creationId xmlns:a16="http://schemas.microsoft.com/office/drawing/2014/main" id="{0F599BCB-865C-465E-A81D-84A6658BB219}"/>
            </a:ext>
          </a:extLst>
        </xdr:cNvPr>
        <xdr:cNvCxnSpPr/>
      </xdr:nvCxnSpPr>
      <xdr:spPr>
        <a:xfrm>
          <a:off x="11282680" y="595693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39D4B85D-5386-4DD7-B1D9-44DBC99710B8}"/>
            </a:ext>
          </a:extLst>
        </xdr:cNvPr>
        <xdr:cNvSpPr txBox="1"/>
      </xdr:nvSpPr>
      <xdr:spPr>
        <a:xfrm>
          <a:off x="13437244"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261149E3-7491-48D1-8CB1-2D633B9756BE}"/>
            </a:ext>
          </a:extLst>
        </xdr:cNvPr>
        <xdr:cNvSpPr txBox="1"/>
      </xdr:nvSpPr>
      <xdr:spPr>
        <a:xfrm>
          <a:off x="12675244"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458C3AC7-B0E0-4215-975E-EE3F3EC3EB49}"/>
            </a:ext>
          </a:extLst>
        </xdr:cNvPr>
        <xdr:cNvSpPr txBox="1"/>
      </xdr:nvSpPr>
      <xdr:spPr>
        <a:xfrm>
          <a:off x="11900544" y="621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B220E1D6-CD3B-479F-BCEC-C5D68C7FDC3D}"/>
            </a:ext>
          </a:extLst>
        </xdr:cNvPr>
        <xdr:cNvSpPr txBox="1"/>
      </xdr:nvSpPr>
      <xdr:spPr>
        <a:xfrm>
          <a:off x="1110298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97807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EA5E4BF-9EB7-4317-BDAF-28FD5475711B}"/>
            </a:ext>
          </a:extLst>
        </xdr:cNvPr>
        <xdr:cNvSpPr txBox="1"/>
      </xdr:nvSpPr>
      <xdr:spPr>
        <a:xfrm>
          <a:off x="13437244"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59707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B63D0221-9317-4B2B-B01A-9FF970A1A6B9}"/>
            </a:ext>
          </a:extLst>
        </xdr:cNvPr>
        <xdr:cNvSpPr txBox="1"/>
      </xdr:nvSpPr>
      <xdr:spPr>
        <a:xfrm>
          <a:off x="12675244" y="575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17797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59C30020-DF38-4078-A534-F45E67552F8D}"/>
            </a:ext>
          </a:extLst>
        </xdr:cNvPr>
        <xdr:cNvSpPr txBox="1"/>
      </xdr:nvSpPr>
      <xdr:spPr>
        <a:xfrm>
          <a:off x="11900544"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156862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84BF966-2DE3-4CB9-82B7-A6DD67CC8C96}"/>
            </a:ext>
          </a:extLst>
        </xdr:cNvPr>
        <xdr:cNvSpPr txBox="1"/>
      </xdr:nvSpPr>
      <xdr:spPr>
        <a:xfrm>
          <a:off x="1110298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C517C65C-3D3B-4B76-9CD8-16A47A9F1DD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D94A9CEE-804E-49B9-BA91-DE27023955A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F7B20DAF-AFA3-48E2-B155-4709B28B99E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CA08F137-8CE3-4C9F-B1B8-71F78734B5B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BE97EE6D-41CB-4F55-A867-BE13168A8BB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D5DA1A8F-EE1E-4588-B649-3E2DAB822E6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D84AAE0-A381-4DE6-8946-7DB9079CC96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C3CF54C8-2226-4B40-9EA3-6BAAFA1A6E3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4D83B8F4-0D16-4E08-BE97-6EAB4768CAD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73114FF4-7FDA-410F-9093-3344037547A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EECA80A8-B2AB-4424-AEFC-2A4615FA5044}"/>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33E358AA-4B2C-4CF4-BE35-8AAF0E4A4733}"/>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5E10E95A-EFDD-4BBF-9C3C-6B32F3CE22B3}"/>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75D29A64-0A6D-40A0-9764-DBE68F7A8EED}"/>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1D3F6F70-7ECF-4E33-8052-1821BFAEAC43}"/>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A3B77E14-F650-40FE-9C0E-6B31EBF7A181}"/>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3D84E59B-EFE3-491B-BD85-3E4AB682132D}"/>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56399CF2-8EB2-420A-9294-0264D6725FAE}"/>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CAA90A10-0BCD-4A57-A114-EA269BBDFED8}"/>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4386C817-938C-49A5-8AB2-0726679A52C6}"/>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7B29D44C-2138-4ACB-8785-F48CC0C02C4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D781F4D2-0564-4E4D-8B7F-AE56170AC8EA}"/>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930FC954-3215-4280-8617-140431543FA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92FACE5A-3C05-4521-988A-CFB1B601AE6C}"/>
            </a:ext>
          </a:extLst>
        </xdr:cNvPr>
        <xdr:cNvCxnSpPr/>
      </xdr:nvCxnSpPr>
      <xdr:spPr>
        <a:xfrm flipV="1">
          <a:off x="19509104" y="57912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76A9F5B1-9C08-4713-8A51-1F1CD6E4B754}"/>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765C8E25-CBF9-4D2C-AF0C-500F7E763556}"/>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DBC5DDC1-F4CE-41B0-90B4-FAD90F6AFE0B}"/>
            </a:ext>
          </a:extLst>
        </xdr:cNvPr>
        <xdr:cNvSpPr txBox="1"/>
      </xdr:nvSpPr>
      <xdr:spPr>
        <a:xfrm>
          <a:off x="19547840" y="557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5CE905B1-BD2F-4B7A-9895-833EE71B1B95}"/>
            </a:ext>
          </a:extLst>
        </xdr:cNvPr>
        <xdr:cNvCxnSpPr/>
      </xdr:nvCxnSpPr>
      <xdr:spPr>
        <a:xfrm>
          <a:off x="19443700" y="579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ACFA9385-61F5-408E-8833-33934C1F67D3}"/>
            </a:ext>
          </a:extLst>
        </xdr:cNvPr>
        <xdr:cNvSpPr txBox="1"/>
      </xdr:nvSpPr>
      <xdr:spPr>
        <a:xfrm>
          <a:off x="1954784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EB9C5F09-D994-42E7-8959-FE78261C6393}"/>
            </a:ext>
          </a:extLst>
        </xdr:cNvPr>
        <xdr:cNvSpPr/>
      </xdr:nvSpPr>
      <xdr:spPr>
        <a:xfrm>
          <a:off x="1945894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DC257356-F14E-4A58-B8A3-E90937A02621}"/>
            </a:ext>
          </a:extLst>
        </xdr:cNvPr>
        <xdr:cNvSpPr/>
      </xdr:nvSpPr>
      <xdr:spPr>
        <a:xfrm>
          <a:off x="1873504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402A69C5-2321-48F3-B6AB-DA4089923ED7}"/>
            </a:ext>
          </a:extLst>
        </xdr:cNvPr>
        <xdr:cNvSpPr/>
      </xdr:nvSpPr>
      <xdr:spPr>
        <a:xfrm>
          <a:off x="179374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5B530549-2329-40B6-9B85-229685A2FD6F}"/>
            </a:ext>
          </a:extLst>
        </xdr:cNvPr>
        <xdr:cNvSpPr/>
      </xdr:nvSpPr>
      <xdr:spPr>
        <a:xfrm>
          <a:off x="1716278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45E467EE-48AC-48D4-914F-249DC9476CA1}"/>
            </a:ext>
          </a:extLst>
        </xdr:cNvPr>
        <xdr:cNvSpPr/>
      </xdr:nvSpPr>
      <xdr:spPr>
        <a:xfrm>
          <a:off x="1638808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79CE937-6EBD-4E10-87C4-EBFC6B631B5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145A867-1541-47FB-BBE0-1A99BC7490F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1092924-9CC0-4B8E-9E66-065D4CDE872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14A1A49-F4B7-4A21-A23C-B1FD350D695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01F3B7C-8D0C-4CBE-A5D2-8B61BC5A138D}"/>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33020</xdr:rowOff>
    </xdr:from>
    <xdr:to>
      <xdr:col>116</xdr:col>
      <xdr:colOff>114300</xdr:colOff>
      <xdr:row>40</xdr:row>
      <xdr:rowOff>134620</xdr:rowOff>
    </xdr:to>
    <xdr:sp macro="" textlink="">
      <xdr:nvSpPr>
        <xdr:cNvPr id="488" name="楕円 487">
          <a:extLst>
            <a:ext uri="{FF2B5EF4-FFF2-40B4-BE49-F238E27FC236}">
              <a16:creationId xmlns:a16="http://schemas.microsoft.com/office/drawing/2014/main" id="{8B9AAF38-F5C4-43D6-9E78-96C38E9515C3}"/>
            </a:ext>
          </a:extLst>
        </xdr:cNvPr>
        <xdr:cNvSpPr/>
      </xdr:nvSpPr>
      <xdr:spPr>
        <a:xfrm>
          <a:off x="1945894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11447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97A58425-5A46-4234-94E3-864B7359D584}"/>
            </a:ext>
          </a:extLst>
        </xdr:cNvPr>
        <xdr:cNvSpPr txBox="1"/>
      </xdr:nvSpPr>
      <xdr:spPr>
        <a:xfrm>
          <a:off x="19547840"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33020</xdr:rowOff>
    </xdr:from>
    <xdr:to>
      <xdr:col>112</xdr:col>
      <xdr:colOff>38100</xdr:colOff>
      <xdr:row>40</xdr:row>
      <xdr:rowOff>134620</xdr:rowOff>
    </xdr:to>
    <xdr:sp macro="" textlink="">
      <xdr:nvSpPr>
        <xdr:cNvPr id="490" name="楕円 489">
          <a:extLst>
            <a:ext uri="{FF2B5EF4-FFF2-40B4-BE49-F238E27FC236}">
              <a16:creationId xmlns:a16="http://schemas.microsoft.com/office/drawing/2014/main" id="{185B1836-A8B7-4782-B889-542BE30B2111}"/>
            </a:ext>
          </a:extLst>
        </xdr:cNvPr>
        <xdr:cNvSpPr/>
      </xdr:nvSpPr>
      <xdr:spPr>
        <a:xfrm>
          <a:off x="18735040" y="6738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83820</xdr:rowOff>
    </xdr:from>
    <xdr:to>
      <xdr:col>116</xdr:col>
      <xdr:colOff>63500</xdr:colOff>
      <xdr:row>40</xdr:row>
      <xdr:rowOff>83820</xdr:rowOff>
    </xdr:to>
    <xdr:cxnSp macro="">
      <xdr:nvCxnSpPr>
        <xdr:cNvPr id="491" name="直線コネクタ 490">
          <a:extLst>
            <a:ext uri="{FF2B5EF4-FFF2-40B4-BE49-F238E27FC236}">
              <a16:creationId xmlns:a16="http://schemas.microsoft.com/office/drawing/2014/main" id="{D587A7B4-A4F5-4C25-A9C3-A6C14E17D886}"/>
            </a:ext>
          </a:extLst>
        </xdr:cNvPr>
        <xdr:cNvCxnSpPr/>
      </xdr:nvCxnSpPr>
      <xdr:spPr>
        <a:xfrm>
          <a:off x="18778220" y="67894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33020</xdr:rowOff>
    </xdr:from>
    <xdr:to>
      <xdr:col>107</xdr:col>
      <xdr:colOff>101600</xdr:colOff>
      <xdr:row>40</xdr:row>
      <xdr:rowOff>134620</xdr:rowOff>
    </xdr:to>
    <xdr:sp macro="" textlink="">
      <xdr:nvSpPr>
        <xdr:cNvPr id="492" name="楕円 491">
          <a:extLst>
            <a:ext uri="{FF2B5EF4-FFF2-40B4-BE49-F238E27FC236}">
              <a16:creationId xmlns:a16="http://schemas.microsoft.com/office/drawing/2014/main" id="{AE968C51-6871-4C99-87A0-895D9D3C0752}"/>
            </a:ext>
          </a:extLst>
        </xdr:cNvPr>
        <xdr:cNvSpPr/>
      </xdr:nvSpPr>
      <xdr:spPr>
        <a:xfrm>
          <a:off x="1793748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83820</xdr:rowOff>
    </xdr:from>
    <xdr:to>
      <xdr:col>111</xdr:col>
      <xdr:colOff>177800</xdr:colOff>
      <xdr:row>40</xdr:row>
      <xdr:rowOff>83820</xdr:rowOff>
    </xdr:to>
    <xdr:cxnSp macro="">
      <xdr:nvCxnSpPr>
        <xdr:cNvPr id="493" name="直線コネクタ 492">
          <a:extLst>
            <a:ext uri="{FF2B5EF4-FFF2-40B4-BE49-F238E27FC236}">
              <a16:creationId xmlns:a16="http://schemas.microsoft.com/office/drawing/2014/main" id="{EF8F7D08-1231-4353-A005-E08AFA7C4971}"/>
            </a:ext>
          </a:extLst>
        </xdr:cNvPr>
        <xdr:cNvCxnSpPr/>
      </xdr:nvCxnSpPr>
      <xdr:spPr>
        <a:xfrm>
          <a:off x="17988280" y="67894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33020</xdr:rowOff>
    </xdr:from>
    <xdr:to>
      <xdr:col>102</xdr:col>
      <xdr:colOff>165100</xdr:colOff>
      <xdr:row>40</xdr:row>
      <xdr:rowOff>134620</xdr:rowOff>
    </xdr:to>
    <xdr:sp macro="" textlink="">
      <xdr:nvSpPr>
        <xdr:cNvPr id="494" name="楕円 493">
          <a:extLst>
            <a:ext uri="{FF2B5EF4-FFF2-40B4-BE49-F238E27FC236}">
              <a16:creationId xmlns:a16="http://schemas.microsoft.com/office/drawing/2014/main" id="{0B369669-D948-4BF0-90A2-391EC1505B98}"/>
            </a:ext>
          </a:extLst>
        </xdr:cNvPr>
        <xdr:cNvSpPr/>
      </xdr:nvSpPr>
      <xdr:spPr>
        <a:xfrm>
          <a:off x="1716278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83820</xdr:rowOff>
    </xdr:from>
    <xdr:to>
      <xdr:col>107</xdr:col>
      <xdr:colOff>50800</xdr:colOff>
      <xdr:row>40</xdr:row>
      <xdr:rowOff>83820</xdr:rowOff>
    </xdr:to>
    <xdr:cxnSp macro="">
      <xdr:nvCxnSpPr>
        <xdr:cNvPr id="495" name="直線コネクタ 494">
          <a:extLst>
            <a:ext uri="{FF2B5EF4-FFF2-40B4-BE49-F238E27FC236}">
              <a16:creationId xmlns:a16="http://schemas.microsoft.com/office/drawing/2014/main" id="{6D02FF5C-9555-4817-8257-9EC81C0C7264}"/>
            </a:ext>
          </a:extLst>
        </xdr:cNvPr>
        <xdr:cNvCxnSpPr/>
      </xdr:nvCxnSpPr>
      <xdr:spPr>
        <a:xfrm>
          <a:off x="17213580" y="67894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33020</xdr:rowOff>
    </xdr:from>
    <xdr:to>
      <xdr:col>98</xdr:col>
      <xdr:colOff>38100</xdr:colOff>
      <xdr:row>40</xdr:row>
      <xdr:rowOff>134620</xdr:rowOff>
    </xdr:to>
    <xdr:sp macro="" textlink="">
      <xdr:nvSpPr>
        <xdr:cNvPr id="496" name="楕円 495">
          <a:extLst>
            <a:ext uri="{FF2B5EF4-FFF2-40B4-BE49-F238E27FC236}">
              <a16:creationId xmlns:a16="http://schemas.microsoft.com/office/drawing/2014/main" id="{8AADF0DA-3B85-4C53-8610-BA5B68D4BF33}"/>
            </a:ext>
          </a:extLst>
        </xdr:cNvPr>
        <xdr:cNvSpPr/>
      </xdr:nvSpPr>
      <xdr:spPr>
        <a:xfrm>
          <a:off x="16388080" y="6738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83820</xdr:rowOff>
    </xdr:from>
    <xdr:to>
      <xdr:col>102</xdr:col>
      <xdr:colOff>114300</xdr:colOff>
      <xdr:row>40</xdr:row>
      <xdr:rowOff>83820</xdr:rowOff>
    </xdr:to>
    <xdr:cxnSp macro="">
      <xdr:nvCxnSpPr>
        <xdr:cNvPr id="497" name="直線コネクタ 496">
          <a:extLst>
            <a:ext uri="{FF2B5EF4-FFF2-40B4-BE49-F238E27FC236}">
              <a16:creationId xmlns:a16="http://schemas.microsoft.com/office/drawing/2014/main" id="{364B6166-4A25-4EC9-9DB1-866E69276F86}"/>
            </a:ext>
          </a:extLst>
        </xdr:cNvPr>
        <xdr:cNvCxnSpPr/>
      </xdr:nvCxnSpPr>
      <xdr:spPr>
        <a:xfrm>
          <a:off x="16431260" y="67894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BDEFE4F2-9D52-4B57-8BD7-16B63579D7F8}"/>
            </a:ext>
          </a:extLst>
        </xdr:cNvPr>
        <xdr:cNvSpPr txBox="1"/>
      </xdr:nvSpPr>
      <xdr:spPr>
        <a:xfrm>
          <a:off x="1856112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BE74EE70-A3F3-40B8-AA38-D712048173C8}"/>
            </a:ext>
          </a:extLst>
        </xdr:cNvPr>
        <xdr:cNvSpPr txBox="1"/>
      </xdr:nvSpPr>
      <xdr:spPr>
        <a:xfrm>
          <a:off x="1777626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30ADAE97-50B3-4FCB-AC63-CCE3E57D962C}"/>
            </a:ext>
          </a:extLst>
        </xdr:cNvPr>
        <xdr:cNvSpPr txBox="1"/>
      </xdr:nvSpPr>
      <xdr:spPr>
        <a:xfrm>
          <a:off x="17001567" y="63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4B7C54CA-A38C-4381-8716-086E8840C3D4}"/>
            </a:ext>
          </a:extLst>
        </xdr:cNvPr>
        <xdr:cNvSpPr txBox="1"/>
      </xdr:nvSpPr>
      <xdr:spPr>
        <a:xfrm>
          <a:off x="1622686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125747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64E649C8-8A5D-4553-905B-A2A25053B9DC}"/>
            </a:ext>
          </a:extLst>
        </xdr:cNvPr>
        <xdr:cNvSpPr txBox="1"/>
      </xdr:nvSpPr>
      <xdr:spPr>
        <a:xfrm>
          <a:off x="185611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125747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61A5429D-CCD4-4C6E-84FD-8B716825E3D6}"/>
            </a:ext>
          </a:extLst>
        </xdr:cNvPr>
        <xdr:cNvSpPr txBox="1"/>
      </xdr:nvSpPr>
      <xdr:spPr>
        <a:xfrm>
          <a:off x="1777626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125747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C68C5DAD-4FD2-4D86-86E7-D688C500F8BC}"/>
            </a:ext>
          </a:extLst>
        </xdr:cNvPr>
        <xdr:cNvSpPr txBox="1"/>
      </xdr:nvSpPr>
      <xdr:spPr>
        <a:xfrm>
          <a:off x="1700156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125747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BA0841A3-2B02-4B99-AC3D-D790C7CFC3DB}"/>
            </a:ext>
          </a:extLst>
        </xdr:cNvPr>
        <xdr:cNvSpPr txBox="1"/>
      </xdr:nvSpPr>
      <xdr:spPr>
        <a:xfrm>
          <a:off x="1622686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3AC66047-CB14-4C73-9EC5-EECB0CF4E50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EA20B27-5D4E-4E4F-94D7-C8993543073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C32FCA0-573D-4808-882A-7163768F732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602DA92F-76E1-424F-B9F2-1AB62779D1A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478021B-EDFD-4400-830B-D86BE10EAEB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EB4E786-B87D-4B50-AF39-5FCC166988A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9384A4F4-F94D-4A78-A158-FCB1A29CA12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3A3855ED-19F2-4E81-9FA0-8EAEBFE1176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FEA0B6DB-59CC-4CE7-AAA7-E787E601E80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E14DDAD5-62CF-4353-9D11-07191BE6A6E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F41EED62-AC42-4E0D-9A83-0CDFCE14ECF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579685A7-BB94-410E-9712-FD57560C9DDA}"/>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7A622E28-AB72-4BA5-9EE2-5FF437DA3E1C}"/>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3F957391-2B67-4834-9C59-BDD8056E08DF}"/>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D8368B77-57C8-49CD-8824-DCAABFC1DCBD}"/>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A13A78FA-8999-4BF4-A6FD-D61EF30C4074}"/>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7CD6420B-8BE0-4A87-915C-EEED7C81552C}"/>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833E874D-A0A8-4583-B7B7-3A0CA7B5A707}"/>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832D1326-DBA2-4F80-A6E4-BDC1DA440011}"/>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AEA23FDA-B475-44C5-AA88-879D7773EB73}"/>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9F004F2F-5A15-429F-83C5-237D40A6D7F2}"/>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D5865532-CF70-441E-89B8-3DC984006E2D}"/>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5DB94B39-F31E-404F-B537-400DEB916B95}"/>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16BC1184-3C9F-4BE0-9D5C-8252F0E361E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E304F1B8-1B2D-4B8E-9D2A-AFCAE953E7AF}"/>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BC2F3C9C-803C-43C0-8553-F87BEE8D4B4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658FBF30-5D2E-41C5-A794-945601ADAB39}"/>
            </a:ext>
          </a:extLst>
        </xdr:cNvPr>
        <xdr:cNvCxnSpPr/>
      </xdr:nvCxnSpPr>
      <xdr:spPr>
        <a:xfrm flipV="1">
          <a:off x="14375764" y="9215845"/>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88F6CCBB-96A3-4C31-B0ED-D9F9E03D2819}"/>
            </a:ext>
          </a:extLst>
        </xdr:cNvPr>
        <xdr:cNvSpPr txBox="1"/>
      </xdr:nvSpPr>
      <xdr:spPr>
        <a:xfrm>
          <a:off x="14414500" y="107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93F2183C-5243-469D-9005-207A5C10E10D}"/>
            </a:ext>
          </a:extLst>
        </xdr:cNvPr>
        <xdr:cNvCxnSpPr/>
      </xdr:nvCxnSpPr>
      <xdr:spPr>
        <a:xfrm>
          <a:off x="14287500" y="1070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DB7FEAB0-3319-4DF1-9156-AE8E80ACE5AC}"/>
            </a:ext>
          </a:extLst>
        </xdr:cNvPr>
        <xdr:cNvSpPr txBox="1"/>
      </xdr:nvSpPr>
      <xdr:spPr>
        <a:xfrm>
          <a:off x="14414500" y="899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6EC745E0-4E5E-4D53-94D4-C122A5405450}"/>
            </a:ext>
          </a:extLst>
        </xdr:cNvPr>
        <xdr:cNvCxnSpPr/>
      </xdr:nvCxnSpPr>
      <xdr:spPr>
        <a:xfrm>
          <a:off x="14287500" y="9215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24D5B3F8-1A4A-43AB-85DE-D16D7935981F}"/>
            </a:ext>
          </a:extLst>
        </xdr:cNvPr>
        <xdr:cNvSpPr txBox="1"/>
      </xdr:nvSpPr>
      <xdr:spPr>
        <a:xfrm>
          <a:off x="14414500" y="10012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F0D31759-8297-4B4A-9419-91B70FF411FA}"/>
            </a:ext>
          </a:extLst>
        </xdr:cNvPr>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4A3DB317-9582-48DA-A954-9289EDAA72CF}"/>
            </a:ext>
          </a:extLst>
        </xdr:cNvPr>
        <xdr:cNvSpPr/>
      </xdr:nvSpPr>
      <xdr:spPr>
        <a:xfrm>
          <a:off x="135788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935CE536-D0EB-4DB6-9878-E45F63C57A9B}"/>
            </a:ext>
          </a:extLst>
        </xdr:cNvPr>
        <xdr:cNvSpPr/>
      </xdr:nvSpPr>
      <xdr:spPr>
        <a:xfrm>
          <a:off x="1280414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1A4F394B-ED80-4015-8F58-4E1D87B40A81}"/>
            </a:ext>
          </a:extLst>
        </xdr:cNvPr>
        <xdr:cNvSpPr/>
      </xdr:nvSpPr>
      <xdr:spPr>
        <a:xfrm>
          <a:off x="12029440" y="998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307534AA-DB2B-4C60-92F3-B46C5534682E}"/>
            </a:ext>
          </a:extLst>
        </xdr:cNvPr>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A4AAB55-B0E6-4E79-B2C2-60E07FC9AA5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B4265B0-4562-4991-80D1-5D17A2AD46A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597899E-2894-4B11-9D4C-FB2F9E288E8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DD1CFF5-5802-48FD-9D3A-4401A66FE82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2033768-E8EB-496C-953A-B8E59149AD3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65133</xdr:rowOff>
    </xdr:from>
    <xdr:to>
      <xdr:col>85</xdr:col>
      <xdr:colOff>177800</xdr:colOff>
      <xdr:row>55</xdr:row>
      <xdr:rowOff>166733</xdr:rowOff>
    </xdr:to>
    <xdr:sp macro="" textlink="">
      <xdr:nvSpPr>
        <xdr:cNvPr id="548" name="楕円 547">
          <a:extLst>
            <a:ext uri="{FF2B5EF4-FFF2-40B4-BE49-F238E27FC236}">
              <a16:creationId xmlns:a16="http://schemas.microsoft.com/office/drawing/2014/main" id="{8D8F3EF7-556F-495E-B6A9-B6F3E1F03ACF}"/>
            </a:ext>
          </a:extLst>
        </xdr:cNvPr>
        <xdr:cNvSpPr/>
      </xdr:nvSpPr>
      <xdr:spPr>
        <a:xfrm>
          <a:off x="14325600" y="928533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151510</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F57AA876-2EE9-415C-90AC-1DB63E6A6031}"/>
            </a:ext>
          </a:extLst>
        </xdr:cNvPr>
        <xdr:cNvSpPr txBox="1"/>
      </xdr:nvSpPr>
      <xdr:spPr>
        <a:xfrm>
          <a:off x="14414500" y="9204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40640</xdr:rowOff>
    </xdr:from>
    <xdr:to>
      <xdr:col>81</xdr:col>
      <xdr:colOff>101600</xdr:colOff>
      <xdr:row>56</xdr:row>
      <xdr:rowOff>142240</xdr:rowOff>
    </xdr:to>
    <xdr:sp macro="" textlink="">
      <xdr:nvSpPr>
        <xdr:cNvPr id="550" name="楕円 549">
          <a:extLst>
            <a:ext uri="{FF2B5EF4-FFF2-40B4-BE49-F238E27FC236}">
              <a16:creationId xmlns:a16="http://schemas.microsoft.com/office/drawing/2014/main" id="{CF62901F-1283-4492-9DA1-B5933602BA66}"/>
            </a:ext>
          </a:extLst>
        </xdr:cNvPr>
        <xdr:cNvSpPr/>
      </xdr:nvSpPr>
      <xdr:spPr>
        <a:xfrm>
          <a:off x="13578840" y="942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115933</xdr:rowOff>
    </xdr:from>
    <xdr:to>
      <xdr:col>85</xdr:col>
      <xdr:colOff>127000</xdr:colOff>
      <xdr:row>56</xdr:row>
      <xdr:rowOff>91440</xdr:rowOff>
    </xdr:to>
    <xdr:cxnSp macro="">
      <xdr:nvCxnSpPr>
        <xdr:cNvPr id="551" name="直線コネクタ 550">
          <a:extLst>
            <a:ext uri="{FF2B5EF4-FFF2-40B4-BE49-F238E27FC236}">
              <a16:creationId xmlns:a16="http://schemas.microsoft.com/office/drawing/2014/main" id="{8D46CAA0-7CB7-40A4-B7B6-3DCE648096AA}"/>
            </a:ext>
          </a:extLst>
        </xdr:cNvPr>
        <xdr:cNvCxnSpPr/>
      </xdr:nvCxnSpPr>
      <xdr:spPr>
        <a:xfrm flipV="1">
          <a:off x="13629640" y="9336133"/>
          <a:ext cx="746760" cy="14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61867</xdr:rowOff>
    </xdr:from>
    <xdr:to>
      <xdr:col>76</xdr:col>
      <xdr:colOff>165100</xdr:colOff>
      <xdr:row>57</xdr:row>
      <xdr:rowOff>163467</xdr:rowOff>
    </xdr:to>
    <xdr:sp macro="" textlink="">
      <xdr:nvSpPr>
        <xdr:cNvPr id="552" name="楕円 551">
          <a:extLst>
            <a:ext uri="{FF2B5EF4-FFF2-40B4-BE49-F238E27FC236}">
              <a16:creationId xmlns:a16="http://schemas.microsoft.com/office/drawing/2014/main" id="{3AA9CB29-019F-48A0-881A-99E18FA0B8E0}"/>
            </a:ext>
          </a:extLst>
        </xdr:cNvPr>
        <xdr:cNvSpPr/>
      </xdr:nvSpPr>
      <xdr:spPr>
        <a:xfrm>
          <a:off x="12804140" y="961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91440</xdr:rowOff>
    </xdr:from>
    <xdr:to>
      <xdr:col>81</xdr:col>
      <xdr:colOff>50800</xdr:colOff>
      <xdr:row>57</xdr:row>
      <xdr:rowOff>112667</xdr:rowOff>
    </xdr:to>
    <xdr:cxnSp macro="">
      <xdr:nvCxnSpPr>
        <xdr:cNvPr id="553" name="直線コネクタ 552">
          <a:extLst>
            <a:ext uri="{FF2B5EF4-FFF2-40B4-BE49-F238E27FC236}">
              <a16:creationId xmlns:a16="http://schemas.microsoft.com/office/drawing/2014/main" id="{71F74231-CD62-4590-BA2A-2B5A834F2A47}"/>
            </a:ext>
          </a:extLst>
        </xdr:cNvPr>
        <xdr:cNvCxnSpPr/>
      </xdr:nvCxnSpPr>
      <xdr:spPr>
        <a:xfrm flipV="1">
          <a:off x="12854940" y="9479280"/>
          <a:ext cx="774700" cy="18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48804</xdr:rowOff>
    </xdr:from>
    <xdr:to>
      <xdr:col>72</xdr:col>
      <xdr:colOff>38100</xdr:colOff>
      <xdr:row>57</xdr:row>
      <xdr:rowOff>150404</xdr:rowOff>
    </xdr:to>
    <xdr:sp macro="" textlink="">
      <xdr:nvSpPr>
        <xdr:cNvPr id="554" name="楕円 553">
          <a:extLst>
            <a:ext uri="{FF2B5EF4-FFF2-40B4-BE49-F238E27FC236}">
              <a16:creationId xmlns:a16="http://schemas.microsoft.com/office/drawing/2014/main" id="{A66BDE95-3460-4DDB-AE16-309F8C5106D6}"/>
            </a:ext>
          </a:extLst>
        </xdr:cNvPr>
        <xdr:cNvSpPr/>
      </xdr:nvSpPr>
      <xdr:spPr>
        <a:xfrm>
          <a:off x="12029440" y="96042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99604</xdr:rowOff>
    </xdr:from>
    <xdr:to>
      <xdr:col>76</xdr:col>
      <xdr:colOff>114300</xdr:colOff>
      <xdr:row>57</xdr:row>
      <xdr:rowOff>112667</xdr:rowOff>
    </xdr:to>
    <xdr:cxnSp macro="">
      <xdr:nvCxnSpPr>
        <xdr:cNvPr id="555" name="直線コネクタ 554">
          <a:extLst>
            <a:ext uri="{FF2B5EF4-FFF2-40B4-BE49-F238E27FC236}">
              <a16:creationId xmlns:a16="http://schemas.microsoft.com/office/drawing/2014/main" id="{370F12FC-C85B-4408-9042-2147BAFB48A0}"/>
            </a:ext>
          </a:extLst>
        </xdr:cNvPr>
        <xdr:cNvCxnSpPr/>
      </xdr:nvCxnSpPr>
      <xdr:spPr>
        <a:xfrm>
          <a:off x="12072620" y="9655084"/>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169635</xdr:rowOff>
    </xdr:from>
    <xdr:to>
      <xdr:col>67</xdr:col>
      <xdr:colOff>101600</xdr:colOff>
      <xdr:row>58</xdr:row>
      <xdr:rowOff>99785</xdr:rowOff>
    </xdr:to>
    <xdr:sp macro="" textlink="">
      <xdr:nvSpPr>
        <xdr:cNvPr id="556" name="楕円 555">
          <a:extLst>
            <a:ext uri="{FF2B5EF4-FFF2-40B4-BE49-F238E27FC236}">
              <a16:creationId xmlns:a16="http://schemas.microsoft.com/office/drawing/2014/main" id="{452D46C1-55E6-40F5-B198-CBB23FAD0235}"/>
            </a:ext>
          </a:extLst>
        </xdr:cNvPr>
        <xdr:cNvSpPr/>
      </xdr:nvSpPr>
      <xdr:spPr>
        <a:xfrm>
          <a:off x="11231880" y="9725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99604</xdr:rowOff>
    </xdr:from>
    <xdr:to>
      <xdr:col>71</xdr:col>
      <xdr:colOff>177800</xdr:colOff>
      <xdr:row>58</xdr:row>
      <xdr:rowOff>48985</xdr:rowOff>
    </xdr:to>
    <xdr:cxnSp macro="">
      <xdr:nvCxnSpPr>
        <xdr:cNvPr id="557" name="直線コネクタ 556">
          <a:extLst>
            <a:ext uri="{FF2B5EF4-FFF2-40B4-BE49-F238E27FC236}">
              <a16:creationId xmlns:a16="http://schemas.microsoft.com/office/drawing/2014/main" id="{8123C30B-2128-4E52-94F9-CAA3D8B0D986}"/>
            </a:ext>
          </a:extLst>
        </xdr:cNvPr>
        <xdr:cNvCxnSpPr/>
      </xdr:nvCxnSpPr>
      <xdr:spPr>
        <a:xfrm flipV="1">
          <a:off x="11282680" y="9655084"/>
          <a:ext cx="789940" cy="11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a:extLst>
            <a:ext uri="{FF2B5EF4-FFF2-40B4-BE49-F238E27FC236}">
              <a16:creationId xmlns:a16="http://schemas.microsoft.com/office/drawing/2014/main" id="{5F5C0383-ABFF-4B65-997E-FB0EF7CAB7D3}"/>
            </a:ext>
          </a:extLst>
        </xdr:cNvPr>
        <xdr:cNvSpPr txBox="1"/>
      </xdr:nvSpPr>
      <xdr:spPr>
        <a:xfrm>
          <a:off x="13437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59" name="n_2aveValue【学校施設】&#10;有形固定資産減価償却率">
          <a:extLst>
            <a:ext uri="{FF2B5EF4-FFF2-40B4-BE49-F238E27FC236}">
              <a16:creationId xmlns:a16="http://schemas.microsoft.com/office/drawing/2014/main" id="{00DF409B-D056-48DE-9FF8-9077DCCA703D}"/>
            </a:ext>
          </a:extLst>
        </xdr:cNvPr>
        <xdr:cNvSpPr txBox="1"/>
      </xdr:nvSpPr>
      <xdr:spPr>
        <a:xfrm>
          <a:off x="12675244" y="1010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560" name="n_3aveValue【学校施設】&#10;有形固定資産減価償却率">
          <a:extLst>
            <a:ext uri="{FF2B5EF4-FFF2-40B4-BE49-F238E27FC236}">
              <a16:creationId xmlns:a16="http://schemas.microsoft.com/office/drawing/2014/main" id="{14D89A9A-3CD6-458F-9307-45386ED46F88}"/>
            </a:ext>
          </a:extLst>
        </xdr:cNvPr>
        <xdr:cNvSpPr txBox="1"/>
      </xdr:nvSpPr>
      <xdr:spPr>
        <a:xfrm>
          <a:off x="119005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91116FB3-217B-44A1-B656-E7E8FF623174}"/>
            </a:ext>
          </a:extLst>
        </xdr:cNvPr>
        <xdr:cNvSpPr txBox="1"/>
      </xdr:nvSpPr>
      <xdr:spPr>
        <a:xfrm>
          <a:off x="1110298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158767</xdr:rowOff>
    </xdr:from>
    <xdr:ext cx="405111" cy="259045"/>
    <xdr:sp macro="" textlink="">
      <xdr:nvSpPr>
        <xdr:cNvPr id="562" name="n_1mainValue【学校施設】&#10;有形固定資産減価償却率">
          <a:extLst>
            <a:ext uri="{FF2B5EF4-FFF2-40B4-BE49-F238E27FC236}">
              <a16:creationId xmlns:a16="http://schemas.microsoft.com/office/drawing/2014/main" id="{CB30003A-C05F-4241-B7E6-B8BD686F2E46}"/>
            </a:ext>
          </a:extLst>
        </xdr:cNvPr>
        <xdr:cNvSpPr txBox="1"/>
      </xdr:nvSpPr>
      <xdr:spPr>
        <a:xfrm>
          <a:off x="13437244" y="921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8544</xdr:rowOff>
    </xdr:from>
    <xdr:ext cx="405111" cy="259045"/>
    <xdr:sp macro="" textlink="">
      <xdr:nvSpPr>
        <xdr:cNvPr id="563" name="n_2mainValue【学校施設】&#10;有形固定資産減価償却率">
          <a:extLst>
            <a:ext uri="{FF2B5EF4-FFF2-40B4-BE49-F238E27FC236}">
              <a16:creationId xmlns:a16="http://schemas.microsoft.com/office/drawing/2014/main" id="{B53EDE9B-F111-4B3F-96E7-A539E40F1677}"/>
            </a:ext>
          </a:extLst>
        </xdr:cNvPr>
        <xdr:cNvSpPr txBox="1"/>
      </xdr:nvSpPr>
      <xdr:spPr>
        <a:xfrm>
          <a:off x="12675244" y="9396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166931</xdr:rowOff>
    </xdr:from>
    <xdr:ext cx="405111" cy="259045"/>
    <xdr:sp macro="" textlink="">
      <xdr:nvSpPr>
        <xdr:cNvPr id="564" name="n_3mainValue【学校施設】&#10;有形固定資産減価償却率">
          <a:extLst>
            <a:ext uri="{FF2B5EF4-FFF2-40B4-BE49-F238E27FC236}">
              <a16:creationId xmlns:a16="http://schemas.microsoft.com/office/drawing/2014/main" id="{A0819996-2EAD-4DEB-9461-5BFF7C1DE0EC}"/>
            </a:ext>
          </a:extLst>
        </xdr:cNvPr>
        <xdr:cNvSpPr txBox="1"/>
      </xdr:nvSpPr>
      <xdr:spPr>
        <a:xfrm>
          <a:off x="11900544" y="938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116312</xdr:rowOff>
    </xdr:from>
    <xdr:ext cx="405111" cy="259045"/>
    <xdr:sp macro="" textlink="">
      <xdr:nvSpPr>
        <xdr:cNvPr id="565" name="n_4mainValue【学校施設】&#10;有形固定資産減価償却率">
          <a:extLst>
            <a:ext uri="{FF2B5EF4-FFF2-40B4-BE49-F238E27FC236}">
              <a16:creationId xmlns:a16="http://schemas.microsoft.com/office/drawing/2014/main" id="{EAEBC5D9-B34E-4F24-A7FF-ECC1D2309300}"/>
            </a:ext>
          </a:extLst>
        </xdr:cNvPr>
        <xdr:cNvSpPr txBox="1"/>
      </xdr:nvSpPr>
      <xdr:spPr>
        <a:xfrm>
          <a:off x="11102984" y="950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13F533F2-21A2-4677-911D-DEFA20F4E6D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B810F12-412E-41B0-8057-6AD54255C5E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93CA3834-DFB5-4D8A-9612-E6F4CB09D9F5}"/>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AE54221B-0157-4F31-888B-843FAD4CFD7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537FCA04-1130-4EB0-B48A-8F857CD548D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685BD30-3258-412D-B8F0-742700F879C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608ED094-5219-4029-956B-74DE14C4426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1E0A7A2B-3583-4830-AA1A-BE44804F055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AB3C6D3F-82EE-4F46-840E-E16ED1E3AC2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8628718-CD99-48C0-80FE-10D2C47D6AE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7CC07F24-5BBF-45DF-97A7-8BD8DDB0EB4C}"/>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B9607AD7-C332-4EBE-99AD-BCA2F6AD13CC}"/>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AB197F49-1C07-4096-A803-09302F87C968}"/>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3105D482-6E7C-42BF-86FE-48A354A4C1DC}"/>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A4115AF5-2337-4AF6-AD23-7F3B5EC26435}"/>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B0C29C6F-7A08-459E-9288-999D2261CDB2}"/>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0E0DE402-26A5-4109-8710-CABA555ABECB}"/>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BA25FB6A-AADC-4F42-919C-08060ABDD989}"/>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6EF67869-AD1C-4535-992F-61E3B997560D}"/>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EF0A1952-3062-4B15-B827-BB2826F74A56}"/>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7B59611E-0144-46E8-A338-0760F3442138}"/>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6CDB01F6-7659-41EE-8BE9-0E515C2D09E2}"/>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9F9C02B2-0120-4013-BA4F-FCFF5449E4E5}"/>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E2D5E4CE-DDB5-46B2-8209-E293C765428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A6B5A465-F8CC-4D2C-8ACA-18C6521B694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EF5242C9-D442-49EA-96B5-F448C213280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40BBDC22-3A08-489B-8D67-0F244C8AE62D}"/>
            </a:ext>
          </a:extLst>
        </xdr:cNvPr>
        <xdr:cNvCxnSpPr/>
      </xdr:nvCxnSpPr>
      <xdr:spPr>
        <a:xfrm flipV="1">
          <a:off x="19509104" y="9296944"/>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F7919854-88A4-4A84-831F-AC4F35692CAB}"/>
            </a:ext>
          </a:extLst>
        </xdr:cNvPr>
        <xdr:cNvSpPr txBox="1"/>
      </xdr:nvSpPr>
      <xdr:spPr>
        <a:xfrm>
          <a:off x="19547840" y="107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BF2C326F-9D91-439D-B268-C0E41A06203A}"/>
            </a:ext>
          </a:extLst>
        </xdr:cNvPr>
        <xdr:cNvCxnSpPr/>
      </xdr:nvCxnSpPr>
      <xdr:spPr>
        <a:xfrm>
          <a:off x="194437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2AA8A18B-2E71-4073-89D2-D43EB3EE1BD7}"/>
            </a:ext>
          </a:extLst>
        </xdr:cNvPr>
        <xdr:cNvSpPr txBox="1"/>
      </xdr:nvSpPr>
      <xdr:spPr>
        <a:xfrm>
          <a:off x="19547840" y="90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8F711872-24E2-4593-A070-36EB5A3E0FB1}"/>
            </a:ext>
          </a:extLst>
        </xdr:cNvPr>
        <xdr:cNvCxnSpPr/>
      </xdr:nvCxnSpPr>
      <xdr:spPr>
        <a:xfrm>
          <a:off x="19443700" y="9296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2FC39603-FBB9-4C3C-A111-73662582D6FA}"/>
            </a:ext>
          </a:extLst>
        </xdr:cNvPr>
        <xdr:cNvSpPr txBox="1"/>
      </xdr:nvSpPr>
      <xdr:spPr>
        <a:xfrm>
          <a:off x="19547840" y="9887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5CA5A402-6793-42FC-B352-09732BEC91DE}"/>
            </a:ext>
          </a:extLst>
        </xdr:cNvPr>
        <xdr:cNvSpPr/>
      </xdr:nvSpPr>
      <xdr:spPr>
        <a:xfrm>
          <a:off x="19458940" y="10032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41C37593-A4A6-424C-A3B5-F23CA0DBC904}"/>
            </a:ext>
          </a:extLst>
        </xdr:cNvPr>
        <xdr:cNvSpPr/>
      </xdr:nvSpPr>
      <xdr:spPr>
        <a:xfrm>
          <a:off x="18735040" y="1004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52DB5EB6-4C37-435A-8C3C-7AEABE3071A4}"/>
            </a:ext>
          </a:extLst>
        </xdr:cNvPr>
        <xdr:cNvSpPr/>
      </xdr:nvSpPr>
      <xdr:spPr>
        <a:xfrm>
          <a:off x="17937480" y="10056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D7DE0CED-B5E1-4C2A-8897-C069D61A4848}"/>
            </a:ext>
          </a:extLst>
        </xdr:cNvPr>
        <xdr:cNvSpPr/>
      </xdr:nvSpPr>
      <xdr:spPr>
        <a:xfrm>
          <a:off x="171627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4A696681-7D4B-4E3C-8CD7-53813FE12ACC}"/>
            </a:ext>
          </a:extLst>
        </xdr:cNvPr>
        <xdr:cNvSpPr/>
      </xdr:nvSpPr>
      <xdr:spPr>
        <a:xfrm>
          <a:off x="1638808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3F5BF3E-7BAC-4EFC-8754-61E2EF3E649F}"/>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E332DAD-21B6-4EE4-AD7C-FF6D968882D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76BF8AE-8365-4A29-8FEA-0557473B633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E850F685-90BC-4FF4-9036-BDE283C935B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DB308F1-54A4-4119-BEAC-A8F3005ED25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8527</xdr:rowOff>
    </xdr:from>
    <xdr:to>
      <xdr:col>116</xdr:col>
      <xdr:colOff>114300</xdr:colOff>
      <xdr:row>61</xdr:row>
      <xdr:rowOff>110127</xdr:rowOff>
    </xdr:to>
    <xdr:sp macro="" textlink="">
      <xdr:nvSpPr>
        <xdr:cNvPr id="608" name="楕円 607">
          <a:extLst>
            <a:ext uri="{FF2B5EF4-FFF2-40B4-BE49-F238E27FC236}">
              <a16:creationId xmlns:a16="http://schemas.microsoft.com/office/drawing/2014/main" id="{6A62649D-821A-4A86-A4FC-C815CD61E5E4}"/>
            </a:ext>
          </a:extLst>
        </xdr:cNvPr>
        <xdr:cNvSpPr/>
      </xdr:nvSpPr>
      <xdr:spPr>
        <a:xfrm>
          <a:off x="19458940" y="1023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158404</xdr:rowOff>
    </xdr:from>
    <xdr:ext cx="469744" cy="259045"/>
    <xdr:sp macro="" textlink="">
      <xdr:nvSpPr>
        <xdr:cNvPr id="609" name="【学校施設】&#10;一人当たり面積該当値テキスト">
          <a:extLst>
            <a:ext uri="{FF2B5EF4-FFF2-40B4-BE49-F238E27FC236}">
              <a16:creationId xmlns:a16="http://schemas.microsoft.com/office/drawing/2014/main" id="{E64D3F01-2EB2-46D7-AB65-E2F1A32CB511}"/>
            </a:ext>
          </a:extLst>
        </xdr:cNvPr>
        <xdr:cNvSpPr txBox="1"/>
      </xdr:nvSpPr>
      <xdr:spPr>
        <a:xfrm>
          <a:off x="19547840" y="10216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50981</xdr:rowOff>
    </xdr:from>
    <xdr:to>
      <xdr:col>112</xdr:col>
      <xdr:colOff>38100</xdr:colOff>
      <xdr:row>61</xdr:row>
      <xdr:rowOff>152581</xdr:rowOff>
    </xdr:to>
    <xdr:sp macro="" textlink="">
      <xdr:nvSpPr>
        <xdr:cNvPr id="610" name="楕円 609">
          <a:extLst>
            <a:ext uri="{FF2B5EF4-FFF2-40B4-BE49-F238E27FC236}">
              <a16:creationId xmlns:a16="http://schemas.microsoft.com/office/drawing/2014/main" id="{70C7AAF8-6A77-4542-BBB6-9B9C1708602A}"/>
            </a:ext>
          </a:extLst>
        </xdr:cNvPr>
        <xdr:cNvSpPr/>
      </xdr:nvSpPr>
      <xdr:spPr>
        <a:xfrm>
          <a:off x="18735040" y="102770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59327</xdr:rowOff>
    </xdr:from>
    <xdr:to>
      <xdr:col>116</xdr:col>
      <xdr:colOff>63500</xdr:colOff>
      <xdr:row>61</xdr:row>
      <xdr:rowOff>101781</xdr:rowOff>
    </xdr:to>
    <xdr:cxnSp macro="">
      <xdr:nvCxnSpPr>
        <xdr:cNvPr id="611" name="直線コネクタ 610">
          <a:extLst>
            <a:ext uri="{FF2B5EF4-FFF2-40B4-BE49-F238E27FC236}">
              <a16:creationId xmlns:a16="http://schemas.microsoft.com/office/drawing/2014/main" id="{5324C5A2-C195-4FAE-83E6-2FCA6E070260}"/>
            </a:ext>
          </a:extLst>
        </xdr:cNvPr>
        <xdr:cNvCxnSpPr/>
      </xdr:nvCxnSpPr>
      <xdr:spPr>
        <a:xfrm flipV="1">
          <a:off x="18778220" y="10285367"/>
          <a:ext cx="73152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44994</xdr:rowOff>
    </xdr:from>
    <xdr:to>
      <xdr:col>107</xdr:col>
      <xdr:colOff>101600</xdr:colOff>
      <xdr:row>62</xdr:row>
      <xdr:rowOff>146594</xdr:rowOff>
    </xdr:to>
    <xdr:sp macro="" textlink="">
      <xdr:nvSpPr>
        <xdr:cNvPr id="612" name="楕円 611">
          <a:extLst>
            <a:ext uri="{FF2B5EF4-FFF2-40B4-BE49-F238E27FC236}">
              <a16:creationId xmlns:a16="http://schemas.microsoft.com/office/drawing/2014/main" id="{CC961DFB-3875-4AEA-AC09-80149F4D5B36}"/>
            </a:ext>
          </a:extLst>
        </xdr:cNvPr>
        <xdr:cNvSpPr/>
      </xdr:nvSpPr>
      <xdr:spPr>
        <a:xfrm>
          <a:off x="1793748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101781</xdr:rowOff>
    </xdr:from>
    <xdr:to>
      <xdr:col>111</xdr:col>
      <xdr:colOff>177800</xdr:colOff>
      <xdr:row>62</xdr:row>
      <xdr:rowOff>95794</xdr:rowOff>
    </xdr:to>
    <xdr:cxnSp macro="">
      <xdr:nvCxnSpPr>
        <xdr:cNvPr id="613" name="直線コネクタ 612">
          <a:extLst>
            <a:ext uri="{FF2B5EF4-FFF2-40B4-BE49-F238E27FC236}">
              <a16:creationId xmlns:a16="http://schemas.microsoft.com/office/drawing/2014/main" id="{0FFAF9B3-F40C-4D82-AB94-A246552844B4}"/>
            </a:ext>
          </a:extLst>
        </xdr:cNvPr>
        <xdr:cNvCxnSpPr/>
      </xdr:nvCxnSpPr>
      <xdr:spPr>
        <a:xfrm flipV="1">
          <a:off x="17988280" y="10327821"/>
          <a:ext cx="789940" cy="16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614" name="楕円 613">
          <a:extLst>
            <a:ext uri="{FF2B5EF4-FFF2-40B4-BE49-F238E27FC236}">
              <a16:creationId xmlns:a16="http://schemas.microsoft.com/office/drawing/2014/main" id="{35436806-529A-43B3-B084-5D2205F6D177}"/>
            </a:ext>
          </a:extLst>
        </xdr:cNvPr>
        <xdr:cNvSpPr/>
      </xdr:nvSpPr>
      <xdr:spPr>
        <a:xfrm>
          <a:off x="1716278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91440</xdr:rowOff>
    </xdr:from>
    <xdr:to>
      <xdr:col>107</xdr:col>
      <xdr:colOff>50800</xdr:colOff>
      <xdr:row>62</xdr:row>
      <xdr:rowOff>95794</xdr:rowOff>
    </xdr:to>
    <xdr:cxnSp macro="">
      <xdr:nvCxnSpPr>
        <xdr:cNvPr id="615" name="直線コネクタ 614">
          <a:extLst>
            <a:ext uri="{FF2B5EF4-FFF2-40B4-BE49-F238E27FC236}">
              <a16:creationId xmlns:a16="http://schemas.microsoft.com/office/drawing/2014/main" id="{6B17DA38-4C75-4770-98FB-F9275C2320BC}"/>
            </a:ext>
          </a:extLst>
        </xdr:cNvPr>
        <xdr:cNvCxnSpPr/>
      </xdr:nvCxnSpPr>
      <xdr:spPr>
        <a:xfrm>
          <a:off x="17213580" y="10485120"/>
          <a:ext cx="7747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40640</xdr:rowOff>
    </xdr:from>
    <xdr:to>
      <xdr:col>98</xdr:col>
      <xdr:colOff>38100</xdr:colOff>
      <xdr:row>62</xdr:row>
      <xdr:rowOff>142240</xdr:rowOff>
    </xdr:to>
    <xdr:sp macro="" textlink="">
      <xdr:nvSpPr>
        <xdr:cNvPr id="616" name="楕円 615">
          <a:extLst>
            <a:ext uri="{FF2B5EF4-FFF2-40B4-BE49-F238E27FC236}">
              <a16:creationId xmlns:a16="http://schemas.microsoft.com/office/drawing/2014/main" id="{B79BE803-F9D7-4E08-B8DE-FF098251A324}"/>
            </a:ext>
          </a:extLst>
        </xdr:cNvPr>
        <xdr:cNvSpPr/>
      </xdr:nvSpPr>
      <xdr:spPr>
        <a:xfrm>
          <a:off x="16388080" y="10434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91440</xdr:rowOff>
    </xdr:from>
    <xdr:to>
      <xdr:col>102</xdr:col>
      <xdr:colOff>114300</xdr:colOff>
      <xdr:row>62</xdr:row>
      <xdr:rowOff>91440</xdr:rowOff>
    </xdr:to>
    <xdr:cxnSp macro="">
      <xdr:nvCxnSpPr>
        <xdr:cNvPr id="617" name="直線コネクタ 616">
          <a:extLst>
            <a:ext uri="{FF2B5EF4-FFF2-40B4-BE49-F238E27FC236}">
              <a16:creationId xmlns:a16="http://schemas.microsoft.com/office/drawing/2014/main" id="{136C3A54-C5A1-45B9-81DF-E86A986F82FC}"/>
            </a:ext>
          </a:extLst>
        </xdr:cNvPr>
        <xdr:cNvCxnSpPr/>
      </xdr:nvCxnSpPr>
      <xdr:spPr>
        <a:xfrm>
          <a:off x="16431260" y="104851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3DF81B00-62B7-4829-B010-604CB73E1E72}"/>
            </a:ext>
          </a:extLst>
        </xdr:cNvPr>
        <xdr:cNvSpPr txBox="1"/>
      </xdr:nvSpPr>
      <xdr:spPr>
        <a:xfrm>
          <a:off x="18561127" y="982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ECFEEABD-F98D-48E1-ABA3-83DBAC3FB071}"/>
            </a:ext>
          </a:extLst>
        </xdr:cNvPr>
        <xdr:cNvSpPr txBox="1"/>
      </xdr:nvSpPr>
      <xdr:spPr>
        <a:xfrm>
          <a:off x="17776267" y="983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DE43AB06-0D09-433F-A438-2DE12B58A424}"/>
            </a:ext>
          </a:extLst>
        </xdr:cNvPr>
        <xdr:cNvSpPr txBox="1"/>
      </xdr:nvSpPr>
      <xdr:spPr>
        <a:xfrm>
          <a:off x="17001567" y="983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CDC265F6-6301-4C11-9EA4-DA974E69C1D4}"/>
            </a:ext>
          </a:extLst>
        </xdr:cNvPr>
        <xdr:cNvSpPr txBox="1"/>
      </xdr:nvSpPr>
      <xdr:spPr>
        <a:xfrm>
          <a:off x="16226867" y="98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143708</xdr:rowOff>
    </xdr:from>
    <xdr:ext cx="469744" cy="259045"/>
    <xdr:sp macro="" textlink="">
      <xdr:nvSpPr>
        <xdr:cNvPr id="622" name="n_1mainValue【学校施設】&#10;一人当たり面積">
          <a:extLst>
            <a:ext uri="{FF2B5EF4-FFF2-40B4-BE49-F238E27FC236}">
              <a16:creationId xmlns:a16="http://schemas.microsoft.com/office/drawing/2014/main" id="{69429DC9-5616-416C-8F53-0D43BC6CFB03}"/>
            </a:ext>
          </a:extLst>
        </xdr:cNvPr>
        <xdr:cNvSpPr txBox="1"/>
      </xdr:nvSpPr>
      <xdr:spPr>
        <a:xfrm>
          <a:off x="18561127" y="10369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137721</xdr:rowOff>
    </xdr:from>
    <xdr:ext cx="469744" cy="259045"/>
    <xdr:sp macro="" textlink="">
      <xdr:nvSpPr>
        <xdr:cNvPr id="623" name="n_2mainValue【学校施設】&#10;一人当たり面積">
          <a:extLst>
            <a:ext uri="{FF2B5EF4-FFF2-40B4-BE49-F238E27FC236}">
              <a16:creationId xmlns:a16="http://schemas.microsoft.com/office/drawing/2014/main" id="{3031D0A6-6935-451B-B5FC-0E685A2F6BB0}"/>
            </a:ext>
          </a:extLst>
        </xdr:cNvPr>
        <xdr:cNvSpPr txBox="1"/>
      </xdr:nvSpPr>
      <xdr:spPr>
        <a:xfrm>
          <a:off x="17776267" y="1053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624" name="n_3mainValue【学校施設】&#10;一人当たり面積">
          <a:extLst>
            <a:ext uri="{FF2B5EF4-FFF2-40B4-BE49-F238E27FC236}">
              <a16:creationId xmlns:a16="http://schemas.microsoft.com/office/drawing/2014/main" id="{7665E0E8-218D-4022-81DA-FDD2663423B9}"/>
            </a:ext>
          </a:extLst>
        </xdr:cNvPr>
        <xdr:cNvSpPr txBox="1"/>
      </xdr:nvSpPr>
      <xdr:spPr>
        <a:xfrm>
          <a:off x="1700156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133367</xdr:rowOff>
    </xdr:from>
    <xdr:ext cx="469744" cy="259045"/>
    <xdr:sp macro="" textlink="">
      <xdr:nvSpPr>
        <xdr:cNvPr id="625" name="n_4mainValue【学校施設】&#10;一人当たり面積">
          <a:extLst>
            <a:ext uri="{FF2B5EF4-FFF2-40B4-BE49-F238E27FC236}">
              <a16:creationId xmlns:a16="http://schemas.microsoft.com/office/drawing/2014/main" id="{70E1E174-4863-4A08-B5A9-BA6F071056A9}"/>
            </a:ext>
          </a:extLst>
        </xdr:cNvPr>
        <xdr:cNvSpPr txBox="1"/>
      </xdr:nvSpPr>
      <xdr:spPr>
        <a:xfrm>
          <a:off x="1622686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ABD15ABE-4A87-4D31-8E1B-5F5F6302E56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24E20040-C83E-4CF3-93C8-E57CCD1AA11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4C9113C5-26D0-44E0-9103-8978539954B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3C655F0-80FD-424C-9784-C75FA1C2518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CE7158B-7A82-42FC-BF54-3B83C7AF3DA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DE89A5BA-F654-49EF-9195-5D700C487EA2}"/>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D257D102-CBD5-4487-98E5-E1B92D900D6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59AA26C-630A-452D-97CB-3775EB59434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87F55480-44AD-4DFD-8D98-E5A016F8629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FCB9F933-5531-46B8-B9DE-4AB788E8838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E3DD7260-969C-47C7-B938-D4F954EE618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FADA8202-1A7E-4D2D-A685-909C917D9A2C}"/>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76620296-4A5B-411A-AE69-B3C04844B1F5}"/>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880AB731-52AB-438F-8499-8986D775CA9B}"/>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AA0C5685-7733-44C4-BC96-1E497C755C02}"/>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B08881C6-3ACE-4295-84C1-EA64149646BD}"/>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F6855937-9BB0-4AE7-BC57-18E63DD0F895}"/>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4ED4C33C-3520-4153-B170-2A29C2498293}"/>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346C6C37-0D52-4897-8FA0-1E27CCC477D9}"/>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5A2A47F2-6660-490F-A93A-FE42B109311C}"/>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8A916231-58B5-4F08-BEB4-8415A6D149DF}"/>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D5FC663D-5B6E-42F0-A29E-E36B0548DC7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6485EE7C-7874-4605-9FD8-44FFA471ADEC}"/>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9755E79B-C5C0-42CF-85DF-02E2B603847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7D587792-6F47-4587-9E86-D0432CE98C51}"/>
            </a:ext>
          </a:extLst>
        </xdr:cNvPr>
        <xdr:cNvCxnSpPr/>
      </xdr:nvCxnSpPr>
      <xdr:spPr>
        <a:xfrm flipV="1">
          <a:off x="14375764" y="1303210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E86D7F9A-449A-461B-8454-81441442ACA8}"/>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BEA05849-45A4-4FB1-AC52-716474A5990E}"/>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9975A7E2-BE16-4E5C-BF22-7CCEECFA2715}"/>
            </a:ext>
          </a:extLst>
        </xdr:cNvPr>
        <xdr:cNvSpPr txBox="1"/>
      </xdr:nvSpPr>
      <xdr:spPr>
        <a:xfrm>
          <a:off x="14414500" y="1281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1A3303F0-EC9E-43BA-A442-FD423A9DF63E}"/>
            </a:ext>
          </a:extLst>
        </xdr:cNvPr>
        <xdr:cNvCxnSpPr/>
      </xdr:nvCxnSpPr>
      <xdr:spPr>
        <a:xfrm>
          <a:off x="14287500" y="13032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655" name="【児童館】&#10;有形固定資産減価償却率平均値テキスト">
          <a:extLst>
            <a:ext uri="{FF2B5EF4-FFF2-40B4-BE49-F238E27FC236}">
              <a16:creationId xmlns:a16="http://schemas.microsoft.com/office/drawing/2014/main" id="{D689F727-44D6-4D12-BC4C-8C80C3A193AB}"/>
            </a:ext>
          </a:extLst>
        </xdr:cNvPr>
        <xdr:cNvSpPr txBox="1"/>
      </xdr:nvSpPr>
      <xdr:spPr>
        <a:xfrm>
          <a:off x="14414500" y="136436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738CB80E-317B-4518-B730-5B9D01BAB99D}"/>
            </a:ext>
          </a:extLst>
        </xdr:cNvPr>
        <xdr:cNvSpPr/>
      </xdr:nvSpPr>
      <xdr:spPr>
        <a:xfrm>
          <a:off x="14325600" y="136652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3CC99368-3A66-402C-A7EC-EDB79B1C6442}"/>
            </a:ext>
          </a:extLst>
        </xdr:cNvPr>
        <xdr:cNvSpPr/>
      </xdr:nvSpPr>
      <xdr:spPr>
        <a:xfrm>
          <a:off x="13578840" y="1364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0B884599-35A1-4C8C-ACB0-2EA2B383C22B}"/>
            </a:ext>
          </a:extLst>
        </xdr:cNvPr>
        <xdr:cNvSpPr/>
      </xdr:nvSpPr>
      <xdr:spPr>
        <a:xfrm>
          <a:off x="12804140" y="1364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7788C41B-4C86-4807-AD64-793FA569CE2C}"/>
            </a:ext>
          </a:extLst>
        </xdr:cNvPr>
        <xdr:cNvSpPr/>
      </xdr:nvSpPr>
      <xdr:spPr>
        <a:xfrm>
          <a:off x="12029440" y="136137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1FA3AB6E-A045-4E25-BE43-734B56F3C476}"/>
            </a:ext>
          </a:extLst>
        </xdr:cNvPr>
        <xdr:cNvSpPr/>
      </xdr:nvSpPr>
      <xdr:spPr>
        <a:xfrm>
          <a:off x="1123188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794FA87-CA21-4767-AD9C-3CE6812A7F7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0339041-C379-4FFD-B77E-8F8795BBD42E}"/>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8C2BE8F-F95E-46AD-AE47-77203BF81D8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C591553-4F2C-4A1D-9E88-F0315B7ADF7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F0D3ACBC-CB5C-40C5-B97B-AF6AD6D1917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135889</xdr:rowOff>
    </xdr:from>
    <xdr:to>
      <xdr:col>85</xdr:col>
      <xdr:colOff>177800</xdr:colOff>
      <xdr:row>81</xdr:row>
      <xdr:rowOff>66039</xdr:rowOff>
    </xdr:to>
    <xdr:sp macro="" textlink="">
      <xdr:nvSpPr>
        <xdr:cNvPr id="666" name="楕円 665">
          <a:extLst>
            <a:ext uri="{FF2B5EF4-FFF2-40B4-BE49-F238E27FC236}">
              <a16:creationId xmlns:a16="http://schemas.microsoft.com/office/drawing/2014/main" id="{6BFD661A-552D-4198-ACE5-AE128ED23918}"/>
            </a:ext>
          </a:extLst>
        </xdr:cNvPr>
        <xdr:cNvSpPr/>
      </xdr:nvSpPr>
      <xdr:spPr>
        <a:xfrm>
          <a:off x="14325600" y="1354708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158766</xdr:rowOff>
    </xdr:from>
    <xdr:ext cx="405111" cy="259045"/>
    <xdr:sp macro="" textlink="">
      <xdr:nvSpPr>
        <xdr:cNvPr id="667" name="【児童館】&#10;有形固定資産減価償却率該当値テキスト">
          <a:extLst>
            <a:ext uri="{FF2B5EF4-FFF2-40B4-BE49-F238E27FC236}">
              <a16:creationId xmlns:a16="http://schemas.microsoft.com/office/drawing/2014/main" id="{FA1BB1DA-31B1-44D6-A7EF-3778B3F44C7B}"/>
            </a:ext>
          </a:extLst>
        </xdr:cNvPr>
        <xdr:cNvSpPr txBox="1"/>
      </xdr:nvSpPr>
      <xdr:spPr>
        <a:xfrm>
          <a:off x="14414500" y="13402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93980</xdr:rowOff>
    </xdr:from>
    <xdr:to>
      <xdr:col>81</xdr:col>
      <xdr:colOff>101600</xdr:colOff>
      <xdr:row>81</xdr:row>
      <xdr:rowOff>24130</xdr:rowOff>
    </xdr:to>
    <xdr:sp macro="" textlink="">
      <xdr:nvSpPr>
        <xdr:cNvPr id="668" name="楕円 667">
          <a:extLst>
            <a:ext uri="{FF2B5EF4-FFF2-40B4-BE49-F238E27FC236}">
              <a16:creationId xmlns:a16="http://schemas.microsoft.com/office/drawing/2014/main" id="{49C59870-C49A-4904-A85A-39CC4ED24722}"/>
            </a:ext>
          </a:extLst>
        </xdr:cNvPr>
        <xdr:cNvSpPr/>
      </xdr:nvSpPr>
      <xdr:spPr>
        <a:xfrm>
          <a:off x="13578840" y="13505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144780</xdr:rowOff>
    </xdr:from>
    <xdr:to>
      <xdr:col>85</xdr:col>
      <xdr:colOff>127000</xdr:colOff>
      <xdr:row>81</xdr:row>
      <xdr:rowOff>15239</xdr:rowOff>
    </xdr:to>
    <xdr:cxnSp macro="">
      <xdr:nvCxnSpPr>
        <xdr:cNvPr id="669" name="直線コネクタ 668">
          <a:extLst>
            <a:ext uri="{FF2B5EF4-FFF2-40B4-BE49-F238E27FC236}">
              <a16:creationId xmlns:a16="http://schemas.microsoft.com/office/drawing/2014/main" id="{48AD9D8F-94B8-46D7-89A6-10B35F413415}"/>
            </a:ext>
          </a:extLst>
        </xdr:cNvPr>
        <xdr:cNvCxnSpPr/>
      </xdr:nvCxnSpPr>
      <xdr:spPr>
        <a:xfrm>
          <a:off x="13629640" y="13555980"/>
          <a:ext cx="74676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52070</xdr:rowOff>
    </xdr:from>
    <xdr:to>
      <xdr:col>76</xdr:col>
      <xdr:colOff>165100</xdr:colOff>
      <xdr:row>80</xdr:row>
      <xdr:rowOff>153670</xdr:rowOff>
    </xdr:to>
    <xdr:sp macro="" textlink="">
      <xdr:nvSpPr>
        <xdr:cNvPr id="670" name="楕円 669">
          <a:extLst>
            <a:ext uri="{FF2B5EF4-FFF2-40B4-BE49-F238E27FC236}">
              <a16:creationId xmlns:a16="http://schemas.microsoft.com/office/drawing/2014/main" id="{878DCBB6-BA9B-4114-97C5-152A15E32E96}"/>
            </a:ext>
          </a:extLst>
        </xdr:cNvPr>
        <xdr:cNvSpPr/>
      </xdr:nvSpPr>
      <xdr:spPr>
        <a:xfrm>
          <a:off x="12804140" y="134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102870</xdr:rowOff>
    </xdr:from>
    <xdr:to>
      <xdr:col>81</xdr:col>
      <xdr:colOff>50800</xdr:colOff>
      <xdr:row>80</xdr:row>
      <xdr:rowOff>144780</xdr:rowOff>
    </xdr:to>
    <xdr:cxnSp macro="">
      <xdr:nvCxnSpPr>
        <xdr:cNvPr id="671" name="直線コネクタ 670">
          <a:extLst>
            <a:ext uri="{FF2B5EF4-FFF2-40B4-BE49-F238E27FC236}">
              <a16:creationId xmlns:a16="http://schemas.microsoft.com/office/drawing/2014/main" id="{93F886AD-0FE5-41E0-BF94-728A60EE994F}"/>
            </a:ext>
          </a:extLst>
        </xdr:cNvPr>
        <xdr:cNvCxnSpPr/>
      </xdr:nvCxnSpPr>
      <xdr:spPr>
        <a:xfrm>
          <a:off x="12854940" y="1351407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10161</xdr:rowOff>
    </xdr:from>
    <xdr:to>
      <xdr:col>72</xdr:col>
      <xdr:colOff>38100</xdr:colOff>
      <xdr:row>80</xdr:row>
      <xdr:rowOff>111761</xdr:rowOff>
    </xdr:to>
    <xdr:sp macro="" textlink="">
      <xdr:nvSpPr>
        <xdr:cNvPr id="672" name="楕円 671">
          <a:extLst>
            <a:ext uri="{FF2B5EF4-FFF2-40B4-BE49-F238E27FC236}">
              <a16:creationId xmlns:a16="http://schemas.microsoft.com/office/drawing/2014/main" id="{20239148-EBD5-4D20-81EB-9671E25B1353}"/>
            </a:ext>
          </a:extLst>
        </xdr:cNvPr>
        <xdr:cNvSpPr/>
      </xdr:nvSpPr>
      <xdr:spPr>
        <a:xfrm>
          <a:off x="12029440" y="134213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60961</xdr:rowOff>
    </xdr:from>
    <xdr:to>
      <xdr:col>76</xdr:col>
      <xdr:colOff>114300</xdr:colOff>
      <xdr:row>80</xdr:row>
      <xdr:rowOff>102870</xdr:rowOff>
    </xdr:to>
    <xdr:cxnSp macro="">
      <xdr:nvCxnSpPr>
        <xdr:cNvPr id="673" name="直線コネクタ 672">
          <a:extLst>
            <a:ext uri="{FF2B5EF4-FFF2-40B4-BE49-F238E27FC236}">
              <a16:creationId xmlns:a16="http://schemas.microsoft.com/office/drawing/2014/main" id="{0AAE4E87-82B5-44AF-A575-E781B28C1FF7}"/>
            </a:ext>
          </a:extLst>
        </xdr:cNvPr>
        <xdr:cNvCxnSpPr/>
      </xdr:nvCxnSpPr>
      <xdr:spPr>
        <a:xfrm>
          <a:off x="12072620" y="13472161"/>
          <a:ext cx="7823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139700</xdr:rowOff>
    </xdr:from>
    <xdr:to>
      <xdr:col>67</xdr:col>
      <xdr:colOff>101600</xdr:colOff>
      <xdr:row>80</xdr:row>
      <xdr:rowOff>69850</xdr:rowOff>
    </xdr:to>
    <xdr:sp macro="" textlink="">
      <xdr:nvSpPr>
        <xdr:cNvPr id="674" name="楕円 673">
          <a:extLst>
            <a:ext uri="{FF2B5EF4-FFF2-40B4-BE49-F238E27FC236}">
              <a16:creationId xmlns:a16="http://schemas.microsoft.com/office/drawing/2014/main" id="{38D27A40-3EC6-4FF8-A840-8E0C04366683}"/>
            </a:ext>
          </a:extLst>
        </xdr:cNvPr>
        <xdr:cNvSpPr/>
      </xdr:nvSpPr>
      <xdr:spPr>
        <a:xfrm>
          <a:off x="11231880" y="13383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19050</xdr:rowOff>
    </xdr:from>
    <xdr:to>
      <xdr:col>71</xdr:col>
      <xdr:colOff>177800</xdr:colOff>
      <xdr:row>80</xdr:row>
      <xdr:rowOff>60961</xdr:rowOff>
    </xdr:to>
    <xdr:cxnSp macro="">
      <xdr:nvCxnSpPr>
        <xdr:cNvPr id="675" name="直線コネクタ 674">
          <a:extLst>
            <a:ext uri="{FF2B5EF4-FFF2-40B4-BE49-F238E27FC236}">
              <a16:creationId xmlns:a16="http://schemas.microsoft.com/office/drawing/2014/main" id="{57F63524-DC8E-48EC-8058-82ABFC6FE05A}"/>
            </a:ext>
          </a:extLst>
        </xdr:cNvPr>
        <xdr:cNvCxnSpPr/>
      </xdr:nvCxnSpPr>
      <xdr:spPr>
        <a:xfrm>
          <a:off x="11282680" y="13430250"/>
          <a:ext cx="78994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676" name="n_1aveValue【児童館】&#10;有形固定資産減価償却率">
          <a:extLst>
            <a:ext uri="{FF2B5EF4-FFF2-40B4-BE49-F238E27FC236}">
              <a16:creationId xmlns:a16="http://schemas.microsoft.com/office/drawing/2014/main" id="{6BD5A138-61DC-44FF-B2BE-19BC65D00305}"/>
            </a:ext>
          </a:extLst>
        </xdr:cNvPr>
        <xdr:cNvSpPr txBox="1"/>
      </xdr:nvSpPr>
      <xdr:spPr>
        <a:xfrm>
          <a:off x="13437244" y="13733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677" name="n_2aveValue【児童館】&#10;有形固定資産減価償却率">
          <a:extLst>
            <a:ext uri="{FF2B5EF4-FFF2-40B4-BE49-F238E27FC236}">
              <a16:creationId xmlns:a16="http://schemas.microsoft.com/office/drawing/2014/main" id="{8A5068ED-D1DD-41DC-9D01-911A205776D6}"/>
            </a:ext>
          </a:extLst>
        </xdr:cNvPr>
        <xdr:cNvSpPr txBox="1"/>
      </xdr:nvSpPr>
      <xdr:spPr>
        <a:xfrm>
          <a:off x="12675244" y="1373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127652</xdr:rowOff>
    </xdr:from>
    <xdr:ext cx="405111" cy="259045"/>
    <xdr:sp macro="" textlink="">
      <xdr:nvSpPr>
        <xdr:cNvPr id="678" name="n_3aveValue【児童館】&#10;有形固定資産減価償却率">
          <a:extLst>
            <a:ext uri="{FF2B5EF4-FFF2-40B4-BE49-F238E27FC236}">
              <a16:creationId xmlns:a16="http://schemas.microsoft.com/office/drawing/2014/main" id="{95CDD209-7C60-4A03-AC43-0DBD378DC870}"/>
            </a:ext>
          </a:extLst>
        </xdr:cNvPr>
        <xdr:cNvSpPr txBox="1"/>
      </xdr:nvSpPr>
      <xdr:spPr>
        <a:xfrm>
          <a:off x="11900544" y="13706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41927</xdr:rowOff>
    </xdr:from>
    <xdr:ext cx="405111" cy="259045"/>
    <xdr:sp macro="" textlink="">
      <xdr:nvSpPr>
        <xdr:cNvPr id="679" name="n_4aveValue【児童館】&#10;有形固定資産減価償却率">
          <a:extLst>
            <a:ext uri="{FF2B5EF4-FFF2-40B4-BE49-F238E27FC236}">
              <a16:creationId xmlns:a16="http://schemas.microsoft.com/office/drawing/2014/main" id="{501BDCDF-698C-4145-AF7B-78720A25F7EC}"/>
            </a:ext>
          </a:extLst>
        </xdr:cNvPr>
        <xdr:cNvSpPr txBox="1"/>
      </xdr:nvSpPr>
      <xdr:spPr>
        <a:xfrm>
          <a:off x="11102984" y="1378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40657</xdr:rowOff>
    </xdr:from>
    <xdr:ext cx="405111" cy="259045"/>
    <xdr:sp macro="" textlink="">
      <xdr:nvSpPr>
        <xdr:cNvPr id="680" name="n_1mainValue【児童館】&#10;有形固定資産減価償却率">
          <a:extLst>
            <a:ext uri="{FF2B5EF4-FFF2-40B4-BE49-F238E27FC236}">
              <a16:creationId xmlns:a16="http://schemas.microsoft.com/office/drawing/2014/main" id="{51A2C493-47B6-4ADD-AEB3-B86B9A020C5E}"/>
            </a:ext>
          </a:extLst>
        </xdr:cNvPr>
        <xdr:cNvSpPr txBox="1"/>
      </xdr:nvSpPr>
      <xdr:spPr>
        <a:xfrm>
          <a:off x="13437244" y="1328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170197</xdr:rowOff>
    </xdr:from>
    <xdr:ext cx="405111" cy="259045"/>
    <xdr:sp macro="" textlink="">
      <xdr:nvSpPr>
        <xdr:cNvPr id="681" name="n_2mainValue【児童館】&#10;有形固定資産減価償却率">
          <a:extLst>
            <a:ext uri="{FF2B5EF4-FFF2-40B4-BE49-F238E27FC236}">
              <a16:creationId xmlns:a16="http://schemas.microsoft.com/office/drawing/2014/main" id="{912F4884-8E53-4CB3-A87E-2E9CF798ABDA}"/>
            </a:ext>
          </a:extLst>
        </xdr:cNvPr>
        <xdr:cNvSpPr txBox="1"/>
      </xdr:nvSpPr>
      <xdr:spPr>
        <a:xfrm>
          <a:off x="12675244" y="1324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128288</xdr:rowOff>
    </xdr:from>
    <xdr:ext cx="405111" cy="259045"/>
    <xdr:sp macro="" textlink="">
      <xdr:nvSpPr>
        <xdr:cNvPr id="682" name="n_3mainValue【児童館】&#10;有形固定資産減価償却率">
          <a:extLst>
            <a:ext uri="{FF2B5EF4-FFF2-40B4-BE49-F238E27FC236}">
              <a16:creationId xmlns:a16="http://schemas.microsoft.com/office/drawing/2014/main" id="{862C66C5-9947-4536-82A6-FC55F35F0514}"/>
            </a:ext>
          </a:extLst>
        </xdr:cNvPr>
        <xdr:cNvSpPr txBox="1"/>
      </xdr:nvSpPr>
      <xdr:spPr>
        <a:xfrm>
          <a:off x="11900544" y="13204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86377</xdr:rowOff>
    </xdr:from>
    <xdr:ext cx="405111" cy="259045"/>
    <xdr:sp macro="" textlink="">
      <xdr:nvSpPr>
        <xdr:cNvPr id="683" name="n_4mainValue【児童館】&#10;有形固定資産減価償却率">
          <a:extLst>
            <a:ext uri="{FF2B5EF4-FFF2-40B4-BE49-F238E27FC236}">
              <a16:creationId xmlns:a16="http://schemas.microsoft.com/office/drawing/2014/main" id="{D7025CA4-BD6C-42A1-B722-1B3B0706CB5E}"/>
            </a:ext>
          </a:extLst>
        </xdr:cNvPr>
        <xdr:cNvSpPr txBox="1"/>
      </xdr:nvSpPr>
      <xdr:spPr>
        <a:xfrm>
          <a:off x="11102984"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E1961BE6-F78B-46C8-994A-3E23F165745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A54ED355-23BC-45F8-8A88-FE422108C83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C8278441-16B0-4734-8F7A-06B856486AF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41C9B6BF-6DC1-4C37-9CAB-30A239416A9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214048F1-0C60-42D3-BAC0-63D31454515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D97EAC44-0505-43F0-B0CB-86E96D37B78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F61C7849-8AE4-4AA7-A3B3-EF53D3BA453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C87D2796-0AF5-4727-8E8C-957A0130389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749C7CF6-4810-489A-BDA6-0EEF0933385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7AF2747D-19B4-417F-96F5-CCB3B06D8BE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231461AF-ECCF-44B7-BFEC-BD76AC7EAACB}"/>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8D3359EF-0429-48E9-A06B-D1A69077359B}"/>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ACDD3238-2614-4F38-B566-F575DBFE1CC9}"/>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1195823F-F30A-4AA3-A6A0-F76E80D8BD53}"/>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DF162CC8-7940-4252-8BD9-F3A080B69821}"/>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E67F348D-7E38-400E-B19D-5571B7B02C29}"/>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D6F40902-D9C5-4D71-AF74-118517B0AE04}"/>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CB85D4FE-8E73-4030-A8E4-05CA60ACFB7F}"/>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D2F670BB-FE0B-4B9E-828D-3A722DC6ACE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4E1E05D1-60B4-4B38-95D8-D8EC9723E12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56ECB0A9-C16B-4A0B-BFB9-CED0887C5E6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BB0EA6F5-3B05-4439-BECB-A0517B3706D6}"/>
            </a:ext>
          </a:extLst>
        </xdr:cNvPr>
        <xdr:cNvCxnSpPr/>
      </xdr:nvCxnSpPr>
      <xdr:spPr>
        <a:xfrm flipV="1">
          <a:off x="19509104" y="12980669"/>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96204738-2550-481E-B40F-872CB4129822}"/>
            </a:ext>
          </a:extLst>
        </xdr:cNvPr>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3A1F73E9-3A83-4E0E-9E0C-2A2274279575}"/>
            </a:ext>
          </a:extLst>
        </xdr:cNvPr>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E9A8F393-0B06-48F1-809B-1D3CB5F43893}"/>
            </a:ext>
          </a:extLst>
        </xdr:cNvPr>
        <xdr:cNvSpPr txBox="1"/>
      </xdr:nvSpPr>
      <xdr:spPr>
        <a:xfrm>
          <a:off x="1954784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32630488-EB4A-4E09-8564-7121391720DA}"/>
            </a:ext>
          </a:extLst>
        </xdr:cNvPr>
        <xdr:cNvCxnSpPr/>
      </xdr:nvCxnSpPr>
      <xdr:spPr>
        <a:xfrm>
          <a:off x="1944370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710" name="【児童館】&#10;一人当たり面積平均値テキスト">
          <a:extLst>
            <a:ext uri="{FF2B5EF4-FFF2-40B4-BE49-F238E27FC236}">
              <a16:creationId xmlns:a16="http://schemas.microsoft.com/office/drawing/2014/main" id="{24F62A45-2995-46B5-A8D2-4D0E02E65B11}"/>
            </a:ext>
          </a:extLst>
        </xdr:cNvPr>
        <xdr:cNvSpPr txBox="1"/>
      </xdr:nvSpPr>
      <xdr:spPr>
        <a:xfrm>
          <a:off x="19547840" y="13982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3066D50E-D1E2-4C6E-83E0-E7BC2AF65A35}"/>
            </a:ext>
          </a:extLst>
        </xdr:cNvPr>
        <xdr:cNvSpPr/>
      </xdr:nvSpPr>
      <xdr:spPr>
        <a:xfrm>
          <a:off x="1945894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3D3D8C74-B457-4B30-81D1-6B2C15AD5A60}"/>
            </a:ext>
          </a:extLst>
        </xdr:cNvPr>
        <xdr:cNvSpPr/>
      </xdr:nvSpPr>
      <xdr:spPr>
        <a:xfrm>
          <a:off x="1873504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72DC37C7-671E-4F27-80F1-4C5E94795EBE}"/>
            </a:ext>
          </a:extLst>
        </xdr:cNvPr>
        <xdr:cNvSpPr/>
      </xdr:nvSpPr>
      <xdr:spPr>
        <a:xfrm>
          <a:off x="179374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7EE3EC89-BFCD-43C9-8AB3-DFE482ED68C8}"/>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AC31A44C-3453-4FF6-A787-164C1BD95F77}"/>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A5C5392-CEB5-4DB3-90A3-AC1E92CD66CE}"/>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DD99AC53-A876-4AB8-8634-12245BB732B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E0DA24A-134C-4A9E-A347-2124EC0E25B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3C60709-4169-417F-8669-0D573709C76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06B9EF6-08CA-47E9-A21A-9C30C49D127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55880</xdr:rowOff>
    </xdr:from>
    <xdr:to>
      <xdr:col>116</xdr:col>
      <xdr:colOff>114300</xdr:colOff>
      <xdr:row>80</xdr:row>
      <xdr:rowOff>157480</xdr:rowOff>
    </xdr:to>
    <xdr:sp macro="" textlink="">
      <xdr:nvSpPr>
        <xdr:cNvPr id="721" name="楕円 720">
          <a:extLst>
            <a:ext uri="{FF2B5EF4-FFF2-40B4-BE49-F238E27FC236}">
              <a16:creationId xmlns:a16="http://schemas.microsoft.com/office/drawing/2014/main" id="{33416F4A-91A7-439A-BC25-71AAF25BF041}"/>
            </a:ext>
          </a:extLst>
        </xdr:cNvPr>
        <xdr:cNvSpPr/>
      </xdr:nvSpPr>
      <xdr:spPr>
        <a:xfrm>
          <a:off x="1945894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78757</xdr:rowOff>
    </xdr:from>
    <xdr:ext cx="469744" cy="259045"/>
    <xdr:sp macro="" textlink="">
      <xdr:nvSpPr>
        <xdr:cNvPr id="722" name="【児童館】&#10;一人当たり面積該当値テキスト">
          <a:extLst>
            <a:ext uri="{FF2B5EF4-FFF2-40B4-BE49-F238E27FC236}">
              <a16:creationId xmlns:a16="http://schemas.microsoft.com/office/drawing/2014/main" id="{F2CB1F2C-AACC-4137-969C-A65666EF7E16}"/>
            </a:ext>
          </a:extLst>
        </xdr:cNvPr>
        <xdr:cNvSpPr txBox="1"/>
      </xdr:nvSpPr>
      <xdr:spPr>
        <a:xfrm>
          <a:off x="19547840" y="1332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55880</xdr:rowOff>
    </xdr:from>
    <xdr:to>
      <xdr:col>112</xdr:col>
      <xdr:colOff>38100</xdr:colOff>
      <xdr:row>80</xdr:row>
      <xdr:rowOff>157480</xdr:rowOff>
    </xdr:to>
    <xdr:sp macro="" textlink="">
      <xdr:nvSpPr>
        <xdr:cNvPr id="723" name="楕円 722">
          <a:extLst>
            <a:ext uri="{FF2B5EF4-FFF2-40B4-BE49-F238E27FC236}">
              <a16:creationId xmlns:a16="http://schemas.microsoft.com/office/drawing/2014/main" id="{D78AFFEC-D146-4966-8B82-7CB944D2F118}"/>
            </a:ext>
          </a:extLst>
        </xdr:cNvPr>
        <xdr:cNvSpPr/>
      </xdr:nvSpPr>
      <xdr:spPr>
        <a:xfrm>
          <a:off x="18735040" y="134670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106680</xdr:rowOff>
    </xdr:from>
    <xdr:to>
      <xdr:col>116</xdr:col>
      <xdr:colOff>63500</xdr:colOff>
      <xdr:row>80</xdr:row>
      <xdr:rowOff>106680</xdr:rowOff>
    </xdr:to>
    <xdr:cxnSp macro="">
      <xdr:nvCxnSpPr>
        <xdr:cNvPr id="724" name="直線コネクタ 723">
          <a:extLst>
            <a:ext uri="{FF2B5EF4-FFF2-40B4-BE49-F238E27FC236}">
              <a16:creationId xmlns:a16="http://schemas.microsoft.com/office/drawing/2014/main" id="{158BE6F8-DE3D-4914-A3D1-045227EA9B32}"/>
            </a:ext>
          </a:extLst>
        </xdr:cNvPr>
        <xdr:cNvCxnSpPr/>
      </xdr:nvCxnSpPr>
      <xdr:spPr>
        <a:xfrm>
          <a:off x="18778220" y="1351788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55880</xdr:rowOff>
    </xdr:from>
    <xdr:to>
      <xdr:col>107</xdr:col>
      <xdr:colOff>101600</xdr:colOff>
      <xdr:row>80</xdr:row>
      <xdr:rowOff>157480</xdr:rowOff>
    </xdr:to>
    <xdr:sp macro="" textlink="">
      <xdr:nvSpPr>
        <xdr:cNvPr id="725" name="楕円 724">
          <a:extLst>
            <a:ext uri="{FF2B5EF4-FFF2-40B4-BE49-F238E27FC236}">
              <a16:creationId xmlns:a16="http://schemas.microsoft.com/office/drawing/2014/main" id="{1469588A-4AE8-47B3-BC45-A1727F4B6C17}"/>
            </a:ext>
          </a:extLst>
        </xdr:cNvPr>
        <xdr:cNvSpPr/>
      </xdr:nvSpPr>
      <xdr:spPr>
        <a:xfrm>
          <a:off x="1793748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106680</xdr:rowOff>
    </xdr:from>
    <xdr:to>
      <xdr:col>111</xdr:col>
      <xdr:colOff>177800</xdr:colOff>
      <xdr:row>80</xdr:row>
      <xdr:rowOff>106680</xdr:rowOff>
    </xdr:to>
    <xdr:cxnSp macro="">
      <xdr:nvCxnSpPr>
        <xdr:cNvPr id="726" name="直線コネクタ 725">
          <a:extLst>
            <a:ext uri="{FF2B5EF4-FFF2-40B4-BE49-F238E27FC236}">
              <a16:creationId xmlns:a16="http://schemas.microsoft.com/office/drawing/2014/main" id="{AC900AD0-EE9A-413F-8F17-7049C5C01F01}"/>
            </a:ext>
          </a:extLst>
        </xdr:cNvPr>
        <xdr:cNvCxnSpPr/>
      </xdr:nvCxnSpPr>
      <xdr:spPr>
        <a:xfrm>
          <a:off x="17988280" y="135178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55880</xdr:rowOff>
    </xdr:from>
    <xdr:to>
      <xdr:col>102</xdr:col>
      <xdr:colOff>165100</xdr:colOff>
      <xdr:row>80</xdr:row>
      <xdr:rowOff>157480</xdr:rowOff>
    </xdr:to>
    <xdr:sp macro="" textlink="">
      <xdr:nvSpPr>
        <xdr:cNvPr id="727" name="楕円 726">
          <a:extLst>
            <a:ext uri="{FF2B5EF4-FFF2-40B4-BE49-F238E27FC236}">
              <a16:creationId xmlns:a16="http://schemas.microsoft.com/office/drawing/2014/main" id="{F1A44E2B-F04D-4AE3-8CEA-440C1F2A8037}"/>
            </a:ext>
          </a:extLst>
        </xdr:cNvPr>
        <xdr:cNvSpPr/>
      </xdr:nvSpPr>
      <xdr:spPr>
        <a:xfrm>
          <a:off x="1716278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106680</xdr:rowOff>
    </xdr:from>
    <xdr:to>
      <xdr:col>107</xdr:col>
      <xdr:colOff>50800</xdr:colOff>
      <xdr:row>80</xdr:row>
      <xdr:rowOff>106680</xdr:rowOff>
    </xdr:to>
    <xdr:cxnSp macro="">
      <xdr:nvCxnSpPr>
        <xdr:cNvPr id="728" name="直線コネクタ 727">
          <a:extLst>
            <a:ext uri="{FF2B5EF4-FFF2-40B4-BE49-F238E27FC236}">
              <a16:creationId xmlns:a16="http://schemas.microsoft.com/office/drawing/2014/main" id="{75E596C2-5B4E-4851-ADDB-BD2F3F3FAB51}"/>
            </a:ext>
          </a:extLst>
        </xdr:cNvPr>
        <xdr:cNvCxnSpPr/>
      </xdr:nvCxnSpPr>
      <xdr:spPr>
        <a:xfrm>
          <a:off x="17213580" y="135178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55880</xdr:rowOff>
    </xdr:from>
    <xdr:to>
      <xdr:col>98</xdr:col>
      <xdr:colOff>38100</xdr:colOff>
      <xdr:row>80</xdr:row>
      <xdr:rowOff>157480</xdr:rowOff>
    </xdr:to>
    <xdr:sp macro="" textlink="">
      <xdr:nvSpPr>
        <xdr:cNvPr id="729" name="楕円 728">
          <a:extLst>
            <a:ext uri="{FF2B5EF4-FFF2-40B4-BE49-F238E27FC236}">
              <a16:creationId xmlns:a16="http://schemas.microsoft.com/office/drawing/2014/main" id="{B3A0A282-3AD0-4493-BF46-D9867C8BE054}"/>
            </a:ext>
          </a:extLst>
        </xdr:cNvPr>
        <xdr:cNvSpPr/>
      </xdr:nvSpPr>
      <xdr:spPr>
        <a:xfrm>
          <a:off x="16388080" y="134670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106680</xdr:rowOff>
    </xdr:from>
    <xdr:to>
      <xdr:col>102</xdr:col>
      <xdr:colOff>114300</xdr:colOff>
      <xdr:row>80</xdr:row>
      <xdr:rowOff>106680</xdr:rowOff>
    </xdr:to>
    <xdr:cxnSp macro="">
      <xdr:nvCxnSpPr>
        <xdr:cNvPr id="730" name="直線コネクタ 729">
          <a:extLst>
            <a:ext uri="{FF2B5EF4-FFF2-40B4-BE49-F238E27FC236}">
              <a16:creationId xmlns:a16="http://schemas.microsoft.com/office/drawing/2014/main" id="{FA926075-3F6F-49DA-9BB3-013B4920CD09}"/>
            </a:ext>
          </a:extLst>
        </xdr:cNvPr>
        <xdr:cNvCxnSpPr/>
      </xdr:nvCxnSpPr>
      <xdr:spPr>
        <a:xfrm>
          <a:off x="16431260" y="135178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731" name="n_1aveValue【児童館】&#10;一人当たり面積">
          <a:extLst>
            <a:ext uri="{FF2B5EF4-FFF2-40B4-BE49-F238E27FC236}">
              <a16:creationId xmlns:a16="http://schemas.microsoft.com/office/drawing/2014/main" id="{DB355705-2C55-4AA5-AE7B-711D168BC43A}"/>
            </a:ext>
          </a:extLst>
        </xdr:cNvPr>
        <xdr:cNvSpPr txBox="1"/>
      </xdr:nvSpPr>
      <xdr:spPr>
        <a:xfrm>
          <a:off x="1856112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732" name="n_2aveValue【児童館】&#10;一人当たり面積">
          <a:extLst>
            <a:ext uri="{FF2B5EF4-FFF2-40B4-BE49-F238E27FC236}">
              <a16:creationId xmlns:a16="http://schemas.microsoft.com/office/drawing/2014/main" id="{D0720304-002A-47F8-97AA-E812CE0C9D91}"/>
            </a:ext>
          </a:extLst>
        </xdr:cNvPr>
        <xdr:cNvSpPr txBox="1"/>
      </xdr:nvSpPr>
      <xdr:spPr>
        <a:xfrm>
          <a:off x="177762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33" name="n_3aveValue【児童館】&#10;一人当たり面積">
          <a:extLst>
            <a:ext uri="{FF2B5EF4-FFF2-40B4-BE49-F238E27FC236}">
              <a16:creationId xmlns:a16="http://schemas.microsoft.com/office/drawing/2014/main" id="{0F122A17-18CD-4933-8CC1-EDEB9633ED27}"/>
            </a:ext>
          </a:extLst>
        </xdr:cNvPr>
        <xdr:cNvSpPr txBox="1"/>
      </xdr:nvSpPr>
      <xdr:spPr>
        <a:xfrm>
          <a:off x="170015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4" name="n_4aveValue【児童館】&#10;一人当たり面積">
          <a:extLst>
            <a:ext uri="{FF2B5EF4-FFF2-40B4-BE49-F238E27FC236}">
              <a16:creationId xmlns:a16="http://schemas.microsoft.com/office/drawing/2014/main" id="{5518B26D-A298-454B-BBBD-C4CA6EAF55F9}"/>
            </a:ext>
          </a:extLst>
        </xdr:cNvPr>
        <xdr:cNvSpPr txBox="1"/>
      </xdr:nvSpPr>
      <xdr:spPr>
        <a:xfrm>
          <a:off x="162268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2557</xdr:rowOff>
    </xdr:from>
    <xdr:ext cx="469744" cy="259045"/>
    <xdr:sp macro="" textlink="">
      <xdr:nvSpPr>
        <xdr:cNvPr id="735" name="n_1mainValue【児童館】&#10;一人当たり面積">
          <a:extLst>
            <a:ext uri="{FF2B5EF4-FFF2-40B4-BE49-F238E27FC236}">
              <a16:creationId xmlns:a16="http://schemas.microsoft.com/office/drawing/2014/main" id="{B82D06B1-4F69-49A5-8454-3213295CD871}"/>
            </a:ext>
          </a:extLst>
        </xdr:cNvPr>
        <xdr:cNvSpPr txBox="1"/>
      </xdr:nvSpPr>
      <xdr:spPr>
        <a:xfrm>
          <a:off x="18561127" y="1324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2557</xdr:rowOff>
    </xdr:from>
    <xdr:ext cx="469744" cy="259045"/>
    <xdr:sp macro="" textlink="">
      <xdr:nvSpPr>
        <xdr:cNvPr id="736" name="n_2mainValue【児童館】&#10;一人当たり面積">
          <a:extLst>
            <a:ext uri="{FF2B5EF4-FFF2-40B4-BE49-F238E27FC236}">
              <a16:creationId xmlns:a16="http://schemas.microsoft.com/office/drawing/2014/main" id="{5F88AAD4-278C-40F3-A767-883726C223B9}"/>
            </a:ext>
          </a:extLst>
        </xdr:cNvPr>
        <xdr:cNvSpPr txBox="1"/>
      </xdr:nvSpPr>
      <xdr:spPr>
        <a:xfrm>
          <a:off x="17776267" y="1324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2557</xdr:rowOff>
    </xdr:from>
    <xdr:ext cx="469744" cy="259045"/>
    <xdr:sp macro="" textlink="">
      <xdr:nvSpPr>
        <xdr:cNvPr id="737" name="n_3mainValue【児童館】&#10;一人当たり面積">
          <a:extLst>
            <a:ext uri="{FF2B5EF4-FFF2-40B4-BE49-F238E27FC236}">
              <a16:creationId xmlns:a16="http://schemas.microsoft.com/office/drawing/2014/main" id="{668EAA46-B22A-417B-907C-31D490EB4FD8}"/>
            </a:ext>
          </a:extLst>
        </xdr:cNvPr>
        <xdr:cNvSpPr txBox="1"/>
      </xdr:nvSpPr>
      <xdr:spPr>
        <a:xfrm>
          <a:off x="17001567" y="1324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2557</xdr:rowOff>
    </xdr:from>
    <xdr:ext cx="469744" cy="259045"/>
    <xdr:sp macro="" textlink="">
      <xdr:nvSpPr>
        <xdr:cNvPr id="738" name="n_4mainValue【児童館】&#10;一人当たり面積">
          <a:extLst>
            <a:ext uri="{FF2B5EF4-FFF2-40B4-BE49-F238E27FC236}">
              <a16:creationId xmlns:a16="http://schemas.microsoft.com/office/drawing/2014/main" id="{728AB50B-7C78-4B54-8E7C-CD32FE223BA5}"/>
            </a:ext>
          </a:extLst>
        </xdr:cNvPr>
        <xdr:cNvSpPr txBox="1"/>
      </xdr:nvSpPr>
      <xdr:spPr>
        <a:xfrm>
          <a:off x="16226867" y="1324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DC4E4E38-DD94-4AC5-8471-CDD767C7E60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7654CBD6-A0C3-41E0-A722-4BF28912084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7F754E73-BD60-41EF-BF19-4A7079A0981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A777709B-1A58-4B1B-B550-621A82DEEEF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F5043A71-C03A-4DD9-8AD9-577EF2E523C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4B83ED44-2D30-4FAC-9832-8AB960C3A2C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D5D54FF5-19F3-4C2B-9C7C-97BCA5FFD63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9AFAACD-23E9-46E3-B158-DAAD9A13C2A9}"/>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A0F9D924-F135-42FF-A634-CA0D7BB9F94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9DB3CC48-21D5-440F-B60E-8DE5646991F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15867206-EBB7-4613-9D27-B3C2EE000B0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09CCAA04-F209-40A7-B176-9C75AA2A927F}"/>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B297B8A5-4B4A-490D-996C-7E5CC2B91773}"/>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75350136-2967-448A-A09D-38677FD7405D}"/>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51FC2F8A-CB9A-4D1D-A1F9-01D4CF595F27}"/>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422B4D09-37B2-47A8-B0FC-18E1437C2BE3}"/>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55EA3236-88EC-4437-ABB0-ED561BE7A03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A8810693-8B8A-4CCD-8028-BDD670F55AFF}"/>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D8BE2EC2-92AD-40E6-A5EA-AD1192EC11B7}"/>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2525A338-999C-4CEC-8DFD-6B03FEA296BB}"/>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5C79E824-7BEF-4B62-A5C9-09B0A58CDFAA}"/>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65A8358D-D8E2-4C61-B69A-E1FC5A18CC77}"/>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818608D3-7D33-4D4F-952F-1CF94708029D}"/>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26B50CD3-0722-4327-A705-C5AD752D8F4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561CCD31-87A0-4E3A-8629-ABF1C5E7D84D}"/>
            </a:ext>
          </a:extLst>
        </xdr:cNvPr>
        <xdr:cNvCxnSpPr/>
      </xdr:nvCxnSpPr>
      <xdr:spPr>
        <a:xfrm flipV="1">
          <a:off x="14375764" y="16802100"/>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55B82CCF-68DD-4DFA-A51A-525C973F88CD}"/>
            </a:ext>
          </a:extLst>
        </xdr:cNvPr>
        <xdr:cNvSpPr txBox="1"/>
      </xdr:nvSpPr>
      <xdr:spPr>
        <a:xfrm>
          <a:off x="14414500" y="181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A5AF1D4C-2C29-4C7F-A385-AB85F43A0990}"/>
            </a:ext>
          </a:extLst>
        </xdr:cNvPr>
        <xdr:cNvCxnSpPr/>
      </xdr:nvCxnSpPr>
      <xdr:spPr>
        <a:xfrm>
          <a:off x="14287500" y="18107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B7871C32-E219-46FB-BBF3-189ED70A83E1}"/>
            </a:ext>
          </a:extLst>
        </xdr:cNvPr>
        <xdr:cNvSpPr txBox="1"/>
      </xdr:nvSpPr>
      <xdr:spPr>
        <a:xfrm>
          <a:off x="14414500"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2E9E6EED-D972-49B2-9DE9-6124EE1673FB}"/>
            </a:ext>
          </a:extLst>
        </xdr:cNvPr>
        <xdr:cNvCxnSpPr/>
      </xdr:nvCxnSpPr>
      <xdr:spPr>
        <a:xfrm>
          <a:off x="14287500" y="16802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E80520F4-52A4-412F-97B6-A3CBEE4B747E}"/>
            </a:ext>
          </a:extLst>
        </xdr:cNvPr>
        <xdr:cNvSpPr txBox="1"/>
      </xdr:nvSpPr>
      <xdr:spPr>
        <a:xfrm>
          <a:off x="14414500" y="17305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92056B21-65C2-4E9F-8D26-A6EE681B43CF}"/>
            </a:ext>
          </a:extLst>
        </xdr:cNvPr>
        <xdr:cNvSpPr/>
      </xdr:nvSpPr>
      <xdr:spPr>
        <a:xfrm>
          <a:off x="14325600" y="174504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85619AE2-96A1-4897-8125-5C38E4303949}"/>
            </a:ext>
          </a:extLst>
        </xdr:cNvPr>
        <xdr:cNvSpPr/>
      </xdr:nvSpPr>
      <xdr:spPr>
        <a:xfrm>
          <a:off x="13578840" y="1750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A2453641-4DE7-4AE9-A246-3EDF7103D801}"/>
            </a:ext>
          </a:extLst>
        </xdr:cNvPr>
        <xdr:cNvSpPr/>
      </xdr:nvSpPr>
      <xdr:spPr>
        <a:xfrm>
          <a:off x="128041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74FE5F34-AB6B-444F-992F-206C5194D41E}"/>
            </a:ext>
          </a:extLst>
        </xdr:cNvPr>
        <xdr:cNvSpPr/>
      </xdr:nvSpPr>
      <xdr:spPr>
        <a:xfrm>
          <a:off x="12029440" y="174504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42AA7F25-0250-4A05-8F2F-B329FFFF797F}"/>
            </a:ext>
          </a:extLst>
        </xdr:cNvPr>
        <xdr:cNvSpPr/>
      </xdr:nvSpPr>
      <xdr:spPr>
        <a:xfrm>
          <a:off x="11231880" y="17416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79A2F10-07DD-41EE-B3B7-E6763481737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7C9C1D1-E825-45B5-9EF8-1B9C6D7C3EB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2E73D463-0213-41F2-B3E4-8A6E9991C61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8BEADA6-178E-41C0-9474-662B0112238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F54AB60-4484-48A7-B987-F099D458A53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118745</xdr:rowOff>
    </xdr:from>
    <xdr:to>
      <xdr:col>85</xdr:col>
      <xdr:colOff>177800</xdr:colOff>
      <xdr:row>108</xdr:row>
      <xdr:rowOff>48895</xdr:rowOff>
    </xdr:to>
    <xdr:sp macro="" textlink="">
      <xdr:nvSpPr>
        <xdr:cNvPr id="779" name="楕円 778">
          <a:extLst>
            <a:ext uri="{FF2B5EF4-FFF2-40B4-BE49-F238E27FC236}">
              <a16:creationId xmlns:a16="http://schemas.microsoft.com/office/drawing/2014/main" id="{5646E8D4-D302-450A-ACF7-9865F7547FE9}"/>
            </a:ext>
          </a:extLst>
        </xdr:cNvPr>
        <xdr:cNvSpPr/>
      </xdr:nvSpPr>
      <xdr:spPr>
        <a:xfrm>
          <a:off x="14325600" y="180562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33672</xdr:rowOff>
    </xdr:from>
    <xdr:ext cx="405111" cy="259045"/>
    <xdr:sp macro="" textlink="">
      <xdr:nvSpPr>
        <xdr:cNvPr id="780" name="【公民館】&#10;有形固定資産減価償却率該当値テキスト">
          <a:extLst>
            <a:ext uri="{FF2B5EF4-FFF2-40B4-BE49-F238E27FC236}">
              <a16:creationId xmlns:a16="http://schemas.microsoft.com/office/drawing/2014/main" id="{0EFEDF78-5372-4081-9F5C-1D32A9B6073B}"/>
            </a:ext>
          </a:extLst>
        </xdr:cNvPr>
        <xdr:cNvSpPr txBox="1"/>
      </xdr:nvSpPr>
      <xdr:spPr>
        <a:xfrm>
          <a:off x="14414500" y="17971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92075</xdr:rowOff>
    </xdr:from>
    <xdr:to>
      <xdr:col>81</xdr:col>
      <xdr:colOff>101600</xdr:colOff>
      <xdr:row>108</xdr:row>
      <xdr:rowOff>22225</xdr:rowOff>
    </xdr:to>
    <xdr:sp macro="" textlink="">
      <xdr:nvSpPr>
        <xdr:cNvPr id="781" name="楕円 780">
          <a:extLst>
            <a:ext uri="{FF2B5EF4-FFF2-40B4-BE49-F238E27FC236}">
              <a16:creationId xmlns:a16="http://schemas.microsoft.com/office/drawing/2014/main" id="{3BB6F604-0C07-4F31-AFB6-FFE18EA956A7}"/>
            </a:ext>
          </a:extLst>
        </xdr:cNvPr>
        <xdr:cNvSpPr/>
      </xdr:nvSpPr>
      <xdr:spPr>
        <a:xfrm>
          <a:off x="13578840" y="18029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142875</xdr:rowOff>
    </xdr:from>
    <xdr:to>
      <xdr:col>85</xdr:col>
      <xdr:colOff>127000</xdr:colOff>
      <xdr:row>107</xdr:row>
      <xdr:rowOff>169545</xdr:rowOff>
    </xdr:to>
    <xdr:cxnSp macro="">
      <xdr:nvCxnSpPr>
        <xdr:cNvPr id="782" name="直線コネクタ 781">
          <a:extLst>
            <a:ext uri="{FF2B5EF4-FFF2-40B4-BE49-F238E27FC236}">
              <a16:creationId xmlns:a16="http://schemas.microsoft.com/office/drawing/2014/main" id="{627B4908-986E-4F79-8DB5-449EA8292BA3}"/>
            </a:ext>
          </a:extLst>
        </xdr:cNvPr>
        <xdr:cNvCxnSpPr/>
      </xdr:nvCxnSpPr>
      <xdr:spPr>
        <a:xfrm>
          <a:off x="13629640" y="18080355"/>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55880</xdr:rowOff>
    </xdr:from>
    <xdr:to>
      <xdr:col>76</xdr:col>
      <xdr:colOff>165100</xdr:colOff>
      <xdr:row>107</xdr:row>
      <xdr:rowOff>157480</xdr:rowOff>
    </xdr:to>
    <xdr:sp macro="" textlink="">
      <xdr:nvSpPr>
        <xdr:cNvPr id="783" name="楕円 782">
          <a:extLst>
            <a:ext uri="{FF2B5EF4-FFF2-40B4-BE49-F238E27FC236}">
              <a16:creationId xmlns:a16="http://schemas.microsoft.com/office/drawing/2014/main" id="{D3CE79CB-1C2C-4D4F-A6CD-9FB676A67035}"/>
            </a:ext>
          </a:extLst>
        </xdr:cNvPr>
        <xdr:cNvSpPr/>
      </xdr:nvSpPr>
      <xdr:spPr>
        <a:xfrm>
          <a:off x="12804140" y="1799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106680</xdr:rowOff>
    </xdr:from>
    <xdr:to>
      <xdr:col>81</xdr:col>
      <xdr:colOff>50800</xdr:colOff>
      <xdr:row>107</xdr:row>
      <xdr:rowOff>142875</xdr:rowOff>
    </xdr:to>
    <xdr:cxnSp macro="">
      <xdr:nvCxnSpPr>
        <xdr:cNvPr id="784" name="直線コネクタ 783">
          <a:extLst>
            <a:ext uri="{FF2B5EF4-FFF2-40B4-BE49-F238E27FC236}">
              <a16:creationId xmlns:a16="http://schemas.microsoft.com/office/drawing/2014/main" id="{2ED98F1C-08A8-41C0-8EB9-450103F612DD}"/>
            </a:ext>
          </a:extLst>
        </xdr:cNvPr>
        <xdr:cNvCxnSpPr/>
      </xdr:nvCxnSpPr>
      <xdr:spPr>
        <a:xfrm>
          <a:off x="12854940" y="1804416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19686</xdr:rowOff>
    </xdr:from>
    <xdr:to>
      <xdr:col>72</xdr:col>
      <xdr:colOff>38100</xdr:colOff>
      <xdr:row>107</xdr:row>
      <xdr:rowOff>121286</xdr:rowOff>
    </xdr:to>
    <xdr:sp macro="" textlink="">
      <xdr:nvSpPr>
        <xdr:cNvPr id="785" name="楕円 784">
          <a:extLst>
            <a:ext uri="{FF2B5EF4-FFF2-40B4-BE49-F238E27FC236}">
              <a16:creationId xmlns:a16="http://schemas.microsoft.com/office/drawing/2014/main" id="{18FB148F-A103-47B7-A5C3-F06489019537}"/>
            </a:ext>
          </a:extLst>
        </xdr:cNvPr>
        <xdr:cNvSpPr/>
      </xdr:nvSpPr>
      <xdr:spPr>
        <a:xfrm>
          <a:off x="12029440" y="179571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70486</xdr:rowOff>
    </xdr:from>
    <xdr:to>
      <xdr:col>76</xdr:col>
      <xdr:colOff>114300</xdr:colOff>
      <xdr:row>107</xdr:row>
      <xdr:rowOff>106680</xdr:rowOff>
    </xdr:to>
    <xdr:cxnSp macro="">
      <xdr:nvCxnSpPr>
        <xdr:cNvPr id="786" name="直線コネクタ 785">
          <a:extLst>
            <a:ext uri="{FF2B5EF4-FFF2-40B4-BE49-F238E27FC236}">
              <a16:creationId xmlns:a16="http://schemas.microsoft.com/office/drawing/2014/main" id="{3BDE390C-46C1-4817-BBD1-EC6AEAFDD308}"/>
            </a:ext>
          </a:extLst>
        </xdr:cNvPr>
        <xdr:cNvCxnSpPr/>
      </xdr:nvCxnSpPr>
      <xdr:spPr>
        <a:xfrm>
          <a:off x="12072620" y="18007966"/>
          <a:ext cx="7823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145414</xdr:rowOff>
    </xdr:from>
    <xdr:to>
      <xdr:col>67</xdr:col>
      <xdr:colOff>101600</xdr:colOff>
      <xdr:row>107</xdr:row>
      <xdr:rowOff>75564</xdr:rowOff>
    </xdr:to>
    <xdr:sp macro="" textlink="">
      <xdr:nvSpPr>
        <xdr:cNvPr id="787" name="楕円 786">
          <a:extLst>
            <a:ext uri="{FF2B5EF4-FFF2-40B4-BE49-F238E27FC236}">
              <a16:creationId xmlns:a16="http://schemas.microsoft.com/office/drawing/2014/main" id="{D5D45916-BB0D-4963-ACB1-E8C0F35D457A}"/>
            </a:ext>
          </a:extLst>
        </xdr:cNvPr>
        <xdr:cNvSpPr/>
      </xdr:nvSpPr>
      <xdr:spPr>
        <a:xfrm>
          <a:off x="11231880" y="179152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24764</xdr:rowOff>
    </xdr:from>
    <xdr:to>
      <xdr:col>71</xdr:col>
      <xdr:colOff>177800</xdr:colOff>
      <xdr:row>107</xdr:row>
      <xdr:rowOff>70486</xdr:rowOff>
    </xdr:to>
    <xdr:cxnSp macro="">
      <xdr:nvCxnSpPr>
        <xdr:cNvPr id="788" name="直線コネクタ 787">
          <a:extLst>
            <a:ext uri="{FF2B5EF4-FFF2-40B4-BE49-F238E27FC236}">
              <a16:creationId xmlns:a16="http://schemas.microsoft.com/office/drawing/2014/main" id="{983E1E93-71CE-426B-AE38-5AA6C0095EDB}"/>
            </a:ext>
          </a:extLst>
        </xdr:cNvPr>
        <xdr:cNvCxnSpPr/>
      </xdr:nvCxnSpPr>
      <xdr:spPr>
        <a:xfrm>
          <a:off x="11282680" y="17962244"/>
          <a:ext cx="78994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789" name="n_1aveValue【公民館】&#10;有形固定資産減価償却率">
          <a:extLst>
            <a:ext uri="{FF2B5EF4-FFF2-40B4-BE49-F238E27FC236}">
              <a16:creationId xmlns:a16="http://schemas.microsoft.com/office/drawing/2014/main" id="{61E10886-9D8E-44E8-A533-37EBC41CEE0D}"/>
            </a:ext>
          </a:extLst>
        </xdr:cNvPr>
        <xdr:cNvSpPr txBox="1"/>
      </xdr:nvSpPr>
      <xdr:spPr>
        <a:xfrm>
          <a:off x="13437244" y="172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98E05339-894F-4CA6-BB07-1995191120C1}"/>
            </a:ext>
          </a:extLst>
        </xdr:cNvPr>
        <xdr:cNvSpPr txBox="1"/>
      </xdr:nvSpPr>
      <xdr:spPr>
        <a:xfrm>
          <a:off x="1267524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791" name="n_3aveValue【公民館】&#10;有形固定資産減価償却率">
          <a:extLst>
            <a:ext uri="{FF2B5EF4-FFF2-40B4-BE49-F238E27FC236}">
              <a16:creationId xmlns:a16="http://schemas.microsoft.com/office/drawing/2014/main" id="{2E9C2474-EAB5-446A-8FB5-D88B7CDA5217}"/>
            </a:ext>
          </a:extLst>
        </xdr:cNvPr>
        <xdr:cNvSpPr txBox="1"/>
      </xdr:nvSpPr>
      <xdr:spPr>
        <a:xfrm>
          <a:off x="11900544"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792" name="n_4aveValue【公民館】&#10;有形固定資産減価償却率">
          <a:extLst>
            <a:ext uri="{FF2B5EF4-FFF2-40B4-BE49-F238E27FC236}">
              <a16:creationId xmlns:a16="http://schemas.microsoft.com/office/drawing/2014/main" id="{38E93255-D2AA-40E0-877E-A5A996C424A1}"/>
            </a:ext>
          </a:extLst>
        </xdr:cNvPr>
        <xdr:cNvSpPr txBox="1"/>
      </xdr:nvSpPr>
      <xdr:spPr>
        <a:xfrm>
          <a:off x="11102984" y="1719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13352</xdr:rowOff>
    </xdr:from>
    <xdr:ext cx="405111" cy="259045"/>
    <xdr:sp macro="" textlink="">
      <xdr:nvSpPr>
        <xdr:cNvPr id="793" name="n_1mainValue【公民館】&#10;有形固定資産減価償却率">
          <a:extLst>
            <a:ext uri="{FF2B5EF4-FFF2-40B4-BE49-F238E27FC236}">
              <a16:creationId xmlns:a16="http://schemas.microsoft.com/office/drawing/2014/main" id="{7240005C-6F0F-4DBC-B0AD-3367AF3C2E99}"/>
            </a:ext>
          </a:extLst>
        </xdr:cNvPr>
        <xdr:cNvSpPr txBox="1"/>
      </xdr:nvSpPr>
      <xdr:spPr>
        <a:xfrm>
          <a:off x="13437244" y="181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148607</xdr:rowOff>
    </xdr:from>
    <xdr:ext cx="405111" cy="259045"/>
    <xdr:sp macro="" textlink="">
      <xdr:nvSpPr>
        <xdr:cNvPr id="794" name="n_2mainValue【公民館】&#10;有形固定資産減価償却率">
          <a:extLst>
            <a:ext uri="{FF2B5EF4-FFF2-40B4-BE49-F238E27FC236}">
              <a16:creationId xmlns:a16="http://schemas.microsoft.com/office/drawing/2014/main" id="{8A1F4824-05B9-4653-ABFD-085E121D9D29}"/>
            </a:ext>
          </a:extLst>
        </xdr:cNvPr>
        <xdr:cNvSpPr txBox="1"/>
      </xdr:nvSpPr>
      <xdr:spPr>
        <a:xfrm>
          <a:off x="12675244" y="1808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112413</xdr:rowOff>
    </xdr:from>
    <xdr:ext cx="405111" cy="259045"/>
    <xdr:sp macro="" textlink="">
      <xdr:nvSpPr>
        <xdr:cNvPr id="795" name="n_3mainValue【公民館】&#10;有形固定資産減価償却率">
          <a:extLst>
            <a:ext uri="{FF2B5EF4-FFF2-40B4-BE49-F238E27FC236}">
              <a16:creationId xmlns:a16="http://schemas.microsoft.com/office/drawing/2014/main" id="{E6AE69FA-6AFA-49DE-AC9C-42E6CB0F7185}"/>
            </a:ext>
          </a:extLst>
        </xdr:cNvPr>
        <xdr:cNvSpPr txBox="1"/>
      </xdr:nvSpPr>
      <xdr:spPr>
        <a:xfrm>
          <a:off x="11900544" y="1804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66691</xdr:rowOff>
    </xdr:from>
    <xdr:ext cx="405111" cy="259045"/>
    <xdr:sp macro="" textlink="">
      <xdr:nvSpPr>
        <xdr:cNvPr id="796" name="n_4mainValue【公民館】&#10;有形固定資産減価償却率">
          <a:extLst>
            <a:ext uri="{FF2B5EF4-FFF2-40B4-BE49-F238E27FC236}">
              <a16:creationId xmlns:a16="http://schemas.microsoft.com/office/drawing/2014/main" id="{C8C6F503-CD6A-4D15-A5B5-3B007544D7FE}"/>
            </a:ext>
          </a:extLst>
        </xdr:cNvPr>
        <xdr:cNvSpPr txBox="1"/>
      </xdr:nvSpPr>
      <xdr:spPr>
        <a:xfrm>
          <a:off x="11102984" y="18004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88D7C736-51ED-426A-BFDD-692DDDD571B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0106267F-BD33-40F3-93AA-F51B29EB5E1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4DF7BECB-FD7B-4B24-8BC3-FAB3FE32B44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26956C50-8E71-402F-9AB1-D0D063DB346B}"/>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473B2498-EA85-4306-B35A-BE65BDB020D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ACAC91C6-9415-4717-8D2F-CE921E62BA3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64CA7943-760D-48F9-9BE9-D16673FF9C4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D0700435-B2B6-4E92-A3DC-0E3DAD22EF4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9F6725EC-A518-454A-8823-DDB27C3A2B4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B6B52226-A7BA-4355-A86F-97094A144F1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73708DBC-BB38-46A5-9BD6-9601F6C91D8A}"/>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DF650D90-D674-4595-B23F-899E8A879E9C}"/>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FE6D991B-DCDA-421E-A06C-00D856763E3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B632827F-0D5E-48FE-9163-058534F0D473}"/>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9AFC43CB-6B39-49ED-BB41-41481A0B4B02}"/>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0BCA35A5-9AE7-4D11-8F16-2F3489908E5F}"/>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8BD921A5-8B6C-4942-A5EF-CB55AF25A3B1}"/>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9CDFD4BB-4061-4A6A-9C87-1C1058BC2659}"/>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E01CFF8-8070-4D06-9E1D-1E3B5AB1CEA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1FF8DA84-3724-4FFF-ADE0-5C9E4F4545E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40E4F1FB-0670-4714-AB88-725E5452142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D75699EF-24D6-453A-B572-E2FE7E4AEC2A}"/>
            </a:ext>
          </a:extLst>
        </xdr:cNvPr>
        <xdr:cNvCxnSpPr/>
      </xdr:nvCxnSpPr>
      <xdr:spPr>
        <a:xfrm flipV="1">
          <a:off x="19509104" y="16706849"/>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358DBE7E-B738-4CCC-B4E4-E8F1536ED45B}"/>
            </a:ext>
          </a:extLst>
        </xdr:cNvPr>
        <xdr:cNvSpPr txBox="1"/>
      </xdr:nvSpPr>
      <xdr:spPr>
        <a:xfrm>
          <a:off x="1954784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8B988CD8-61AE-4DFE-B2A9-01182ACFBF8A}"/>
            </a:ext>
          </a:extLst>
        </xdr:cNvPr>
        <xdr:cNvCxnSpPr/>
      </xdr:nvCxnSpPr>
      <xdr:spPr>
        <a:xfrm>
          <a:off x="1944370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A6198AEE-2698-4679-A647-C28E0939DB3A}"/>
            </a:ext>
          </a:extLst>
        </xdr:cNvPr>
        <xdr:cNvSpPr txBox="1"/>
      </xdr:nvSpPr>
      <xdr:spPr>
        <a:xfrm>
          <a:off x="19547840" y="1648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2ADCDAAF-CEE5-46C9-8CFE-C726A9E38AC4}"/>
            </a:ext>
          </a:extLst>
        </xdr:cNvPr>
        <xdr:cNvCxnSpPr/>
      </xdr:nvCxnSpPr>
      <xdr:spPr>
        <a:xfrm>
          <a:off x="19443700" y="16706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823" name="【公民館】&#10;一人当たり面積平均値テキスト">
          <a:extLst>
            <a:ext uri="{FF2B5EF4-FFF2-40B4-BE49-F238E27FC236}">
              <a16:creationId xmlns:a16="http://schemas.microsoft.com/office/drawing/2014/main" id="{E81A1D49-2E52-4578-A09A-BD1AC2A99955}"/>
            </a:ext>
          </a:extLst>
        </xdr:cNvPr>
        <xdr:cNvSpPr txBox="1"/>
      </xdr:nvSpPr>
      <xdr:spPr>
        <a:xfrm>
          <a:off x="19547840" y="17388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CEB19A67-7480-4025-9925-DAAAE2CD8720}"/>
            </a:ext>
          </a:extLst>
        </xdr:cNvPr>
        <xdr:cNvSpPr/>
      </xdr:nvSpPr>
      <xdr:spPr>
        <a:xfrm>
          <a:off x="1945894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6FB0D716-5F15-4BB0-A741-1F0FA4F50FE1}"/>
            </a:ext>
          </a:extLst>
        </xdr:cNvPr>
        <xdr:cNvSpPr/>
      </xdr:nvSpPr>
      <xdr:spPr>
        <a:xfrm>
          <a:off x="18735040" y="17551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EE147461-C22A-4B3E-9E51-68EDAD43171E}"/>
            </a:ext>
          </a:extLst>
        </xdr:cNvPr>
        <xdr:cNvSpPr/>
      </xdr:nvSpPr>
      <xdr:spPr>
        <a:xfrm>
          <a:off x="17937480" y="17542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2D60C875-1A92-4E8C-B056-838E38A25606}"/>
            </a:ext>
          </a:extLst>
        </xdr:cNvPr>
        <xdr:cNvSpPr/>
      </xdr:nvSpPr>
      <xdr:spPr>
        <a:xfrm>
          <a:off x="17162780" y="175239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C6FFD2FE-E803-47C7-9247-D8FF2BDBE01B}"/>
            </a:ext>
          </a:extLst>
        </xdr:cNvPr>
        <xdr:cNvSpPr/>
      </xdr:nvSpPr>
      <xdr:spPr>
        <a:xfrm>
          <a:off x="16388080" y="174508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40F2F12C-211F-417D-AA3D-C5E7E71F3CE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E22C0B1-D711-4493-9D54-657579A81B5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FAAAD7E8-4955-4DF2-A36D-358AE28095F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EB56135-61D2-4DAF-BF1E-0F98E5E8FB1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00A7ED0-581D-4893-B2C4-12345EEBEE4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119126</xdr:rowOff>
    </xdr:from>
    <xdr:to>
      <xdr:col>116</xdr:col>
      <xdr:colOff>114300</xdr:colOff>
      <xdr:row>106</xdr:row>
      <xdr:rowOff>49276</xdr:rowOff>
    </xdr:to>
    <xdr:sp macro="" textlink="">
      <xdr:nvSpPr>
        <xdr:cNvPr id="834" name="楕円 833">
          <a:extLst>
            <a:ext uri="{FF2B5EF4-FFF2-40B4-BE49-F238E27FC236}">
              <a16:creationId xmlns:a16="http://schemas.microsoft.com/office/drawing/2014/main" id="{C7386A3D-2BAE-4EDD-8384-6674F7B142C8}"/>
            </a:ext>
          </a:extLst>
        </xdr:cNvPr>
        <xdr:cNvSpPr/>
      </xdr:nvSpPr>
      <xdr:spPr>
        <a:xfrm>
          <a:off x="19458940" y="177213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97553</xdr:rowOff>
    </xdr:from>
    <xdr:ext cx="469744" cy="259045"/>
    <xdr:sp macro="" textlink="">
      <xdr:nvSpPr>
        <xdr:cNvPr id="835" name="【公民館】&#10;一人当たり面積該当値テキスト">
          <a:extLst>
            <a:ext uri="{FF2B5EF4-FFF2-40B4-BE49-F238E27FC236}">
              <a16:creationId xmlns:a16="http://schemas.microsoft.com/office/drawing/2014/main" id="{413F862C-F6D4-46DF-8D5E-38B6D46610F5}"/>
            </a:ext>
          </a:extLst>
        </xdr:cNvPr>
        <xdr:cNvSpPr txBox="1"/>
      </xdr:nvSpPr>
      <xdr:spPr>
        <a:xfrm>
          <a:off x="19547840" y="17699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119126</xdr:rowOff>
    </xdr:from>
    <xdr:to>
      <xdr:col>112</xdr:col>
      <xdr:colOff>38100</xdr:colOff>
      <xdr:row>106</xdr:row>
      <xdr:rowOff>49276</xdr:rowOff>
    </xdr:to>
    <xdr:sp macro="" textlink="">
      <xdr:nvSpPr>
        <xdr:cNvPr id="836" name="楕円 835">
          <a:extLst>
            <a:ext uri="{FF2B5EF4-FFF2-40B4-BE49-F238E27FC236}">
              <a16:creationId xmlns:a16="http://schemas.microsoft.com/office/drawing/2014/main" id="{22B1CA9E-F845-490A-A005-3BA66DF8ED24}"/>
            </a:ext>
          </a:extLst>
        </xdr:cNvPr>
        <xdr:cNvSpPr/>
      </xdr:nvSpPr>
      <xdr:spPr>
        <a:xfrm>
          <a:off x="18735040" y="177213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169926</xdr:rowOff>
    </xdr:from>
    <xdr:to>
      <xdr:col>116</xdr:col>
      <xdr:colOff>63500</xdr:colOff>
      <xdr:row>105</xdr:row>
      <xdr:rowOff>169926</xdr:rowOff>
    </xdr:to>
    <xdr:cxnSp macro="">
      <xdr:nvCxnSpPr>
        <xdr:cNvPr id="837" name="直線コネクタ 836">
          <a:extLst>
            <a:ext uri="{FF2B5EF4-FFF2-40B4-BE49-F238E27FC236}">
              <a16:creationId xmlns:a16="http://schemas.microsoft.com/office/drawing/2014/main" id="{7CEBFAB9-3FF0-4CE7-B72E-BDF559D68316}"/>
            </a:ext>
          </a:extLst>
        </xdr:cNvPr>
        <xdr:cNvCxnSpPr/>
      </xdr:nvCxnSpPr>
      <xdr:spPr>
        <a:xfrm>
          <a:off x="18778220" y="1777212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119126</xdr:rowOff>
    </xdr:from>
    <xdr:to>
      <xdr:col>107</xdr:col>
      <xdr:colOff>101600</xdr:colOff>
      <xdr:row>106</xdr:row>
      <xdr:rowOff>49276</xdr:rowOff>
    </xdr:to>
    <xdr:sp macro="" textlink="">
      <xdr:nvSpPr>
        <xdr:cNvPr id="838" name="楕円 837">
          <a:extLst>
            <a:ext uri="{FF2B5EF4-FFF2-40B4-BE49-F238E27FC236}">
              <a16:creationId xmlns:a16="http://schemas.microsoft.com/office/drawing/2014/main" id="{65CF2537-1269-42F6-89E3-E3180BE24B5E}"/>
            </a:ext>
          </a:extLst>
        </xdr:cNvPr>
        <xdr:cNvSpPr/>
      </xdr:nvSpPr>
      <xdr:spPr>
        <a:xfrm>
          <a:off x="17937480" y="177213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169926</xdr:rowOff>
    </xdr:from>
    <xdr:to>
      <xdr:col>111</xdr:col>
      <xdr:colOff>177800</xdr:colOff>
      <xdr:row>105</xdr:row>
      <xdr:rowOff>169926</xdr:rowOff>
    </xdr:to>
    <xdr:cxnSp macro="">
      <xdr:nvCxnSpPr>
        <xdr:cNvPr id="839" name="直線コネクタ 838">
          <a:extLst>
            <a:ext uri="{FF2B5EF4-FFF2-40B4-BE49-F238E27FC236}">
              <a16:creationId xmlns:a16="http://schemas.microsoft.com/office/drawing/2014/main" id="{0E1F4997-CA09-4F32-BE13-4284333EB75E}"/>
            </a:ext>
          </a:extLst>
        </xdr:cNvPr>
        <xdr:cNvCxnSpPr/>
      </xdr:nvCxnSpPr>
      <xdr:spPr>
        <a:xfrm>
          <a:off x="17988280" y="1777212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119126</xdr:rowOff>
    </xdr:from>
    <xdr:to>
      <xdr:col>102</xdr:col>
      <xdr:colOff>165100</xdr:colOff>
      <xdr:row>106</xdr:row>
      <xdr:rowOff>49276</xdr:rowOff>
    </xdr:to>
    <xdr:sp macro="" textlink="">
      <xdr:nvSpPr>
        <xdr:cNvPr id="840" name="楕円 839">
          <a:extLst>
            <a:ext uri="{FF2B5EF4-FFF2-40B4-BE49-F238E27FC236}">
              <a16:creationId xmlns:a16="http://schemas.microsoft.com/office/drawing/2014/main" id="{4FC4A269-4778-4EB4-9E25-7F6607C0D286}"/>
            </a:ext>
          </a:extLst>
        </xdr:cNvPr>
        <xdr:cNvSpPr/>
      </xdr:nvSpPr>
      <xdr:spPr>
        <a:xfrm>
          <a:off x="17162780" y="177213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169926</xdr:rowOff>
    </xdr:from>
    <xdr:to>
      <xdr:col>107</xdr:col>
      <xdr:colOff>50800</xdr:colOff>
      <xdr:row>105</xdr:row>
      <xdr:rowOff>169926</xdr:rowOff>
    </xdr:to>
    <xdr:cxnSp macro="">
      <xdr:nvCxnSpPr>
        <xdr:cNvPr id="841" name="直線コネクタ 840">
          <a:extLst>
            <a:ext uri="{FF2B5EF4-FFF2-40B4-BE49-F238E27FC236}">
              <a16:creationId xmlns:a16="http://schemas.microsoft.com/office/drawing/2014/main" id="{41E1A2CE-8B0E-42FA-86E3-8676FE1F4E5D}"/>
            </a:ext>
          </a:extLst>
        </xdr:cNvPr>
        <xdr:cNvCxnSpPr/>
      </xdr:nvCxnSpPr>
      <xdr:spPr>
        <a:xfrm>
          <a:off x="17213580" y="1777212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842" name="楕円 841">
          <a:extLst>
            <a:ext uri="{FF2B5EF4-FFF2-40B4-BE49-F238E27FC236}">
              <a16:creationId xmlns:a16="http://schemas.microsoft.com/office/drawing/2014/main" id="{46827058-FDB3-462F-AAA1-37792F9BF85D}"/>
            </a:ext>
          </a:extLst>
        </xdr:cNvPr>
        <xdr:cNvSpPr/>
      </xdr:nvSpPr>
      <xdr:spPr>
        <a:xfrm>
          <a:off x="16388080" y="177213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169926</xdr:rowOff>
    </xdr:from>
    <xdr:to>
      <xdr:col>102</xdr:col>
      <xdr:colOff>114300</xdr:colOff>
      <xdr:row>105</xdr:row>
      <xdr:rowOff>169926</xdr:rowOff>
    </xdr:to>
    <xdr:cxnSp macro="">
      <xdr:nvCxnSpPr>
        <xdr:cNvPr id="843" name="直線コネクタ 842">
          <a:extLst>
            <a:ext uri="{FF2B5EF4-FFF2-40B4-BE49-F238E27FC236}">
              <a16:creationId xmlns:a16="http://schemas.microsoft.com/office/drawing/2014/main" id="{E5BF34FD-E11F-4794-86B1-AA1E1D4F7332}"/>
            </a:ext>
          </a:extLst>
        </xdr:cNvPr>
        <xdr:cNvCxnSpPr/>
      </xdr:nvCxnSpPr>
      <xdr:spPr>
        <a:xfrm>
          <a:off x="16431260" y="1777212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44" name="n_1aveValue【公民館】&#10;一人当たり面積">
          <a:extLst>
            <a:ext uri="{FF2B5EF4-FFF2-40B4-BE49-F238E27FC236}">
              <a16:creationId xmlns:a16="http://schemas.microsoft.com/office/drawing/2014/main" id="{8454740E-B345-4F39-B65D-30A6C5D5A075}"/>
            </a:ext>
          </a:extLst>
        </xdr:cNvPr>
        <xdr:cNvSpPr txBox="1"/>
      </xdr:nvSpPr>
      <xdr:spPr>
        <a:xfrm>
          <a:off x="18561127" y="1733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5" name="n_2aveValue【公民館】&#10;一人当たり面積">
          <a:extLst>
            <a:ext uri="{FF2B5EF4-FFF2-40B4-BE49-F238E27FC236}">
              <a16:creationId xmlns:a16="http://schemas.microsoft.com/office/drawing/2014/main" id="{07496AEF-116B-46AD-AC3E-3657F8347657}"/>
            </a:ext>
          </a:extLst>
        </xdr:cNvPr>
        <xdr:cNvSpPr txBox="1"/>
      </xdr:nvSpPr>
      <xdr:spPr>
        <a:xfrm>
          <a:off x="17776267" y="1732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6" name="n_3aveValue【公民館】&#10;一人当たり面積">
          <a:extLst>
            <a:ext uri="{FF2B5EF4-FFF2-40B4-BE49-F238E27FC236}">
              <a16:creationId xmlns:a16="http://schemas.microsoft.com/office/drawing/2014/main" id="{B3AE5B97-3CB0-4930-8E34-BD40BAB5BB1A}"/>
            </a:ext>
          </a:extLst>
        </xdr:cNvPr>
        <xdr:cNvSpPr txBox="1"/>
      </xdr:nvSpPr>
      <xdr:spPr>
        <a:xfrm>
          <a:off x="17001567" y="1730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847" name="n_4aveValue【公民館】&#10;一人当たり面積">
          <a:extLst>
            <a:ext uri="{FF2B5EF4-FFF2-40B4-BE49-F238E27FC236}">
              <a16:creationId xmlns:a16="http://schemas.microsoft.com/office/drawing/2014/main" id="{DE60C2B1-1CCC-4F20-9A1F-AFC734E19B61}"/>
            </a:ext>
          </a:extLst>
        </xdr:cNvPr>
        <xdr:cNvSpPr txBox="1"/>
      </xdr:nvSpPr>
      <xdr:spPr>
        <a:xfrm>
          <a:off x="16226867" y="1723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40403</xdr:rowOff>
    </xdr:from>
    <xdr:ext cx="469744" cy="259045"/>
    <xdr:sp macro="" textlink="">
      <xdr:nvSpPr>
        <xdr:cNvPr id="848" name="n_1mainValue【公民館】&#10;一人当たり面積">
          <a:extLst>
            <a:ext uri="{FF2B5EF4-FFF2-40B4-BE49-F238E27FC236}">
              <a16:creationId xmlns:a16="http://schemas.microsoft.com/office/drawing/2014/main" id="{D280B8DC-0373-488A-9519-7038AD1BB4F2}"/>
            </a:ext>
          </a:extLst>
        </xdr:cNvPr>
        <xdr:cNvSpPr txBox="1"/>
      </xdr:nvSpPr>
      <xdr:spPr>
        <a:xfrm>
          <a:off x="18561127" y="1781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40403</xdr:rowOff>
    </xdr:from>
    <xdr:ext cx="469744" cy="259045"/>
    <xdr:sp macro="" textlink="">
      <xdr:nvSpPr>
        <xdr:cNvPr id="849" name="n_2mainValue【公民館】&#10;一人当たり面積">
          <a:extLst>
            <a:ext uri="{FF2B5EF4-FFF2-40B4-BE49-F238E27FC236}">
              <a16:creationId xmlns:a16="http://schemas.microsoft.com/office/drawing/2014/main" id="{FA69DD80-E996-49CF-9D7F-C25B7EA1AF64}"/>
            </a:ext>
          </a:extLst>
        </xdr:cNvPr>
        <xdr:cNvSpPr txBox="1"/>
      </xdr:nvSpPr>
      <xdr:spPr>
        <a:xfrm>
          <a:off x="17776267" y="1781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40403</xdr:rowOff>
    </xdr:from>
    <xdr:ext cx="469744" cy="259045"/>
    <xdr:sp macro="" textlink="">
      <xdr:nvSpPr>
        <xdr:cNvPr id="850" name="n_3mainValue【公民館】&#10;一人当たり面積">
          <a:extLst>
            <a:ext uri="{FF2B5EF4-FFF2-40B4-BE49-F238E27FC236}">
              <a16:creationId xmlns:a16="http://schemas.microsoft.com/office/drawing/2014/main" id="{593119EB-4A26-4413-95CF-BE568FED0FCB}"/>
            </a:ext>
          </a:extLst>
        </xdr:cNvPr>
        <xdr:cNvSpPr txBox="1"/>
      </xdr:nvSpPr>
      <xdr:spPr>
        <a:xfrm>
          <a:off x="17001567" y="1781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40403</xdr:rowOff>
    </xdr:from>
    <xdr:ext cx="469744" cy="259045"/>
    <xdr:sp macro="" textlink="">
      <xdr:nvSpPr>
        <xdr:cNvPr id="851" name="n_4mainValue【公民館】&#10;一人当たり面積">
          <a:extLst>
            <a:ext uri="{FF2B5EF4-FFF2-40B4-BE49-F238E27FC236}">
              <a16:creationId xmlns:a16="http://schemas.microsoft.com/office/drawing/2014/main" id="{BB6E2C1C-0511-4151-BAAF-5246DE8515E6}"/>
            </a:ext>
          </a:extLst>
        </xdr:cNvPr>
        <xdr:cNvSpPr txBox="1"/>
      </xdr:nvSpPr>
      <xdr:spPr>
        <a:xfrm>
          <a:off x="16226867" y="1781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5C7592F5-FEAA-422C-B6CF-D6C39C82663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D951EB42-A84E-41E9-81B6-B17CF477745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B94D2360-E2BF-45F8-A057-AE14E49EC68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有形固定資産減価償却率は、小・中学校改修事業</a:t>
          </a:r>
          <a:r>
            <a:rPr kumimoji="1" lang="ja-JP" altLang="en-US" sz="1100">
              <a:solidFill>
                <a:schemeClr val="dk1"/>
              </a:solidFill>
              <a:effectLst/>
              <a:latin typeface="+mn-lt"/>
              <a:ea typeface="+mn-ea"/>
              <a:cs typeface="+mn-cs"/>
            </a:rPr>
            <a:t>において</a:t>
          </a:r>
          <a:r>
            <a:rPr kumimoji="1" lang="ja-JP" altLang="ja-JP" sz="1100">
              <a:solidFill>
                <a:schemeClr val="dk1"/>
              </a:solidFill>
              <a:effectLst/>
              <a:latin typeface="+mn-lt"/>
              <a:ea typeface="+mn-ea"/>
              <a:cs typeface="+mn-cs"/>
            </a:rPr>
            <a:t>建て替えや設備改修などを実施したことにより学校施設では減少傾向にあるが、その他の項目では増加傾向にある。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特に、道路においては</a:t>
          </a:r>
          <a:r>
            <a:rPr kumimoji="1" lang="en-US" altLang="ja-JP" sz="1100">
              <a:solidFill>
                <a:schemeClr val="dk1"/>
              </a:solidFill>
              <a:effectLst/>
              <a:latin typeface="+mn-lt"/>
              <a:ea typeface="+mn-ea"/>
              <a:cs typeface="+mn-cs"/>
            </a:rPr>
            <a:t>88.5</a:t>
          </a:r>
          <a:r>
            <a:rPr kumimoji="1" lang="ja-JP" altLang="ja-JP" sz="1100">
              <a:solidFill>
                <a:schemeClr val="dk1"/>
              </a:solidFill>
              <a:effectLst/>
              <a:latin typeface="+mn-lt"/>
              <a:ea typeface="+mn-ea"/>
              <a:cs typeface="+mn-cs"/>
            </a:rPr>
            <a:t>％、公民館においては</a:t>
          </a:r>
          <a:r>
            <a:rPr kumimoji="1" lang="en-US" altLang="ja-JP" sz="1100">
              <a:solidFill>
                <a:schemeClr val="dk1"/>
              </a:solidFill>
              <a:effectLst/>
              <a:latin typeface="+mn-lt"/>
              <a:ea typeface="+mn-ea"/>
              <a:cs typeface="+mn-cs"/>
            </a:rPr>
            <a:t>91.9</a:t>
          </a:r>
          <a:r>
            <a:rPr kumimoji="1" lang="ja-JP" altLang="ja-JP" sz="1100">
              <a:solidFill>
                <a:schemeClr val="dk1"/>
              </a:solidFill>
              <a:effectLst/>
              <a:latin typeface="+mn-lt"/>
              <a:ea typeface="+mn-ea"/>
              <a:cs typeface="+mn-cs"/>
            </a:rPr>
            <a:t>％と高い水準にあり、老朽化対策の必要性が高いと考えられる。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なお、</a:t>
          </a:r>
          <a:r>
            <a:rPr lang="ja-JP" altLang="en-US" sz="1100" b="0" i="0">
              <a:solidFill>
                <a:schemeClr val="dk1"/>
              </a:solidFill>
              <a:effectLst/>
              <a:latin typeface="+mn-lt"/>
              <a:ea typeface="+mn-ea"/>
              <a:cs typeface="+mn-cs"/>
            </a:rPr>
            <a:t>学校、認定こども園・幼稚園・保育所、児童館については償却率が県平均や全国平均と比較して低くなっており、子育て環境整備のため、適切な財源投入を行っている。</a:t>
          </a:r>
          <a:endParaRPr lang="ja-JP" altLang="ja-JP" sz="1400">
            <a:effectLst/>
          </a:endParaRPr>
        </a:p>
        <a:p>
          <a:r>
            <a:rPr kumimoji="1" lang="ja-JP" altLang="ja-JP" sz="1100">
              <a:solidFill>
                <a:schemeClr val="dk1"/>
              </a:solidFill>
              <a:effectLst/>
              <a:latin typeface="+mn-lt"/>
              <a:ea typeface="+mn-ea"/>
              <a:cs typeface="+mn-cs"/>
            </a:rPr>
            <a:t>　人口一人当たり面積等については、人口増減が小さいことにより、</a:t>
          </a:r>
          <a:r>
            <a:rPr kumimoji="1" lang="ja-JP" altLang="en-US" sz="1100">
              <a:solidFill>
                <a:schemeClr val="dk1"/>
              </a:solidFill>
              <a:effectLst/>
              <a:latin typeface="+mn-lt"/>
              <a:ea typeface="+mn-ea"/>
              <a:cs typeface="+mn-cs"/>
            </a:rPr>
            <a:t>小・中学校改修事業を実施した学校施設を除く</a:t>
          </a:r>
          <a:r>
            <a:rPr kumimoji="1" lang="ja-JP" altLang="ja-JP" sz="1100">
              <a:solidFill>
                <a:schemeClr val="dk1"/>
              </a:solidFill>
              <a:effectLst/>
              <a:latin typeface="+mn-lt"/>
              <a:ea typeface="+mn-ea"/>
              <a:cs typeface="+mn-cs"/>
            </a:rPr>
            <a:t>すべての項目で横ばいとなっていると考えられる。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549F7E0-FADC-47C3-9BC6-74B49455C81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EBCF4B8-7278-401B-A75D-345763CCEE2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4B55D05-9E3F-492C-A1E1-EB962226BA3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1361A5C-5418-404E-9141-161B3A64B81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埼玉県戸田市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E630279-C7A5-43E9-AC4A-2A44C104B8C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3EC6011-EB21-4492-9ED7-2282B35B117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EDAF11-C622-43C5-9E84-1B7DA08CB34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5AD3C12-335C-41B7-A1CF-E7394A261A0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83621C2-009E-4754-9698-D21BD13B37C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1F06466-E85D-448A-8E7B-F2FF7C4B939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142,070
133,225
18.19
70,314,508
65,361,898
4,563,052
33,066,688
22,782,582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3D6B1E6-6F4D-4CD7-AEB2-2EA09725AB0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335513-951E-47CE-B336-9973E371490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C0E86B2-7107-4100-8347-EADA3971944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5977286-81C3-4A5C-AA15-833F5D6EFF4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90A5015-6FB9-49B8-85F1-335A7ABBDBF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7977508-FBE9-4E17-923F-3A3124E62A9E}"/>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0CB8124-46D6-4105-AD47-444FABD0AAD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E1E3235-3E2A-40A9-A6DD-29849550EA3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0BDF05D-9F35-44AC-96CF-300B3D335E5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87070F1-6896-4B2C-A9F7-B530B754904E}"/>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5E172F4-C86E-46AB-8737-42AB9EAEA28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A34F73E-57A1-4235-AFB7-D3ABF1C7934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F68C937-7572-4518-9EC7-DC64C661C98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2D15ABD-D3A1-43F0-9F24-F8004FF666E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6FB0983-8569-44E0-8529-1F6F2A1450F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95F8F8F-EDD4-4BD4-9E86-D364351BC2A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9570C2E-7CFD-49FC-8A7C-D9821D594C1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E3CD5EA-926E-44A1-BA77-E0788CC579E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2E90D9E-931E-4611-8E39-CB0CCC33791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4AA5864-21B8-4CD5-AD89-1390201E352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515B604-5BB1-4B53-9250-CA77A155205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BC15BC9-2AA8-4F47-8E21-F1B8F25211D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30A869D-9744-4326-A203-B652C4E1E77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E35BF13-82FB-4739-84C3-D6FFED89111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34D83ED-3EA4-4A3D-8921-48C90C28BB3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CBA75A5-FAE2-4F86-BF12-CC47F0F1954C}"/>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D469E64-8FCF-42D7-90F4-E7BAF58E615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AF2C13E-BE6F-4132-8A38-8C6D748A5A7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12DA241-9BD4-4693-BCC0-2E53B9AFC97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97AE845-DEFC-42A3-994F-F8EB6AD01E3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FEADCE6-CF82-46AB-87DE-F1363DA51F2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2440BE-6EC0-401A-9113-58FDC2B65AD2}"/>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A1819E1-72E2-4D92-BDDD-ED6656620D15}"/>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D4529C8-5514-4F6D-B87F-89E835BAAAC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EF1EA67-7B59-4A46-8C92-8148807740B4}"/>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461955F-9141-4E4E-A495-3AAFF88B18D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5F6D945-7733-41AB-93D3-924ACC7481B1}"/>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C892A76-F5DA-45CD-A498-3873FE420681}"/>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BBCA655-E786-41FE-8AF1-1D3979096874}"/>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39C94A5-05AE-47E1-83C0-11AA538E831B}"/>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3977B01-4AD8-493D-98C7-4BFB39226C12}"/>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AAA889D-0A39-4038-90FA-7FD16E464438}"/>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8DB801D-8D0B-49B9-85AF-76A406E7805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A256BA0-1C6F-4E8D-81B9-7A224F7275E4}"/>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3BB4FC21-2A7F-4E8F-B8C2-8BCC2C8F8752}"/>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A6558F56-91E4-4DCE-A7D2-66C895C01BA5}"/>
            </a:ext>
          </a:extLst>
        </xdr:cNvPr>
        <xdr:cNvCxnSpPr/>
      </xdr:nvCxnSpPr>
      <xdr:spPr>
        <a:xfrm flipV="1">
          <a:off x="4086225" y="549973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459B1892-0798-44AA-B3ED-2DCF7C3FE0F5}"/>
            </a:ext>
          </a:extLst>
        </xdr:cNvPr>
        <xdr:cNvSpPr txBox="1"/>
      </xdr:nvSpPr>
      <xdr:spPr>
        <a:xfrm>
          <a:off x="41249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04144A9C-812B-45AC-B8DB-0CBEC2ED892C}"/>
            </a:ext>
          </a:extLst>
        </xdr:cNvPr>
        <xdr:cNvCxnSpPr/>
      </xdr:nvCxnSpPr>
      <xdr:spPr>
        <a:xfrm>
          <a:off x="402082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1927C5CF-B6C8-4300-9F89-C3F6DA05C7CF}"/>
            </a:ext>
          </a:extLst>
        </xdr:cNvPr>
        <xdr:cNvSpPr txBox="1"/>
      </xdr:nvSpPr>
      <xdr:spPr>
        <a:xfrm>
          <a:off x="4124960"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046270E3-3436-47BF-9BC5-3998B686DF49}"/>
            </a:ext>
          </a:extLst>
        </xdr:cNvPr>
        <xdr:cNvCxnSpPr/>
      </xdr:nvCxnSpPr>
      <xdr:spPr>
        <a:xfrm>
          <a:off x="4020820" y="549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B08FCCE8-74FF-41A6-8130-5C2FD2443359}"/>
            </a:ext>
          </a:extLst>
        </xdr:cNvPr>
        <xdr:cNvSpPr txBox="1"/>
      </xdr:nvSpPr>
      <xdr:spPr>
        <a:xfrm>
          <a:off x="4124960" y="601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1BFFD76E-7051-4A9B-A0A6-8F2597F3BB29}"/>
            </a:ext>
          </a:extLst>
        </xdr:cNvPr>
        <xdr:cNvSpPr/>
      </xdr:nvSpPr>
      <xdr:spPr>
        <a:xfrm>
          <a:off x="4036060"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1012E72F-5E1E-4E6C-AA93-7B17856F0039}"/>
            </a:ext>
          </a:extLst>
        </xdr:cNvPr>
        <xdr:cNvSpPr/>
      </xdr:nvSpPr>
      <xdr:spPr>
        <a:xfrm>
          <a:off x="331216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53B3FD18-B2F7-44C5-8A96-9B37C2FC8C4D}"/>
            </a:ext>
          </a:extLst>
        </xdr:cNvPr>
        <xdr:cNvSpPr/>
      </xdr:nvSpPr>
      <xdr:spPr>
        <a:xfrm>
          <a:off x="25146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8C44E037-0816-495E-B004-FDAD6E04B1D1}"/>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1E414C45-DA92-46FB-8CB6-BC81327998E0}"/>
            </a:ext>
          </a:extLst>
        </xdr:cNvPr>
        <xdr:cNvSpPr/>
      </xdr:nvSpPr>
      <xdr:spPr>
        <a:xfrm>
          <a:off x="965200" y="6079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318C7D-E51D-4364-A4A7-45F9D799C7C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DAE92C2-5B1C-41F4-A656-FE7C5B5E9B3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9804941-52F1-4C3C-95C7-B465304A575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DDDF114-D6D9-433E-AF6A-EA173039D0F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591B644-4D71-4105-8828-5C56392667B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12065</xdr:rowOff>
    </xdr:from>
    <xdr:to>
      <xdr:col>24</xdr:col>
      <xdr:colOff>114300</xdr:colOff>
      <xdr:row>39</xdr:row>
      <xdr:rowOff>113665</xdr:rowOff>
    </xdr:to>
    <xdr:sp macro="" textlink="">
      <xdr:nvSpPr>
        <xdr:cNvPr id="73" name="楕円 72">
          <a:extLst>
            <a:ext uri="{FF2B5EF4-FFF2-40B4-BE49-F238E27FC236}">
              <a16:creationId xmlns:a16="http://schemas.microsoft.com/office/drawing/2014/main" id="{48294D40-6C8B-4617-B38F-C4F52DCC1454}"/>
            </a:ext>
          </a:extLst>
        </xdr:cNvPr>
        <xdr:cNvSpPr/>
      </xdr:nvSpPr>
      <xdr:spPr>
        <a:xfrm>
          <a:off x="403606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161942</xdr:rowOff>
    </xdr:from>
    <xdr:ext cx="405111" cy="259045"/>
    <xdr:sp macro="" textlink="">
      <xdr:nvSpPr>
        <xdr:cNvPr id="74" name="【図書館】&#10;有形固定資産減価償却率該当値テキスト">
          <a:extLst>
            <a:ext uri="{FF2B5EF4-FFF2-40B4-BE49-F238E27FC236}">
              <a16:creationId xmlns:a16="http://schemas.microsoft.com/office/drawing/2014/main" id="{7BD8469E-C007-4A01-83B4-EE6D5EA78D63}"/>
            </a:ext>
          </a:extLst>
        </xdr:cNvPr>
        <xdr:cNvSpPr txBox="1"/>
      </xdr:nvSpPr>
      <xdr:spPr>
        <a:xfrm>
          <a:off x="4124960"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145415</xdr:rowOff>
    </xdr:from>
    <xdr:to>
      <xdr:col>20</xdr:col>
      <xdr:colOff>38100</xdr:colOff>
      <xdr:row>39</xdr:row>
      <xdr:rowOff>75565</xdr:rowOff>
    </xdr:to>
    <xdr:sp macro="" textlink="">
      <xdr:nvSpPr>
        <xdr:cNvPr id="75" name="楕円 74">
          <a:extLst>
            <a:ext uri="{FF2B5EF4-FFF2-40B4-BE49-F238E27FC236}">
              <a16:creationId xmlns:a16="http://schemas.microsoft.com/office/drawing/2014/main" id="{57F3F739-47AB-40F3-A512-F0DD7BFEA770}"/>
            </a:ext>
          </a:extLst>
        </xdr:cNvPr>
        <xdr:cNvSpPr/>
      </xdr:nvSpPr>
      <xdr:spPr>
        <a:xfrm>
          <a:off x="3312160" y="65157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24765</xdr:rowOff>
    </xdr:from>
    <xdr:to>
      <xdr:col>24</xdr:col>
      <xdr:colOff>63500</xdr:colOff>
      <xdr:row>39</xdr:row>
      <xdr:rowOff>62865</xdr:rowOff>
    </xdr:to>
    <xdr:cxnSp macro="">
      <xdr:nvCxnSpPr>
        <xdr:cNvPr id="76" name="直線コネクタ 75">
          <a:extLst>
            <a:ext uri="{FF2B5EF4-FFF2-40B4-BE49-F238E27FC236}">
              <a16:creationId xmlns:a16="http://schemas.microsoft.com/office/drawing/2014/main" id="{388FB61D-9B5B-41FB-BB46-919F69CC10BA}"/>
            </a:ext>
          </a:extLst>
        </xdr:cNvPr>
        <xdr:cNvCxnSpPr/>
      </xdr:nvCxnSpPr>
      <xdr:spPr>
        <a:xfrm>
          <a:off x="3355340" y="6562725"/>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103505</xdr:rowOff>
    </xdr:from>
    <xdr:to>
      <xdr:col>15</xdr:col>
      <xdr:colOff>101600</xdr:colOff>
      <xdr:row>39</xdr:row>
      <xdr:rowOff>33655</xdr:rowOff>
    </xdr:to>
    <xdr:sp macro="" textlink="">
      <xdr:nvSpPr>
        <xdr:cNvPr id="77" name="楕円 76">
          <a:extLst>
            <a:ext uri="{FF2B5EF4-FFF2-40B4-BE49-F238E27FC236}">
              <a16:creationId xmlns:a16="http://schemas.microsoft.com/office/drawing/2014/main" id="{97072BD0-07DC-4ADA-A74B-A09B884D51A2}"/>
            </a:ext>
          </a:extLst>
        </xdr:cNvPr>
        <xdr:cNvSpPr/>
      </xdr:nvSpPr>
      <xdr:spPr>
        <a:xfrm>
          <a:off x="2514600" y="6473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154305</xdr:rowOff>
    </xdr:from>
    <xdr:to>
      <xdr:col>19</xdr:col>
      <xdr:colOff>177800</xdr:colOff>
      <xdr:row>39</xdr:row>
      <xdr:rowOff>24765</xdr:rowOff>
    </xdr:to>
    <xdr:cxnSp macro="">
      <xdr:nvCxnSpPr>
        <xdr:cNvPr id="78" name="直線コネクタ 77">
          <a:extLst>
            <a:ext uri="{FF2B5EF4-FFF2-40B4-BE49-F238E27FC236}">
              <a16:creationId xmlns:a16="http://schemas.microsoft.com/office/drawing/2014/main" id="{1F253578-7FAF-4D85-95B2-27C27540B656}"/>
            </a:ext>
          </a:extLst>
        </xdr:cNvPr>
        <xdr:cNvCxnSpPr/>
      </xdr:nvCxnSpPr>
      <xdr:spPr>
        <a:xfrm>
          <a:off x="2565400" y="652462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63500</xdr:rowOff>
    </xdr:from>
    <xdr:to>
      <xdr:col>10</xdr:col>
      <xdr:colOff>165100</xdr:colOff>
      <xdr:row>38</xdr:row>
      <xdr:rowOff>165100</xdr:rowOff>
    </xdr:to>
    <xdr:sp macro="" textlink="">
      <xdr:nvSpPr>
        <xdr:cNvPr id="79" name="楕円 78">
          <a:extLst>
            <a:ext uri="{FF2B5EF4-FFF2-40B4-BE49-F238E27FC236}">
              <a16:creationId xmlns:a16="http://schemas.microsoft.com/office/drawing/2014/main" id="{C488F9DE-60D8-4717-A562-96FADE6F8E4C}"/>
            </a:ext>
          </a:extLst>
        </xdr:cNvPr>
        <xdr:cNvSpPr/>
      </xdr:nvSpPr>
      <xdr:spPr>
        <a:xfrm>
          <a:off x="17399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114300</xdr:rowOff>
    </xdr:from>
    <xdr:to>
      <xdr:col>15</xdr:col>
      <xdr:colOff>50800</xdr:colOff>
      <xdr:row>38</xdr:row>
      <xdr:rowOff>154305</xdr:rowOff>
    </xdr:to>
    <xdr:cxnSp macro="">
      <xdr:nvCxnSpPr>
        <xdr:cNvPr id="80" name="直線コネクタ 79">
          <a:extLst>
            <a:ext uri="{FF2B5EF4-FFF2-40B4-BE49-F238E27FC236}">
              <a16:creationId xmlns:a16="http://schemas.microsoft.com/office/drawing/2014/main" id="{0A7032F1-1A00-4E98-803F-632A77C3FB51}"/>
            </a:ext>
          </a:extLst>
        </xdr:cNvPr>
        <xdr:cNvCxnSpPr/>
      </xdr:nvCxnSpPr>
      <xdr:spPr>
        <a:xfrm>
          <a:off x="1790700" y="648462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21590</xdr:rowOff>
    </xdr:from>
    <xdr:to>
      <xdr:col>6</xdr:col>
      <xdr:colOff>38100</xdr:colOff>
      <xdr:row>38</xdr:row>
      <xdr:rowOff>123190</xdr:rowOff>
    </xdr:to>
    <xdr:sp macro="" textlink="">
      <xdr:nvSpPr>
        <xdr:cNvPr id="81" name="楕円 80">
          <a:extLst>
            <a:ext uri="{FF2B5EF4-FFF2-40B4-BE49-F238E27FC236}">
              <a16:creationId xmlns:a16="http://schemas.microsoft.com/office/drawing/2014/main" id="{C25BEDDA-86F8-4B8A-B537-31B39BA10FE4}"/>
            </a:ext>
          </a:extLst>
        </xdr:cNvPr>
        <xdr:cNvSpPr/>
      </xdr:nvSpPr>
      <xdr:spPr>
        <a:xfrm>
          <a:off x="965200" y="63919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72390</xdr:rowOff>
    </xdr:from>
    <xdr:to>
      <xdr:col>10</xdr:col>
      <xdr:colOff>114300</xdr:colOff>
      <xdr:row>38</xdr:row>
      <xdr:rowOff>114300</xdr:rowOff>
    </xdr:to>
    <xdr:cxnSp macro="">
      <xdr:nvCxnSpPr>
        <xdr:cNvPr id="82" name="直線コネクタ 81">
          <a:extLst>
            <a:ext uri="{FF2B5EF4-FFF2-40B4-BE49-F238E27FC236}">
              <a16:creationId xmlns:a16="http://schemas.microsoft.com/office/drawing/2014/main" id="{CFD18500-5EF7-4C40-B49B-A550AEB8849E}"/>
            </a:ext>
          </a:extLst>
        </xdr:cNvPr>
        <xdr:cNvCxnSpPr/>
      </xdr:nvCxnSpPr>
      <xdr:spPr>
        <a:xfrm>
          <a:off x="1008380" y="644271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92F4ADA4-5DC2-446A-919A-C38068EB777D}"/>
            </a:ext>
          </a:extLst>
        </xdr:cNvPr>
        <xdr:cNvSpPr txBox="1"/>
      </xdr:nvSpPr>
      <xdr:spPr>
        <a:xfrm>
          <a:off x="317056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37AA2C64-828E-482E-8538-BD718C01836D}"/>
            </a:ext>
          </a:extLst>
        </xdr:cNvPr>
        <xdr:cNvSpPr txBox="1"/>
      </xdr:nvSpPr>
      <xdr:spPr>
        <a:xfrm>
          <a:off x="238570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2BBD6DA3-324E-4765-8843-6007E0D1527D}"/>
            </a:ext>
          </a:extLst>
        </xdr:cNvPr>
        <xdr:cNvSpPr txBox="1"/>
      </xdr:nvSpPr>
      <xdr:spPr>
        <a:xfrm>
          <a:off x="16110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4CBC29C7-EF65-4431-A6FE-4562138AAFCB}"/>
            </a:ext>
          </a:extLst>
        </xdr:cNvPr>
        <xdr:cNvSpPr txBox="1"/>
      </xdr:nvSpPr>
      <xdr:spPr>
        <a:xfrm>
          <a:off x="83630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66692</xdr:rowOff>
    </xdr:from>
    <xdr:ext cx="405111" cy="259045"/>
    <xdr:sp macro="" textlink="">
      <xdr:nvSpPr>
        <xdr:cNvPr id="87" name="n_1mainValue【図書館】&#10;有形固定資産減価償却率">
          <a:extLst>
            <a:ext uri="{FF2B5EF4-FFF2-40B4-BE49-F238E27FC236}">
              <a16:creationId xmlns:a16="http://schemas.microsoft.com/office/drawing/2014/main" id="{C2DCBD4D-A4CD-4B63-B666-FF2EC723F972}"/>
            </a:ext>
          </a:extLst>
        </xdr:cNvPr>
        <xdr:cNvSpPr txBox="1"/>
      </xdr:nvSpPr>
      <xdr:spPr>
        <a:xfrm>
          <a:off x="3170564"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24782</xdr:rowOff>
    </xdr:from>
    <xdr:ext cx="405111" cy="259045"/>
    <xdr:sp macro="" textlink="">
      <xdr:nvSpPr>
        <xdr:cNvPr id="88" name="n_2mainValue【図書館】&#10;有形固定資産減価償却率">
          <a:extLst>
            <a:ext uri="{FF2B5EF4-FFF2-40B4-BE49-F238E27FC236}">
              <a16:creationId xmlns:a16="http://schemas.microsoft.com/office/drawing/2014/main" id="{2ACB3C8A-D2C4-4C95-91CE-4643E18CFF27}"/>
            </a:ext>
          </a:extLst>
        </xdr:cNvPr>
        <xdr:cNvSpPr txBox="1"/>
      </xdr:nvSpPr>
      <xdr:spPr>
        <a:xfrm>
          <a:off x="238570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156227</xdr:rowOff>
    </xdr:from>
    <xdr:ext cx="405111" cy="259045"/>
    <xdr:sp macro="" textlink="">
      <xdr:nvSpPr>
        <xdr:cNvPr id="89" name="n_3mainValue【図書館】&#10;有形固定資産減価償却率">
          <a:extLst>
            <a:ext uri="{FF2B5EF4-FFF2-40B4-BE49-F238E27FC236}">
              <a16:creationId xmlns:a16="http://schemas.microsoft.com/office/drawing/2014/main" id="{CA76BF40-9ECB-4250-B3FD-73419180231C}"/>
            </a:ext>
          </a:extLst>
        </xdr:cNvPr>
        <xdr:cNvSpPr txBox="1"/>
      </xdr:nvSpPr>
      <xdr:spPr>
        <a:xfrm>
          <a:off x="161100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114317</xdr:rowOff>
    </xdr:from>
    <xdr:ext cx="405111" cy="259045"/>
    <xdr:sp macro="" textlink="">
      <xdr:nvSpPr>
        <xdr:cNvPr id="90" name="n_4mainValue【図書館】&#10;有形固定資産減価償却率">
          <a:extLst>
            <a:ext uri="{FF2B5EF4-FFF2-40B4-BE49-F238E27FC236}">
              <a16:creationId xmlns:a16="http://schemas.microsoft.com/office/drawing/2014/main" id="{E0F6559B-3814-46AE-BBFB-0C2E1DFA4DFE}"/>
            </a:ext>
          </a:extLst>
        </xdr:cNvPr>
        <xdr:cNvSpPr txBox="1"/>
      </xdr:nvSpPr>
      <xdr:spPr>
        <a:xfrm>
          <a:off x="83630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DD804AC-E02B-4AD1-8636-FB612A88653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ED29F70-3AD5-47C1-A074-4CC313FEDB8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E895F20-EB9B-45EF-AE80-2C720D8883B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EDC6CEE-B7D3-4C68-9252-27DD69DE737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25C36FE-2774-4F82-9A50-1955E1EA36E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49D9B40-7DE7-46B6-A289-C1CE85E3378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0565764-264B-41CF-B91B-C1AFA79781C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5340B87-7E1A-4CDF-BAFF-133FB1C62D6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F63D79FA-3061-48E1-BB6F-9F55C4E3538D}"/>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7698AC8-2EBC-47C8-A2FF-6340E4A915E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936C2AC-B25D-47BF-9CF5-471F4308C06D}"/>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E9C5A636-FA37-45AA-9E5F-B00FE736B41B}"/>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1B0B2C2B-9AD4-402D-B316-DB7475280B22}"/>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EF412A5F-A00D-492E-AF8F-4E4956D4C683}"/>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60120FE0-91CB-4623-ACD0-D3948820E8C8}"/>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17ADB157-A2CA-44A0-B914-CE7B9F197A59}"/>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11ED91C6-131A-4E48-9F6C-4C082F5C0CE7}"/>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1AB35780-BE4C-4211-BD54-B4F7FF4502B1}"/>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231C402-E628-4B31-9333-2609EC5F4DC4}"/>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623C2A3E-854B-4F93-89AA-8DA6766B63D0}"/>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63FBBCD5-65DC-4218-8EB2-FB800749A4FF}"/>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D3506591-21C8-4542-BBC6-4DE39B9733E1}"/>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F9C1852-E2C4-4AE1-9665-62DCCC354E4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320A6C19-FCA2-485C-AF95-FA40674C7CDB}"/>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7F944ECC-6B67-45C0-9292-7F15839F704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98FE55CC-2F0E-44AD-A5A5-C424F29A4225}"/>
            </a:ext>
          </a:extLst>
        </xdr:cNvPr>
        <xdr:cNvCxnSpPr/>
      </xdr:nvCxnSpPr>
      <xdr:spPr>
        <a:xfrm flipV="1">
          <a:off x="9219565" y="5716088"/>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CC2F625C-0F4A-4C40-9AC4-943A35B61BA3}"/>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1A2F10D8-F594-43BD-B1E6-FDDCFBBBF059}"/>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AF59F916-3AFF-45D0-86DE-98272169A5EE}"/>
            </a:ext>
          </a:extLst>
        </xdr:cNvPr>
        <xdr:cNvSpPr txBox="1"/>
      </xdr:nvSpPr>
      <xdr:spPr>
        <a:xfrm>
          <a:off x="9258300" y="549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7D9AA5C4-AC73-498B-8B73-635606695C9B}"/>
            </a:ext>
          </a:extLst>
        </xdr:cNvPr>
        <xdr:cNvCxnSpPr/>
      </xdr:nvCxnSpPr>
      <xdr:spPr>
        <a:xfrm>
          <a:off x="9154160" y="571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DC0C703D-F88B-479F-AF1D-983633EE2F91}"/>
            </a:ext>
          </a:extLst>
        </xdr:cNvPr>
        <xdr:cNvSpPr txBox="1"/>
      </xdr:nvSpPr>
      <xdr:spPr>
        <a:xfrm>
          <a:off x="9258300" y="6542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7F0BAAF5-77EF-471A-B425-1EE382846935}"/>
            </a:ext>
          </a:extLst>
        </xdr:cNvPr>
        <xdr:cNvSpPr/>
      </xdr:nvSpPr>
      <xdr:spPr>
        <a:xfrm>
          <a:off x="919226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6733E8BD-855D-4615-8F00-F4E4128EA6A3}"/>
            </a:ext>
          </a:extLst>
        </xdr:cNvPr>
        <xdr:cNvSpPr/>
      </xdr:nvSpPr>
      <xdr:spPr>
        <a:xfrm>
          <a:off x="8445500" y="6691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1BCCE6A1-BADF-416F-B734-612A4E4ADF1F}"/>
            </a:ext>
          </a:extLst>
        </xdr:cNvPr>
        <xdr:cNvSpPr/>
      </xdr:nvSpPr>
      <xdr:spPr>
        <a:xfrm>
          <a:off x="767080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8124923E-ABBF-4462-929D-90A18D82A8F8}"/>
            </a:ext>
          </a:extLst>
        </xdr:cNvPr>
        <xdr:cNvSpPr/>
      </xdr:nvSpPr>
      <xdr:spPr>
        <a:xfrm>
          <a:off x="687324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EC88A7ED-A1C0-4A10-BD4B-6D1D07A28AF7}"/>
            </a:ext>
          </a:extLst>
        </xdr:cNvPr>
        <xdr:cNvSpPr/>
      </xdr:nvSpPr>
      <xdr:spPr>
        <a:xfrm>
          <a:off x="609854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AC0CC47-03C5-464B-9814-588361BF6F3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8A9E227-F882-4521-865E-40013F7309C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B16CFC3-ED47-4A74-85E2-1F39C769D0B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36F8C45-5198-420D-9220-BC696813C89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79F0BAE-D41E-49E6-B113-FC006E69C22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47172</xdr:rowOff>
    </xdr:from>
    <xdr:to>
      <xdr:col>55</xdr:col>
      <xdr:colOff>50800</xdr:colOff>
      <xdr:row>40</xdr:row>
      <xdr:rowOff>148772</xdr:rowOff>
    </xdr:to>
    <xdr:sp macro="" textlink="">
      <xdr:nvSpPr>
        <xdr:cNvPr id="132" name="楕円 131">
          <a:extLst>
            <a:ext uri="{FF2B5EF4-FFF2-40B4-BE49-F238E27FC236}">
              <a16:creationId xmlns:a16="http://schemas.microsoft.com/office/drawing/2014/main" id="{676936E1-5065-4B70-93F4-242ED5B77F40}"/>
            </a:ext>
          </a:extLst>
        </xdr:cNvPr>
        <xdr:cNvSpPr/>
      </xdr:nvSpPr>
      <xdr:spPr>
        <a:xfrm>
          <a:off x="9192260" y="67527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25599</xdr:rowOff>
    </xdr:from>
    <xdr:ext cx="469744" cy="259045"/>
    <xdr:sp macro="" textlink="">
      <xdr:nvSpPr>
        <xdr:cNvPr id="133" name="【図書館】&#10;一人当たり面積該当値テキスト">
          <a:extLst>
            <a:ext uri="{FF2B5EF4-FFF2-40B4-BE49-F238E27FC236}">
              <a16:creationId xmlns:a16="http://schemas.microsoft.com/office/drawing/2014/main" id="{0D34800D-1461-43E1-B6F8-1615A2858DE3}"/>
            </a:ext>
          </a:extLst>
        </xdr:cNvPr>
        <xdr:cNvSpPr txBox="1"/>
      </xdr:nvSpPr>
      <xdr:spPr>
        <a:xfrm>
          <a:off x="9258300" y="673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47172</xdr:rowOff>
    </xdr:from>
    <xdr:to>
      <xdr:col>50</xdr:col>
      <xdr:colOff>165100</xdr:colOff>
      <xdr:row>40</xdr:row>
      <xdr:rowOff>148772</xdr:rowOff>
    </xdr:to>
    <xdr:sp macro="" textlink="">
      <xdr:nvSpPr>
        <xdr:cNvPr id="134" name="楕円 133">
          <a:extLst>
            <a:ext uri="{FF2B5EF4-FFF2-40B4-BE49-F238E27FC236}">
              <a16:creationId xmlns:a16="http://schemas.microsoft.com/office/drawing/2014/main" id="{83543511-38B6-4A17-B4F8-6CBB69FE04A4}"/>
            </a:ext>
          </a:extLst>
        </xdr:cNvPr>
        <xdr:cNvSpPr/>
      </xdr:nvSpPr>
      <xdr:spPr>
        <a:xfrm>
          <a:off x="8445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97972</xdr:rowOff>
    </xdr:from>
    <xdr:to>
      <xdr:col>55</xdr:col>
      <xdr:colOff>0</xdr:colOff>
      <xdr:row>40</xdr:row>
      <xdr:rowOff>97972</xdr:rowOff>
    </xdr:to>
    <xdr:cxnSp macro="">
      <xdr:nvCxnSpPr>
        <xdr:cNvPr id="135" name="直線コネクタ 134">
          <a:extLst>
            <a:ext uri="{FF2B5EF4-FFF2-40B4-BE49-F238E27FC236}">
              <a16:creationId xmlns:a16="http://schemas.microsoft.com/office/drawing/2014/main" id="{4949CFF5-976E-42BE-8709-3DF636FD1382}"/>
            </a:ext>
          </a:extLst>
        </xdr:cNvPr>
        <xdr:cNvCxnSpPr/>
      </xdr:nvCxnSpPr>
      <xdr:spPr>
        <a:xfrm>
          <a:off x="8496300" y="680357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47172</xdr:rowOff>
    </xdr:from>
    <xdr:to>
      <xdr:col>46</xdr:col>
      <xdr:colOff>38100</xdr:colOff>
      <xdr:row>40</xdr:row>
      <xdr:rowOff>148772</xdr:rowOff>
    </xdr:to>
    <xdr:sp macro="" textlink="">
      <xdr:nvSpPr>
        <xdr:cNvPr id="136" name="楕円 135">
          <a:extLst>
            <a:ext uri="{FF2B5EF4-FFF2-40B4-BE49-F238E27FC236}">
              <a16:creationId xmlns:a16="http://schemas.microsoft.com/office/drawing/2014/main" id="{1BE964DD-A9FA-4720-919E-835C46287634}"/>
            </a:ext>
          </a:extLst>
        </xdr:cNvPr>
        <xdr:cNvSpPr/>
      </xdr:nvSpPr>
      <xdr:spPr>
        <a:xfrm>
          <a:off x="7670800" y="67527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97972</xdr:rowOff>
    </xdr:from>
    <xdr:to>
      <xdr:col>50</xdr:col>
      <xdr:colOff>114300</xdr:colOff>
      <xdr:row>40</xdr:row>
      <xdr:rowOff>97972</xdr:rowOff>
    </xdr:to>
    <xdr:cxnSp macro="">
      <xdr:nvCxnSpPr>
        <xdr:cNvPr id="137" name="直線コネクタ 136">
          <a:extLst>
            <a:ext uri="{FF2B5EF4-FFF2-40B4-BE49-F238E27FC236}">
              <a16:creationId xmlns:a16="http://schemas.microsoft.com/office/drawing/2014/main" id="{AAA8F17B-8E37-4EFC-9CF7-8BA2220A8D31}"/>
            </a:ext>
          </a:extLst>
        </xdr:cNvPr>
        <xdr:cNvCxnSpPr/>
      </xdr:nvCxnSpPr>
      <xdr:spPr>
        <a:xfrm>
          <a:off x="7713980" y="680357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47172</xdr:rowOff>
    </xdr:from>
    <xdr:to>
      <xdr:col>41</xdr:col>
      <xdr:colOff>101600</xdr:colOff>
      <xdr:row>40</xdr:row>
      <xdr:rowOff>148772</xdr:rowOff>
    </xdr:to>
    <xdr:sp macro="" textlink="">
      <xdr:nvSpPr>
        <xdr:cNvPr id="138" name="楕円 137">
          <a:extLst>
            <a:ext uri="{FF2B5EF4-FFF2-40B4-BE49-F238E27FC236}">
              <a16:creationId xmlns:a16="http://schemas.microsoft.com/office/drawing/2014/main" id="{F0986970-5368-410C-8D94-A78016D0C5F6}"/>
            </a:ext>
          </a:extLst>
        </xdr:cNvPr>
        <xdr:cNvSpPr/>
      </xdr:nvSpPr>
      <xdr:spPr>
        <a:xfrm>
          <a:off x="687324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97972</xdr:rowOff>
    </xdr:from>
    <xdr:to>
      <xdr:col>45</xdr:col>
      <xdr:colOff>177800</xdr:colOff>
      <xdr:row>40</xdr:row>
      <xdr:rowOff>97972</xdr:rowOff>
    </xdr:to>
    <xdr:cxnSp macro="">
      <xdr:nvCxnSpPr>
        <xdr:cNvPr id="139" name="直線コネクタ 138">
          <a:extLst>
            <a:ext uri="{FF2B5EF4-FFF2-40B4-BE49-F238E27FC236}">
              <a16:creationId xmlns:a16="http://schemas.microsoft.com/office/drawing/2014/main" id="{2834CAFC-E487-4E77-B02F-526D1F546314}"/>
            </a:ext>
          </a:extLst>
        </xdr:cNvPr>
        <xdr:cNvCxnSpPr/>
      </xdr:nvCxnSpPr>
      <xdr:spPr>
        <a:xfrm>
          <a:off x="6924040" y="680357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47172</xdr:rowOff>
    </xdr:from>
    <xdr:to>
      <xdr:col>36</xdr:col>
      <xdr:colOff>165100</xdr:colOff>
      <xdr:row>40</xdr:row>
      <xdr:rowOff>148772</xdr:rowOff>
    </xdr:to>
    <xdr:sp macro="" textlink="">
      <xdr:nvSpPr>
        <xdr:cNvPr id="140" name="楕円 139">
          <a:extLst>
            <a:ext uri="{FF2B5EF4-FFF2-40B4-BE49-F238E27FC236}">
              <a16:creationId xmlns:a16="http://schemas.microsoft.com/office/drawing/2014/main" id="{117FD6B2-7FE2-4E7B-956C-83AE305E9755}"/>
            </a:ext>
          </a:extLst>
        </xdr:cNvPr>
        <xdr:cNvSpPr/>
      </xdr:nvSpPr>
      <xdr:spPr>
        <a:xfrm>
          <a:off x="609854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97972</xdr:rowOff>
    </xdr:from>
    <xdr:to>
      <xdr:col>41</xdr:col>
      <xdr:colOff>50800</xdr:colOff>
      <xdr:row>40</xdr:row>
      <xdr:rowOff>97972</xdr:rowOff>
    </xdr:to>
    <xdr:cxnSp macro="">
      <xdr:nvCxnSpPr>
        <xdr:cNvPr id="141" name="直線コネクタ 140">
          <a:extLst>
            <a:ext uri="{FF2B5EF4-FFF2-40B4-BE49-F238E27FC236}">
              <a16:creationId xmlns:a16="http://schemas.microsoft.com/office/drawing/2014/main" id="{9663F01E-E3C4-4245-8574-59BAE164ABAE}"/>
            </a:ext>
          </a:extLst>
        </xdr:cNvPr>
        <xdr:cNvCxnSpPr/>
      </xdr:nvCxnSpPr>
      <xdr:spPr>
        <a:xfrm>
          <a:off x="6149340" y="680357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CB54CD3E-EAE9-42B6-936D-B9AB70E0FA25}"/>
            </a:ext>
          </a:extLst>
        </xdr:cNvPr>
        <xdr:cNvSpPr txBox="1"/>
      </xdr:nvSpPr>
      <xdr:spPr>
        <a:xfrm>
          <a:off x="8271587"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F0D2CC48-52ED-43F3-A452-DE6C4A2B86E2}"/>
            </a:ext>
          </a:extLst>
        </xdr:cNvPr>
        <xdr:cNvSpPr txBox="1"/>
      </xdr:nvSpPr>
      <xdr:spPr>
        <a:xfrm>
          <a:off x="7509587"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639EB2FE-5562-45CC-A032-BDB78E706771}"/>
            </a:ext>
          </a:extLst>
        </xdr:cNvPr>
        <xdr:cNvSpPr txBox="1"/>
      </xdr:nvSpPr>
      <xdr:spPr>
        <a:xfrm>
          <a:off x="6712027" y="648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2B583F08-C34E-448D-A3DA-BE8B1723CD37}"/>
            </a:ext>
          </a:extLst>
        </xdr:cNvPr>
        <xdr:cNvSpPr txBox="1"/>
      </xdr:nvSpPr>
      <xdr:spPr>
        <a:xfrm>
          <a:off x="5937327" y="650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139899</xdr:rowOff>
    </xdr:from>
    <xdr:ext cx="469744" cy="259045"/>
    <xdr:sp macro="" textlink="">
      <xdr:nvSpPr>
        <xdr:cNvPr id="146" name="n_1mainValue【図書館】&#10;一人当たり面積">
          <a:extLst>
            <a:ext uri="{FF2B5EF4-FFF2-40B4-BE49-F238E27FC236}">
              <a16:creationId xmlns:a16="http://schemas.microsoft.com/office/drawing/2014/main" id="{9B8BED8C-D165-49AE-880A-F32305DD8282}"/>
            </a:ext>
          </a:extLst>
        </xdr:cNvPr>
        <xdr:cNvSpPr txBox="1"/>
      </xdr:nvSpPr>
      <xdr:spPr>
        <a:xfrm>
          <a:off x="8271587" y="684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139899</xdr:rowOff>
    </xdr:from>
    <xdr:ext cx="469744" cy="259045"/>
    <xdr:sp macro="" textlink="">
      <xdr:nvSpPr>
        <xdr:cNvPr id="147" name="n_2mainValue【図書館】&#10;一人当たり面積">
          <a:extLst>
            <a:ext uri="{FF2B5EF4-FFF2-40B4-BE49-F238E27FC236}">
              <a16:creationId xmlns:a16="http://schemas.microsoft.com/office/drawing/2014/main" id="{7191C546-59E7-4B86-9C01-A6F2C38E6A8C}"/>
            </a:ext>
          </a:extLst>
        </xdr:cNvPr>
        <xdr:cNvSpPr txBox="1"/>
      </xdr:nvSpPr>
      <xdr:spPr>
        <a:xfrm>
          <a:off x="7509587" y="684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139899</xdr:rowOff>
    </xdr:from>
    <xdr:ext cx="469744" cy="259045"/>
    <xdr:sp macro="" textlink="">
      <xdr:nvSpPr>
        <xdr:cNvPr id="148" name="n_3mainValue【図書館】&#10;一人当たり面積">
          <a:extLst>
            <a:ext uri="{FF2B5EF4-FFF2-40B4-BE49-F238E27FC236}">
              <a16:creationId xmlns:a16="http://schemas.microsoft.com/office/drawing/2014/main" id="{558E2E37-BC0E-4AE6-B9BB-8D6D4D233759}"/>
            </a:ext>
          </a:extLst>
        </xdr:cNvPr>
        <xdr:cNvSpPr txBox="1"/>
      </xdr:nvSpPr>
      <xdr:spPr>
        <a:xfrm>
          <a:off x="6712027" y="684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139899</xdr:rowOff>
    </xdr:from>
    <xdr:ext cx="469744" cy="259045"/>
    <xdr:sp macro="" textlink="">
      <xdr:nvSpPr>
        <xdr:cNvPr id="149" name="n_4mainValue【図書館】&#10;一人当たり面積">
          <a:extLst>
            <a:ext uri="{FF2B5EF4-FFF2-40B4-BE49-F238E27FC236}">
              <a16:creationId xmlns:a16="http://schemas.microsoft.com/office/drawing/2014/main" id="{B06B0A3B-99F6-4F80-A516-33DD51EEC9FE}"/>
            </a:ext>
          </a:extLst>
        </xdr:cNvPr>
        <xdr:cNvSpPr txBox="1"/>
      </xdr:nvSpPr>
      <xdr:spPr>
        <a:xfrm>
          <a:off x="5937327" y="684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D2B494DA-DC3A-421D-A507-0BB5373B37D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D22F853A-069E-44E6-A2D2-8AC9FF5E10E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DD8D5BF-0685-48FB-A0EF-EE0EB8A0E11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51AD439-72EE-4523-A6F8-0B25DD8AF84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E1874FA-BC14-40DA-8F29-DA78B9F5362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19CFBC9-BCB4-47DB-A91A-B4BD39F03E3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EBDA4AA-FC41-48ED-9D11-7C30064DB1F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A8C1843-F544-4E90-98C7-564662004D6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6798F2C-3264-4712-B728-92EDDD7FA17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F094BEFA-0AEB-4826-BD2C-D5E65251105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EC6CD64A-EA02-4655-9012-E3E2E7CC16E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B72EF982-C16A-4419-8FAA-16EFD76237B2}"/>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E643D861-5D62-4CCE-BBD6-2157C59A43AB}"/>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B443FE7-2289-47D8-BBC4-341746208EC2}"/>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D4C5D86F-9AED-4E96-8DDB-1C8C3C40A866}"/>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5AB5EB10-7D2C-4AF8-A4A3-8A3C8D978E92}"/>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BD4A2958-30E2-44D6-935F-6A51228E5FA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989FA2F-3AA3-4D3A-97CE-8925A077D6C3}"/>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2F014931-87FB-4903-A859-F6FA76876B3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C0EA050E-2E22-435A-ADF6-B4FF72434825}"/>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2D92A8A6-46C0-4CD2-A8E9-8D0D8FB3F409}"/>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10D62D72-07E4-445A-A4F7-75621CF09306}"/>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5D65EB6-79B5-4C04-8351-2DAF0EFC9144}"/>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DFB4287-D88A-4EA7-BD99-059B684BDDC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86CC0CCD-D7A5-4C44-8833-58D98E3DC67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BC853D32-8C18-4A8D-9EDE-0F867CFB51AD}"/>
            </a:ext>
          </a:extLst>
        </xdr:cNvPr>
        <xdr:cNvCxnSpPr/>
      </xdr:nvCxnSpPr>
      <xdr:spPr>
        <a:xfrm flipV="1">
          <a:off x="4086225" y="941723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A82B9E7C-ECEC-49BF-8FBE-A0D51F39350D}"/>
            </a:ext>
          </a:extLst>
        </xdr:cNvPr>
        <xdr:cNvSpPr txBox="1"/>
      </xdr:nvSpPr>
      <xdr:spPr>
        <a:xfrm>
          <a:off x="4124960" y="1081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1B985AD7-4139-465F-804F-9EE1E59FA3CA}"/>
            </a:ext>
          </a:extLst>
        </xdr:cNvPr>
        <xdr:cNvCxnSpPr/>
      </xdr:nvCxnSpPr>
      <xdr:spPr>
        <a:xfrm>
          <a:off x="402082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73606A63-E99A-4E30-A346-200646316D46}"/>
            </a:ext>
          </a:extLst>
        </xdr:cNvPr>
        <xdr:cNvSpPr txBox="1"/>
      </xdr:nvSpPr>
      <xdr:spPr>
        <a:xfrm>
          <a:off x="4124960" y="92000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D97CEFD9-9612-4DA9-AF4B-E287E9CBAAB1}"/>
            </a:ext>
          </a:extLst>
        </xdr:cNvPr>
        <xdr:cNvCxnSpPr/>
      </xdr:nvCxnSpPr>
      <xdr:spPr>
        <a:xfrm>
          <a:off x="4020820" y="9417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BF1BDBF0-C25F-47E5-900D-E543BC9D3E1F}"/>
            </a:ext>
          </a:extLst>
        </xdr:cNvPr>
        <xdr:cNvSpPr txBox="1"/>
      </xdr:nvSpPr>
      <xdr:spPr>
        <a:xfrm>
          <a:off x="4124960" y="1002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42A48846-0317-44A5-AB25-2861286AECD5}"/>
            </a:ext>
          </a:extLst>
        </xdr:cNvPr>
        <xdr:cNvSpPr/>
      </xdr:nvSpPr>
      <xdr:spPr>
        <a:xfrm>
          <a:off x="403606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5F4ACED1-A868-4B38-A576-F6AF121D0E51}"/>
            </a:ext>
          </a:extLst>
        </xdr:cNvPr>
        <xdr:cNvSpPr/>
      </xdr:nvSpPr>
      <xdr:spPr>
        <a:xfrm>
          <a:off x="3312160" y="10218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D99B0306-2D6D-4EFE-9E9D-08498ACE6851}"/>
            </a:ext>
          </a:extLst>
        </xdr:cNvPr>
        <xdr:cNvSpPr/>
      </xdr:nvSpPr>
      <xdr:spPr>
        <a:xfrm>
          <a:off x="251460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7C1BAFD9-ABBB-43C2-A0F3-F31C3D478722}"/>
            </a:ext>
          </a:extLst>
        </xdr:cNvPr>
        <xdr:cNvSpPr/>
      </xdr:nvSpPr>
      <xdr:spPr>
        <a:xfrm>
          <a:off x="17399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637EEBEB-A5B8-4019-8D59-11F700C2CEBD}"/>
            </a:ext>
          </a:extLst>
        </xdr:cNvPr>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3E85270-6BB6-462E-B635-C8655117126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7B01FC7-EF69-4E2F-AED3-C48726900E6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CC614C2-E502-4D89-8EB5-BE4DA9DB751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8A57C5A-BDF6-4D01-91D8-313201A4D50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9CDAC61-1B2E-4E56-AA2C-62EBDF940B7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143510</xdr:rowOff>
    </xdr:from>
    <xdr:to>
      <xdr:col>24</xdr:col>
      <xdr:colOff>114300</xdr:colOff>
      <xdr:row>62</xdr:row>
      <xdr:rowOff>73660</xdr:rowOff>
    </xdr:to>
    <xdr:sp macro="" textlink="">
      <xdr:nvSpPr>
        <xdr:cNvPr id="191" name="楕円 190">
          <a:extLst>
            <a:ext uri="{FF2B5EF4-FFF2-40B4-BE49-F238E27FC236}">
              <a16:creationId xmlns:a16="http://schemas.microsoft.com/office/drawing/2014/main" id="{CEE2641C-42A7-4F8D-86FA-A85C3E6F750C}"/>
            </a:ext>
          </a:extLst>
        </xdr:cNvPr>
        <xdr:cNvSpPr/>
      </xdr:nvSpPr>
      <xdr:spPr>
        <a:xfrm>
          <a:off x="4036060" y="10369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121937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A6317C9-BCE6-4825-91FE-852915D5DC0B}"/>
            </a:ext>
          </a:extLst>
        </xdr:cNvPr>
        <xdr:cNvSpPr txBox="1"/>
      </xdr:nvSpPr>
      <xdr:spPr>
        <a:xfrm>
          <a:off x="4124960"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102688</xdr:rowOff>
    </xdr:from>
    <xdr:to>
      <xdr:col>20</xdr:col>
      <xdr:colOff>38100</xdr:colOff>
      <xdr:row>62</xdr:row>
      <xdr:rowOff>32838</xdr:rowOff>
    </xdr:to>
    <xdr:sp macro="" textlink="">
      <xdr:nvSpPr>
        <xdr:cNvPr id="193" name="楕円 192">
          <a:extLst>
            <a:ext uri="{FF2B5EF4-FFF2-40B4-BE49-F238E27FC236}">
              <a16:creationId xmlns:a16="http://schemas.microsoft.com/office/drawing/2014/main" id="{FC33AF9E-12D8-4CCE-89EE-C33064CA5680}"/>
            </a:ext>
          </a:extLst>
        </xdr:cNvPr>
        <xdr:cNvSpPr/>
      </xdr:nvSpPr>
      <xdr:spPr>
        <a:xfrm>
          <a:off x="3312160" y="103287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153488</xdr:rowOff>
    </xdr:from>
    <xdr:to>
      <xdr:col>24</xdr:col>
      <xdr:colOff>63500</xdr:colOff>
      <xdr:row>62</xdr:row>
      <xdr:rowOff>22860</xdr:rowOff>
    </xdr:to>
    <xdr:cxnSp macro="">
      <xdr:nvCxnSpPr>
        <xdr:cNvPr id="194" name="直線コネクタ 193">
          <a:extLst>
            <a:ext uri="{FF2B5EF4-FFF2-40B4-BE49-F238E27FC236}">
              <a16:creationId xmlns:a16="http://schemas.microsoft.com/office/drawing/2014/main" id="{02BF532B-411B-4251-91F4-0B64FBE9895D}"/>
            </a:ext>
          </a:extLst>
        </xdr:cNvPr>
        <xdr:cNvCxnSpPr/>
      </xdr:nvCxnSpPr>
      <xdr:spPr>
        <a:xfrm>
          <a:off x="3355340" y="10379528"/>
          <a:ext cx="73152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61867</xdr:rowOff>
    </xdr:from>
    <xdr:to>
      <xdr:col>15</xdr:col>
      <xdr:colOff>101600</xdr:colOff>
      <xdr:row>61</xdr:row>
      <xdr:rowOff>163467</xdr:rowOff>
    </xdr:to>
    <xdr:sp macro="" textlink="">
      <xdr:nvSpPr>
        <xdr:cNvPr id="195" name="楕円 194">
          <a:extLst>
            <a:ext uri="{FF2B5EF4-FFF2-40B4-BE49-F238E27FC236}">
              <a16:creationId xmlns:a16="http://schemas.microsoft.com/office/drawing/2014/main" id="{C6ABCE60-642B-4BAC-A5CD-C73DAF248692}"/>
            </a:ext>
          </a:extLst>
        </xdr:cNvPr>
        <xdr:cNvSpPr/>
      </xdr:nvSpPr>
      <xdr:spPr>
        <a:xfrm>
          <a:off x="2514600" y="1028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112667</xdr:rowOff>
    </xdr:from>
    <xdr:to>
      <xdr:col>19</xdr:col>
      <xdr:colOff>177800</xdr:colOff>
      <xdr:row>61</xdr:row>
      <xdr:rowOff>153488</xdr:rowOff>
    </xdr:to>
    <xdr:cxnSp macro="">
      <xdr:nvCxnSpPr>
        <xdr:cNvPr id="196" name="直線コネクタ 195">
          <a:extLst>
            <a:ext uri="{FF2B5EF4-FFF2-40B4-BE49-F238E27FC236}">
              <a16:creationId xmlns:a16="http://schemas.microsoft.com/office/drawing/2014/main" id="{D5B8D116-67FD-4073-8EE1-672797CCBBC8}"/>
            </a:ext>
          </a:extLst>
        </xdr:cNvPr>
        <xdr:cNvCxnSpPr/>
      </xdr:nvCxnSpPr>
      <xdr:spPr>
        <a:xfrm>
          <a:off x="2565400" y="10338707"/>
          <a:ext cx="78994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97" name="楕円 196">
          <a:extLst>
            <a:ext uri="{FF2B5EF4-FFF2-40B4-BE49-F238E27FC236}">
              <a16:creationId xmlns:a16="http://schemas.microsoft.com/office/drawing/2014/main" id="{764C3CB4-37F8-4C11-8E8E-5FCB1CF4ED53}"/>
            </a:ext>
          </a:extLst>
        </xdr:cNvPr>
        <xdr:cNvSpPr/>
      </xdr:nvSpPr>
      <xdr:spPr>
        <a:xfrm>
          <a:off x="1739900" y="1024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71846</xdr:rowOff>
    </xdr:from>
    <xdr:to>
      <xdr:col>15</xdr:col>
      <xdr:colOff>50800</xdr:colOff>
      <xdr:row>61</xdr:row>
      <xdr:rowOff>112667</xdr:rowOff>
    </xdr:to>
    <xdr:cxnSp macro="">
      <xdr:nvCxnSpPr>
        <xdr:cNvPr id="198" name="直線コネクタ 197">
          <a:extLst>
            <a:ext uri="{FF2B5EF4-FFF2-40B4-BE49-F238E27FC236}">
              <a16:creationId xmlns:a16="http://schemas.microsoft.com/office/drawing/2014/main" id="{944FF061-7776-4FA4-91E2-832190F94A36}"/>
            </a:ext>
          </a:extLst>
        </xdr:cNvPr>
        <xdr:cNvCxnSpPr/>
      </xdr:nvCxnSpPr>
      <xdr:spPr>
        <a:xfrm>
          <a:off x="1790700" y="10297886"/>
          <a:ext cx="7747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158206</xdr:rowOff>
    </xdr:from>
    <xdr:to>
      <xdr:col>6</xdr:col>
      <xdr:colOff>38100</xdr:colOff>
      <xdr:row>61</xdr:row>
      <xdr:rowOff>88356</xdr:rowOff>
    </xdr:to>
    <xdr:sp macro="" textlink="">
      <xdr:nvSpPr>
        <xdr:cNvPr id="199" name="楕円 198">
          <a:extLst>
            <a:ext uri="{FF2B5EF4-FFF2-40B4-BE49-F238E27FC236}">
              <a16:creationId xmlns:a16="http://schemas.microsoft.com/office/drawing/2014/main" id="{52109306-0970-4CCF-BB47-3E55A115D0A1}"/>
            </a:ext>
          </a:extLst>
        </xdr:cNvPr>
        <xdr:cNvSpPr/>
      </xdr:nvSpPr>
      <xdr:spPr>
        <a:xfrm>
          <a:off x="965200" y="102166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37556</xdr:rowOff>
    </xdr:from>
    <xdr:to>
      <xdr:col>10</xdr:col>
      <xdr:colOff>114300</xdr:colOff>
      <xdr:row>61</xdr:row>
      <xdr:rowOff>71846</xdr:rowOff>
    </xdr:to>
    <xdr:cxnSp macro="">
      <xdr:nvCxnSpPr>
        <xdr:cNvPr id="200" name="直線コネクタ 199">
          <a:extLst>
            <a:ext uri="{FF2B5EF4-FFF2-40B4-BE49-F238E27FC236}">
              <a16:creationId xmlns:a16="http://schemas.microsoft.com/office/drawing/2014/main" id="{92BFF4A5-D284-4CFE-BC21-B37E14E58CE9}"/>
            </a:ext>
          </a:extLst>
        </xdr:cNvPr>
        <xdr:cNvCxnSpPr/>
      </xdr:nvCxnSpPr>
      <xdr:spPr>
        <a:xfrm>
          <a:off x="1008380" y="10263596"/>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0F98E680-0E61-444E-AED9-A77E3F2F3759}"/>
            </a:ext>
          </a:extLst>
        </xdr:cNvPr>
        <xdr:cNvSpPr txBox="1"/>
      </xdr:nvSpPr>
      <xdr:spPr>
        <a:xfrm>
          <a:off x="3170564" y="999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EF5829F5-98FD-4F12-B7B0-D8EBEA485BAC}"/>
            </a:ext>
          </a:extLst>
        </xdr:cNvPr>
        <xdr:cNvSpPr txBox="1"/>
      </xdr:nvSpPr>
      <xdr:spPr>
        <a:xfrm>
          <a:off x="238570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5FEEC326-C041-4ADE-BF31-61FDE7D191A9}"/>
            </a:ext>
          </a:extLst>
        </xdr:cNvPr>
        <xdr:cNvSpPr txBox="1"/>
      </xdr:nvSpPr>
      <xdr:spPr>
        <a:xfrm>
          <a:off x="1611004" y="998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7B24E4E5-19DB-426B-9541-705BC6B7C1C9}"/>
            </a:ext>
          </a:extLst>
        </xdr:cNvPr>
        <xdr:cNvSpPr txBox="1"/>
      </xdr:nvSpPr>
      <xdr:spPr>
        <a:xfrm>
          <a:off x="8363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23965</xdr:rowOff>
    </xdr:from>
    <xdr:ext cx="405111" cy="259045"/>
    <xdr:sp macro="" textlink="">
      <xdr:nvSpPr>
        <xdr:cNvPr id="205" name="n_1mainValue【体育館・プール】&#10;有形固定資産減価償却率">
          <a:extLst>
            <a:ext uri="{FF2B5EF4-FFF2-40B4-BE49-F238E27FC236}">
              <a16:creationId xmlns:a16="http://schemas.microsoft.com/office/drawing/2014/main" id="{803B679C-48EC-4076-97B7-617E942F51CA}"/>
            </a:ext>
          </a:extLst>
        </xdr:cNvPr>
        <xdr:cNvSpPr txBox="1"/>
      </xdr:nvSpPr>
      <xdr:spPr>
        <a:xfrm>
          <a:off x="3170564" y="10417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154594</xdr:rowOff>
    </xdr:from>
    <xdr:ext cx="405111" cy="259045"/>
    <xdr:sp macro="" textlink="">
      <xdr:nvSpPr>
        <xdr:cNvPr id="206" name="n_2mainValue【体育館・プール】&#10;有形固定資産減価償却率">
          <a:extLst>
            <a:ext uri="{FF2B5EF4-FFF2-40B4-BE49-F238E27FC236}">
              <a16:creationId xmlns:a16="http://schemas.microsoft.com/office/drawing/2014/main" id="{18073EF6-6C7E-4AB5-A8B2-3B3779C7CA9D}"/>
            </a:ext>
          </a:extLst>
        </xdr:cNvPr>
        <xdr:cNvSpPr txBox="1"/>
      </xdr:nvSpPr>
      <xdr:spPr>
        <a:xfrm>
          <a:off x="2385704" y="10380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7" name="n_3mainValue【体育館・プール】&#10;有形固定資産減価償却率">
          <a:extLst>
            <a:ext uri="{FF2B5EF4-FFF2-40B4-BE49-F238E27FC236}">
              <a16:creationId xmlns:a16="http://schemas.microsoft.com/office/drawing/2014/main" id="{D67E8B38-89D9-49CD-97FF-F375EFCEEC96}"/>
            </a:ext>
          </a:extLst>
        </xdr:cNvPr>
        <xdr:cNvSpPr txBox="1"/>
      </xdr:nvSpPr>
      <xdr:spPr>
        <a:xfrm>
          <a:off x="1611004" y="1033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79483</xdr:rowOff>
    </xdr:from>
    <xdr:ext cx="405111" cy="259045"/>
    <xdr:sp macro="" textlink="">
      <xdr:nvSpPr>
        <xdr:cNvPr id="208" name="n_4mainValue【体育館・プール】&#10;有形固定資産減価償却率">
          <a:extLst>
            <a:ext uri="{FF2B5EF4-FFF2-40B4-BE49-F238E27FC236}">
              <a16:creationId xmlns:a16="http://schemas.microsoft.com/office/drawing/2014/main" id="{3DF0F200-2701-4DD4-B457-DFDE31BFDA17}"/>
            </a:ext>
          </a:extLst>
        </xdr:cNvPr>
        <xdr:cNvSpPr txBox="1"/>
      </xdr:nvSpPr>
      <xdr:spPr>
        <a:xfrm>
          <a:off x="836304"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5A643080-9F38-42AB-9336-2639A9F07D0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02B3B53-A55B-460E-9448-8B2CFD2EFAE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21A6A38-CE9B-4507-ADF5-5C1C0969892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7704003-FE04-4C46-97DA-568807F9933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3D0116D-3932-46B9-BA21-38B03B23726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E01FF56-75B0-490F-B1BD-48F1FD95F3D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1696815-7C76-415D-A84C-D77013EEA64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E50DA51-A24C-4BA8-B33C-82D58A6DC43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A531ADB-1C6B-444D-BAB2-AA201B82B27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618C556-6B5D-412F-BA31-D4CAAFFB067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4D83B998-2F9D-4F01-AB9F-79AF2269A77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CB5C456-D295-40EB-8D6E-06F28932D002}"/>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E609C9E4-5FC9-4334-B5E9-F43FDF73B1C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5A2EC859-3C7D-494D-9227-770FF809BE7D}"/>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5F67A27-B7D2-4B99-AF6B-4D313D2734D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FFD62FD0-2D28-47B9-83F9-C52084F6F5CF}"/>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4CC2640C-9574-427A-ACB9-57C4D573592C}"/>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3DEE693D-F0D2-4F00-8E21-1975942A9071}"/>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FCD519D-9F00-4293-B7E5-8ECCAEE09933}"/>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8893208B-41BF-4AA6-B66E-A1913A8B9A03}"/>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511CDB6-E283-4295-80AC-6C1EAD91B8D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A02B5D9-00CC-42F0-A511-369EA82AA9D2}"/>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CE44A9DE-9E6F-4AA9-A97A-59258B7BFF9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7BC85390-67C3-4463-91F9-7B0D201FB4DC}"/>
            </a:ext>
          </a:extLst>
        </xdr:cNvPr>
        <xdr:cNvCxnSpPr/>
      </xdr:nvCxnSpPr>
      <xdr:spPr>
        <a:xfrm flipV="1">
          <a:off x="9219565" y="952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7CD23673-E196-4932-997C-1AF1A205C2D6}"/>
            </a:ext>
          </a:extLst>
        </xdr:cNvPr>
        <xdr:cNvSpPr txBox="1"/>
      </xdr:nvSpPr>
      <xdr:spPr>
        <a:xfrm>
          <a:off x="92583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F8B1D742-CCF6-40BE-903E-D3B1D524C54A}"/>
            </a:ext>
          </a:extLst>
        </xdr:cNvPr>
        <xdr:cNvCxnSpPr/>
      </xdr:nvCxnSpPr>
      <xdr:spPr>
        <a:xfrm>
          <a:off x="9154160" y="1069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44F0643B-52DF-4387-8E24-9F735BA4A662}"/>
            </a:ext>
          </a:extLst>
        </xdr:cNvPr>
        <xdr:cNvSpPr txBox="1"/>
      </xdr:nvSpPr>
      <xdr:spPr>
        <a:xfrm>
          <a:off x="92583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6D067EBC-AFFF-4178-8453-9E23DA08DB75}"/>
            </a:ext>
          </a:extLst>
        </xdr:cNvPr>
        <xdr:cNvCxnSpPr/>
      </xdr:nvCxnSpPr>
      <xdr:spPr>
        <a:xfrm>
          <a:off x="9154160" y="952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A2D9B713-6538-4BD8-8BE9-07D3D14D0583}"/>
            </a:ext>
          </a:extLst>
        </xdr:cNvPr>
        <xdr:cNvSpPr txBox="1"/>
      </xdr:nvSpPr>
      <xdr:spPr>
        <a:xfrm>
          <a:off x="9258300" y="1016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875EB21E-B1C3-4278-85D9-D91761322AA1}"/>
            </a:ext>
          </a:extLst>
        </xdr:cNvPr>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E226C3A1-C6D5-44F8-A5DE-4D7F9C3BB499}"/>
            </a:ext>
          </a:extLst>
        </xdr:cNvPr>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96B4EC0F-BA40-46A6-B8D8-A803D0D9CF07}"/>
            </a:ext>
          </a:extLst>
        </xdr:cNvPr>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007D86F8-5DB4-4598-A9C6-916E970D7DAB}"/>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3BEB599E-F46E-4643-99DE-FD7FDF74CDDC}"/>
            </a:ext>
          </a:extLst>
        </xdr:cNvPr>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904E894-C60C-44C3-9C26-5229875385D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E71E032-D13B-4A1E-B137-F48F9B07AC1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09BDD5E-B243-42DA-A163-EDFDFCA1585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93D40C6-58C0-4837-8646-DDF532E47B2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003099F-45DD-434A-9ADD-85D3BD162EC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128270</xdr:rowOff>
    </xdr:from>
    <xdr:to>
      <xdr:col>55</xdr:col>
      <xdr:colOff>50800</xdr:colOff>
      <xdr:row>62</xdr:row>
      <xdr:rowOff>58420</xdr:rowOff>
    </xdr:to>
    <xdr:sp macro="" textlink="">
      <xdr:nvSpPr>
        <xdr:cNvPr id="248" name="楕円 247">
          <a:extLst>
            <a:ext uri="{FF2B5EF4-FFF2-40B4-BE49-F238E27FC236}">
              <a16:creationId xmlns:a16="http://schemas.microsoft.com/office/drawing/2014/main" id="{696C0577-4BFF-4C99-A629-6DFB1086B674}"/>
            </a:ext>
          </a:extLst>
        </xdr:cNvPr>
        <xdr:cNvSpPr/>
      </xdr:nvSpPr>
      <xdr:spPr>
        <a:xfrm>
          <a:off x="9192260" y="10354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106697</xdr:rowOff>
    </xdr:from>
    <xdr:ext cx="469744" cy="259045"/>
    <xdr:sp macro="" textlink="">
      <xdr:nvSpPr>
        <xdr:cNvPr id="249" name="【体育館・プール】&#10;一人当たり面積該当値テキスト">
          <a:extLst>
            <a:ext uri="{FF2B5EF4-FFF2-40B4-BE49-F238E27FC236}">
              <a16:creationId xmlns:a16="http://schemas.microsoft.com/office/drawing/2014/main" id="{AB908468-5F07-43F0-B605-D7902F495ED5}"/>
            </a:ext>
          </a:extLst>
        </xdr:cNvPr>
        <xdr:cNvSpPr txBox="1"/>
      </xdr:nvSpPr>
      <xdr:spPr>
        <a:xfrm>
          <a:off x="9258300" y="1033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128270</xdr:rowOff>
    </xdr:from>
    <xdr:to>
      <xdr:col>50</xdr:col>
      <xdr:colOff>165100</xdr:colOff>
      <xdr:row>62</xdr:row>
      <xdr:rowOff>58420</xdr:rowOff>
    </xdr:to>
    <xdr:sp macro="" textlink="">
      <xdr:nvSpPr>
        <xdr:cNvPr id="250" name="楕円 249">
          <a:extLst>
            <a:ext uri="{FF2B5EF4-FFF2-40B4-BE49-F238E27FC236}">
              <a16:creationId xmlns:a16="http://schemas.microsoft.com/office/drawing/2014/main" id="{CAF5236D-E706-445D-B3DC-0012ACD20906}"/>
            </a:ext>
          </a:extLst>
        </xdr:cNvPr>
        <xdr:cNvSpPr/>
      </xdr:nvSpPr>
      <xdr:spPr>
        <a:xfrm>
          <a:off x="8445500" y="10354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7620</xdr:rowOff>
    </xdr:from>
    <xdr:to>
      <xdr:col>55</xdr:col>
      <xdr:colOff>0</xdr:colOff>
      <xdr:row>62</xdr:row>
      <xdr:rowOff>7620</xdr:rowOff>
    </xdr:to>
    <xdr:cxnSp macro="">
      <xdr:nvCxnSpPr>
        <xdr:cNvPr id="251" name="直線コネクタ 250">
          <a:extLst>
            <a:ext uri="{FF2B5EF4-FFF2-40B4-BE49-F238E27FC236}">
              <a16:creationId xmlns:a16="http://schemas.microsoft.com/office/drawing/2014/main" id="{C5F7F2AC-8E0F-48B6-959D-A53C8EC6D77D}"/>
            </a:ext>
          </a:extLst>
        </xdr:cNvPr>
        <xdr:cNvCxnSpPr/>
      </xdr:nvCxnSpPr>
      <xdr:spPr>
        <a:xfrm>
          <a:off x="8496300" y="104013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128270</xdr:rowOff>
    </xdr:from>
    <xdr:to>
      <xdr:col>46</xdr:col>
      <xdr:colOff>38100</xdr:colOff>
      <xdr:row>62</xdr:row>
      <xdr:rowOff>58420</xdr:rowOff>
    </xdr:to>
    <xdr:sp macro="" textlink="">
      <xdr:nvSpPr>
        <xdr:cNvPr id="252" name="楕円 251">
          <a:extLst>
            <a:ext uri="{FF2B5EF4-FFF2-40B4-BE49-F238E27FC236}">
              <a16:creationId xmlns:a16="http://schemas.microsoft.com/office/drawing/2014/main" id="{D0D2E15D-ABCD-4143-AEAD-6D991B464CF7}"/>
            </a:ext>
          </a:extLst>
        </xdr:cNvPr>
        <xdr:cNvSpPr/>
      </xdr:nvSpPr>
      <xdr:spPr>
        <a:xfrm>
          <a:off x="7670800" y="10354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7620</xdr:rowOff>
    </xdr:from>
    <xdr:to>
      <xdr:col>50</xdr:col>
      <xdr:colOff>114300</xdr:colOff>
      <xdr:row>62</xdr:row>
      <xdr:rowOff>7620</xdr:rowOff>
    </xdr:to>
    <xdr:cxnSp macro="">
      <xdr:nvCxnSpPr>
        <xdr:cNvPr id="253" name="直線コネクタ 252">
          <a:extLst>
            <a:ext uri="{FF2B5EF4-FFF2-40B4-BE49-F238E27FC236}">
              <a16:creationId xmlns:a16="http://schemas.microsoft.com/office/drawing/2014/main" id="{A0E26409-9526-439A-9644-936089739FD0}"/>
            </a:ext>
          </a:extLst>
        </xdr:cNvPr>
        <xdr:cNvCxnSpPr/>
      </xdr:nvCxnSpPr>
      <xdr:spPr>
        <a:xfrm>
          <a:off x="7713980" y="104013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124460</xdr:rowOff>
    </xdr:from>
    <xdr:to>
      <xdr:col>41</xdr:col>
      <xdr:colOff>101600</xdr:colOff>
      <xdr:row>62</xdr:row>
      <xdr:rowOff>54610</xdr:rowOff>
    </xdr:to>
    <xdr:sp macro="" textlink="">
      <xdr:nvSpPr>
        <xdr:cNvPr id="254" name="楕円 253">
          <a:extLst>
            <a:ext uri="{FF2B5EF4-FFF2-40B4-BE49-F238E27FC236}">
              <a16:creationId xmlns:a16="http://schemas.microsoft.com/office/drawing/2014/main" id="{33BE6691-B54E-4F3F-B5FA-7E0AB8ED25A9}"/>
            </a:ext>
          </a:extLst>
        </xdr:cNvPr>
        <xdr:cNvSpPr/>
      </xdr:nvSpPr>
      <xdr:spPr>
        <a:xfrm>
          <a:off x="6873240" y="10350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3810</xdr:rowOff>
    </xdr:from>
    <xdr:to>
      <xdr:col>45</xdr:col>
      <xdr:colOff>177800</xdr:colOff>
      <xdr:row>62</xdr:row>
      <xdr:rowOff>7620</xdr:rowOff>
    </xdr:to>
    <xdr:cxnSp macro="">
      <xdr:nvCxnSpPr>
        <xdr:cNvPr id="255" name="直線コネクタ 254">
          <a:extLst>
            <a:ext uri="{FF2B5EF4-FFF2-40B4-BE49-F238E27FC236}">
              <a16:creationId xmlns:a16="http://schemas.microsoft.com/office/drawing/2014/main" id="{8F222888-4801-410C-B318-FAB2199267EA}"/>
            </a:ext>
          </a:extLst>
        </xdr:cNvPr>
        <xdr:cNvCxnSpPr/>
      </xdr:nvCxnSpPr>
      <xdr:spPr>
        <a:xfrm>
          <a:off x="6924040" y="1039749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124460</xdr:rowOff>
    </xdr:from>
    <xdr:to>
      <xdr:col>36</xdr:col>
      <xdr:colOff>165100</xdr:colOff>
      <xdr:row>62</xdr:row>
      <xdr:rowOff>54610</xdr:rowOff>
    </xdr:to>
    <xdr:sp macro="" textlink="">
      <xdr:nvSpPr>
        <xdr:cNvPr id="256" name="楕円 255">
          <a:extLst>
            <a:ext uri="{FF2B5EF4-FFF2-40B4-BE49-F238E27FC236}">
              <a16:creationId xmlns:a16="http://schemas.microsoft.com/office/drawing/2014/main" id="{B647B419-8044-4E28-85CB-4AF17DD2A424}"/>
            </a:ext>
          </a:extLst>
        </xdr:cNvPr>
        <xdr:cNvSpPr/>
      </xdr:nvSpPr>
      <xdr:spPr>
        <a:xfrm>
          <a:off x="6098540" y="10350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3810</xdr:rowOff>
    </xdr:from>
    <xdr:to>
      <xdr:col>41</xdr:col>
      <xdr:colOff>50800</xdr:colOff>
      <xdr:row>62</xdr:row>
      <xdr:rowOff>3810</xdr:rowOff>
    </xdr:to>
    <xdr:cxnSp macro="">
      <xdr:nvCxnSpPr>
        <xdr:cNvPr id="257" name="直線コネクタ 256">
          <a:extLst>
            <a:ext uri="{FF2B5EF4-FFF2-40B4-BE49-F238E27FC236}">
              <a16:creationId xmlns:a16="http://schemas.microsoft.com/office/drawing/2014/main" id="{32F62036-4D7D-4173-850C-3B44766627DC}"/>
            </a:ext>
          </a:extLst>
        </xdr:cNvPr>
        <xdr:cNvCxnSpPr/>
      </xdr:nvCxnSpPr>
      <xdr:spPr>
        <a:xfrm>
          <a:off x="6149340" y="103974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6D3A600C-74E3-4B76-8412-AD11D4E50A23}"/>
            </a:ext>
          </a:extLst>
        </xdr:cNvPr>
        <xdr:cNvSpPr txBox="1"/>
      </xdr:nvSpPr>
      <xdr:spPr>
        <a:xfrm>
          <a:off x="827158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96C92C9E-9C37-4FC4-BBB8-B714153A5042}"/>
            </a:ext>
          </a:extLst>
        </xdr:cNvPr>
        <xdr:cNvSpPr txBox="1"/>
      </xdr:nvSpPr>
      <xdr:spPr>
        <a:xfrm>
          <a:off x="7509587"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18CD2AD7-1748-41F1-8CB1-B50B48713BA1}"/>
            </a:ext>
          </a:extLst>
        </xdr:cNvPr>
        <xdr:cNvSpPr txBox="1"/>
      </xdr:nvSpPr>
      <xdr:spPr>
        <a:xfrm>
          <a:off x="67120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E127C211-3D85-456B-9BAD-CB2126F1A122}"/>
            </a:ext>
          </a:extLst>
        </xdr:cNvPr>
        <xdr:cNvSpPr txBox="1"/>
      </xdr:nvSpPr>
      <xdr:spPr>
        <a:xfrm>
          <a:off x="593732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49547</xdr:rowOff>
    </xdr:from>
    <xdr:ext cx="469744" cy="259045"/>
    <xdr:sp macro="" textlink="">
      <xdr:nvSpPr>
        <xdr:cNvPr id="262" name="n_1mainValue【体育館・プール】&#10;一人当たり面積">
          <a:extLst>
            <a:ext uri="{FF2B5EF4-FFF2-40B4-BE49-F238E27FC236}">
              <a16:creationId xmlns:a16="http://schemas.microsoft.com/office/drawing/2014/main" id="{963FE0E2-B4E0-4440-BD6D-84452B893B6E}"/>
            </a:ext>
          </a:extLst>
        </xdr:cNvPr>
        <xdr:cNvSpPr txBox="1"/>
      </xdr:nvSpPr>
      <xdr:spPr>
        <a:xfrm>
          <a:off x="827158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49547</xdr:rowOff>
    </xdr:from>
    <xdr:ext cx="469744" cy="259045"/>
    <xdr:sp macro="" textlink="">
      <xdr:nvSpPr>
        <xdr:cNvPr id="263" name="n_2mainValue【体育館・プール】&#10;一人当たり面積">
          <a:extLst>
            <a:ext uri="{FF2B5EF4-FFF2-40B4-BE49-F238E27FC236}">
              <a16:creationId xmlns:a16="http://schemas.microsoft.com/office/drawing/2014/main" id="{69A0440F-7192-4D44-9163-365BCA9DBA31}"/>
            </a:ext>
          </a:extLst>
        </xdr:cNvPr>
        <xdr:cNvSpPr txBox="1"/>
      </xdr:nvSpPr>
      <xdr:spPr>
        <a:xfrm>
          <a:off x="750958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45737</xdr:rowOff>
    </xdr:from>
    <xdr:ext cx="469744" cy="259045"/>
    <xdr:sp macro="" textlink="">
      <xdr:nvSpPr>
        <xdr:cNvPr id="264" name="n_3mainValue【体育館・プール】&#10;一人当たり面積">
          <a:extLst>
            <a:ext uri="{FF2B5EF4-FFF2-40B4-BE49-F238E27FC236}">
              <a16:creationId xmlns:a16="http://schemas.microsoft.com/office/drawing/2014/main" id="{A280C7ED-EC8A-4750-BA9F-6FB2F249507F}"/>
            </a:ext>
          </a:extLst>
        </xdr:cNvPr>
        <xdr:cNvSpPr txBox="1"/>
      </xdr:nvSpPr>
      <xdr:spPr>
        <a:xfrm>
          <a:off x="6712027" y="1043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45737</xdr:rowOff>
    </xdr:from>
    <xdr:ext cx="469744" cy="259045"/>
    <xdr:sp macro="" textlink="">
      <xdr:nvSpPr>
        <xdr:cNvPr id="265" name="n_4mainValue【体育館・プール】&#10;一人当たり面積">
          <a:extLst>
            <a:ext uri="{FF2B5EF4-FFF2-40B4-BE49-F238E27FC236}">
              <a16:creationId xmlns:a16="http://schemas.microsoft.com/office/drawing/2014/main" id="{CA3E6EEA-6281-4BFA-BBD9-6AEA907D8CC7}"/>
            </a:ext>
          </a:extLst>
        </xdr:cNvPr>
        <xdr:cNvSpPr txBox="1"/>
      </xdr:nvSpPr>
      <xdr:spPr>
        <a:xfrm>
          <a:off x="5937327" y="1043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58F786C-9EE7-4942-B902-388D4EBF814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0122364-6B28-4C52-9300-CC2A2973573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D06D13C-35EC-4162-9A08-18513C5B3D3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654A4BB-51B6-4AA4-A78F-D2DD8C97E2A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D2B455A-DE49-4386-B257-5FC77A62ED1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CCAC7BC-DC1D-46E8-8812-1A19757FEE4B}"/>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F225C4E-4BB2-4BC8-AB5A-0A33334812F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1E01308-E7A7-44C4-8393-0905FAF07E7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D2F507D-75F1-48CE-87B7-EBDCF750AE6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1308556-CC51-46A1-9693-420DE6B4405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4003E61-C00A-4F88-AE7B-E34C17CD3C7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D9C7D6D6-0F34-4C39-9A5C-661FDE08D9E6}"/>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3ACC4DA8-B8B0-45F2-A2F0-53BD5C8A4570}"/>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1A779CDC-79B9-4AF2-ABFF-C0FA48886D3C}"/>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B688DCA0-7B61-4EC0-96FF-424EEFB1A1BC}"/>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1AF3FC51-6D54-41F2-B2AA-25862CB2D0F4}"/>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367698DF-2F93-4F1E-9C18-A2F5D6F1A20C}"/>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E43F6780-64C6-46E0-849B-E6D7A43D83B7}"/>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7A15D45A-2710-4862-84CA-F5AA12EE2C99}"/>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D1106C8-7BAD-49A8-A89D-B4821C3B598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56F38861-ABB2-42E1-94DA-EB59513D559A}"/>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DF83852-D43E-4C2C-8044-4256260DFCD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31C13760-8110-4D05-8BD9-A17E19B2ED0D}"/>
            </a:ext>
          </a:extLst>
        </xdr:cNvPr>
        <xdr:cNvCxnSpPr/>
      </xdr:nvCxnSpPr>
      <xdr:spPr>
        <a:xfrm flipV="1">
          <a:off x="4086225" y="13198602"/>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1B8D7DAC-9715-4CA6-AB49-16EA784CABCE}"/>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4AD10074-DA67-42C0-97EF-3F25FD67E552}"/>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96D9EF71-B610-432D-BF1F-32F9FAB951D0}"/>
            </a:ext>
          </a:extLst>
        </xdr:cNvPr>
        <xdr:cNvSpPr txBox="1"/>
      </xdr:nvSpPr>
      <xdr:spPr>
        <a:xfrm>
          <a:off x="4124960" y="1297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2F11802D-3B03-4DA9-80F7-623272221A37}"/>
            </a:ext>
          </a:extLst>
        </xdr:cNvPr>
        <xdr:cNvCxnSpPr/>
      </xdr:nvCxnSpPr>
      <xdr:spPr>
        <a:xfrm>
          <a:off x="4020820" y="13198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11CBB93F-11FF-476D-B02C-7F5A1A3E6478}"/>
            </a:ext>
          </a:extLst>
        </xdr:cNvPr>
        <xdr:cNvSpPr txBox="1"/>
      </xdr:nvSpPr>
      <xdr:spPr>
        <a:xfrm>
          <a:off x="4124960" y="133726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4FEE50DE-5B83-41B6-A28D-A1EE175AAEDB}"/>
            </a:ext>
          </a:extLst>
        </xdr:cNvPr>
        <xdr:cNvSpPr/>
      </xdr:nvSpPr>
      <xdr:spPr>
        <a:xfrm>
          <a:off x="4036060" y="13517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8DDB147A-60BC-45BB-ABBF-4EACCC771B56}"/>
            </a:ext>
          </a:extLst>
        </xdr:cNvPr>
        <xdr:cNvSpPr/>
      </xdr:nvSpPr>
      <xdr:spPr>
        <a:xfrm>
          <a:off x="3312160" y="13508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F9AFD039-9D30-40E4-8992-6DDEB33CAA00}"/>
            </a:ext>
          </a:extLst>
        </xdr:cNvPr>
        <xdr:cNvSpPr/>
      </xdr:nvSpPr>
      <xdr:spPr>
        <a:xfrm>
          <a:off x="2514600" y="1350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5878F7C6-5869-4F96-9F03-58FE759BF57E}"/>
            </a:ext>
          </a:extLst>
        </xdr:cNvPr>
        <xdr:cNvSpPr/>
      </xdr:nvSpPr>
      <xdr:spPr>
        <a:xfrm>
          <a:off x="1739900" y="1347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1528D327-20F8-4FB7-A2A9-553477255123}"/>
            </a:ext>
          </a:extLst>
        </xdr:cNvPr>
        <xdr:cNvSpPr/>
      </xdr:nvSpPr>
      <xdr:spPr>
        <a:xfrm>
          <a:off x="965200" y="134579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8A2387B-8DEC-4F75-B8C7-7DB68265FCA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8AA1536-C250-4971-9658-A80FA058759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6D55B7A-A123-4B2F-BF18-2FCA239C69C8}"/>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F6DE09E-6F59-4B48-9326-D4DC6A49B7E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A6BC256-E352-4975-8CEA-EE49FF9314D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3302</xdr:rowOff>
    </xdr:from>
    <xdr:to>
      <xdr:col>24</xdr:col>
      <xdr:colOff>114300</xdr:colOff>
      <xdr:row>81</xdr:row>
      <xdr:rowOff>104902</xdr:rowOff>
    </xdr:to>
    <xdr:sp macro="" textlink="">
      <xdr:nvSpPr>
        <xdr:cNvPr id="304" name="楕円 303">
          <a:extLst>
            <a:ext uri="{FF2B5EF4-FFF2-40B4-BE49-F238E27FC236}">
              <a16:creationId xmlns:a16="http://schemas.microsoft.com/office/drawing/2014/main" id="{052BEF5B-8F71-4BD3-9033-DA33B2A6643E}"/>
            </a:ext>
          </a:extLst>
        </xdr:cNvPr>
        <xdr:cNvSpPr/>
      </xdr:nvSpPr>
      <xdr:spPr>
        <a:xfrm>
          <a:off x="4036060" y="1358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153179</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A5E10788-2210-4FBB-AEE5-12BBDC262FCC}"/>
            </a:ext>
          </a:extLst>
        </xdr:cNvPr>
        <xdr:cNvSpPr txBox="1"/>
      </xdr:nvSpPr>
      <xdr:spPr>
        <a:xfrm>
          <a:off x="4124960" y="13564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129032</xdr:rowOff>
    </xdr:from>
    <xdr:to>
      <xdr:col>20</xdr:col>
      <xdr:colOff>38100</xdr:colOff>
      <xdr:row>81</xdr:row>
      <xdr:rowOff>59182</xdr:rowOff>
    </xdr:to>
    <xdr:sp macro="" textlink="">
      <xdr:nvSpPr>
        <xdr:cNvPr id="306" name="楕円 305">
          <a:extLst>
            <a:ext uri="{FF2B5EF4-FFF2-40B4-BE49-F238E27FC236}">
              <a16:creationId xmlns:a16="http://schemas.microsoft.com/office/drawing/2014/main" id="{DF1BA7BF-D78D-492C-9582-FE586BA28AC3}"/>
            </a:ext>
          </a:extLst>
        </xdr:cNvPr>
        <xdr:cNvSpPr/>
      </xdr:nvSpPr>
      <xdr:spPr>
        <a:xfrm>
          <a:off x="3312160" y="135402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8382</xdr:rowOff>
    </xdr:from>
    <xdr:to>
      <xdr:col>24</xdr:col>
      <xdr:colOff>63500</xdr:colOff>
      <xdr:row>81</xdr:row>
      <xdr:rowOff>54102</xdr:rowOff>
    </xdr:to>
    <xdr:cxnSp macro="">
      <xdr:nvCxnSpPr>
        <xdr:cNvPr id="307" name="直線コネクタ 306">
          <a:extLst>
            <a:ext uri="{FF2B5EF4-FFF2-40B4-BE49-F238E27FC236}">
              <a16:creationId xmlns:a16="http://schemas.microsoft.com/office/drawing/2014/main" id="{0CD1690B-F5A9-4658-AB6A-59FDC4F77A24}"/>
            </a:ext>
          </a:extLst>
        </xdr:cNvPr>
        <xdr:cNvCxnSpPr/>
      </xdr:nvCxnSpPr>
      <xdr:spPr>
        <a:xfrm>
          <a:off x="3355340" y="13587222"/>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81026</xdr:rowOff>
    </xdr:from>
    <xdr:to>
      <xdr:col>15</xdr:col>
      <xdr:colOff>101600</xdr:colOff>
      <xdr:row>81</xdr:row>
      <xdr:rowOff>11176</xdr:rowOff>
    </xdr:to>
    <xdr:sp macro="" textlink="">
      <xdr:nvSpPr>
        <xdr:cNvPr id="308" name="楕円 307">
          <a:extLst>
            <a:ext uri="{FF2B5EF4-FFF2-40B4-BE49-F238E27FC236}">
              <a16:creationId xmlns:a16="http://schemas.microsoft.com/office/drawing/2014/main" id="{1A59F1FE-4719-4AA2-8AB6-343E7383D245}"/>
            </a:ext>
          </a:extLst>
        </xdr:cNvPr>
        <xdr:cNvSpPr/>
      </xdr:nvSpPr>
      <xdr:spPr>
        <a:xfrm>
          <a:off x="2514600" y="13492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131826</xdr:rowOff>
    </xdr:from>
    <xdr:to>
      <xdr:col>19</xdr:col>
      <xdr:colOff>177800</xdr:colOff>
      <xdr:row>81</xdr:row>
      <xdr:rowOff>8382</xdr:rowOff>
    </xdr:to>
    <xdr:cxnSp macro="">
      <xdr:nvCxnSpPr>
        <xdr:cNvPr id="309" name="直線コネクタ 308">
          <a:extLst>
            <a:ext uri="{FF2B5EF4-FFF2-40B4-BE49-F238E27FC236}">
              <a16:creationId xmlns:a16="http://schemas.microsoft.com/office/drawing/2014/main" id="{98C2442D-943A-454C-A149-0DDB4F97A602}"/>
            </a:ext>
          </a:extLst>
        </xdr:cNvPr>
        <xdr:cNvCxnSpPr/>
      </xdr:nvCxnSpPr>
      <xdr:spPr>
        <a:xfrm>
          <a:off x="2565400" y="13543026"/>
          <a:ext cx="78994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33020</xdr:rowOff>
    </xdr:from>
    <xdr:to>
      <xdr:col>10</xdr:col>
      <xdr:colOff>165100</xdr:colOff>
      <xdr:row>80</xdr:row>
      <xdr:rowOff>134620</xdr:rowOff>
    </xdr:to>
    <xdr:sp macro="" textlink="">
      <xdr:nvSpPr>
        <xdr:cNvPr id="310" name="楕円 309">
          <a:extLst>
            <a:ext uri="{FF2B5EF4-FFF2-40B4-BE49-F238E27FC236}">
              <a16:creationId xmlns:a16="http://schemas.microsoft.com/office/drawing/2014/main" id="{26E06E46-CC35-4974-B4CB-F6E6B9B7B3FF}"/>
            </a:ext>
          </a:extLst>
        </xdr:cNvPr>
        <xdr:cNvSpPr/>
      </xdr:nvSpPr>
      <xdr:spPr>
        <a:xfrm>
          <a:off x="1739900" y="134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83820</xdr:rowOff>
    </xdr:from>
    <xdr:to>
      <xdr:col>15</xdr:col>
      <xdr:colOff>50800</xdr:colOff>
      <xdr:row>80</xdr:row>
      <xdr:rowOff>131826</xdr:rowOff>
    </xdr:to>
    <xdr:cxnSp macro="">
      <xdr:nvCxnSpPr>
        <xdr:cNvPr id="311" name="直線コネクタ 310">
          <a:extLst>
            <a:ext uri="{FF2B5EF4-FFF2-40B4-BE49-F238E27FC236}">
              <a16:creationId xmlns:a16="http://schemas.microsoft.com/office/drawing/2014/main" id="{67D2AF14-C0D1-40EE-85E5-643200F85D3D}"/>
            </a:ext>
          </a:extLst>
        </xdr:cNvPr>
        <xdr:cNvCxnSpPr/>
      </xdr:nvCxnSpPr>
      <xdr:spPr>
        <a:xfrm>
          <a:off x="1790700" y="13495020"/>
          <a:ext cx="7747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156463</xdr:rowOff>
    </xdr:from>
    <xdr:to>
      <xdr:col>6</xdr:col>
      <xdr:colOff>38100</xdr:colOff>
      <xdr:row>80</xdr:row>
      <xdr:rowOff>86613</xdr:rowOff>
    </xdr:to>
    <xdr:sp macro="" textlink="">
      <xdr:nvSpPr>
        <xdr:cNvPr id="312" name="楕円 311">
          <a:extLst>
            <a:ext uri="{FF2B5EF4-FFF2-40B4-BE49-F238E27FC236}">
              <a16:creationId xmlns:a16="http://schemas.microsoft.com/office/drawing/2014/main" id="{F767C02C-8907-4952-A99A-7257211CAAD3}"/>
            </a:ext>
          </a:extLst>
        </xdr:cNvPr>
        <xdr:cNvSpPr/>
      </xdr:nvSpPr>
      <xdr:spPr>
        <a:xfrm>
          <a:off x="965200" y="134000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35813</xdr:rowOff>
    </xdr:from>
    <xdr:to>
      <xdr:col>10</xdr:col>
      <xdr:colOff>114300</xdr:colOff>
      <xdr:row>80</xdr:row>
      <xdr:rowOff>83820</xdr:rowOff>
    </xdr:to>
    <xdr:cxnSp macro="">
      <xdr:nvCxnSpPr>
        <xdr:cNvPr id="313" name="直線コネクタ 312">
          <a:extLst>
            <a:ext uri="{FF2B5EF4-FFF2-40B4-BE49-F238E27FC236}">
              <a16:creationId xmlns:a16="http://schemas.microsoft.com/office/drawing/2014/main" id="{CD6D696E-D449-40F7-ADBD-646830DFB7CA}"/>
            </a:ext>
          </a:extLst>
        </xdr:cNvPr>
        <xdr:cNvCxnSpPr/>
      </xdr:nvCxnSpPr>
      <xdr:spPr>
        <a:xfrm>
          <a:off x="1008380" y="13447013"/>
          <a:ext cx="78232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9D405267-927E-4732-B443-DB3D3947FE4A}"/>
            </a:ext>
          </a:extLst>
        </xdr:cNvPr>
        <xdr:cNvSpPr txBox="1"/>
      </xdr:nvSpPr>
      <xdr:spPr>
        <a:xfrm>
          <a:off x="3170564" y="1328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CCBC704F-B801-410A-A08B-E61202BDC7DC}"/>
            </a:ext>
          </a:extLst>
        </xdr:cNvPr>
        <xdr:cNvSpPr txBox="1"/>
      </xdr:nvSpPr>
      <xdr:spPr>
        <a:xfrm>
          <a:off x="2385704" y="1359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BFA59D98-0E5B-43BA-B6F3-BF830D98DCA3}"/>
            </a:ext>
          </a:extLst>
        </xdr:cNvPr>
        <xdr:cNvSpPr txBox="1"/>
      </xdr:nvSpPr>
      <xdr:spPr>
        <a:xfrm>
          <a:off x="1611004" y="1356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32F72FBF-7B98-4DE4-93A2-8E423F1CC4A1}"/>
            </a:ext>
          </a:extLst>
        </xdr:cNvPr>
        <xdr:cNvSpPr txBox="1"/>
      </xdr:nvSpPr>
      <xdr:spPr>
        <a:xfrm>
          <a:off x="836304" y="1355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50309</xdr:rowOff>
    </xdr:from>
    <xdr:ext cx="405111" cy="259045"/>
    <xdr:sp macro="" textlink="">
      <xdr:nvSpPr>
        <xdr:cNvPr id="318" name="n_1mainValue【福祉施設】&#10;有形固定資産減価償却率">
          <a:extLst>
            <a:ext uri="{FF2B5EF4-FFF2-40B4-BE49-F238E27FC236}">
              <a16:creationId xmlns:a16="http://schemas.microsoft.com/office/drawing/2014/main" id="{EB7C9E4D-5850-4200-A0E5-F2C916AE02F3}"/>
            </a:ext>
          </a:extLst>
        </xdr:cNvPr>
        <xdr:cNvSpPr txBox="1"/>
      </xdr:nvSpPr>
      <xdr:spPr>
        <a:xfrm>
          <a:off x="3170564" y="136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27703</xdr:rowOff>
    </xdr:from>
    <xdr:ext cx="405111" cy="259045"/>
    <xdr:sp macro="" textlink="">
      <xdr:nvSpPr>
        <xdr:cNvPr id="319" name="n_2mainValue【福祉施設】&#10;有形固定資産減価償却率">
          <a:extLst>
            <a:ext uri="{FF2B5EF4-FFF2-40B4-BE49-F238E27FC236}">
              <a16:creationId xmlns:a16="http://schemas.microsoft.com/office/drawing/2014/main" id="{AE41E7D4-0901-4A5D-8227-C223CDD7B527}"/>
            </a:ext>
          </a:extLst>
        </xdr:cNvPr>
        <xdr:cNvSpPr txBox="1"/>
      </xdr:nvSpPr>
      <xdr:spPr>
        <a:xfrm>
          <a:off x="2385704" y="1327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151147</xdr:rowOff>
    </xdr:from>
    <xdr:ext cx="405111" cy="259045"/>
    <xdr:sp macro="" textlink="">
      <xdr:nvSpPr>
        <xdr:cNvPr id="320" name="n_3mainValue【福祉施設】&#10;有形固定資産減価償却率">
          <a:extLst>
            <a:ext uri="{FF2B5EF4-FFF2-40B4-BE49-F238E27FC236}">
              <a16:creationId xmlns:a16="http://schemas.microsoft.com/office/drawing/2014/main" id="{FBE16F9B-B2B0-4A17-B8FE-E7B0C9125873}"/>
            </a:ext>
          </a:extLst>
        </xdr:cNvPr>
        <xdr:cNvSpPr txBox="1"/>
      </xdr:nvSpPr>
      <xdr:spPr>
        <a:xfrm>
          <a:off x="1611004" y="1322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103140</xdr:rowOff>
    </xdr:from>
    <xdr:ext cx="405111" cy="259045"/>
    <xdr:sp macro="" textlink="">
      <xdr:nvSpPr>
        <xdr:cNvPr id="321" name="n_4mainValue【福祉施設】&#10;有形固定資産減価償却率">
          <a:extLst>
            <a:ext uri="{FF2B5EF4-FFF2-40B4-BE49-F238E27FC236}">
              <a16:creationId xmlns:a16="http://schemas.microsoft.com/office/drawing/2014/main" id="{BEE685C9-0F11-4DCD-A639-E564722DB44F}"/>
            </a:ext>
          </a:extLst>
        </xdr:cNvPr>
        <xdr:cNvSpPr txBox="1"/>
      </xdr:nvSpPr>
      <xdr:spPr>
        <a:xfrm>
          <a:off x="836304" y="13179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587F94E-C6E3-450B-B604-B917FE22CD9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EABD924-F1E7-46D9-9FD1-BE6FF04A4BEF}"/>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C56D887-5196-4506-A337-2415A3789D9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9EE577D-414E-492F-A322-CCEFAE94828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DCAE60A-EA77-4B0E-B9CB-C93E63C19E3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80ADA37-DD0F-427B-8E87-818B7D67562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32C13F6-D8D0-441F-8DBC-E76E0050824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3ABE282-B72C-4CB8-8FF8-CBC784BDB3C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9A875A3-0422-485D-96D0-F38873A6C99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61810E3-F336-4F44-A1D7-6BAE38B6410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998D6E99-9DA0-4E35-B5B0-C2EAB684445D}"/>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FB3DF077-1A0C-424F-AAE9-95D7D3B7878B}"/>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243F2A16-2128-43BF-B5FB-8313CD356318}"/>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9C3FA937-41A8-4D21-8954-D02A6697AEAF}"/>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5A87612E-30A7-4759-8D76-8DC17269BED0}"/>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3E080DF5-1911-44DE-81A7-47BBA392EA36}"/>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8BEACA1F-5828-4D4D-8B73-C2C184036ED0}"/>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8CBF74E8-F68E-407D-B116-2F4B5A973FD8}"/>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B23C7BA0-9496-440E-BC7E-B45786F73188}"/>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9A14FBF2-613A-46D4-8AA3-6218BB321502}"/>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2099D2E2-F0BF-42CC-9C9D-4D53EA35FF9A}"/>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54E26683-5210-4810-A0A2-7B91BCCCA928}"/>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1B4956E5-7BC3-4B7D-9D71-6030676877F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42887AC8-FAE5-4108-955F-46D5777C4C3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C1FF6A24-E8FD-4AD3-A536-057376361BB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12879F04-D78D-49F3-A0BA-629D58CEF988}"/>
            </a:ext>
          </a:extLst>
        </xdr:cNvPr>
        <xdr:cNvCxnSpPr/>
      </xdr:nvCxnSpPr>
      <xdr:spPr>
        <a:xfrm flipV="1">
          <a:off x="9219565" y="13135791"/>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BF6A4847-7871-4F95-B6FA-301C72AA2292}"/>
            </a:ext>
          </a:extLst>
        </xdr:cNvPr>
        <xdr:cNvSpPr txBox="1"/>
      </xdr:nvSpPr>
      <xdr:spPr>
        <a:xfrm>
          <a:off x="92583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3E9455E6-F66B-4CA4-92C8-CEF7400B22BB}"/>
            </a:ext>
          </a:extLst>
        </xdr:cNvPr>
        <xdr:cNvCxnSpPr/>
      </xdr:nvCxnSpPr>
      <xdr:spPr>
        <a:xfrm>
          <a:off x="915416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A6245F56-ABD7-452B-86BC-4A4BE9D43AA0}"/>
            </a:ext>
          </a:extLst>
        </xdr:cNvPr>
        <xdr:cNvSpPr txBox="1"/>
      </xdr:nvSpPr>
      <xdr:spPr>
        <a:xfrm>
          <a:off x="9258300" y="129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206B7EBB-8BC5-4E47-B64B-207D4ECA627D}"/>
            </a:ext>
          </a:extLst>
        </xdr:cNvPr>
        <xdr:cNvCxnSpPr/>
      </xdr:nvCxnSpPr>
      <xdr:spPr>
        <a:xfrm>
          <a:off x="9154160" y="13135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37D643CB-A269-45FA-9678-1BB74DFB3AB3}"/>
            </a:ext>
          </a:extLst>
        </xdr:cNvPr>
        <xdr:cNvSpPr txBox="1"/>
      </xdr:nvSpPr>
      <xdr:spPr>
        <a:xfrm>
          <a:off x="9258300" y="13936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6DACAD17-FA78-421D-B906-2C436998CE78}"/>
            </a:ext>
          </a:extLst>
        </xdr:cNvPr>
        <xdr:cNvSpPr/>
      </xdr:nvSpPr>
      <xdr:spPr>
        <a:xfrm>
          <a:off x="919226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405198C0-2866-42C3-91B7-7C555E6BACF3}"/>
            </a:ext>
          </a:extLst>
        </xdr:cNvPr>
        <xdr:cNvSpPr/>
      </xdr:nvSpPr>
      <xdr:spPr>
        <a:xfrm>
          <a:off x="844550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7463018A-CAD7-4E31-8C2D-3EBDA39294BF}"/>
            </a:ext>
          </a:extLst>
        </xdr:cNvPr>
        <xdr:cNvSpPr/>
      </xdr:nvSpPr>
      <xdr:spPr>
        <a:xfrm>
          <a:off x="767080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542FDCDA-897E-47CF-B07C-74ECA587B4A3}"/>
            </a:ext>
          </a:extLst>
        </xdr:cNvPr>
        <xdr:cNvSpPr/>
      </xdr:nvSpPr>
      <xdr:spPr>
        <a:xfrm>
          <a:off x="6873240" y="1400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7B23BBF8-5444-4014-9C6A-03C6DB34122D}"/>
            </a:ext>
          </a:extLst>
        </xdr:cNvPr>
        <xdr:cNvSpPr/>
      </xdr:nvSpPr>
      <xdr:spPr>
        <a:xfrm>
          <a:off x="60985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0470D11-37E9-4EA0-A02B-E2299F8673E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C1CC2DE-8E7E-41BA-92D2-649986F8D1F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9E05B1D-2DF5-4B71-8374-03CDBB0B088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4B38C6E-F045-467B-A9CC-BAA00F77C226}"/>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3718E6B-1EE1-4628-941F-F348FF85B8D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158750</xdr:rowOff>
    </xdr:from>
    <xdr:to>
      <xdr:col>55</xdr:col>
      <xdr:colOff>50800</xdr:colOff>
      <xdr:row>82</xdr:row>
      <xdr:rowOff>88900</xdr:rowOff>
    </xdr:to>
    <xdr:sp macro="" textlink="">
      <xdr:nvSpPr>
        <xdr:cNvPr id="363" name="楕円 362">
          <a:extLst>
            <a:ext uri="{FF2B5EF4-FFF2-40B4-BE49-F238E27FC236}">
              <a16:creationId xmlns:a16="http://schemas.microsoft.com/office/drawing/2014/main" id="{8EDE993F-BA95-43BF-992B-8A4E219D280D}"/>
            </a:ext>
          </a:extLst>
        </xdr:cNvPr>
        <xdr:cNvSpPr/>
      </xdr:nvSpPr>
      <xdr:spPr>
        <a:xfrm>
          <a:off x="9192260" y="13737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10177</xdr:rowOff>
    </xdr:from>
    <xdr:ext cx="469744" cy="259045"/>
    <xdr:sp macro="" textlink="">
      <xdr:nvSpPr>
        <xdr:cNvPr id="364" name="【福祉施設】&#10;一人当たり面積該当値テキスト">
          <a:extLst>
            <a:ext uri="{FF2B5EF4-FFF2-40B4-BE49-F238E27FC236}">
              <a16:creationId xmlns:a16="http://schemas.microsoft.com/office/drawing/2014/main" id="{CE98C287-AF3C-4898-84CF-327CB8B53705}"/>
            </a:ext>
          </a:extLst>
        </xdr:cNvPr>
        <xdr:cNvSpPr txBox="1"/>
      </xdr:nvSpPr>
      <xdr:spPr>
        <a:xfrm>
          <a:off x="9258300" y="1358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158750</xdr:rowOff>
    </xdr:from>
    <xdr:to>
      <xdr:col>50</xdr:col>
      <xdr:colOff>165100</xdr:colOff>
      <xdr:row>82</xdr:row>
      <xdr:rowOff>88900</xdr:rowOff>
    </xdr:to>
    <xdr:sp macro="" textlink="">
      <xdr:nvSpPr>
        <xdr:cNvPr id="365" name="楕円 364">
          <a:extLst>
            <a:ext uri="{FF2B5EF4-FFF2-40B4-BE49-F238E27FC236}">
              <a16:creationId xmlns:a16="http://schemas.microsoft.com/office/drawing/2014/main" id="{FAB3DF4B-7F1C-4E1F-ACBA-90388CF3B541}"/>
            </a:ext>
          </a:extLst>
        </xdr:cNvPr>
        <xdr:cNvSpPr/>
      </xdr:nvSpPr>
      <xdr:spPr>
        <a:xfrm>
          <a:off x="8445500" y="1373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38100</xdr:rowOff>
    </xdr:from>
    <xdr:to>
      <xdr:col>55</xdr:col>
      <xdr:colOff>0</xdr:colOff>
      <xdr:row>82</xdr:row>
      <xdr:rowOff>38100</xdr:rowOff>
    </xdr:to>
    <xdr:cxnSp macro="">
      <xdr:nvCxnSpPr>
        <xdr:cNvPr id="366" name="直線コネクタ 365">
          <a:extLst>
            <a:ext uri="{FF2B5EF4-FFF2-40B4-BE49-F238E27FC236}">
              <a16:creationId xmlns:a16="http://schemas.microsoft.com/office/drawing/2014/main" id="{56D6F081-019B-490B-BC9C-0D1E287CAF6F}"/>
            </a:ext>
          </a:extLst>
        </xdr:cNvPr>
        <xdr:cNvCxnSpPr/>
      </xdr:nvCxnSpPr>
      <xdr:spPr>
        <a:xfrm>
          <a:off x="8496300" y="1378458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67" name="楕円 366">
          <a:extLst>
            <a:ext uri="{FF2B5EF4-FFF2-40B4-BE49-F238E27FC236}">
              <a16:creationId xmlns:a16="http://schemas.microsoft.com/office/drawing/2014/main" id="{5757A78B-FA9C-4413-AB5B-11093A91B212}"/>
            </a:ext>
          </a:extLst>
        </xdr:cNvPr>
        <xdr:cNvSpPr/>
      </xdr:nvSpPr>
      <xdr:spPr>
        <a:xfrm>
          <a:off x="7670800" y="13737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38100</xdr:rowOff>
    </xdr:from>
    <xdr:to>
      <xdr:col>50</xdr:col>
      <xdr:colOff>114300</xdr:colOff>
      <xdr:row>82</xdr:row>
      <xdr:rowOff>38100</xdr:rowOff>
    </xdr:to>
    <xdr:cxnSp macro="">
      <xdr:nvCxnSpPr>
        <xdr:cNvPr id="368" name="直線コネクタ 367">
          <a:extLst>
            <a:ext uri="{FF2B5EF4-FFF2-40B4-BE49-F238E27FC236}">
              <a16:creationId xmlns:a16="http://schemas.microsoft.com/office/drawing/2014/main" id="{EAFA4F5D-D0E1-4AFF-9146-AF9E613E7833}"/>
            </a:ext>
          </a:extLst>
        </xdr:cNvPr>
        <xdr:cNvCxnSpPr/>
      </xdr:nvCxnSpPr>
      <xdr:spPr>
        <a:xfrm>
          <a:off x="7713980" y="137845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158750</xdr:rowOff>
    </xdr:from>
    <xdr:to>
      <xdr:col>41</xdr:col>
      <xdr:colOff>101600</xdr:colOff>
      <xdr:row>82</xdr:row>
      <xdr:rowOff>88900</xdr:rowOff>
    </xdr:to>
    <xdr:sp macro="" textlink="">
      <xdr:nvSpPr>
        <xdr:cNvPr id="369" name="楕円 368">
          <a:extLst>
            <a:ext uri="{FF2B5EF4-FFF2-40B4-BE49-F238E27FC236}">
              <a16:creationId xmlns:a16="http://schemas.microsoft.com/office/drawing/2014/main" id="{6B6EB82E-6BE3-44AD-AEBD-5D8CEB315592}"/>
            </a:ext>
          </a:extLst>
        </xdr:cNvPr>
        <xdr:cNvSpPr/>
      </xdr:nvSpPr>
      <xdr:spPr>
        <a:xfrm>
          <a:off x="6873240" y="1373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38100</xdr:rowOff>
    </xdr:from>
    <xdr:to>
      <xdr:col>45</xdr:col>
      <xdr:colOff>177800</xdr:colOff>
      <xdr:row>82</xdr:row>
      <xdr:rowOff>38100</xdr:rowOff>
    </xdr:to>
    <xdr:cxnSp macro="">
      <xdr:nvCxnSpPr>
        <xdr:cNvPr id="370" name="直線コネクタ 369">
          <a:extLst>
            <a:ext uri="{FF2B5EF4-FFF2-40B4-BE49-F238E27FC236}">
              <a16:creationId xmlns:a16="http://schemas.microsoft.com/office/drawing/2014/main" id="{13B09374-7C7F-405F-91A2-886023DD5722}"/>
            </a:ext>
          </a:extLst>
        </xdr:cNvPr>
        <xdr:cNvCxnSpPr/>
      </xdr:nvCxnSpPr>
      <xdr:spPr>
        <a:xfrm>
          <a:off x="6924040" y="137845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158750</xdr:rowOff>
    </xdr:from>
    <xdr:to>
      <xdr:col>36</xdr:col>
      <xdr:colOff>165100</xdr:colOff>
      <xdr:row>82</xdr:row>
      <xdr:rowOff>88900</xdr:rowOff>
    </xdr:to>
    <xdr:sp macro="" textlink="">
      <xdr:nvSpPr>
        <xdr:cNvPr id="371" name="楕円 370">
          <a:extLst>
            <a:ext uri="{FF2B5EF4-FFF2-40B4-BE49-F238E27FC236}">
              <a16:creationId xmlns:a16="http://schemas.microsoft.com/office/drawing/2014/main" id="{8A2F2F1D-D531-4E50-8370-6DFE2592CC40}"/>
            </a:ext>
          </a:extLst>
        </xdr:cNvPr>
        <xdr:cNvSpPr/>
      </xdr:nvSpPr>
      <xdr:spPr>
        <a:xfrm>
          <a:off x="6098540" y="1373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38100</xdr:rowOff>
    </xdr:from>
    <xdr:to>
      <xdr:col>41</xdr:col>
      <xdr:colOff>50800</xdr:colOff>
      <xdr:row>82</xdr:row>
      <xdr:rowOff>38100</xdr:rowOff>
    </xdr:to>
    <xdr:cxnSp macro="">
      <xdr:nvCxnSpPr>
        <xdr:cNvPr id="372" name="直線コネクタ 371">
          <a:extLst>
            <a:ext uri="{FF2B5EF4-FFF2-40B4-BE49-F238E27FC236}">
              <a16:creationId xmlns:a16="http://schemas.microsoft.com/office/drawing/2014/main" id="{384A12F9-57A5-4A70-B2ED-CE14038891A7}"/>
            </a:ext>
          </a:extLst>
        </xdr:cNvPr>
        <xdr:cNvCxnSpPr/>
      </xdr:nvCxnSpPr>
      <xdr:spPr>
        <a:xfrm>
          <a:off x="6149340" y="137845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D5BCA3D2-0F11-4D2F-92D8-3D1C99571241}"/>
            </a:ext>
          </a:extLst>
        </xdr:cNvPr>
        <xdr:cNvSpPr txBox="1"/>
      </xdr:nvSpPr>
      <xdr:spPr>
        <a:xfrm>
          <a:off x="8271587" y="1408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0459003B-A43F-4B48-A93F-AA53A62C6F30}"/>
            </a:ext>
          </a:extLst>
        </xdr:cNvPr>
        <xdr:cNvSpPr txBox="1"/>
      </xdr:nvSpPr>
      <xdr:spPr>
        <a:xfrm>
          <a:off x="7509587" y="1408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C3B5C604-4014-4EDB-BF86-5AB194BF1472}"/>
            </a:ext>
          </a:extLst>
        </xdr:cNvPr>
        <xdr:cNvSpPr txBox="1"/>
      </xdr:nvSpPr>
      <xdr:spPr>
        <a:xfrm>
          <a:off x="6712027" y="140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a:extLst>
            <a:ext uri="{FF2B5EF4-FFF2-40B4-BE49-F238E27FC236}">
              <a16:creationId xmlns:a16="http://schemas.microsoft.com/office/drawing/2014/main" id="{72718E11-42FA-4745-9448-61D9CC3A3B3E}"/>
            </a:ext>
          </a:extLst>
        </xdr:cNvPr>
        <xdr:cNvSpPr txBox="1"/>
      </xdr:nvSpPr>
      <xdr:spPr>
        <a:xfrm>
          <a:off x="5937327" y="140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105427</xdr:rowOff>
    </xdr:from>
    <xdr:ext cx="469744" cy="259045"/>
    <xdr:sp macro="" textlink="">
      <xdr:nvSpPr>
        <xdr:cNvPr id="377" name="n_1mainValue【福祉施設】&#10;一人当たり面積">
          <a:extLst>
            <a:ext uri="{FF2B5EF4-FFF2-40B4-BE49-F238E27FC236}">
              <a16:creationId xmlns:a16="http://schemas.microsoft.com/office/drawing/2014/main" id="{A2B0617D-C311-4F7D-AD5E-6131A76AD13F}"/>
            </a:ext>
          </a:extLst>
        </xdr:cNvPr>
        <xdr:cNvSpPr txBox="1"/>
      </xdr:nvSpPr>
      <xdr:spPr>
        <a:xfrm>
          <a:off x="827158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78" name="n_2mainValue【福祉施設】&#10;一人当たり面積">
          <a:extLst>
            <a:ext uri="{FF2B5EF4-FFF2-40B4-BE49-F238E27FC236}">
              <a16:creationId xmlns:a16="http://schemas.microsoft.com/office/drawing/2014/main" id="{04894281-A8DF-419F-8206-8F21EB9BD469}"/>
            </a:ext>
          </a:extLst>
        </xdr:cNvPr>
        <xdr:cNvSpPr txBox="1"/>
      </xdr:nvSpPr>
      <xdr:spPr>
        <a:xfrm>
          <a:off x="750958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79" name="n_3mainValue【福祉施設】&#10;一人当たり面積">
          <a:extLst>
            <a:ext uri="{FF2B5EF4-FFF2-40B4-BE49-F238E27FC236}">
              <a16:creationId xmlns:a16="http://schemas.microsoft.com/office/drawing/2014/main" id="{E9F1F352-8F06-4C39-807C-5244E08513D6}"/>
            </a:ext>
          </a:extLst>
        </xdr:cNvPr>
        <xdr:cNvSpPr txBox="1"/>
      </xdr:nvSpPr>
      <xdr:spPr>
        <a:xfrm>
          <a:off x="67120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105427</xdr:rowOff>
    </xdr:from>
    <xdr:ext cx="469744" cy="259045"/>
    <xdr:sp macro="" textlink="">
      <xdr:nvSpPr>
        <xdr:cNvPr id="380" name="n_4mainValue【福祉施設】&#10;一人当たり面積">
          <a:extLst>
            <a:ext uri="{FF2B5EF4-FFF2-40B4-BE49-F238E27FC236}">
              <a16:creationId xmlns:a16="http://schemas.microsoft.com/office/drawing/2014/main" id="{A6FA4577-6366-4AC4-8654-46D00512926D}"/>
            </a:ext>
          </a:extLst>
        </xdr:cNvPr>
        <xdr:cNvSpPr txBox="1"/>
      </xdr:nvSpPr>
      <xdr:spPr>
        <a:xfrm>
          <a:off x="59373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A1F27F55-65D3-4E65-897E-23EC9770DED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1E8BCADE-122A-4DC2-ABF0-DC1F9787C8E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3F33941C-94BF-4D46-8965-AACA4CFCDAE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620A57B3-30C9-4B7D-B9BF-56B90F6F328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3A1541AE-1A8E-4765-B43B-0E06C180B423}"/>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CC6590BE-5797-443D-AB23-CADBEF738A4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533BF6C-07A5-46D8-834E-BF2BC97B347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8EEEDB7-0B2D-47BE-BF27-F9F7329B8C18}"/>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DF32B026-C490-4172-B04F-95AC346F526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8D7DF443-0AAC-4981-AD18-7CB6907955F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32839E96-27CB-4177-B850-84A3088B8934}"/>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A39029B3-F233-487D-A572-0E4CFFC8BA31}"/>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1F2E25C4-0365-44E7-83A1-F4C61CE47642}"/>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A0D979B7-8BC2-4638-B293-2FAD733DBD4A}"/>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1AE2941F-4794-4A0F-B935-C4962680A0B7}"/>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A671011-4D31-4702-A965-2915A4508A87}"/>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88D3A2FF-64BF-468E-85E2-628E1AE41196}"/>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25996BA9-69DF-4FBC-BE5A-D7C050D395E5}"/>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F9D71136-16CB-460A-AE51-96421BB87C19}"/>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F87A184-598F-47CF-878F-F822BDDE1EC6}"/>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84328B8D-544A-4FFB-A0AF-E4A6320D1B79}"/>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62086FD2-4546-4804-BFF0-B185B8DC14ED}"/>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57A21724-02BE-43B9-BADF-922606DF9273}"/>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4B93B946-1E33-4325-A964-30E2B0436FA9}"/>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94670E5B-8D19-4684-A02B-8ACB5F87B029}"/>
            </a:ext>
          </a:extLst>
        </xdr:cNvPr>
        <xdr:cNvCxnSpPr/>
      </xdr:nvCxnSpPr>
      <xdr:spPr>
        <a:xfrm flipV="1">
          <a:off x="4086225" y="16722090"/>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D5FC1752-6787-4D1B-B938-54FE2C1DE3E2}"/>
            </a:ext>
          </a:extLst>
        </xdr:cNvPr>
        <xdr:cNvSpPr txBox="1"/>
      </xdr:nvSpPr>
      <xdr:spPr>
        <a:xfrm>
          <a:off x="4124960" y="1822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D076B592-A2FC-499F-8209-5C753747FEF0}"/>
            </a:ext>
          </a:extLst>
        </xdr:cNvPr>
        <xdr:cNvCxnSpPr/>
      </xdr:nvCxnSpPr>
      <xdr:spPr>
        <a:xfrm>
          <a:off x="4020820" y="1822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6CDB2EDC-24C3-4502-907F-EA9D4B48FFB1}"/>
            </a:ext>
          </a:extLst>
        </xdr:cNvPr>
        <xdr:cNvSpPr txBox="1"/>
      </xdr:nvSpPr>
      <xdr:spPr>
        <a:xfrm>
          <a:off x="4124960" y="1650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983BE309-A256-4064-832A-7B8AD5181C65}"/>
            </a:ext>
          </a:extLst>
        </xdr:cNvPr>
        <xdr:cNvCxnSpPr/>
      </xdr:nvCxnSpPr>
      <xdr:spPr>
        <a:xfrm>
          <a:off x="4020820" y="1672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1BCBA56C-3EF8-4AE0-800C-8B394F55A58C}"/>
            </a:ext>
          </a:extLst>
        </xdr:cNvPr>
        <xdr:cNvSpPr txBox="1"/>
      </xdr:nvSpPr>
      <xdr:spPr>
        <a:xfrm>
          <a:off x="4124960" y="1724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1E027E42-E4CC-4F64-875B-DCA241D44CE2}"/>
            </a:ext>
          </a:extLst>
        </xdr:cNvPr>
        <xdr:cNvSpPr/>
      </xdr:nvSpPr>
      <xdr:spPr>
        <a:xfrm>
          <a:off x="4036060" y="17393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5C0EFC37-B0F2-4B57-A352-F2C138888BFE}"/>
            </a:ext>
          </a:extLst>
        </xdr:cNvPr>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5536603A-D6FC-4473-B1BB-3F9FF9392271}"/>
            </a:ext>
          </a:extLst>
        </xdr:cNvPr>
        <xdr:cNvSpPr/>
      </xdr:nvSpPr>
      <xdr:spPr>
        <a:xfrm>
          <a:off x="25146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2DE02BB9-1898-46FF-9368-802388E329C8}"/>
            </a:ext>
          </a:extLst>
        </xdr:cNvPr>
        <xdr:cNvSpPr/>
      </xdr:nvSpPr>
      <xdr:spPr>
        <a:xfrm>
          <a:off x="173990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49499BEC-31D6-4CAD-823F-08FFF374F7BD}"/>
            </a:ext>
          </a:extLst>
        </xdr:cNvPr>
        <xdr:cNvSpPr/>
      </xdr:nvSpPr>
      <xdr:spPr>
        <a:xfrm>
          <a:off x="96520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64C29F7-51EB-4000-9AF4-1E82D1B43BE1}"/>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4BCDB40-58BB-4E6E-8065-7F2A128B989E}"/>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67DF8695-DA33-446B-8D1C-5E036A1BB65A}"/>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A28067C-9EFA-46B8-AC54-2C7DD8868A2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B64B30D0-13AA-47B3-8C6B-9749E28E3CC9}"/>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65405</xdr:rowOff>
    </xdr:from>
    <xdr:to>
      <xdr:col>24</xdr:col>
      <xdr:colOff>114300</xdr:colOff>
      <xdr:row>105</xdr:row>
      <xdr:rowOff>167005</xdr:rowOff>
    </xdr:to>
    <xdr:sp macro="" textlink="">
      <xdr:nvSpPr>
        <xdr:cNvPr id="421" name="楕円 420">
          <a:extLst>
            <a:ext uri="{FF2B5EF4-FFF2-40B4-BE49-F238E27FC236}">
              <a16:creationId xmlns:a16="http://schemas.microsoft.com/office/drawing/2014/main" id="{0BCACE29-D937-4F8D-B5A8-CF9449F4B3F8}"/>
            </a:ext>
          </a:extLst>
        </xdr:cNvPr>
        <xdr:cNvSpPr/>
      </xdr:nvSpPr>
      <xdr:spPr>
        <a:xfrm>
          <a:off x="4036060" y="176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43832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755D16CB-3707-4C0A-B389-90BC233C0387}"/>
            </a:ext>
          </a:extLst>
        </xdr:cNvPr>
        <xdr:cNvSpPr txBox="1"/>
      </xdr:nvSpPr>
      <xdr:spPr>
        <a:xfrm>
          <a:off x="4124960" y="1764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151130</xdr:rowOff>
    </xdr:from>
    <xdr:to>
      <xdr:col>20</xdr:col>
      <xdr:colOff>38100</xdr:colOff>
      <xdr:row>105</xdr:row>
      <xdr:rowOff>81280</xdr:rowOff>
    </xdr:to>
    <xdr:sp macro="" textlink="">
      <xdr:nvSpPr>
        <xdr:cNvPr id="423" name="楕円 422">
          <a:extLst>
            <a:ext uri="{FF2B5EF4-FFF2-40B4-BE49-F238E27FC236}">
              <a16:creationId xmlns:a16="http://schemas.microsoft.com/office/drawing/2014/main" id="{80725203-A33C-4572-8FB8-CBE186A73B42}"/>
            </a:ext>
          </a:extLst>
        </xdr:cNvPr>
        <xdr:cNvSpPr/>
      </xdr:nvSpPr>
      <xdr:spPr>
        <a:xfrm>
          <a:off x="3312160" y="17585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30480</xdr:rowOff>
    </xdr:from>
    <xdr:to>
      <xdr:col>24</xdr:col>
      <xdr:colOff>63500</xdr:colOff>
      <xdr:row>105</xdr:row>
      <xdr:rowOff>116205</xdr:rowOff>
    </xdr:to>
    <xdr:cxnSp macro="">
      <xdr:nvCxnSpPr>
        <xdr:cNvPr id="424" name="直線コネクタ 423">
          <a:extLst>
            <a:ext uri="{FF2B5EF4-FFF2-40B4-BE49-F238E27FC236}">
              <a16:creationId xmlns:a16="http://schemas.microsoft.com/office/drawing/2014/main" id="{3699FEBF-416F-44D6-AD44-E035BFC20A36}"/>
            </a:ext>
          </a:extLst>
        </xdr:cNvPr>
        <xdr:cNvCxnSpPr/>
      </xdr:nvCxnSpPr>
      <xdr:spPr>
        <a:xfrm>
          <a:off x="3355340" y="17632680"/>
          <a:ext cx="73152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65405</xdr:rowOff>
    </xdr:from>
    <xdr:to>
      <xdr:col>15</xdr:col>
      <xdr:colOff>101600</xdr:colOff>
      <xdr:row>104</xdr:row>
      <xdr:rowOff>167005</xdr:rowOff>
    </xdr:to>
    <xdr:sp macro="" textlink="">
      <xdr:nvSpPr>
        <xdr:cNvPr id="425" name="楕円 424">
          <a:extLst>
            <a:ext uri="{FF2B5EF4-FFF2-40B4-BE49-F238E27FC236}">
              <a16:creationId xmlns:a16="http://schemas.microsoft.com/office/drawing/2014/main" id="{D3D7E18C-C685-45B3-8BF4-CA9C90F9861E}"/>
            </a:ext>
          </a:extLst>
        </xdr:cNvPr>
        <xdr:cNvSpPr/>
      </xdr:nvSpPr>
      <xdr:spPr>
        <a:xfrm>
          <a:off x="2514600" y="1749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116205</xdr:rowOff>
    </xdr:from>
    <xdr:to>
      <xdr:col>19</xdr:col>
      <xdr:colOff>177800</xdr:colOff>
      <xdr:row>105</xdr:row>
      <xdr:rowOff>30480</xdr:rowOff>
    </xdr:to>
    <xdr:cxnSp macro="">
      <xdr:nvCxnSpPr>
        <xdr:cNvPr id="426" name="直線コネクタ 425">
          <a:extLst>
            <a:ext uri="{FF2B5EF4-FFF2-40B4-BE49-F238E27FC236}">
              <a16:creationId xmlns:a16="http://schemas.microsoft.com/office/drawing/2014/main" id="{6FA24150-CAAB-4A8B-BF78-B358A7ED1C8A}"/>
            </a:ext>
          </a:extLst>
        </xdr:cNvPr>
        <xdr:cNvCxnSpPr/>
      </xdr:nvCxnSpPr>
      <xdr:spPr>
        <a:xfrm>
          <a:off x="2565400" y="17550765"/>
          <a:ext cx="78994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151130</xdr:rowOff>
    </xdr:from>
    <xdr:to>
      <xdr:col>10</xdr:col>
      <xdr:colOff>165100</xdr:colOff>
      <xdr:row>104</xdr:row>
      <xdr:rowOff>81280</xdr:rowOff>
    </xdr:to>
    <xdr:sp macro="" textlink="">
      <xdr:nvSpPr>
        <xdr:cNvPr id="427" name="楕円 426">
          <a:extLst>
            <a:ext uri="{FF2B5EF4-FFF2-40B4-BE49-F238E27FC236}">
              <a16:creationId xmlns:a16="http://schemas.microsoft.com/office/drawing/2014/main" id="{E21EEC8B-4492-47EA-90F0-4EAB614896D4}"/>
            </a:ext>
          </a:extLst>
        </xdr:cNvPr>
        <xdr:cNvSpPr/>
      </xdr:nvSpPr>
      <xdr:spPr>
        <a:xfrm>
          <a:off x="1739900" y="17418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30480</xdr:rowOff>
    </xdr:from>
    <xdr:to>
      <xdr:col>15</xdr:col>
      <xdr:colOff>50800</xdr:colOff>
      <xdr:row>104</xdr:row>
      <xdr:rowOff>116205</xdr:rowOff>
    </xdr:to>
    <xdr:cxnSp macro="">
      <xdr:nvCxnSpPr>
        <xdr:cNvPr id="428" name="直線コネクタ 427">
          <a:extLst>
            <a:ext uri="{FF2B5EF4-FFF2-40B4-BE49-F238E27FC236}">
              <a16:creationId xmlns:a16="http://schemas.microsoft.com/office/drawing/2014/main" id="{16FED575-40BB-4C6D-A98C-0F899AE0C269}"/>
            </a:ext>
          </a:extLst>
        </xdr:cNvPr>
        <xdr:cNvCxnSpPr/>
      </xdr:nvCxnSpPr>
      <xdr:spPr>
        <a:xfrm>
          <a:off x="1790700" y="17465040"/>
          <a:ext cx="7747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118745</xdr:rowOff>
    </xdr:from>
    <xdr:to>
      <xdr:col>6</xdr:col>
      <xdr:colOff>38100</xdr:colOff>
      <xdr:row>104</xdr:row>
      <xdr:rowOff>48895</xdr:rowOff>
    </xdr:to>
    <xdr:sp macro="" textlink="">
      <xdr:nvSpPr>
        <xdr:cNvPr id="429" name="楕円 428">
          <a:extLst>
            <a:ext uri="{FF2B5EF4-FFF2-40B4-BE49-F238E27FC236}">
              <a16:creationId xmlns:a16="http://schemas.microsoft.com/office/drawing/2014/main" id="{104F51FE-50FF-4BE7-BADD-CA596DB21234}"/>
            </a:ext>
          </a:extLst>
        </xdr:cNvPr>
        <xdr:cNvSpPr/>
      </xdr:nvSpPr>
      <xdr:spPr>
        <a:xfrm>
          <a:off x="965200" y="173856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169545</xdr:rowOff>
    </xdr:from>
    <xdr:to>
      <xdr:col>10</xdr:col>
      <xdr:colOff>114300</xdr:colOff>
      <xdr:row>104</xdr:row>
      <xdr:rowOff>30480</xdr:rowOff>
    </xdr:to>
    <xdr:cxnSp macro="">
      <xdr:nvCxnSpPr>
        <xdr:cNvPr id="430" name="直線コネクタ 429">
          <a:extLst>
            <a:ext uri="{FF2B5EF4-FFF2-40B4-BE49-F238E27FC236}">
              <a16:creationId xmlns:a16="http://schemas.microsoft.com/office/drawing/2014/main" id="{E4F13D0E-3390-4FA7-AB5D-574AAE222660}"/>
            </a:ext>
          </a:extLst>
        </xdr:cNvPr>
        <xdr:cNvCxnSpPr/>
      </xdr:nvCxnSpPr>
      <xdr:spPr>
        <a:xfrm>
          <a:off x="1008380" y="1743646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213AA93C-CB6F-4897-90AD-30C7A5018862}"/>
            </a:ext>
          </a:extLst>
        </xdr:cNvPr>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A7DCD822-E8D8-4035-A4F3-ADE9986DF5FB}"/>
            </a:ext>
          </a:extLst>
        </xdr:cNvPr>
        <xdr:cNvSpPr txBox="1"/>
      </xdr:nvSpPr>
      <xdr:spPr>
        <a:xfrm>
          <a:off x="238570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308BA3FA-1509-4508-930F-D977A41AC365}"/>
            </a:ext>
          </a:extLst>
        </xdr:cNvPr>
        <xdr:cNvSpPr txBox="1"/>
      </xdr:nvSpPr>
      <xdr:spPr>
        <a:xfrm>
          <a:off x="1611004" y="1711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22014C61-4AA5-4029-8318-B1F900F03AA9}"/>
            </a:ext>
          </a:extLst>
        </xdr:cNvPr>
        <xdr:cNvSpPr txBox="1"/>
      </xdr:nvSpPr>
      <xdr:spPr>
        <a:xfrm>
          <a:off x="836304" y="1711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72407</xdr:rowOff>
    </xdr:from>
    <xdr:ext cx="405111" cy="259045"/>
    <xdr:sp macro="" textlink="">
      <xdr:nvSpPr>
        <xdr:cNvPr id="435" name="n_1mainValue【市民会館】&#10;有形固定資産減価償却率">
          <a:extLst>
            <a:ext uri="{FF2B5EF4-FFF2-40B4-BE49-F238E27FC236}">
              <a16:creationId xmlns:a16="http://schemas.microsoft.com/office/drawing/2014/main" id="{CA14CA60-CA17-4CD5-9E12-61B8771653D4}"/>
            </a:ext>
          </a:extLst>
        </xdr:cNvPr>
        <xdr:cNvSpPr txBox="1"/>
      </xdr:nvSpPr>
      <xdr:spPr>
        <a:xfrm>
          <a:off x="3170564" y="1767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158132</xdr:rowOff>
    </xdr:from>
    <xdr:ext cx="405111" cy="259045"/>
    <xdr:sp macro="" textlink="">
      <xdr:nvSpPr>
        <xdr:cNvPr id="436" name="n_2mainValue【市民会館】&#10;有形固定資産減価償却率">
          <a:extLst>
            <a:ext uri="{FF2B5EF4-FFF2-40B4-BE49-F238E27FC236}">
              <a16:creationId xmlns:a16="http://schemas.microsoft.com/office/drawing/2014/main" id="{8CF65DA4-798D-48DF-BACB-6313A376EC83}"/>
            </a:ext>
          </a:extLst>
        </xdr:cNvPr>
        <xdr:cNvSpPr txBox="1"/>
      </xdr:nvSpPr>
      <xdr:spPr>
        <a:xfrm>
          <a:off x="2385704" y="1759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72407</xdr:rowOff>
    </xdr:from>
    <xdr:ext cx="405111" cy="259045"/>
    <xdr:sp macro="" textlink="">
      <xdr:nvSpPr>
        <xdr:cNvPr id="437" name="n_3mainValue【市民会館】&#10;有形固定資産減価償却率">
          <a:extLst>
            <a:ext uri="{FF2B5EF4-FFF2-40B4-BE49-F238E27FC236}">
              <a16:creationId xmlns:a16="http://schemas.microsoft.com/office/drawing/2014/main" id="{DD8D6488-215B-4E5D-913A-600B9DC328A8}"/>
            </a:ext>
          </a:extLst>
        </xdr:cNvPr>
        <xdr:cNvSpPr txBox="1"/>
      </xdr:nvSpPr>
      <xdr:spPr>
        <a:xfrm>
          <a:off x="1611004" y="17506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40022</xdr:rowOff>
    </xdr:from>
    <xdr:ext cx="405111" cy="259045"/>
    <xdr:sp macro="" textlink="">
      <xdr:nvSpPr>
        <xdr:cNvPr id="438" name="n_4mainValue【市民会館】&#10;有形固定資産減価償却率">
          <a:extLst>
            <a:ext uri="{FF2B5EF4-FFF2-40B4-BE49-F238E27FC236}">
              <a16:creationId xmlns:a16="http://schemas.microsoft.com/office/drawing/2014/main" id="{D6141EE7-7795-4156-B385-39356D770E3A}"/>
            </a:ext>
          </a:extLst>
        </xdr:cNvPr>
        <xdr:cNvSpPr txBox="1"/>
      </xdr:nvSpPr>
      <xdr:spPr>
        <a:xfrm>
          <a:off x="836304" y="17474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638D76F5-A7F3-465D-B571-4E91AFBC7A2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D0021189-3102-4D92-9558-52AB0603A38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5F1A602D-E8E0-4777-8696-995E708E86F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85A7365B-FBB4-4641-952D-5DA9CE272B8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FB3D19D6-4168-48BF-ACCF-69CF99D244E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AF8DEE4D-4B92-4687-B50F-36428C1849D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4C5744F1-293D-4586-A931-5E15345E39C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61E01EE4-2F30-4268-B70A-9FBF57112AF6}"/>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1636EC47-408C-4AB7-8540-BBC516789467}"/>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C122691-B621-4821-97F7-C1E0CF57E26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8FB5EC45-C35E-492C-833B-DD9D884DF112}"/>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CAB6A7C1-14C4-4CAE-B2DD-D048E598883F}"/>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8DECF4E6-2766-40F0-8114-5A6E7142F7EF}"/>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26E4BB49-1FA2-4AE3-AF73-7E50615EDE3C}"/>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270CCF54-2280-484E-A646-394AEDD72DF4}"/>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45DFB38C-E922-4DB8-9D8A-83C69E594EC0}"/>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A1868BAB-38FF-4107-8AD7-A601FCDAD3AF}"/>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5D523419-CE36-4036-A2CC-93B26213342B}"/>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96DF524-9E84-4DCD-AC76-952474C7DAB4}"/>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5853241-EED6-40EB-A6B8-4BE9A9151066}"/>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1CD2057B-8A73-4B32-A712-F2B8685A454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A828C6C0-EE1E-443C-B449-2A072E1143E6}"/>
            </a:ext>
          </a:extLst>
        </xdr:cNvPr>
        <xdr:cNvCxnSpPr/>
      </xdr:nvCxnSpPr>
      <xdr:spPr>
        <a:xfrm flipV="1">
          <a:off x="9219565" y="16978122"/>
          <a:ext cx="0"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3E391E13-59A1-4176-9522-F232FE1E9FFA}"/>
            </a:ext>
          </a:extLst>
        </xdr:cNvPr>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EFDE7F86-C245-4821-A01C-F0C7BAA2E25E}"/>
            </a:ext>
          </a:extLst>
        </xdr:cNvPr>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16B218BB-1599-417F-BA69-6B5BB1B255F9}"/>
            </a:ext>
          </a:extLst>
        </xdr:cNvPr>
        <xdr:cNvSpPr txBox="1"/>
      </xdr:nvSpPr>
      <xdr:spPr>
        <a:xfrm>
          <a:off x="9258300" y="1676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2B8AB781-1FDD-43BB-B914-5BEDDAACF1D7}"/>
            </a:ext>
          </a:extLst>
        </xdr:cNvPr>
        <xdr:cNvCxnSpPr/>
      </xdr:nvCxnSpPr>
      <xdr:spPr>
        <a:xfrm>
          <a:off x="9154160" y="16978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C4E3A010-232B-4C22-ACD7-212043A42B3F}"/>
            </a:ext>
          </a:extLst>
        </xdr:cNvPr>
        <xdr:cNvSpPr txBox="1"/>
      </xdr:nvSpPr>
      <xdr:spPr>
        <a:xfrm>
          <a:off x="9258300" y="17512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61AA5787-4A18-481C-BB56-FEECCA73117E}"/>
            </a:ext>
          </a:extLst>
        </xdr:cNvPr>
        <xdr:cNvSpPr/>
      </xdr:nvSpPr>
      <xdr:spPr>
        <a:xfrm>
          <a:off x="9192260" y="17657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D7EF04E6-C669-44EC-B9DC-511C01524EDC}"/>
            </a:ext>
          </a:extLst>
        </xdr:cNvPr>
        <xdr:cNvSpPr/>
      </xdr:nvSpPr>
      <xdr:spPr>
        <a:xfrm>
          <a:off x="8445500" y="1765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CD97BD6F-8041-4C20-A584-2388A3B66774}"/>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0DDE451D-4B2A-4B9F-8490-71B25AF0B4BD}"/>
            </a:ext>
          </a:extLst>
        </xdr:cNvPr>
        <xdr:cNvSpPr/>
      </xdr:nvSpPr>
      <xdr:spPr>
        <a:xfrm>
          <a:off x="687324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4BF23D52-8EA1-469C-A526-7129E7785210}"/>
            </a:ext>
          </a:extLst>
        </xdr:cNvPr>
        <xdr:cNvSpPr/>
      </xdr:nvSpPr>
      <xdr:spPr>
        <a:xfrm>
          <a:off x="60985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80BFC07-1F31-4ED9-B485-33A99E0C135A}"/>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F0F6DA2-9BF2-4401-8719-D4F56A59A244}"/>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FF9C3BB-9FD9-4B1E-9EAA-1662461ED61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429CF6A-9D5F-47B3-A8C3-3FDDDBD0258F}"/>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885F5BE-5431-4439-8078-F490533F7CB9}"/>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100837</xdr:rowOff>
    </xdr:from>
    <xdr:to>
      <xdr:col>55</xdr:col>
      <xdr:colOff>50800</xdr:colOff>
      <xdr:row>106</xdr:row>
      <xdr:rowOff>30987</xdr:rowOff>
    </xdr:to>
    <xdr:sp macro="" textlink="">
      <xdr:nvSpPr>
        <xdr:cNvPr id="476" name="楕円 475">
          <a:extLst>
            <a:ext uri="{FF2B5EF4-FFF2-40B4-BE49-F238E27FC236}">
              <a16:creationId xmlns:a16="http://schemas.microsoft.com/office/drawing/2014/main" id="{6FC3E9A6-3AC6-46EB-8700-3FA90E2B2CC8}"/>
            </a:ext>
          </a:extLst>
        </xdr:cNvPr>
        <xdr:cNvSpPr/>
      </xdr:nvSpPr>
      <xdr:spPr>
        <a:xfrm>
          <a:off x="9192260" y="177030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79264</xdr:rowOff>
    </xdr:from>
    <xdr:ext cx="469744" cy="259045"/>
    <xdr:sp macro="" textlink="">
      <xdr:nvSpPr>
        <xdr:cNvPr id="477" name="【市民会館】&#10;一人当たり面積該当値テキスト">
          <a:extLst>
            <a:ext uri="{FF2B5EF4-FFF2-40B4-BE49-F238E27FC236}">
              <a16:creationId xmlns:a16="http://schemas.microsoft.com/office/drawing/2014/main" id="{D0A52529-383C-4FC8-BE9A-FB2876589B69}"/>
            </a:ext>
          </a:extLst>
        </xdr:cNvPr>
        <xdr:cNvSpPr txBox="1"/>
      </xdr:nvSpPr>
      <xdr:spPr>
        <a:xfrm>
          <a:off x="9258300" y="17681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100837</xdr:rowOff>
    </xdr:from>
    <xdr:to>
      <xdr:col>50</xdr:col>
      <xdr:colOff>165100</xdr:colOff>
      <xdr:row>106</xdr:row>
      <xdr:rowOff>30987</xdr:rowOff>
    </xdr:to>
    <xdr:sp macro="" textlink="">
      <xdr:nvSpPr>
        <xdr:cNvPr id="478" name="楕円 477">
          <a:extLst>
            <a:ext uri="{FF2B5EF4-FFF2-40B4-BE49-F238E27FC236}">
              <a16:creationId xmlns:a16="http://schemas.microsoft.com/office/drawing/2014/main" id="{761F1F1B-9D65-497D-85C4-06234F8E99F4}"/>
            </a:ext>
          </a:extLst>
        </xdr:cNvPr>
        <xdr:cNvSpPr/>
      </xdr:nvSpPr>
      <xdr:spPr>
        <a:xfrm>
          <a:off x="8445500" y="177030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151637</xdr:rowOff>
    </xdr:from>
    <xdr:to>
      <xdr:col>55</xdr:col>
      <xdr:colOff>0</xdr:colOff>
      <xdr:row>105</xdr:row>
      <xdr:rowOff>151637</xdr:rowOff>
    </xdr:to>
    <xdr:cxnSp macro="">
      <xdr:nvCxnSpPr>
        <xdr:cNvPr id="479" name="直線コネクタ 478">
          <a:extLst>
            <a:ext uri="{FF2B5EF4-FFF2-40B4-BE49-F238E27FC236}">
              <a16:creationId xmlns:a16="http://schemas.microsoft.com/office/drawing/2014/main" id="{44F11DBF-C253-4BDA-9247-A59B0F2958E0}"/>
            </a:ext>
          </a:extLst>
        </xdr:cNvPr>
        <xdr:cNvCxnSpPr/>
      </xdr:nvCxnSpPr>
      <xdr:spPr>
        <a:xfrm>
          <a:off x="8496300" y="1775383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96265</xdr:rowOff>
    </xdr:from>
    <xdr:to>
      <xdr:col>46</xdr:col>
      <xdr:colOff>38100</xdr:colOff>
      <xdr:row>106</xdr:row>
      <xdr:rowOff>26415</xdr:rowOff>
    </xdr:to>
    <xdr:sp macro="" textlink="">
      <xdr:nvSpPr>
        <xdr:cNvPr id="480" name="楕円 479">
          <a:extLst>
            <a:ext uri="{FF2B5EF4-FFF2-40B4-BE49-F238E27FC236}">
              <a16:creationId xmlns:a16="http://schemas.microsoft.com/office/drawing/2014/main" id="{AF1C8B9C-64CA-4DA3-865E-5CBB5EF06437}"/>
            </a:ext>
          </a:extLst>
        </xdr:cNvPr>
        <xdr:cNvSpPr/>
      </xdr:nvSpPr>
      <xdr:spPr>
        <a:xfrm>
          <a:off x="7670800" y="176984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147065</xdr:rowOff>
    </xdr:from>
    <xdr:to>
      <xdr:col>50</xdr:col>
      <xdr:colOff>114300</xdr:colOff>
      <xdr:row>105</xdr:row>
      <xdr:rowOff>151637</xdr:rowOff>
    </xdr:to>
    <xdr:cxnSp macro="">
      <xdr:nvCxnSpPr>
        <xdr:cNvPr id="481" name="直線コネクタ 480">
          <a:extLst>
            <a:ext uri="{FF2B5EF4-FFF2-40B4-BE49-F238E27FC236}">
              <a16:creationId xmlns:a16="http://schemas.microsoft.com/office/drawing/2014/main" id="{D10CC24F-6D02-40ED-9316-F1D711D4AE86}"/>
            </a:ext>
          </a:extLst>
        </xdr:cNvPr>
        <xdr:cNvCxnSpPr/>
      </xdr:nvCxnSpPr>
      <xdr:spPr>
        <a:xfrm>
          <a:off x="7713980" y="17749265"/>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96265</xdr:rowOff>
    </xdr:from>
    <xdr:to>
      <xdr:col>41</xdr:col>
      <xdr:colOff>101600</xdr:colOff>
      <xdr:row>106</xdr:row>
      <xdr:rowOff>26415</xdr:rowOff>
    </xdr:to>
    <xdr:sp macro="" textlink="">
      <xdr:nvSpPr>
        <xdr:cNvPr id="482" name="楕円 481">
          <a:extLst>
            <a:ext uri="{FF2B5EF4-FFF2-40B4-BE49-F238E27FC236}">
              <a16:creationId xmlns:a16="http://schemas.microsoft.com/office/drawing/2014/main" id="{C9C74F81-50D7-4AF9-A3D4-4C2F31D8B31D}"/>
            </a:ext>
          </a:extLst>
        </xdr:cNvPr>
        <xdr:cNvSpPr/>
      </xdr:nvSpPr>
      <xdr:spPr>
        <a:xfrm>
          <a:off x="6873240" y="17698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147065</xdr:rowOff>
    </xdr:from>
    <xdr:to>
      <xdr:col>45</xdr:col>
      <xdr:colOff>177800</xdr:colOff>
      <xdr:row>105</xdr:row>
      <xdr:rowOff>147065</xdr:rowOff>
    </xdr:to>
    <xdr:cxnSp macro="">
      <xdr:nvCxnSpPr>
        <xdr:cNvPr id="483" name="直線コネクタ 482">
          <a:extLst>
            <a:ext uri="{FF2B5EF4-FFF2-40B4-BE49-F238E27FC236}">
              <a16:creationId xmlns:a16="http://schemas.microsoft.com/office/drawing/2014/main" id="{149BC4F5-FF43-4B35-987E-666F7CA05190}"/>
            </a:ext>
          </a:extLst>
        </xdr:cNvPr>
        <xdr:cNvCxnSpPr/>
      </xdr:nvCxnSpPr>
      <xdr:spPr>
        <a:xfrm>
          <a:off x="6924040" y="1774926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96265</xdr:rowOff>
    </xdr:from>
    <xdr:to>
      <xdr:col>36</xdr:col>
      <xdr:colOff>165100</xdr:colOff>
      <xdr:row>106</xdr:row>
      <xdr:rowOff>26415</xdr:rowOff>
    </xdr:to>
    <xdr:sp macro="" textlink="">
      <xdr:nvSpPr>
        <xdr:cNvPr id="484" name="楕円 483">
          <a:extLst>
            <a:ext uri="{FF2B5EF4-FFF2-40B4-BE49-F238E27FC236}">
              <a16:creationId xmlns:a16="http://schemas.microsoft.com/office/drawing/2014/main" id="{D2AA5FCE-4AAB-4A49-A2A8-006ACA6E5462}"/>
            </a:ext>
          </a:extLst>
        </xdr:cNvPr>
        <xdr:cNvSpPr/>
      </xdr:nvSpPr>
      <xdr:spPr>
        <a:xfrm>
          <a:off x="6098540" y="17698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147065</xdr:rowOff>
    </xdr:from>
    <xdr:to>
      <xdr:col>41</xdr:col>
      <xdr:colOff>50800</xdr:colOff>
      <xdr:row>105</xdr:row>
      <xdr:rowOff>147065</xdr:rowOff>
    </xdr:to>
    <xdr:cxnSp macro="">
      <xdr:nvCxnSpPr>
        <xdr:cNvPr id="485" name="直線コネクタ 484">
          <a:extLst>
            <a:ext uri="{FF2B5EF4-FFF2-40B4-BE49-F238E27FC236}">
              <a16:creationId xmlns:a16="http://schemas.microsoft.com/office/drawing/2014/main" id="{037D6C86-E53C-40F0-848C-BE3A44167B46}"/>
            </a:ext>
          </a:extLst>
        </xdr:cNvPr>
        <xdr:cNvCxnSpPr/>
      </xdr:nvCxnSpPr>
      <xdr:spPr>
        <a:xfrm>
          <a:off x="6149340" y="1774926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A981FAC4-1E86-4BA2-8321-EAEB875C28BC}"/>
            </a:ext>
          </a:extLst>
        </xdr:cNvPr>
        <xdr:cNvSpPr txBox="1"/>
      </xdr:nvSpPr>
      <xdr:spPr>
        <a:xfrm>
          <a:off x="827158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8FABEB62-0788-4838-8415-19EBB2AA89C6}"/>
            </a:ext>
          </a:extLst>
        </xdr:cNvPr>
        <xdr:cNvSpPr txBox="1"/>
      </xdr:nvSpPr>
      <xdr:spPr>
        <a:xfrm>
          <a:off x="750958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F4452AA8-9568-4B66-808E-FE454648A2FE}"/>
            </a:ext>
          </a:extLst>
        </xdr:cNvPr>
        <xdr:cNvSpPr txBox="1"/>
      </xdr:nvSpPr>
      <xdr:spPr>
        <a:xfrm>
          <a:off x="6712027" y="174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281D67BE-B48B-44AC-8B8D-85EB06DFEE4A}"/>
            </a:ext>
          </a:extLst>
        </xdr:cNvPr>
        <xdr:cNvSpPr txBox="1"/>
      </xdr:nvSpPr>
      <xdr:spPr>
        <a:xfrm>
          <a:off x="5937327" y="174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22114</xdr:rowOff>
    </xdr:from>
    <xdr:ext cx="469744" cy="259045"/>
    <xdr:sp macro="" textlink="">
      <xdr:nvSpPr>
        <xdr:cNvPr id="490" name="n_1mainValue【市民会館】&#10;一人当たり面積">
          <a:extLst>
            <a:ext uri="{FF2B5EF4-FFF2-40B4-BE49-F238E27FC236}">
              <a16:creationId xmlns:a16="http://schemas.microsoft.com/office/drawing/2014/main" id="{9AC4F11F-4C13-415B-8B1E-7BF7B2D047B7}"/>
            </a:ext>
          </a:extLst>
        </xdr:cNvPr>
        <xdr:cNvSpPr txBox="1"/>
      </xdr:nvSpPr>
      <xdr:spPr>
        <a:xfrm>
          <a:off x="8271587" y="17791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17542</xdr:rowOff>
    </xdr:from>
    <xdr:ext cx="469744" cy="259045"/>
    <xdr:sp macro="" textlink="">
      <xdr:nvSpPr>
        <xdr:cNvPr id="491" name="n_2mainValue【市民会館】&#10;一人当たり面積">
          <a:extLst>
            <a:ext uri="{FF2B5EF4-FFF2-40B4-BE49-F238E27FC236}">
              <a16:creationId xmlns:a16="http://schemas.microsoft.com/office/drawing/2014/main" id="{5A4D4AB3-A39C-40A9-A348-289BF0776C43}"/>
            </a:ext>
          </a:extLst>
        </xdr:cNvPr>
        <xdr:cNvSpPr txBox="1"/>
      </xdr:nvSpPr>
      <xdr:spPr>
        <a:xfrm>
          <a:off x="7509587" y="1778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17542</xdr:rowOff>
    </xdr:from>
    <xdr:ext cx="469744" cy="259045"/>
    <xdr:sp macro="" textlink="">
      <xdr:nvSpPr>
        <xdr:cNvPr id="492" name="n_3mainValue【市民会館】&#10;一人当たり面積">
          <a:extLst>
            <a:ext uri="{FF2B5EF4-FFF2-40B4-BE49-F238E27FC236}">
              <a16:creationId xmlns:a16="http://schemas.microsoft.com/office/drawing/2014/main" id="{0D7AFEFF-5112-4A0D-8C38-DDFD9B95FD88}"/>
            </a:ext>
          </a:extLst>
        </xdr:cNvPr>
        <xdr:cNvSpPr txBox="1"/>
      </xdr:nvSpPr>
      <xdr:spPr>
        <a:xfrm>
          <a:off x="6712027" y="1778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17542</xdr:rowOff>
    </xdr:from>
    <xdr:ext cx="469744" cy="259045"/>
    <xdr:sp macro="" textlink="">
      <xdr:nvSpPr>
        <xdr:cNvPr id="493" name="n_4mainValue【市民会館】&#10;一人当たり面積">
          <a:extLst>
            <a:ext uri="{FF2B5EF4-FFF2-40B4-BE49-F238E27FC236}">
              <a16:creationId xmlns:a16="http://schemas.microsoft.com/office/drawing/2014/main" id="{FF5F9521-C807-4AA2-BC01-3262E223322A}"/>
            </a:ext>
          </a:extLst>
        </xdr:cNvPr>
        <xdr:cNvSpPr txBox="1"/>
      </xdr:nvSpPr>
      <xdr:spPr>
        <a:xfrm>
          <a:off x="5937327" y="1778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4CF14131-FBA6-4F8A-8CF7-15CA224EBED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6124B67-B910-43CA-9233-F51C34E8086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7F5982C-D638-4123-B2E8-89BD460902B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16DFBBEB-3C7D-4AC8-9C7E-E208E415FA9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1A4858F2-FDCA-4329-B38E-1A8DAC0307C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2C1227D7-DF06-4BB7-BA90-C7F640FF1F5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4859CD93-2BA7-4879-94EE-B4CDF5A3107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2AD8691-CA16-4957-98D1-D4B60361709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ECF1D1D4-B797-4725-AAD8-B23AF6522E0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28F57C10-118E-42EB-AD25-CF885F50927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04A1E63-1030-4693-9A59-7C875F7526B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7890C31E-A8D2-4804-8B84-629A2468C48E}"/>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BB279F0-13BA-49DC-A977-D4E4BC071D2E}"/>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A8D32EA4-DF57-44AE-B5F6-C54BC6883898}"/>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F9DA8276-DDBF-4E81-AF5A-5F71BD8101E3}"/>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7642C977-EADF-41B0-B1CB-D67A3C8642C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7D112E19-B453-403D-A669-2B90FCF6ABC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910B60B7-27C9-4B88-8406-B2BC872BD77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22A82645-2E1E-4F8D-947B-F116B1ED0747}"/>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D73613F-39DB-40C5-AE16-A34D8D852683}"/>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CA8FDC2-6FB1-48F8-9D86-79868B58DED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CDB4F1A0-2C58-4D3C-B02B-80F155CE270A}"/>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E2FDEBBB-F17E-4057-99D4-6C0EB31EA2A6}"/>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D60B5490-E6F3-4DDC-8E75-326445B58BE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886F1D59-FDC2-42C6-9BC7-FED7A948F9DD}"/>
            </a:ext>
          </a:extLst>
        </xdr:cNvPr>
        <xdr:cNvCxnSpPr/>
      </xdr:nvCxnSpPr>
      <xdr:spPr>
        <a:xfrm flipV="1">
          <a:off x="14375764" y="553212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90D478CE-1FC8-460D-8C74-AAD6051A5A56}"/>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AE70C75C-C1C9-4751-A85E-0B1922E8FAEE}"/>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922EB1E1-4B79-42D3-8294-B8CAA234FF17}"/>
            </a:ext>
          </a:extLst>
        </xdr:cNvPr>
        <xdr:cNvSpPr txBox="1"/>
      </xdr:nvSpPr>
      <xdr:spPr>
        <a:xfrm>
          <a:off x="14414500" y="531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B94555C9-4599-4E18-97B1-7F013B66217D}"/>
            </a:ext>
          </a:extLst>
        </xdr:cNvPr>
        <xdr:cNvCxnSpPr/>
      </xdr:nvCxnSpPr>
      <xdr:spPr>
        <a:xfrm>
          <a:off x="142875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03D577B2-AE88-4346-BC78-4D85149870D1}"/>
            </a:ext>
          </a:extLst>
        </xdr:cNvPr>
        <xdr:cNvSpPr txBox="1"/>
      </xdr:nvSpPr>
      <xdr:spPr>
        <a:xfrm>
          <a:off x="14414500" y="629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1631EAC4-043C-442C-9A2D-E0777E2E0ACC}"/>
            </a:ext>
          </a:extLst>
        </xdr:cNvPr>
        <xdr:cNvSpPr/>
      </xdr:nvSpPr>
      <xdr:spPr>
        <a:xfrm>
          <a:off x="14325600" y="64395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EDEE0CAA-0F1E-4502-9F10-A40A16612951}"/>
            </a:ext>
          </a:extLst>
        </xdr:cNvPr>
        <xdr:cNvSpPr/>
      </xdr:nvSpPr>
      <xdr:spPr>
        <a:xfrm>
          <a:off x="135788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EE1F04B1-654B-46AF-BEA7-CB50744F116C}"/>
            </a:ext>
          </a:extLst>
        </xdr:cNvPr>
        <xdr:cNvSpPr/>
      </xdr:nvSpPr>
      <xdr:spPr>
        <a:xfrm>
          <a:off x="1280414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B3F309BD-FEC1-43A8-814A-8086D5B8E64A}"/>
            </a:ext>
          </a:extLst>
        </xdr:cNvPr>
        <xdr:cNvSpPr/>
      </xdr:nvSpPr>
      <xdr:spPr>
        <a:xfrm>
          <a:off x="1202944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91CCAA75-5B8F-4A85-B522-3BD4A5F58C03}"/>
            </a:ext>
          </a:extLst>
        </xdr:cNvPr>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5DF0668-5121-4DCC-A5EA-6C9302BFDF5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377A582-3826-480B-AFF1-0CE2B5EB775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EF7F383-DDB8-4FDC-A171-3505E8F47FA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B5E70C1-E252-49F4-A91D-317B2414FF2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3679D3DC-C57B-4B25-B69F-E6975930198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151130</xdr:rowOff>
    </xdr:from>
    <xdr:to>
      <xdr:col>85</xdr:col>
      <xdr:colOff>177800</xdr:colOff>
      <xdr:row>39</xdr:row>
      <xdr:rowOff>81280</xdr:rowOff>
    </xdr:to>
    <xdr:sp macro="" textlink="">
      <xdr:nvSpPr>
        <xdr:cNvPr id="534" name="楕円 533">
          <a:extLst>
            <a:ext uri="{FF2B5EF4-FFF2-40B4-BE49-F238E27FC236}">
              <a16:creationId xmlns:a16="http://schemas.microsoft.com/office/drawing/2014/main" id="{7B1CAABF-CCAA-4892-9B9E-3EE20CBB5E5B}"/>
            </a:ext>
          </a:extLst>
        </xdr:cNvPr>
        <xdr:cNvSpPr/>
      </xdr:nvSpPr>
      <xdr:spPr>
        <a:xfrm>
          <a:off x="14325600" y="65214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129557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A94F5B2F-6B25-458A-A2AA-87126C0F5B1E}"/>
            </a:ext>
          </a:extLst>
        </xdr:cNvPr>
        <xdr:cNvSpPr txBox="1"/>
      </xdr:nvSpPr>
      <xdr:spPr>
        <a:xfrm>
          <a:off x="14414500"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69215</xdr:rowOff>
    </xdr:from>
    <xdr:to>
      <xdr:col>81</xdr:col>
      <xdr:colOff>101600</xdr:colOff>
      <xdr:row>38</xdr:row>
      <xdr:rowOff>170815</xdr:rowOff>
    </xdr:to>
    <xdr:sp macro="" textlink="">
      <xdr:nvSpPr>
        <xdr:cNvPr id="536" name="楕円 535">
          <a:extLst>
            <a:ext uri="{FF2B5EF4-FFF2-40B4-BE49-F238E27FC236}">
              <a16:creationId xmlns:a16="http://schemas.microsoft.com/office/drawing/2014/main" id="{C84D5E1E-08E8-4F64-8A9B-1F798A9BDBA7}"/>
            </a:ext>
          </a:extLst>
        </xdr:cNvPr>
        <xdr:cNvSpPr/>
      </xdr:nvSpPr>
      <xdr:spPr>
        <a:xfrm>
          <a:off x="1357884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120015</xdr:rowOff>
    </xdr:from>
    <xdr:to>
      <xdr:col>85</xdr:col>
      <xdr:colOff>127000</xdr:colOff>
      <xdr:row>39</xdr:row>
      <xdr:rowOff>30480</xdr:rowOff>
    </xdr:to>
    <xdr:cxnSp macro="">
      <xdr:nvCxnSpPr>
        <xdr:cNvPr id="537" name="直線コネクタ 536">
          <a:extLst>
            <a:ext uri="{FF2B5EF4-FFF2-40B4-BE49-F238E27FC236}">
              <a16:creationId xmlns:a16="http://schemas.microsoft.com/office/drawing/2014/main" id="{B57EF99B-1DA9-4D49-9125-80D2851CDA10}"/>
            </a:ext>
          </a:extLst>
        </xdr:cNvPr>
        <xdr:cNvCxnSpPr/>
      </xdr:nvCxnSpPr>
      <xdr:spPr>
        <a:xfrm>
          <a:off x="13629640" y="6490335"/>
          <a:ext cx="74676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42545</xdr:rowOff>
    </xdr:from>
    <xdr:to>
      <xdr:col>76</xdr:col>
      <xdr:colOff>165100</xdr:colOff>
      <xdr:row>38</xdr:row>
      <xdr:rowOff>144145</xdr:rowOff>
    </xdr:to>
    <xdr:sp macro="" textlink="">
      <xdr:nvSpPr>
        <xdr:cNvPr id="538" name="楕円 537">
          <a:extLst>
            <a:ext uri="{FF2B5EF4-FFF2-40B4-BE49-F238E27FC236}">
              <a16:creationId xmlns:a16="http://schemas.microsoft.com/office/drawing/2014/main" id="{8A303FB6-93A7-45F5-BA9D-8437557A72E5}"/>
            </a:ext>
          </a:extLst>
        </xdr:cNvPr>
        <xdr:cNvSpPr/>
      </xdr:nvSpPr>
      <xdr:spPr>
        <a:xfrm>
          <a:off x="1280414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93345</xdr:rowOff>
    </xdr:from>
    <xdr:to>
      <xdr:col>81</xdr:col>
      <xdr:colOff>50800</xdr:colOff>
      <xdr:row>38</xdr:row>
      <xdr:rowOff>120015</xdr:rowOff>
    </xdr:to>
    <xdr:cxnSp macro="">
      <xdr:nvCxnSpPr>
        <xdr:cNvPr id="539" name="直線コネクタ 538">
          <a:extLst>
            <a:ext uri="{FF2B5EF4-FFF2-40B4-BE49-F238E27FC236}">
              <a16:creationId xmlns:a16="http://schemas.microsoft.com/office/drawing/2014/main" id="{0EF742CF-D345-40E4-9C1F-D29FA889FB82}"/>
            </a:ext>
          </a:extLst>
        </xdr:cNvPr>
        <xdr:cNvCxnSpPr/>
      </xdr:nvCxnSpPr>
      <xdr:spPr>
        <a:xfrm>
          <a:off x="12854940" y="646366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170180</xdr:rowOff>
    </xdr:from>
    <xdr:to>
      <xdr:col>72</xdr:col>
      <xdr:colOff>38100</xdr:colOff>
      <xdr:row>38</xdr:row>
      <xdr:rowOff>100330</xdr:rowOff>
    </xdr:to>
    <xdr:sp macro="" textlink="">
      <xdr:nvSpPr>
        <xdr:cNvPr id="540" name="楕円 539">
          <a:extLst>
            <a:ext uri="{FF2B5EF4-FFF2-40B4-BE49-F238E27FC236}">
              <a16:creationId xmlns:a16="http://schemas.microsoft.com/office/drawing/2014/main" id="{387861AB-5A9C-4CAD-97CE-202175DB5106}"/>
            </a:ext>
          </a:extLst>
        </xdr:cNvPr>
        <xdr:cNvSpPr/>
      </xdr:nvSpPr>
      <xdr:spPr>
        <a:xfrm>
          <a:off x="12029440" y="63728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49530</xdr:rowOff>
    </xdr:from>
    <xdr:to>
      <xdr:col>76</xdr:col>
      <xdr:colOff>114300</xdr:colOff>
      <xdr:row>38</xdr:row>
      <xdr:rowOff>93345</xdr:rowOff>
    </xdr:to>
    <xdr:cxnSp macro="">
      <xdr:nvCxnSpPr>
        <xdr:cNvPr id="541" name="直線コネクタ 540">
          <a:extLst>
            <a:ext uri="{FF2B5EF4-FFF2-40B4-BE49-F238E27FC236}">
              <a16:creationId xmlns:a16="http://schemas.microsoft.com/office/drawing/2014/main" id="{6FDE1995-E246-49AF-AE0A-7B53EA88E3C2}"/>
            </a:ext>
          </a:extLst>
        </xdr:cNvPr>
        <xdr:cNvCxnSpPr/>
      </xdr:nvCxnSpPr>
      <xdr:spPr>
        <a:xfrm>
          <a:off x="12072620" y="6419850"/>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97790</xdr:rowOff>
    </xdr:from>
    <xdr:to>
      <xdr:col>67</xdr:col>
      <xdr:colOff>101600</xdr:colOff>
      <xdr:row>39</xdr:row>
      <xdr:rowOff>27940</xdr:rowOff>
    </xdr:to>
    <xdr:sp macro="" textlink="">
      <xdr:nvSpPr>
        <xdr:cNvPr id="542" name="楕円 541">
          <a:extLst>
            <a:ext uri="{FF2B5EF4-FFF2-40B4-BE49-F238E27FC236}">
              <a16:creationId xmlns:a16="http://schemas.microsoft.com/office/drawing/2014/main" id="{26F11F4A-8C5B-4A01-9789-826E33E1F46C}"/>
            </a:ext>
          </a:extLst>
        </xdr:cNvPr>
        <xdr:cNvSpPr/>
      </xdr:nvSpPr>
      <xdr:spPr>
        <a:xfrm>
          <a:off x="11231880" y="646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49530</xdr:rowOff>
    </xdr:from>
    <xdr:to>
      <xdr:col>71</xdr:col>
      <xdr:colOff>177800</xdr:colOff>
      <xdr:row>38</xdr:row>
      <xdr:rowOff>148590</xdr:rowOff>
    </xdr:to>
    <xdr:cxnSp macro="">
      <xdr:nvCxnSpPr>
        <xdr:cNvPr id="543" name="直線コネクタ 542">
          <a:extLst>
            <a:ext uri="{FF2B5EF4-FFF2-40B4-BE49-F238E27FC236}">
              <a16:creationId xmlns:a16="http://schemas.microsoft.com/office/drawing/2014/main" id="{91600A2B-FDBD-4E07-BFC4-48DB6A605BAD}"/>
            </a:ext>
          </a:extLst>
        </xdr:cNvPr>
        <xdr:cNvCxnSpPr/>
      </xdr:nvCxnSpPr>
      <xdr:spPr>
        <a:xfrm flipV="1">
          <a:off x="11282680" y="6419850"/>
          <a:ext cx="78994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9F746712-CE8B-4651-AF2B-55D6FA993FBB}"/>
            </a:ext>
          </a:extLst>
        </xdr:cNvPr>
        <xdr:cNvSpPr txBox="1"/>
      </xdr:nvSpPr>
      <xdr:spPr>
        <a:xfrm>
          <a:off x="134372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EDD53184-C726-478B-A4CD-276279B349FD}"/>
            </a:ext>
          </a:extLst>
        </xdr:cNvPr>
        <xdr:cNvSpPr txBox="1"/>
      </xdr:nvSpPr>
      <xdr:spPr>
        <a:xfrm>
          <a:off x="126752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E7889A1C-FC86-4C6A-8761-9B7DCA0DA217}"/>
            </a:ext>
          </a:extLst>
        </xdr:cNvPr>
        <xdr:cNvSpPr txBox="1"/>
      </xdr:nvSpPr>
      <xdr:spPr>
        <a:xfrm>
          <a:off x="119005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83A32BCE-5673-4A1E-A824-D25CDFE39AF9}"/>
            </a:ext>
          </a:extLst>
        </xdr:cNvPr>
        <xdr:cNvSpPr txBox="1"/>
      </xdr:nvSpPr>
      <xdr:spPr>
        <a:xfrm>
          <a:off x="1110298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161942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1C7964F1-9E29-4274-A429-26E6B93BC3DE}"/>
            </a:ext>
          </a:extLst>
        </xdr:cNvPr>
        <xdr:cNvSpPr txBox="1"/>
      </xdr:nvSpPr>
      <xdr:spPr>
        <a:xfrm>
          <a:off x="134372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135272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1EEC8987-CF82-4B38-8436-49F23ECB5F5B}"/>
            </a:ext>
          </a:extLst>
        </xdr:cNvPr>
        <xdr:cNvSpPr txBox="1"/>
      </xdr:nvSpPr>
      <xdr:spPr>
        <a:xfrm>
          <a:off x="126752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91457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55CAD101-918B-4370-A774-2585BE807F52}"/>
            </a:ext>
          </a:extLst>
        </xdr:cNvPr>
        <xdr:cNvSpPr txBox="1"/>
      </xdr:nvSpPr>
      <xdr:spPr>
        <a:xfrm>
          <a:off x="119005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19067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87A3CD21-56E2-4C6F-B3B9-514419147D66}"/>
            </a:ext>
          </a:extLst>
        </xdr:cNvPr>
        <xdr:cNvSpPr txBox="1"/>
      </xdr:nvSpPr>
      <xdr:spPr>
        <a:xfrm>
          <a:off x="1110298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FE53A8DE-536C-47AA-A5DE-5BC90D7A58E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781592BC-DA69-4551-B7FE-8FEDBD4BA5B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A997BA08-99B2-409A-9647-CBE9E3076DD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E27FBB7A-4041-4450-9203-28CECC3683C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5DACECA2-0204-4FE4-838A-59754B72B63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8679025F-9BB8-4AEF-96B1-2FB273F58AB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FA91D2C0-0FB7-4CC1-BAC5-E4AFDA31A0F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78BC0237-00D1-43AC-A088-0D2005E6015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10641A9E-91C4-4F94-98DE-93DE82FA803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6FE7143A-0594-4CC5-B101-5900032ACCD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001C5EFD-0424-4CC9-B123-AAB1FBD502FD}"/>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DB928A4E-BE4C-4432-85D0-520977CD50DD}"/>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B9A31C04-E302-4D62-B94F-5B7428DF218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487C49B-D387-49B7-871F-49B848267F85}"/>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931FCF48-4340-4973-8BD7-AF49DBB4B94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3D32FD78-6D66-4176-A688-2E4A64698A21}"/>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D27277CF-24BB-4B91-B6BC-ABCD8348751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B301CF83-B791-491C-986C-7431245391B2}"/>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1745B0B1-CAFA-434F-8327-95443566DA0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58C94990-8F20-4D60-ABD6-5A9837706CEC}"/>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12823F88-7678-4DEF-A6A7-ED57D7E8D6E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1A735B81-D416-41B6-81F1-CEF3CC090A84}"/>
            </a:ext>
          </a:extLst>
        </xdr:cNvPr>
        <xdr:cNvCxnSpPr/>
      </xdr:nvCxnSpPr>
      <xdr:spPr>
        <a:xfrm flipV="1">
          <a:off x="19509104" y="5693679"/>
          <a:ext cx="0" cy="1311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EF20F4EB-3905-48C5-9DC0-CF769F729E29}"/>
            </a:ext>
          </a:extLst>
        </xdr:cNvPr>
        <xdr:cNvSpPr txBox="1"/>
      </xdr:nvSpPr>
      <xdr:spPr>
        <a:xfrm>
          <a:off x="19547840" y="700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A7D1FF68-022C-4E1A-A9DB-21E0151940EB}"/>
            </a:ext>
          </a:extLst>
        </xdr:cNvPr>
        <xdr:cNvCxnSpPr/>
      </xdr:nvCxnSpPr>
      <xdr:spPr>
        <a:xfrm>
          <a:off x="19443700" y="7005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98A08B5D-F6E7-4071-AAA1-A23D9A947D12}"/>
            </a:ext>
          </a:extLst>
        </xdr:cNvPr>
        <xdr:cNvSpPr txBox="1"/>
      </xdr:nvSpPr>
      <xdr:spPr>
        <a:xfrm>
          <a:off x="19547840" y="5472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181BA764-0B2C-4E2D-93EB-89B37F98D90F}"/>
            </a:ext>
          </a:extLst>
        </xdr:cNvPr>
        <xdr:cNvCxnSpPr/>
      </xdr:nvCxnSpPr>
      <xdr:spPr>
        <a:xfrm>
          <a:off x="19443700" y="569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42A936C2-3BD8-4075-B980-5426CDEC23D7}"/>
            </a:ext>
          </a:extLst>
        </xdr:cNvPr>
        <xdr:cNvSpPr txBox="1"/>
      </xdr:nvSpPr>
      <xdr:spPr>
        <a:xfrm>
          <a:off x="19547840" y="6425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38F8F06E-622F-4063-BC41-C3F9C99B7BD6}"/>
            </a:ext>
          </a:extLst>
        </xdr:cNvPr>
        <xdr:cNvSpPr/>
      </xdr:nvSpPr>
      <xdr:spPr>
        <a:xfrm>
          <a:off x="19458940" y="65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4934DF85-7637-4945-A141-A500DE91CDCB}"/>
            </a:ext>
          </a:extLst>
        </xdr:cNvPr>
        <xdr:cNvSpPr/>
      </xdr:nvSpPr>
      <xdr:spPr>
        <a:xfrm>
          <a:off x="18735040" y="6568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3940C3F9-26A1-4EB5-A8DE-AACF58BEC6CD}"/>
            </a:ext>
          </a:extLst>
        </xdr:cNvPr>
        <xdr:cNvSpPr/>
      </xdr:nvSpPr>
      <xdr:spPr>
        <a:xfrm>
          <a:off x="17937480" y="6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5D41F012-F056-46E5-B6B1-DD1A060B1CA5}"/>
            </a:ext>
          </a:extLst>
        </xdr:cNvPr>
        <xdr:cNvSpPr/>
      </xdr:nvSpPr>
      <xdr:spPr>
        <a:xfrm>
          <a:off x="17162780" y="65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534FB19A-0DBF-4CB7-BC43-CA3467C3E50A}"/>
            </a:ext>
          </a:extLst>
        </xdr:cNvPr>
        <xdr:cNvSpPr/>
      </xdr:nvSpPr>
      <xdr:spPr>
        <a:xfrm>
          <a:off x="16388080" y="6571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BC49213-BD8F-423C-89DF-F207CEF1E52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23F24C6-77E9-4D2F-8073-90FF854900A8}"/>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2E24523-E1C4-425C-98B8-BCF86D183F4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3E1BDCF-B445-4F5C-B325-D9E3D04110E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72E82E8-E353-44E0-9E7D-6DFD153E0AB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162578</xdr:rowOff>
    </xdr:from>
    <xdr:to>
      <xdr:col>116</xdr:col>
      <xdr:colOff>114300</xdr:colOff>
      <xdr:row>40</xdr:row>
      <xdr:rowOff>92728</xdr:rowOff>
    </xdr:to>
    <xdr:sp macro="" textlink="">
      <xdr:nvSpPr>
        <xdr:cNvPr id="589" name="楕円 588">
          <a:extLst>
            <a:ext uri="{FF2B5EF4-FFF2-40B4-BE49-F238E27FC236}">
              <a16:creationId xmlns:a16="http://schemas.microsoft.com/office/drawing/2014/main" id="{296799A9-AAB4-4E7D-B0CB-65987038A7C9}"/>
            </a:ext>
          </a:extLst>
        </xdr:cNvPr>
        <xdr:cNvSpPr/>
      </xdr:nvSpPr>
      <xdr:spPr>
        <a:xfrm>
          <a:off x="19458940" y="67005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141005</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5162B2EC-4A13-464C-843E-37DE5C2524E2}"/>
            </a:ext>
          </a:extLst>
        </xdr:cNvPr>
        <xdr:cNvSpPr txBox="1"/>
      </xdr:nvSpPr>
      <xdr:spPr>
        <a:xfrm>
          <a:off x="19547840" y="667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160534</xdr:rowOff>
    </xdr:from>
    <xdr:to>
      <xdr:col>112</xdr:col>
      <xdr:colOff>38100</xdr:colOff>
      <xdr:row>40</xdr:row>
      <xdr:rowOff>90684</xdr:rowOff>
    </xdr:to>
    <xdr:sp macro="" textlink="">
      <xdr:nvSpPr>
        <xdr:cNvPr id="591" name="楕円 590">
          <a:extLst>
            <a:ext uri="{FF2B5EF4-FFF2-40B4-BE49-F238E27FC236}">
              <a16:creationId xmlns:a16="http://schemas.microsoft.com/office/drawing/2014/main" id="{5D791D03-2E3C-493B-97EF-288636616437}"/>
            </a:ext>
          </a:extLst>
        </xdr:cNvPr>
        <xdr:cNvSpPr/>
      </xdr:nvSpPr>
      <xdr:spPr>
        <a:xfrm>
          <a:off x="18735040" y="66984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39884</xdr:rowOff>
    </xdr:from>
    <xdr:to>
      <xdr:col>116</xdr:col>
      <xdr:colOff>63500</xdr:colOff>
      <xdr:row>40</xdr:row>
      <xdr:rowOff>41928</xdr:rowOff>
    </xdr:to>
    <xdr:cxnSp macro="">
      <xdr:nvCxnSpPr>
        <xdr:cNvPr id="592" name="直線コネクタ 591">
          <a:extLst>
            <a:ext uri="{FF2B5EF4-FFF2-40B4-BE49-F238E27FC236}">
              <a16:creationId xmlns:a16="http://schemas.microsoft.com/office/drawing/2014/main" id="{60DD77BE-D74E-4E6B-B1E3-6E2C57EC2B26}"/>
            </a:ext>
          </a:extLst>
        </xdr:cNvPr>
        <xdr:cNvCxnSpPr/>
      </xdr:nvCxnSpPr>
      <xdr:spPr>
        <a:xfrm>
          <a:off x="18778220" y="6745484"/>
          <a:ext cx="731520" cy="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160018</xdr:rowOff>
    </xdr:from>
    <xdr:to>
      <xdr:col>107</xdr:col>
      <xdr:colOff>101600</xdr:colOff>
      <xdr:row>40</xdr:row>
      <xdr:rowOff>90168</xdr:rowOff>
    </xdr:to>
    <xdr:sp macro="" textlink="">
      <xdr:nvSpPr>
        <xdr:cNvPr id="593" name="楕円 592">
          <a:extLst>
            <a:ext uri="{FF2B5EF4-FFF2-40B4-BE49-F238E27FC236}">
              <a16:creationId xmlns:a16="http://schemas.microsoft.com/office/drawing/2014/main" id="{C50044E1-548B-4FF2-B00A-7031D21DB267}"/>
            </a:ext>
          </a:extLst>
        </xdr:cNvPr>
        <xdr:cNvSpPr/>
      </xdr:nvSpPr>
      <xdr:spPr>
        <a:xfrm>
          <a:off x="17937480" y="66979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39368</xdr:rowOff>
    </xdr:from>
    <xdr:to>
      <xdr:col>111</xdr:col>
      <xdr:colOff>177800</xdr:colOff>
      <xdr:row>40</xdr:row>
      <xdr:rowOff>39884</xdr:rowOff>
    </xdr:to>
    <xdr:cxnSp macro="">
      <xdr:nvCxnSpPr>
        <xdr:cNvPr id="594" name="直線コネクタ 593">
          <a:extLst>
            <a:ext uri="{FF2B5EF4-FFF2-40B4-BE49-F238E27FC236}">
              <a16:creationId xmlns:a16="http://schemas.microsoft.com/office/drawing/2014/main" id="{518A486D-0854-4A5E-AD4D-FFD54127067E}"/>
            </a:ext>
          </a:extLst>
        </xdr:cNvPr>
        <xdr:cNvCxnSpPr/>
      </xdr:nvCxnSpPr>
      <xdr:spPr>
        <a:xfrm>
          <a:off x="17988280" y="6744968"/>
          <a:ext cx="789940" cy="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163140</xdr:rowOff>
    </xdr:from>
    <xdr:to>
      <xdr:col>102</xdr:col>
      <xdr:colOff>165100</xdr:colOff>
      <xdr:row>40</xdr:row>
      <xdr:rowOff>93290</xdr:rowOff>
    </xdr:to>
    <xdr:sp macro="" textlink="">
      <xdr:nvSpPr>
        <xdr:cNvPr id="595" name="楕円 594">
          <a:extLst>
            <a:ext uri="{FF2B5EF4-FFF2-40B4-BE49-F238E27FC236}">
              <a16:creationId xmlns:a16="http://schemas.microsoft.com/office/drawing/2014/main" id="{C727F652-ABC0-47FA-9570-A4CE75D047E7}"/>
            </a:ext>
          </a:extLst>
        </xdr:cNvPr>
        <xdr:cNvSpPr/>
      </xdr:nvSpPr>
      <xdr:spPr>
        <a:xfrm>
          <a:off x="17162780" y="6701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39368</xdr:rowOff>
    </xdr:from>
    <xdr:to>
      <xdr:col>107</xdr:col>
      <xdr:colOff>50800</xdr:colOff>
      <xdr:row>40</xdr:row>
      <xdr:rowOff>42490</xdr:rowOff>
    </xdr:to>
    <xdr:cxnSp macro="">
      <xdr:nvCxnSpPr>
        <xdr:cNvPr id="596" name="直線コネクタ 595">
          <a:extLst>
            <a:ext uri="{FF2B5EF4-FFF2-40B4-BE49-F238E27FC236}">
              <a16:creationId xmlns:a16="http://schemas.microsoft.com/office/drawing/2014/main" id="{140895B4-1270-4521-BD6B-2727D7889411}"/>
            </a:ext>
          </a:extLst>
        </xdr:cNvPr>
        <xdr:cNvCxnSpPr/>
      </xdr:nvCxnSpPr>
      <xdr:spPr>
        <a:xfrm flipV="1">
          <a:off x="17213580" y="6744968"/>
          <a:ext cx="774700" cy="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7683</xdr:rowOff>
    </xdr:from>
    <xdr:to>
      <xdr:col>98</xdr:col>
      <xdr:colOff>38100</xdr:colOff>
      <xdr:row>40</xdr:row>
      <xdr:rowOff>109283</xdr:rowOff>
    </xdr:to>
    <xdr:sp macro="" textlink="">
      <xdr:nvSpPr>
        <xdr:cNvPr id="597" name="楕円 596">
          <a:extLst>
            <a:ext uri="{FF2B5EF4-FFF2-40B4-BE49-F238E27FC236}">
              <a16:creationId xmlns:a16="http://schemas.microsoft.com/office/drawing/2014/main" id="{6676FB1D-8173-4FA2-87A0-EE635781E53D}"/>
            </a:ext>
          </a:extLst>
        </xdr:cNvPr>
        <xdr:cNvSpPr/>
      </xdr:nvSpPr>
      <xdr:spPr>
        <a:xfrm>
          <a:off x="16388080" y="67132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42490</xdr:rowOff>
    </xdr:from>
    <xdr:to>
      <xdr:col>102</xdr:col>
      <xdr:colOff>114300</xdr:colOff>
      <xdr:row>40</xdr:row>
      <xdr:rowOff>58483</xdr:rowOff>
    </xdr:to>
    <xdr:cxnSp macro="">
      <xdr:nvCxnSpPr>
        <xdr:cNvPr id="598" name="直線コネクタ 597">
          <a:extLst>
            <a:ext uri="{FF2B5EF4-FFF2-40B4-BE49-F238E27FC236}">
              <a16:creationId xmlns:a16="http://schemas.microsoft.com/office/drawing/2014/main" id="{0CAD6A25-9726-4B54-9DDD-902DD24BA7A4}"/>
            </a:ext>
          </a:extLst>
        </xdr:cNvPr>
        <xdr:cNvCxnSpPr/>
      </xdr:nvCxnSpPr>
      <xdr:spPr>
        <a:xfrm flipV="1">
          <a:off x="16431260" y="6748090"/>
          <a:ext cx="782320" cy="1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AC953D15-97EC-40F1-A44C-C07DD7BF1BC3}"/>
            </a:ext>
          </a:extLst>
        </xdr:cNvPr>
        <xdr:cNvSpPr txBox="1"/>
      </xdr:nvSpPr>
      <xdr:spPr>
        <a:xfrm>
          <a:off x="18528811" y="63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0E4036B6-E878-43AC-953C-86DF33BD4D34}"/>
            </a:ext>
          </a:extLst>
        </xdr:cNvPr>
        <xdr:cNvSpPr txBox="1"/>
      </xdr:nvSpPr>
      <xdr:spPr>
        <a:xfrm>
          <a:off x="17766811" y="636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3F6CE047-60D9-4860-94F9-BC3490B2D906}"/>
            </a:ext>
          </a:extLst>
        </xdr:cNvPr>
        <xdr:cNvSpPr txBox="1"/>
      </xdr:nvSpPr>
      <xdr:spPr>
        <a:xfrm>
          <a:off x="16969251" y="637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F3B932D6-2AE3-4735-B5C1-648E1F250E4E}"/>
            </a:ext>
          </a:extLst>
        </xdr:cNvPr>
        <xdr:cNvSpPr txBox="1"/>
      </xdr:nvSpPr>
      <xdr:spPr>
        <a:xfrm>
          <a:off x="16194551" y="635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81811</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18798D60-6FF6-44FF-B794-4ADF70BA7AEF}"/>
            </a:ext>
          </a:extLst>
        </xdr:cNvPr>
        <xdr:cNvSpPr txBox="1"/>
      </xdr:nvSpPr>
      <xdr:spPr>
        <a:xfrm>
          <a:off x="18528811" y="678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81295</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8DBC2998-0A57-48E1-8C84-4694FEBE51DD}"/>
            </a:ext>
          </a:extLst>
        </xdr:cNvPr>
        <xdr:cNvSpPr txBox="1"/>
      </xdr:nvSpPr>
      <xdr:spPr>
        <a:xfrm>
          <a:off x="17766811" y="678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84417</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B043C3E9-3056-4CED-89A1-C3C14B2758CB}"/>
            </a:ext>
          </a:extLst>
        </xdr:cNvPr>
        <xdr:cNvSpPr txBox="1"/>
      </xdr:nvSpPr>
      <xdr:spPr>
        <a:xfrm>
          <a:off x="16969251" y="679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100410</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3B6494AB-829A-4EF7-95A7-BA9D9FBF9345}"/>
            </a:ext>
          </a:extLst>
        </xdr:cNvPr>
        <xdr:cNvSpPr txBox="1"/>
      </xdr:nvSpPr>
      <xdr:spPr>
        <a:xfrm>
          <a:off x="16194551" y="680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FE0D1968-65DA-4B3D-9878-4FFCCB248C1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189FCD77-1DEE-440A-8758-AE5F2C73073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42EAE1F-127B-4C0E-9B58-125351092BC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DE6E1F2D-1EC5-4ACE-9FDE-13FF4DFAFCD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46CA2FE9-87D8-46B3-AB59-C17AFFD6503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CC1DF7F-DE65-4E74-81B5-C29F8364767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0442205-B176-41F9-9C63-26A33228F58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3BA20FF-333F-4BC2-B10B-E85788B02A9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33FF14F9-3389-41BE-95E4-E36DF45E79A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5E6E7F29-E5EA-4514-BEDC-BF3D1E56B89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DAF0AE05-4FCC-4A7F-A9DE-641481916F7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8425B006-51C4-4F74-AF36-D2C34919690E}"/>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13A5299C-90D7-4C42-A0EC-AC0DA10E2DD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CC9D4714-C858-486A-B06E-64B47C915566}"/>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34342B10-78B4-417D-BE0B-F71502A503ED}"/>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383AA492-C7D0-4632-A31F-5223C8573AC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FFFBAD85-12FA-4B1F-8E91-D61040E8B771}"/>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8563F9E-7A63-4A18-B869-9BA1AD618E52}"/>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3624D3DE-E15A-42E7-9DC7-65FEB46D894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F4511271-360D-4B0B-A539-EC1BB1F6206B}"/>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9A50AB5A-BBB8-4338-9649-885E25E969F5}"/>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BAE084D8-254E-4F70-8288-3809920C272E}"/>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33D06888-3A2D-45F2-BA26-D26084B58E25}"/>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F351CD2F-71B4-41F7-BF40-99CA2065477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53D77C05-DC24-46C7-A1BA-2FECF1D7B781}"/>
            </a:ext>
          </a:extLst>
        </xdr:cNvPr>
        <xdr:cNvCxnSpPr/>
      </xdr:nvCxnSpPr>
      <xdr:spPr>
        <a:xfrm flipV="1">
          <a:off x="14375764" y="92392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DA5F0519-60E3-498D-A4C6-9BA4C94A1180}"/>
            </a:ext>
          </a:extLst>
        </xdr:cNvPr>
        <xdr:cNvSpPr txBox="1"/>
      </xdr:nvSpPr>
      <xdr:spPr>
        <a:xfrm>
          <a:off x="1441450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92A9D283-2B68-4853-9880-277D1D9278C6}"/>
            </a:ext>
          </a:extLst>
        </xdr:cNvPr>
        <xdr:cNvCxnSpPr/>
      </xdr:nvCxnSpPr>
      <xdr:spPr>
        <a:xfrm>
          <a:off x="14287500" y="1067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11405FC8-7CBF-4FF0-8F35-EED16F1D0053}"/>
            </a:ext>
          </a:extLst>
        </xdr:cNvPr>
        <xdr:cNvSpPr txBox="1"/>
      </xdr:nvSpPr>
      <xdr:spPr>
        <a:xfrm>
          <a:off x="14414500" y="902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23057DB7-9B6C-4202-ADF7-FBF3DD4F520D}"/>
            </a:ext>
          </a:extLst>
        </xdr:cNvPr>
        <xdr:cNvCxnSpPr/>
      </xdr:nvCxnSpPr>
      <xdr:spPr>
        <a:xfrm>
          <a:off x="142875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17FBAD8A-48D6-4D42-AD95-7E2030D8F9D5}"/>
            </a:ext>
          </a:extLst>
        </xdr:cNvPr>
        <xdr:cNvSpPr txBox="1"/>
      </xdr:nvSpPr>
      <xdr:spPr>
        <a:xfrm>
          <a:off x="14414500" y="9946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A94DDB8A-E9A5-4CC0-8292-0D0320E4B76E}"/>
            </a:ext>
          </a:extLst>
        </xdr:cNvPr>
        <xdr:cNvSpPr/>
      </xdr:nvSpPr>
      <xdr:spPr>
        <a:xfrm>
          <a:off x="14325600" y="99675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216206DD-5B21-4C22-8D6D-140AB7F4B66F}"/>
            </a:ext>
          </a:extLst>
        </xdr:cNvPr>
        <xdr:cNvSpPr/>
      </xdr:nvSpPr>
      <xdr:spPr>
        <a:xfrm>
          <a:off x="1357884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215B41C6-A51F-432F-A8DE-11EF46ACD92B}"/>
            </a:ext>
          </a:extLst>
        </xdr:cNvPr>
        <xdr:cNvSpPr/>
      </xdr:nvSpPr>
      <xdr:spPr>
        <a:xfrm>
          <a:off x="12804140" y="9893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F2D5A3A1-B4FB-49AC-81B7-D511C211332D}"/>
            </a:ext>
          </a:extLst>
        </xdr:cNvPr>
        <xdr:cNvSpPr/>
      </xdr:nvSpPr>
      <xdr:spPr>
        <a:xfrm>
          <a:off x="12029440" y="9870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716FE1CD-7CFC-43E8-9976-4966193D7193}"/>
            </a:ext>
          </a:extLst>
        </xdr:cNvPr>
        <xdr:cNvSpPr/>
      </xdr:nvSpPr>
      <xdr:spPr>
        <a:xfrm>
          <a:off x="112318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9996798-1E75-4BCC-AC10-2E7613C75BA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1DACCCB-1868-4F87-A106-DA3B32A7A03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3603852-112E-48DE-93C6-460C999A54D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49BCE05-8182-4D2A-8B2A-2062203B6C9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9533E2C-FC89-467D-AB2B-F6E53031857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42545</xdr:rowOff>
    </xdr:from>
    <xdr:to>
      <xdr:col>85</xdr:col>
      <xdr:colOff>177800</xdr:colOff>
      <xdr:row>57</xdr:row>
      <xdr:rowOff>144145</xdr:rowOff>
    </xdr:to>
    <xdr:sp macro="" textlink="">
      <xdr:nvSpPr>
        <xdr:cNvPr id="647" name="楕円 646">
          <a:extLst>
            <a:ext uri="{FF2B5EF4-FFF2-40B4-BE49-F238E27FC236}">
              <a16:creationId xmlns:a16="http://schemas.microsoft.com/office/drawing/2014/main" id="{0ED78DDB-E7BB-45C9-A32B-75FFF3F31D93}"/>
            </a:ext>
          </a:extLst>
        </xdr:cNvPr>
        <xdr:cNvSpPr/>
      </xdr:nvSpPr>
      <xdr:spPr>
        <a:xfrm>
          <a:off x="14325600" y="95980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65422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8615346C-D54E-4923-9BEC-78E017B9ED03}"/>
            </a:ext>
          </a:extLst>
        </xdr:cNvPr>
        <xdr:cNvSpPr txBox="1"/>
      </xdr:nvSpPr>
      <xdr:spPr>
        <a:xfrm>
          <a:off x="14414500" y="945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162560</xdr:rowOff>
    </xdr:from>
    <xdr:to>
      <xdr:col>81</xdr:col>
      <xdr:colOff>101600</xdr:colOff>
      <xdr:row>57</xdr:row>
      <xdr:rowOff>92710</xdr:rowOff>
    </xdr:to>
    <xdr:sp macro="" textlink="">
      <xdr:nvSpPr>
        <xdr:cNvPr id="649" name="楕円 648">
          <a:extLst>
            <a:ext uri="{FF2B5EF4-FFF2-40B4-BE49-F238E27FC236}">
              <a16:creationId xmlns:a16="http://schemas.microsoft.com/office/drawing/2014/main" id="{608D9578-84E5-45B4-95AB-E5689B1702DA}"/>
            </a:ext>
          </a:extLst>
        </xdr:cNvPr>
        <xdr:cNvSpPr/>
      </xdr:nvSpPr>
      <xdr:spPr>
        <a:xfrm>
          <a:off x="13578840" y="9550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41910</xdr:rowOff>
    </xdr:from>
    <xdr:to>
      <xdr:col>85</xdr:col>
      <xdr:colOff>127000</xdr:colOff>
      <xdr:row>57</xdr:row>
      <xdr:rowOff>93345</xdr:rowOff>
    </xdr:to>
    <xdr:cxnSp macro="">
      <xdr:nvCxnSpPr>
        <xdr:cNvPr id="650" name="直線コネクタ 649">
          <a:extLst>
            <a:ext uri="{FF2B5EF4-FFF2-40B4-BE49-F238E27FC236}">
              <a16:creationId xmlns:a16="http://schemas.microsoft.com/office/drawing/2014/main" id="{E8D439B6-5AE9-4F30-86C5-7994258F3370}"/>
            </a:ext>
          </a:extLst>
        </xdr:cNvPr>
        <xdr:cNvCxnSpPr/>
      </xdr:nvCxnSpPr>
      <xdr:spPr>
        <a:xfrm>
          <a:off x="13629640" y="9597390"/>
          <a:ext cx="7467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109220</xdr:rowOff>
    </xdr:from>
    <xdr:to>
      <xdr:col>76</xdr:col>
      <xdr:colOff>165100</xdr:colOff>
      <xdr:row>57</xdr:row>
      <xdr:rowOff>39370</xdr:rowOff>
    </xdr:to>
    <xdr:sp macro="" textlink="">
      <xdr:nvSpPr>
        <xdr:cNvPr id="651" name="楕円 650">
          <a:extLst>
            <a:ext uri="{FF2B5EF4-FFF2-40B4-BE49-F238E27FC236}">
              <a16:creationId xmlns:a16="http://schemas.microsoft.com/office/drawing/2014/main" id="{F88B5614-5D9A-4788-A2BE-15AE4D130BC3}"/>
            </a:ext>
          </a:extLst>
        </xdr:cNvPr>
        <xdr:cNvSpPr/>
      </xdr:nvSpPr>
      <xdr:spPr>
        <a:xfrm>
          <a:off x="12804140" y="949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160020</xdr:rowOff>
    </xdr:from>
    <xdr:to>
      <xdr:col>81</xdr:col>
      <xdr:colOff>50800</xdr:colOff>
      <xdr:row>57</xdr:row>
      <xdr:rowOff>41910</xdr:rowOff>
    </xdr:to>
    <xdr:cxnSp macro="">
      <xdr:nvCxnSpPr>
        <xdr:cNvPr id="652" name="直線コネクタ 651">
          <a:extLst>
            <a:ext uri="{FF2B5EF4-FFF2-40B4-BE49-F238E27FC236}">
              <a16:creationId xmlns:a16="http://schemas.microsoft.com/office/drawing/2014/main" id="{5DC8A5EF-8A2C-4CFD-A2E4-8E06C78342A6}"/>
            </a:ext>
          </a:extLst>
        </xdr:cNvPr>
        <xdr:cNvCxnSpPr/>
      </xdr:nvCxnSpPr>
      <xdr:spPr>
        <a:xfrm>
          <a:off x="12854940" y="9547860"/>
          <a:ext cx="7747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55880</xdr:rowOff>
    </xdr:from>
    <xdr:to>
      <xdr:col>72</xdr:col>
      <xdr:colOff>38100</xdr:colOff>
      <xdr:row>56</xdr:row>
      <xdr:rowOff>157480</xdr:rowOff>
    </xdr:to>
    <xdr:sp macro="" textlink="">
      <xdr:nvSpPr>
        <xdr:cNvPr id="653" name="楕円 652">
          <a:extLst>
            <a:ext uri="{FF2B5EF4-FFF2-40B4-BE49-F238E27FC236}">
              <a16:creationId xmlns:a16="http://schemas.microsoft.com/office/drawing/2014/main" id="{EE995E69-034C-44DD-AEE9-5F209F7B42F5}"/>
            </a:ext>
          </a:extLst>
        </xdr:cNvPr>
        <xdr:cNvSpPr/>
      </xdr:nvSpPr>
      <xdr:spPr>
        <a:xfrm>
          <a:off x="12029440" y="9443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106680</xdr:rowOff>
    </xdr:from>
    <xdr:to>
      <xdr:col>76</xdr:col>
      <xdr:colOff>114300</xdr:colOff>
      <xdr:row>56</xdr:row>
      <xdr:rowOff>160020</xdr:rowOff>
    </xdr:to>
    <xdr:cxnSp macro="">
      <xdr:nvCxnSpPr>
        <xdr:cNvPr id="654" name="直線コネクタ 653">
          <a:extLst>
            <a:ext uri="{FF2B5EF4-FFF2-40B4-BE49-F238E27FC236}">
              <a16:creationId xmlns:a16="http://schemas.microsoft.com/office/drawing/2014/main" id="{6AEB8C67-2F64-4A14-A721-6F52CC7A4184}"/>
            </a:ext>
          </a:extLst>
        </xdr:cNvPr>
        <xdr:cNvCxnSpPr/>
      </xdr:nvCxnSpPr>
      <xdr:spPr>
        <a:xfrm>
          <a:off x="12072620" y="949452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2540</xdr:rowOff>
    </xdr:from>
    <xdr:to>
      <xdr:col>67</xdr:col>
      <xdr:colOff>101600</xdr:colOff>
      <xdr:row>56</xdr:row>
      <xdr:rowOff>104140</xdr:rowOff>
    </xdr:to>
    <xdr:sp macro="" textlink="">
      <xdr:nvSpPr>
        <xdr:cNvPr id="655" name="楕円 654">
          <a:extLst>
            <a:ext uri="{FF2B5EF4-FFF2-40B4-BE49-F238E27FC236}">
              <a16:creationId xmlns:a16="http://schemas.microsoft.com/office/drawing/2014/main" id="{F2EEEC7B-2AEA-45D1-B897-7CDB00D94E7E}"/>
            </a:ext>
          </a:extLst>
        </xdr:cNvPr>
        <xdr:cNvSpPr/>
      </xdr:nvSpPr>
      <xdr:spPr>
        <a:xfrm>
          <a:off x="11231880" y="939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53340</xdr:rowOff>
    </xdr:from>
    <xdr:to>
      <xdr:col>71</xdr:col>
      <xdr:colOff>177800</xdr:colOff>
      <xdr:row>56</xdr:row>
      <xdr:rowOff>106680</xdr:rowOff>
    </xdr:to>
    <xdr:cxnSp macro="">
      <xdr:nvCxnSpPr>
        <xdr:cNvPr id="656" name="直線コネクタ 655">
          <a:extLst>
            <a:ext uri="{FF2B5EF4-FFF2-40B4-BE49-F238E27FC236}">
              <a16:creationId xmlns:a16="http://schemas.microsoft.com/office/drawing/2014/main" id="{56F4E86B-B8D9-47E7-A579-57BDA172F44F}"/>
            </a:ext>
          </a:extLst>
        </xdr:cNvPr>
        <xdr:cNvCxnSpPr/>
      </xdr:nvCxnSpPr>
      <xdr:spPr>
        <a:xfrm>
          <a:off x="11282680" y="9441180"/>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F0868BDC-FDBE-42C1-A977-EDA05EF43883}"/>
            </a:ext>
          </a:extLst>
        </xdr:cNvPr>
        <xdr:cNvSpPr txBox="1"/>
      </xdr:nvSpPr>
      <xdr:spPr>
        <a:xfrm>
          <a:off x="134372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68974234-E9D0-42DB-83C1-EBDB2C57FC07}"/>
            </a:ext>
          </a:extLst>
        </xdr:cNvPr>
        <xdr:cNvSpPr txBox="1"/>
      </xdr:nvSpPr>
      <xdr:spPr>
        <a:xfrm>
          <a:off x="12675244" y="998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3769D71D-CC57-4136-AD74-44D22ABA1E37}"/>
            </a:ext>
          </a:extLst>
        </xdr:cNvPr>
        <xdr:cNvSpPr txBox="1"/>
      </xdr:nvSpPr>
      <xdr:spPr>
        <a:xfrm>
          <a:off x="11900544" y="995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8A31C44D-05C0-43DB-97DA-116721C8858B}"/>
            </a:ext>
          </a:extLst>
        </xdr:cNvPr>
        <xdr:cNvSpPr txBox="1"/>
      </xdr:nvSpPr>
      <xdr:spPr>
        <a:xfrm>
          <a:off x="11102984" y="993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109237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93F5EC63-DB05-4771-9D5F-63CCE03695CD}"/>
            </a:ext>
          </a:extLst>
        </xdr:cNvPr>
        <xdr:cNvSpPr txBox="1"/>
      </xdr:nvSpPr>
      <xdr:spPr>
        <a:xfrm>
          <a:off x="13437244" y="932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55897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2DB712F7-C034-47B6-BC28-90B318B6553B}"/>
            </a:ext>
          </a:extLst>
        </xdr:cNvPr>
        <xdr:cNvSpPr txBox="1"/>
      </xdr:nvSpPr>
      <xdr:spPr>
        <a:xfrm>
          <a:off x="12675244" y="927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2557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DD002B0A-13E2-45DD-85E7-42093575767D}"/>
            </a:ext>
          </a:extLst>
        </xdr:cNvPr>
        <xdr:cNvSpPr txBox="1"/>
      </xdr:nvSpPr>
      <xdr:spPr>
        <a:xfrm>
          <a:off x="11900544" y="922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120667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60A2BE53-2661-42C7-A7F8-A41FB3BAEBF8}"/>
            </a:ext>
          </a:extLst>
        </xdr:cNvPr>
        <xdr:cNvSpPr txBox="1"/>
      </xdr:nvSpPr>
      <xdr:spPr>
        <a:xfrm>
          <a:off x="11102984" y="917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B947FFBB-AB2A-41B4-8067-03FDDBE012F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D0D57C2E-2CDB-46CD-931C-1CA629119EA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9F53EB4-810F-4626-B9E9-27CC6EAB248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1E0E0EBE-0154-4B56-AD36-1AC2BC6A896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24138211-48C4-4CD5-96E1-B535E419ED0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B0BD2D72-29ED-4309-8781-1780014FF69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88BD2E59-1B7F-4D3C-B090-7608F47D558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C79D0630-7B4D-4938-AE6B-FB3E4F96AFB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C44726C4-C0FA-4C60-B27A-756173902AB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605DFBAC-B7D2-4B79-AF65-9EBA89A1A19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BBD9C6EA-9251-4940-98B2-AAE379B9DB93}"/>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91EAB313-B425-43EE-B096-A607EEFAA482}"/>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BF74A165-BD88-4BF3-9C89-173B15350834}"/>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EBE8F025-024C-4D48-810F-83B0D24E08B3}"/>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729738D1-5219-4937-9366-A2A85467C281}"/>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2243FD8D-9111-452A-BBA9-5FB86CB6AD7C}"/>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2C1E2ECB-825C-4694-B6FB-CE5FAF9FEB8E}"/>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97C60524-3945-4900-9F0F-E5E2DD50455E}"/>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F2B10C10-5412-4D41-8175-66988825AE89}"/>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38198964-E37F-4388-AF0A-F3D922C83826}"/>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7E1D8892-9C8E-46E4-B406-AB23F9DD516F}"/>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BE63C370-8928-48B6-877A-0FCA1E2244ED}"/>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23D72F2C-12FB-406B-A530-E08CDB09937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50BB27AD-C78C-4293-A319-5E6344A3ED1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7D1A4A11-35D5-434C-B063-53002803EC8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200C4E98-E297-48FA-A0F5-30CBA0978C4B}"/>
            </a:ext>
          </a:extLst>
        </xdr:cNvPr>
        <xdr:cNvCxnSpPr/>
      </xdr:nvCxnSpPr>
      <xdr:spPr>
        <a:xfrm flipV="1">
          <a:off x="19509104" y="9358993"/>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83A85106-A0E4-4067-8483-8FB53748FCB6}"/>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7216E314-AC6C-421C-803F-752D276F332D}"/>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7B9DD577-9A9C-47E2-A93F-21C59616434C}"/>
            </a:ext>
          </a:extLst>
        </xdr:cNvPr>
        <xdr:cNvSpPr txBox="1"/>
      </xdr:nvSpPr>
      <xdr:spPr>
        <a:xfrm>
          <a:off x="19547840" y="9138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825AA0EE-472D-43B8-A143-53A6714E2C73}"/>
            </a:ext>
          </a:extLst>
        </xdr:cNvPr>
        <xdr:cNvCxnSpPr/>
      </xdr:nvCxnSpPr>
      <xdr:spPr>
        <a:xfrm>
          <a:off x="19443700" y="9358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9CAA9458-E928-47C4-BF52-BE3FD74D2A0A}"/>
            </a:ext>
          </a:extLst>
        </xdr:cNvPr>
        <xdr:cNvSpPr txBox="1"/>
      </xdr:nvSpPr>
      <xdr:spPr>
        <a:xfrm>
          <a:off x="19547840" y="10230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0335A707-D633-4A72-85D0-2D43ED07E515}"/>
            </a:ext>
          </a:extLst>
        </xdr:cNvPr>
        <xdr:cNvSpPr/>
      </xdr:nvSpPr>
      <xdr:spPr>
        <a:xfrm>
          <a:off x="19458940" y="10379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7CFEA220-246F-49FF-BE29-B949E4C29256}"/>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FCE74A77-3D52-4D65-9291-3AC92BDDC5C3}"/>
            </a:ext>
          </a:extLst>
        </xdr:cNvPr>
        <xdr:cNvSpPr/>
      </xdr:nvSpPr>
      <xdr:spPr>
        <a:xfrm>
          <a:off x="179374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EC1CE094-8A7F-4DE0-9F4D-62B9891AC725}"/>
            </a:ext>
          </a:extLst>
        </xdr:cNvPr>
        <xdr:cNvSpPr/>
      </xdr:nvSpPr>
      <xdr:spPr>
        <a:xfrm>
          <a:off x="171627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EDE33BD4-9455-4612-8B86-DE61FDFE2CB5}"/>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8366C32-DED3-4A75-AFB9-944EFCEE4ED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4824335-C502-4919-B5C2-56E5988351C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A83F5D3-8153-47C1-B207-F1CD19BE19D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F6E74E1C-BB82-4834-A4EF-0911850B363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EEBEE580-E92E-4C22-8F82-22A1C3FBBF7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706" name="楕円 705">
          <a:extLst>
            <a:ext uri="{FF2B5EF4-FFF2-40B4-BE49-F238E27FC236}">
              <a16:creationId xmlns:a16="http://schemas.microsoft.com/office/drawing/2014/main" id="{5540CF79-ADB4-4B99-963A-EBB3CE709051}"/>
            </a:ext>
          </a:extLst>
        </xdr:cNvPr>
        <xdr:cNvSpPr/>
      </xdr:nvSpPr>
      <xdr:spPr>
        <a:xfrm>
          <a:off x="1945894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41927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D95BFEDC-64AE-4D0A-8146-E720214255F9}"/>
            </a:ext>
          </a:extLst>
        </xdr:cNvPr>
        <xdr:cNvSpPr txBox="1"/>
      </xdr:nvSpPr>
      <xdr:spPr>
        <a:xfrm>
          <a:off x="19547840" y="1043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708" name="楕円 707">
          <a:extLst>
            <a:ext uri="{FF2B5EF4-FFF2-40B4-BE49-F238E27FC236}">
              <a16:creationId xmlns:a16="http://schemas.microsoft.com/office/drawing/2014/main" id="{BF07EC12-1EE8-4C60-972D-D653362A5611}"/>
            </a:ext>
          </a:extLst>
        </xdr:cNvPr>
        <xdr:cNvSpPr/>
      </xdr:nvSpPr>
      <xdr:spPr>
        <a:xfrm>
          <a:off x="18735040" y="10457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62</xdr:row>
      <xdr:rowOff>114300</xdr:rowOff>
    </xdr:to>
    <xdr:cxnSp macro="">
      <xdr:nvCxnSpPr>
        <xdr:cNvPr id="709" name="直線コネクタ 708">
          <a:extLst>
            <a:ext uri="{FF2B5EF4-FFF2-40B4-BE49-F238E27FC236}">
              <a16:creationId xmlns:a16="http://schemas.microsoft.com/office/drawing/2014/main" id="{9E05A458-3AB5-4832-B6F7-5B036268E17F}"/>
            </a:ext>
          </a:extLst>
        </xdr:cNvPr>
        <xdr:cNvCxnSpPr/>
      </xdr:nvCxnSpPr>
      <xdr:spPr>
        <a:xfrm>
          <a:off x="18778220" y="1050798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63500</xdr:rowOff>
    </xdr:from>
    <xdr:to>
      <xdr:col>107</xdr:col>
      <xdr:colOff>101600</xdr:colOff>
      <xdr:row>62</xdr:row>
      <xdr:rowOff>165100</xdr:rowOff>
    </xdr:to>
    <xdr:sp macro="" textlink="">
      <xdr:nvSpPr>
        <xdr:cNvPr id="710" name="楕円 709">
          <a:extLst>
            <a:ext uri="{FF2B5EF4-FFF2-40B4-BE49-F238E27FC236}">
              <a16:creationId xmlns:a16="http://schemas.microsoft.com/office/drawing/2014/main" id="{465E6DB5-6050-414A-821D-89C74DE35875}"/>
            </a:ext>
          </a:extLst>
        </xdr:cNvPr>
        <xdr:cNvSpPr/>
      </xdr:nvSpPr>
      <xdr:spPr>
        <a:xfrm>
          <a:off x="1793748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114300</xdr:rowOff>
    </xdr:to>
    <xdr:cxnSp macro="">
      <xdr:nvCxnSpPr>
        <xdr:cNvPr id="711" name="直線コネクタ 710">
          <a:extLst>
            <a:ext uri="{FF2B5EF4-FFF2-40B4-BE49-F238E27FC236}">
              <a16:creationId xmlns:a16="http://schemas.microsoft.com/office/drawing/2014/main" id="{012CD023-A5FB-4091-9FB2-21564BE82DAB}"/>
            </a:ext>
          </a:extLst>
        </xdr:cNvPr>
        <xdr:cNvCxnSpPr/>
      </xdr:nvCxnSpPr>
      <xdr:spPr>
        <a:xfrm>
          <a:off x="17988280" y="105079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63500</xdr:rowOff>
    </xdr:from>
    <xdr:to>
      <xdr:col>102</xdr:col>
      <xdr:colOff>165100</xdr:colOff>
      <xdr:row>62</xdr:row>
      <xdr:rowOff>165100</xdr:rowOff>
    </xdr:to>
    <xdr:sp macro="" textlink="">
      <xdr:nvSpPr>
        <xdr:cNvPr id="712" name="楕円 711">
          <a:extLst>
            <a:ext uri="{FF2B5EF4-FFF2-40B4-BE49-F238E27FC236}">
              <a16:creationId xmlns:a16="http://schemas.microsoft.com/office/drawing/2014/main" id="{718863E5-DC6A-4960-A757-590CC384B483}"/>
            </a:ext>
          </a:extLst>
        </xdr:cNvPr>
        <xdr:cNvSpPr/>
      </xdr:nvSpPr>
      <xdr:spPr>
        <a:xfrm>
          <a:off x="1716278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114300</xdr:rowOff>
    </xdr:from>
    <xdr:to>
      <xdr:col>107</xdr:col>
      <xdr:colOff>50800</xdr:colOff>
      <xdr:row>62</xdr:row>
      <xdr:rowOff>114300</xdr:rowOff>
    </xdr:to>
    <xdr:cxnSp macro="">
      <xdr:nvCxnSpPr>
        <xdr:cNvPr id="713" name="直線コネクタ 712">
          <a:extLst>
            <a:ext uri="{FF2B5EF4-FFF2-40B4-BE49-F238E27FC236}">
              <a16:creationId xmlns:a16="http://schemas.microsoft.com/office/drawing/2014/main" id="{B681FC49-2C6F-4918-9C08-F30C00CED842}"/>
            </a:ext>
          </a:extLst>
        </xdr:cNvPr>
        <xdr:cNvCxnSpPr/>
      </xdr:nvCxnSpPr>
      <xdr:spPr>
        <a:xfrm>
          <a:off x="17213580" y="105079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63500</xdr:rowOff>
    </xdr:from>
    <xdr:to>
      <xdr:col>98</xdr:col>
      <xdr:colOff>38100</xdr:colOff>
      <xdr:row>62</xdr:row>
      <xdr:rowOff>165100</xdr:rowOff>
    </xdr:to>
    <xdr:sp macro="" textlink="">
      <xdr:nvSpPr>
        <xdr:cNvPr id="714" name="楕円 713">
          <a:extLst>
            <a:ext uri="{FF2B5EF4-FFF2-40B4-BE49-F238E27FC236}">
              <a16:creationId xmlns:a16="http://schemas.microsoft.com/office/drawing/2014/main" id="{61BE134A-3A7C-45B2-829B-B7242117878A}"/>
            </a:ext>
          </a:extLst>
        </xdr:cNvPr>
        <xdr:cNvSpPr/>
      </xdr:nvSpPr>
      <xdr:spPr>
        <a:xfrm>
          <a:off x="16388080" y="10457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114300</xdr:rowOff>
    </xdr:from>
    <xdr:to>
      <xdr:col>102</xdr:col>
      <xdr:colOff>114300</xdr:colOff>
      <xdr:row>62</xdr:row>
      <xdr:rowOff>114300</xdr:rowOff>
    </xdr:to>
    <xdr:cxnSp macro="">
      <xdr:nvCxnSpPr>
        <xdr:cNvPr id="715" name="直線コネクタ 714">
          <a:extLst>
            <a:ext uri="{FF2B5EF4-FFF2-40B4-BE49-F238E27FC236}">
              <a16:creationId xmlns:a16="http://schemas.microsoft.com/office/drawing/2014/main" id="{8BD7ED7A-17BC-4301-9669-5D007BAEB28B}"/>
            </a:ext>
          </a:extLst>
        </xdr:cNvPr>
        <xdr:cNvCxnSpPr/>
      </xdr:nvCxnSpPr>
      <xdr:spPr>
        <a:xfrm>
          <a:off x="16431260" y="105079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a:extLst>
            <a:ext uri="{FF2B5EF4-FFF2-40B4-BE49-F238E27FC236}">
              <a16:creationId xmlns:a16="http://schemas.microsoft.com/office/drawing/2014/main" id="{1EB32151-9006-4FDA-9016-B6F9CD7554BF}"/>
            </a:ext>
          </a:extLst>
        </xdr:cNvPr>
        <xdr:cNvSpPr txBox="1"/>
      </xdr:nvSpPr>
      <xdr:spPr>
        <a:xfrm>
          <a:off x="1856112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a:extLst>
            <a:ext uri="{FF2B5EF4-FFF2-40B4-BE49-F238E27FC236}">
              <a16:creationId xmlns:a16="http://schemas.microsoft.com/office/drawing/2014/main" id="{603AB5F2-B38A-48A8-BD88-918783FC0532}"/>
            </a:ext>
          </a:extLst>
        </xdr:cNvPr>
        <xdr:cNvSpPr txBox="1"/>
      </xdr:nvSpPr>
      <xdr:spPr>
        <a:xfrm>
          <a:off x="177762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a:extLst>
            <a:ext uri="{FF2B5EF4-FFF2-40B4-BE49-F238E27FC236}">
              <a16:creationId xmlns:a16="http://schemas.microsoft.com/office/drawing/2014/main" id="{FF97D52B-EBBC-45B7-9C77-30343284CA27}"/>
            </a:ext>
          </a:extLst>
        </xdr:cNvPr>
        <xdr:cNvSpPr txBox="1"/>
      </xdr:nvSpPr>
      <xdr:spPr>
        <a:xfrm>
          <a:off x="170015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9" name="n_4aveValue【保健センター・保健所】&#10;一人当たり面積">
          <a:extLst>
            <a:ext uri="{FF2B5EF4-FFF2-40B4-BE49-F238E27FC236}">
              <a16:creationId xmlns:a16="http://schemas.microsoft.com/office/drawing/2014/main" id="{B6CCAE0E-2D74-472B-89CA-AEC6D1CE1DFD}"/>
            </a:ext>
          </a:extLst>
        </xdr:cNvPr>
        <xdr:cNvSpPr txBox="1"/>
      </xdr:nvSpPr>
      <xdr:spPr>
        <a:xfrm>
          <a:off x="162268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156227</xdr:rowOff>
    </xdr:from>
    <xdr:ext cx="469744" cy="259045"/>
    <xdr:sp macro="" textlink="">
      <xdr:nvSpPr>
        <xdr:cNvPr id="720" name="n_1mainValue【保健センター・保健所】&#10;一人当たり面積">
          <a:extLst>
            <a:ext uri="{FF2B5EF4-FFF2-40B4-BE49-F238E27FC236}">
              <a16:creationId xmlns:a16="http://schemas.microsoft.com/office/drawing/2014/main" id="{4DDEC04C-2A33-4313-B069-BBC6F8E4EAE9}"/>
            </a:ext>
          </a:extLst>
        </xdr:cNvPr>
        <xdr:cNvSpPr txBox="1"/>
      </xdr:nvSpPr>
      <xdr:spPr>
        <a:xfrm>
          <a:off x="18561127"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156227</xdr:rowOff>
    </xdr:from>
    <xdr:ext cx="469744" cy="259045"/>
    <xdr:sp macro="" textlink="">
      <xdr:nvSpPr>
        <xdr:cNvPr id="721" name="n_2mainValue【保健センター・保健所】&#10;一人当たり面積">
          <a:extLst>
            <a:ext uri="{FF2B5EF4-FFF2-40B4-BE49-F238E27FC236}">
              <a16:creationId xmlns:a16="http://schemas.microsoft.com/office/drawing/2014/main" id="{E97031BD-200D-4361-9CBF-B4298374D17F}"/>
            </a:ext>
          </a:extLst>
        </xdr:cNvPr>
        <xdr:cNvSpPr txBox="1"/>
      </xdr:nvSpPr>
      <xdr:spPr>
        <a:xfrm>
          <a:off x="17776267"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156227</xdr:rowOff>
    </xdr:from>
    <xdr:ext cx="469744" cy="259045"/>
    <xdr:sp macro="" textlink="">
      <xdr:nvSpPr>
        <xdr:cNvPr id="722" name="n_3mainValue【保健センター・保健所】&#10;一人当たり面積">
          <a:extLst>
            <a:ext uri="{FF2B5EF4-FFF2-40B4-BE49-F238E27FC236}">
              <a16:creationId xmlns:a16="http://schemas.microsoft.com/office/drawing/2014/main" id="{B4AF8CFB-1DAE-4017-9836-DEE52DF91EB0}"/>
            </a:ext>
          </a:extLst>
        </xdr:cNvPr>
        <xdr:cNvSpPr txBox="1"/>
      </xdr:nvSpPr>
      <xdr:spPr>
        <a:xfrm>
          <a:off x="17001567"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156227</xdr:rowOff>
    </xdr:from>
    <xdr:ext cx="469744" cy="259045"/>
    <xdr:sp macro="" textlink="">
      <xdr:nvSpPr>
        <xdr:cNvPr id="723" name="n_4mainValue【保健センター・保健所】&#10;一人当たり面積">
          <a:extLst>
            <a:ext uri="{FF2B5EF4-FFF2-40B4-BE49-F238E27FC236}">
              <a16:creationId xmlns:a16="http://schemas.microsoft.com/office/drawing/2014/main" id="{9A1F45E0-8000-4005-99A6-35CCAC28A66C}"/>
            </a:ext>
          </a:extLst>
        </xdr:cNvPr>
        <xdr:cNvSpPr txBox="1"/>
      </xdr:nvSpPr>
      <xdr:spPr>
        <a:xfrm>
          <a:off x="16226867"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2123EB74-32E1-444B-AFBF-77DBD3D819A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6D6B995F-B752-44F0-BE90-1AE919CD7BA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EBA14404-EB1A-4853-8AA7-318BE10FB5E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18B84E6B-D731-4039-B44B-CF60AF86516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A2C7FA92-2588-43BE-AE91-67A091654BE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7247B57F-7AB8-4C5A-99C9-71C28C930CF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677CD73B-EC4D-4D90-A8D4-7A2BF567563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774E9CF4-7246-4BA4-95BC-00398D1D26AF}"/>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F0CD36A0-6148-4BA1-B334-03FD9F7FBF8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9832D826-1085-4232-8F39-7DA248CE8A3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22DA1522-D643-4052-AE46-83CDC3453C5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79178BC3-F5BF-4B19-B030-8EA1195FA719}"/>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CC3082DF-7C56-4CE3-BECE-AA4D7F22FAD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E2510170-E033-4102-9923-4483B3FC41F9}"/>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3A4FDD99-B768-49C7-A7FC-DA2DCD21A20C}"/>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74F3729A-1FEE-411F-B5D8-8C69F53E8983}"/>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5B451DA4-4DED-4A91-B000-E632D2AACDE9}"/>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EB7E841-3E08-4A89-9DA8-068D2A7B26B7}"/>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F979A6F7-B2E8-439A-8573-D3776E47293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1998C076-AC4A-4721-BC80-CF502E7EF099}"/>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46FE96DF-C852-448D-A5E3-D5F99591594A}"/>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5282DE80-121A-4E14-9FDB-E4D7ABDF0F4D}"/>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E9089717-308B-4E7F-BDE4-814CA859ABFB}"/>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12930A8-7F94-42FD-B415-60BA70EC0583}"/>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52D279BA-1061-4DB1-8935-2B524ED87607}"/>
            </a:ext>
          </a:extLst>
        </xdr:cNvPr>
        <xdr:cNvCxnSpPr/>
      </xdr:nvCxnSpPr>
      <xdr:spPr>
        <a:xfrm flipV="1">
          <a:off x="14375764" y="13096875"/>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CC7A716A-DF73-482E-8DA1-BDA0185808FA}"/>
            </a:ext>
          </a:extLst>
        </xdr:cNvPr>
        <xdr:cNvSpPr txBox="1"/>
      </xdr:nvSpPr>
      <xdr:spPr>
        <a:xfrm>
          <a:off x="1441450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946B57EC-CEF5-406C-B430-1A78681E491F}"/>
            </a:ext>
          </a:extLst>
        </xdr:cNvPr>
        <xdr:cNvCxnSpPr/>
      </xdr:nvCxnSpPr>
      <xdr:spPr>
        <a:xfrm>
          <a:off x="1428750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5CCADE89-D556-47E8-AD81-AFC30B49CDCF}"/>
            </a:ext>
          </a:extLst>
        </xdr:cNvPr>
        <xdr:cNvSpPr txBox="1"/>
      </xdr:nvSpPr>
      <xdr:spPr>
        <a:xfrm>
          <a:off x="14414500" y="1287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3E6FC0AF-B7B6-4A8C-A009-1A9D14F0C03D}"/>
            </a:ext>
          </a:extLst>
        </xdr:cNvPr>
        <xdr:cNvCxnSpPr/>
      </xdr:nvCxnSpPr>
      <xdr:spPr>
        <a:xfrm>
          <a:off x="142875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826AA148-E6E2-4EFA-B4A5-86C1651CC69C}"/>
            </a:ext>
          </a:extLst>
        </xdr:cNvPr>
        <xdr:cNvSpPr txBox="1"/>
      </xdr:nvSpPr>
      <xdr:spPr>
        <a:xfrm>
          <a:off x="14414500" y="13606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C3527A58-B61D-4461-8E1C-AB881CF0EC16}"/>
            </a:ext>
          </a:extLst>
        </xdr:cNvPr>
        <xdr:cNvSpPr/>
      </xdr:nvSpPr>
      <xdr:spPr>
        <a:xfrm>
          <a:off x="14325600" y="137509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51F0D144-2F3C-456E-BE47-3FD769B02547}"/>
            </a:ext>
          </a:extLst>
        </xdr:cNvPr>
        <xdr:cNvSpPr/>
      </xdr:nvSpPr>
      <xdr:spPr>
        <a:xfrm>
          <a:off x="1357884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D8D9DFC8-1460-4D71-AAA6-B4D9F60C9DAC}"/>
            </a:ext>
          </a:extLst>
        </xdr:cNvPr>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8722F68E-FA8A-4412-A790-3AB9C244A2AC}"/>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DD459E8E-6A9A-4258-B0B7-D4F26AFBC62A}"/>
            </a:ext>
          </a:extLst>
        </xdr:cNvPr>
        <xdr:cNvSpPr/>
      </xdr:nvSpPr>
      <xdr:spPr>
        <a:xfrm>
          <a:off x="1123188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E5DFBE40-32E7-4B1E-A375-73D78DDEFCB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7B19AE68-2867-41ED-8EF2-28927522BAE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AB25EDE8-DFC0-4FBB-B13E-B430E3DF33B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1659AF2D-7483-41FA-A459-0B9C171B3B7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1A24B71-27E3-44EB-AB67-AB44F3D916A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84455</xdr:rowOff>
    </xdr:from>
    <xdr:to>
      <xdr:col>85</xdr:col>
      <xdr:colOff>177800</xdr:colOff>
      <xdr:row>84</xdr:row>
      <xdr:rowOff>14605</xdr:rowOff>
    </xdr:to>
    <xdr:sp macro="" textlink="">
      <xdr:nvSpPr>
        <xdr:cNvPr id="764" name="楕円 763">
          <a:extLst>
            <a:ext uri="{FF2B5EF4-FFF2-40B4-BE49-F238E27FC236}">
              <a16:creationId xmlns:a16="http://schemas.microsoft.com/office/drawing/2014/main" id="{CA425568-4581-4BF9-B811-7C12A34680B8}"/>
            </a:ext>
          </a:extLst>
        </xdr:cNvPr>
        <xdr:cNvSpPr/>
      </xdr:nvSpPr>
      <xdr:spPr>
        <a:xfrm>
          <a:off x="14325600" y="139985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62882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496A89EF-A0B7-40A6-9492-1B2211EE5426}"/>
            </a:ext>
          </a:extLst>
        </xdr:cNvPr>
        <xdr:cNvSpPr txBox="1"/>
      </xdr:nvSpPr>
      <xdr:spPr>
        <a:xfrm>
          <a:off x="14414500" y="1397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44450</xdr:rowOff>
    </xdr:from>
    <xdr:to>
      <xdr:col>81</xdr:col>
      <xdr:colOff>101600</xdr:colOff>
      <xdr:row>83</xdr:row>
      <xdr:rowOff>146050</xdr:rowOff>
    </xdr:to>
    <xdr:sp macro="" textlink="">
      <xdr:nvSpPr>
        <xdr:cNvPr id="766" name="楕円 765">
          <a:extLst>
            <a:ext uri="{FF2B5EF4-FFF2-40B4-BE49-F238E27FC236}">
              <a16:creationId xmlns:a16="http://schemas.microsoft.com/office/drawing/2014/main" id="{3ADD5B0A-4AEF-4D3C-B0B6-AAA671268CE9}"/>
            </a:ext>
          </a:extLst>
        </xdr:cNvPr>
        <xdr:cNvSpPr/>
      </xdr:nvSpPr>
      <xdr:spPr>
        <a:xfrm>
          <a:off x="1357884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95250</xdr:rowOff>
    </xdr:from>
    <xdr:to>
      <xdr:col>85</xdr:col>
      <xdr:colOff>127000</xdr:colOff>
      <xdr:row>83</xdr:row>
      <xdr:rowOff>135255</xdr:rowOff>
    </xdr:to>
    <xdr:cxnSp macro="">
      <xdr:nvCxnSpPr>
        <xdr:cNvPr id="767" name="直線コネクタ 766">
          <a:extLst>
            <a:ext uri="{FF2B5EF4-FFF2-40B4-BE49-F238E27FC236}">
              <a16:creationId xmlns:a16="http://schemas.microsoft.com/office/drawing/2014/main" id="{BE543EF4-16B1-496D-85D5-54C4ED46E448}"/>
            </a:ext>
          </a:extLst>
        </xdr:cNvPr>
        <xdr:cNvCxnSpPr/>
      </xdr:nvCxnSpPr>
      <xdr:spPr>
        <a:xfrm>
          <a:off x="13629640" y="14009370"/>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170180</xdr:rowOff>
    </xdr:from>
    <xdr:to>
      <xdr:col>76</xdr:col>
      <xdr:colOff>165100</xdr:colOff>
      <xdr:row>83</xdr:row>
      <xdr:rowOff>100330</xdr:rowOff>
    </xdr:to>
    <xdr:sp macro="" textlink="">
      <xdr:nvSpPr>
        <xdr:cNvPr id="768" name="楕円 767">
          <a:extLst>
            <a:ext uri="{FF2B5EF4-FFF2-40B4-BE49-F238E27FC236}">
              <a16:creationId xmlns:a16="http://schemas.microsoft.com/office/drawing/2014/main" id="{8E7B80C9-C68B-423D-8EBE-7A3F5BBAF316}"/>
            </a:ext>
          </a:extLst>
        </xdr:cNvPr>
        <xdr:cNvSpPr/>
      </xdr:nvSpPr>
      <xdr:spPr>
        <a:xfrm>
          <a:off x="12804140" y="13916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49530</xdr:rowOff>
    </xdr:from>
    <xdr:to>
      <xdr:col>81</xdr:col>
      <xdr:colOff>50800</xdr:colOff>
      <xdr:row>83</xdr:row>
      <xdr:rowOff>95250</xdr:rowOff>
    </xdr:to>
    <xdr:cxnSp macro="">
      <xdr:nvCxnSpPr>
        <xdr:cNvPr id="769" name="直線コネクタ 768">
          <a:extLst>
            <a:ext uri="{FF2B5EF4-FFF2-40B4-BE49-F238E27FC236}">
              <a16:creationId xmlns:a16="http://schemas.microsoft.com/office/drawing/2014/main" id="{35618CE5-58DD-41D1-9D72-4B11E991D2BC}"/>
            </a:ext>
          </a:extLst>
        </xdr:cNvPr>
        <xdr:cNvCxnSpPr/>
      </xdr:nvCxnSpPr>
      <xdr:spPr>
        <a:xfrm>
          <a:off x="12854940" y="1396365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126364</xdr:rowOff>
    </xdr:from>
    <xdr:to>
      <xdr:col>72</xdr:col>
      <xdr:colOff>38100</xdr:colOff>
      <xdr:row>83</xdr:row>
      <xdr:rowOff>56514</xdr:rowOff>
    </xdr:to>
    <xdr:sp macro="" textlink="">
      <xdr:nvSpPr>
        <xdr:cNvPr id="770" name="楕円 769">
          <a:extLst>
            <a:ext uri="{FF2B5EF4-FFF2-40B4-BE49-F238E27FC236}">
              <a16:creationId xmlns:a16="http://schemas.microsoft.com/office/drawing/2014/main" id="{D9816FF3-19EA-44E7-BABB-C310112E80B9}"/>
            </a:ext>
          </a:extLst>
        </xdr:cNvPr>
        <xdr:cNvSpPr/>
      </xdr:nvSpPr>
      <xdr:spPr>
        <a:xfrm>
          <a:off x="12029440" y="138728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5714</xdr:rowOff>
    </xdr:from>
    <xdr:to>
      <xdr:col>76</xdr:col>
      <xdr:colOff>114300</xdr:colOff>
      <xdr:row>83</xdr:row>
      <xdr:rowOff>49530</xdr:rowOff>
    </xdr:to>
    <xdr:cxnSp macro="">
      <xdr:nvCxnSpPr>
        <xdr:cNvPr id="771" name="直線コネクタ 770">
          <a:extLst>
            <a:ext uri="{FF2B5EF4-FFF2-40B4-BE49-F238E27FC236}">
              <a16:creationId xmlns:a16="http://schemas.microsoft.com/office/drawing/2014/main" id="{2A31893B-1DDE-4CA2-8D1B-09CD791465B5}"/>
            </a:ext>
          </a:extLst>
        </xdr:cNvPr>
        <xdr:cNvCxnSpPr/>
      </xdr:nvCxnSpPr>
      <xdr:spPr>
        <a:xfrm>
          <a:off x="12072620" y="13919834"/>
          <a:ext cx="78232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80645</xdr:rowOff>
    </xdr:from>
    <xdr:to>
      <xdr:col>67</xdr:col>
      <xdr:colOff>101600</xdr:colOff>
      <xdr:row>83</xdr:row>
      <xdr:rowOff>10795</xdr:rowOff>
    </xdr:to>
    <xdr:sp macro="" textlink="">
      <xdr:nvSpPr>
        <xdr:cNvPr id="772" name="楕円 771">
          <a:extLst>
            <a:ext uri="{FF2B5EF4-FFF2-40B4-BE49-F238E27FC236}">
              <a16:creationId xmlns:a16="http://schemas.microsoft.com/office/drawing/2014/main" id="{4A67793C-5312-44E5-B81E-5D042003E440}"/>
            </a:ext>
          </a:extLst>
        </xdr:cNvPr>
        <xdr:cNvSpPr/>
      </xdr:nvSpPr>
      <xdr:spPr>
        <a:xfrm>
          <a:off x="11231880" y="13827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131445</xdr:rowOff>
    </xdr:from>
    <xdr:to>
      <xdr:col>71</xdr:col>
      <xdr:colOff>177800</xdr:colOff>
      <xdr:row>83</xdr:row>
      <xdr:rowOff>5714</xdr:rowOff>
    </xdr:to>
    <xdr:cxnSp macro="">
      <xdr:nvCxnSpPr>
        <xdr:cNvPr id="773" name="直線コネクタ 772">
          <a:extLst>
            <a:ext uri="{FF2B5EF4-FFF2-40B4-BE49-F238E27FC236}">
              <a16:creationId xmlns:a16="http://schemas.microsoft.com/office/drawing/2014/main" id="{B3AC0109-B801-4B93-99C4-58CCC2FF9638}"/>
            </a:ext>
          </a:extLst>
        </xdr:cNvPr>
        <xdr:cNvCxnSpPr/>
      </xdr:nvCxnSpPr>
      <xdr:spPr>
        <a:xfrm>
          <a:off x="11282680" y="13877925"/>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74" name="n_1aveValue【消防施設】&#10;有形固定資産減価償却率">
          <a:extLst>
            <a:ext uri="{FF2B5EF4-FFF2-40B4-BE49-F238E27FC236}">
              <a16:creationId xmlns:a16="http://schemas.microsoft.com/office/drawing/2014/main" id="{CCA1C537-2E05-4592-876F-262CCF20DF6C}"/>
            </a:ext>
          </a:extLst>
        </xdr:cNvPr>
        <xdr:cNvSpPr txBox="1"/>
      </xdr:nvSpPr>
      <xdr:spPr>
        <a:xfrm>
          <a:off x="134372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75" name="n_2aveValue【消防施設】&#10;有形固定資産減価償却率">
          <a:extLst>
            <a:ext uri="{FF2B5EF4-FFF2-40B4-BE49-F238E27FC236}">
              <a16:creationId xmlns:a16="http://schemas.microsoft.com/office/drawing/2014/main" id="{9E5E6D14-3A1B-4761-BC5A-490ED9C8F81D}"/>
            </a:ext>
          </a:extLst>
        </xdr:cNvPr>
        <xdr:cNvSpPr txBox="1"/>
      </xdr:nvSpPr>
      <xdr:spPr>
        <a:xfrm>
          <a:off x="126752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6" name="n_3aveValue【消防施設】&#10;有形固定資産減価償却率">
          <a:extLst>
            <a:ext uri="{FF2B5EF4-FFF2-40B4-BE49-F238E27FC236}">
              <a16:creationId xmlns:a16="http://schemas.microsoft.com/office/drawing/2014/main" id="{AB31B8BB-E29B-44AD-908B-E839B6F07D83}"/>
            </a:ext>
          </a:extLst>
        </xdr:cNvPr>
        <xdr:cNvSpPr txBox="1"/>
      </xdr:nvSpPr>
      <xdr:spPr>
        <a:xfrm>
          <a:off x="119005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77" name="n_4aveValue【消防施設】&#10;有形固定資産減価償却率">
          <a:extLst>
            <a:ext uri="{FF2B5EF4-FFF2-40B4-BE49-F238E27FC236}">
              <a16:creationId xmlns:a16="http://schemas.microsoft.com/office/drawing/2014/main" id="{732A8664-9347-40F8-AFF3-FF6414D81118}"/>
            </a:ext>
          </a:extLst>
        </xdr:cNvPr>
        <xdr:cNvSpPr txBox="1"/>
      </xdr:nvSpPr>
      <xdr:spPr>
        <a:xfrm>
          <a:off x="1110298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137177</xdr:rowOff>
    </xdr:from>
    <xdr:ext cx="405111" cy="259045"/>
    <xdr:sp macro="" textlink="">
      <xdr:nvSpPr>
        <xdr:cNvPr id="778" name="n_1mainValue【消防施設】&#10;有形固定資産減価償却率">
          <a:extLst>
            <a:ext uri="{FF2B5EF4-FFF2-40B4-BE49-F238E27FC236}">
              <a16:creationId xmlns:a16="http://schemas.microsoft.com/office/drawing/2014/main" id="{5F4A525A-FA83-458D-9085-23718070456A}"/>
            </a:ext>
          </a:extLst>
        </xdr:cNvPr>
        <xdr:cNvSpPr txBox="1"/>
      </xdr:nvSpPr>
      <xdr:spPr>
        <a:xfrm>
          <a:off x="13437244" y="1405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91457</xdr:rowOff>
    </xdr:from>
    <xdr:ext cx="405111" cy="259045"/>
    <xdr:sp macro="" textlink="">
      <xdr:nvSpPr>
        <xdr:cNvPr id="779" name="n_2mainValue【消防施設】&#10;有形固定資産減価償却率">
          <a:extLst>
            <a:ext uri="{FF2B5EF4-FFF2-40B4-BE49-F238E27FC236}">
              <a16:creationId xmlns:a16="http://schemas.microsoft.com/office/drawing/2014/main" id="{ABAFC00C-F7FA-4D9B-9306-E148251687A0}"/>
            </a:ext>
          </a:extLst>
        </xdr:cNvPr>
        <xdr:cNvSpPr txBox="1"/>
      </xdr:nvSpPr>
      <xdr:spPr>
        <a:xfrm>
          <a:off x="12675244"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47641</xdr:rowOff>
    </xdr:from>
    <xdr:ext cx="405111" cy="259045"/>
    <xdr:sp macro="" textlink="">
      <xdr:nvSpPr>
        <xdr:cNvPr id="780" name="n_3mainValue【消防施設】&#10;有形固定資産減価償却率">
          <a:extLst>
            <a:ext uri="{FF2B5EF4-FFF2-40B4-BE49-F238E27FC236}">
              <a16:creationId xmlns:a16="http://schemas.microsoft.com/office/drawing/2014/main" id="{1FB8C56E-1173-4C33-A569-D9470942E7AF}"/>
            </a:ext>
          </a:extLst>
        </xdr:cNvPr>
        <xdr:cNvSpPr txBox="1"/>
      </xdr:nvSpPr>
      <xdr:spPr>
        <a:xfrm>
          <a:off x="11900544" y="1396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1922</xdr:rowOff>
    </xdr:from>
    <xdr:ext cx="405111" cy="259045"/>
    <xdr:sp macro="" textlink="">
      <xdr:nvSpPr>
        <xdr:cNvPr id="781" name="n_4mainValue【消防施設】&#10;有形固定資産減価償却率">
          <a:extLst>
            <a:ext uri="{FF2B5EF4-FFF2-40B4-BE49-F238E27FC236}">
              <a16:creationId xmlns:a16="http://schemas.microsoft.com/office/drawing/2014/main" id="{B9107D1C-D95B-46F0-8941-4A2BB4BE83F7}"/>
            </a:ext>
          </a:extLst>
        </xdr:cNvPr>
        <xdr:cNvSpPr txBox="1"/>
      </xdr:nvSpPr>
      <xdr:spPr>
        <a:xfrm>
          <a:off x="11102984" y="1391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DF17AB09-C004-487A-BE0E-D3A955EBB25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EBC9C682-2D1A-41FC-A334-CA08411984A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4228BF5E-E3AB-4A51-AD51-6399CA76F8C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50EE2CE0-7F29-4B83-B9D6-8A006C59286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21F37E4B-1E2A-4472-AABB-57A5702E7ED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9B1E980F-DA4B-41E2-A706-7CEA270F5FF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BA8006E7-18E3-4BF6-B1AD-9B6B73422E4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A853D389-D836-47C2-863D-7F7626D4418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B05D4D28-71DE-4E4E-AE91-D536DC39FDB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14720A44-BAF9-4CB9-ADB0-6C51524F3DB1}"/>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F51DAADB-4A89-4443-99DE-57978A82B536}"/>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A3A34598-721A-4AC4-9FB2-B8F7B1FB1348}"/>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E107455F-D5EE-4B6B-96A9-0C9544F1718A}"/>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0263220F-6597-4562-9E00-08F24D10E6A4}"/>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BAC5E003-7B89-40DE-949D-F91FDD5787DB}"/>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E912DDC7-F64A-40B3-8993-4DE4F370EFCF}"/>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940971A8-30A5-4883-A972-41CA0DF8360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4F1C24DC-8CD2-4645-9D14-DEF66E37B007}"/>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8643AF7C-1D77-4287-83B2-969C182A4428}"/>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D3EA63C9-7F3A-47CC-B531-1610F93DFA39}"/>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5F4BAEF2-F6EF-4F91-97A1-30C1DC305D2B}"/>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9B65617B-FC3A-4EEE-93F5-07FEB0EE2CB7}"/>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B05E22AA-17CC-44EC-BFAB-F094A6A0354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CFC7FE4F-8CCF-4F3B-893A-0DFFDF4F9AAB}"/>
            </a:ext>
          </a:extLst>
        </xdr:cNvPr>
        <xdr:cNvCxnSpPr/>
      </xdr:nvCxnSpPr>
      <xdr:spPr>
        <a:xfrm flipV="1">
          <a:off x="19509104" y="12988291"/>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F4239FC1-8834-4838-A55D-D522A7095930}"/>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86084868-5BEF-4A7F-8851-8021B29C8DD3}"/>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E98D512A-F57D-47BC-816C-12C7D00CB20E}"/>
            </a:ext>
          </a:extLst>
        </xdr:cNvPr>
        <xdr:cNvSpPr txBox="1"/>
      </xdr:nvSpPr>
      <xdr:spPr>
        <a:xfrm>
          <a:off x="19547840" y="1276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A7813C25-735D-4DD0-8043-56ABE507D127}"/>
            </a:ext>
          </a:extLst>
        </xdr:cNvPr>
        <xdr:cNvCxnSpPr/>
      </xdr:nvCxnSpPr>
      <xdr:spPr>
        <a:xfrm>
          <a:off x="19443700" y="12988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517123AD-D3DC-41A9-842C-2421E097C822}"/>
            </a:ext>
          </a:extLst>
        </xdr:cNvPr>
        <xdr:cNvSpPr txBox="1"/>
      </xdr:nvSpPr>
      <xdr:spPr>
        <a:xfrm>
          <a:off x="19547840" y="1409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818A31AD-0731-4E5A-9FDC-53046A2A9425}"/>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5FA6914C-11E2-4CCC-934F-9F296C57D882}"/>
            </a:ext>
          </a:extLst>
        </xdr:cNvPr>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580D5BF2-5025-428C-AF1F-2C3DBCD6A0B5}"/>
            </a:ext>
          </a:extLst>
        </xdr:cNvPr>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204CE0DC-E10D-4AFC-B8E8-4C880CFF2B57}"/>
            </a:ext>
          </a:extLst>
        </xdr:cNvPr>
        <xdr:cNvSpPr/>
      </xdr:nvSpPr>
      <xdr:spPr>
        <a:xfrm>
          <a:off x="171627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A30A0EA2-7DF3-47B1-AD92-51A7F6FAC566}"/>
            </a:ext>
          </a:extLst>
        </xdr:cNvPr>
        <xdr:cNvSpPr/>
      </xdr:nvSpPr>
      <xdr:spPr>
        <a:xfrm>
          <a:off x="16388080" y="1423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C3DAC6B-6148-47DA-A1C5-91378114960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E1151BE8-DD19-432E-916E-FF661BEE3158}"/>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53877347-A33F-4649-A653-03F68DB5DFC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C1441CF-13E2-4719-861A-242EF070950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74D0D52-77E3-4CEA-B004-080B944DF8D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63500</xdr:rowOff>
    </xdr:from>
    <xdr:to>
      <xdr:col>116</xdr:col>
      <xdr:colOff>114300</xdr:colOff>
      <xdr:row>85</xdr:row>
      <xdr:rowOff>165100</xdr:rowOff>
    </xdr:to>
    <xdr:sp macro="" textlink="">
      <xdr:nvSpPr>
        <xdr:cNvPr id="821" name="楕円 820">
          <a:extLst>
            <a:ext uri="{FF2B5EF4-FFF2-40B4-BE49-F238E27FC236}">
              <a16:creationId xmlns:a16="http://schemas.microsoft.com/office/drawing/2014/main" id="{A9B8E041-D0E8-42C0-B045-52EB5F0E4929}"/>
            </a:ext>
          </a:extLst>
        </xdr:cNvPr>
        <xdr:cNvSpPr/>
      </xdr:nvSpPr>
      <xdr:spPr>
        <a:xfrm>
          <a:off x="1945894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41927</xdr:rowOff>
    </xdr:from>
    <xdr:ext cx="469744" cy="259045"/>
    <xdr:sp macro="" textlink="">
      <xdr:nvSpPr>
        <xdr:cNvPr id="822" name="【消防施設】&#10;一人当たり面積該当値テキスト">
          <a:extLst>
            <a:ext uri="{FF2B5EF4-FFF2-40B4-BE49-F238E27FC236}">
              <a16:creationId xmlns:a16="http://schemas.microsoft.com/office/drawing/2014/main" id="{CF88A644-3DED-4F1D-8CF8-04DF9D19BAF2}"/>
            </a:ext>
          </a:extLst>
        </xdr:cNvPr>
        <xdr:cNvSpPr txBox="1"/>
      </xdr:nvSpPr>
      <xdr:spPr>
        <a:xfrm>
          <a:off x="19547840"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63500</xdr:rowOff>
    </xdr:from>
    <xdr:to>
      <xdr:col>112</xdr:col>
      <xdr:colOff>38100</xdr:colOff>
      <xdr:row>85</xdr:row>
      <xdr:rowOff>165100</xdr:rowOff>
    </xdr:to>
    <xdr:sp macro="" textlink="">
      <xdr:nvSpPr>
        <xdr:cNvPr id="823" name="楕円 822">
          <a:extLst>
            <a:ext uri="{FF2B5EF4-FFF2-40B4-BE49-F238E27FC236}">
              <a16:creationId xmlns:a16="http://schemas.microsoft.com/office/drawing/2014/main" id="{62074CBE-E2DF-43CE-A2ED-5ADA7EC750C7}"/>
            </a:ext>
          </a:extLst>
        </xdr:cNvPr>
        <xdr:cNvSpPr/>
      </xdr:nvSpPr>
      <xdr:spPr>
        <a:xfrm>
          <a:off x="18735040" y="14312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114300</xdr:rowOff>
    </xdr:from>
    <xdr:to>
      <xdr:col>116</xdr:col>
      <xdr:colOff>63500</xdr:colOff>
      <xdr:row>85</xdr:row>
      <xdr:rowOff>114300</xdr:rowOff>
    </xdr:to>
    <xdr:cxnSp macro="">
      <xdr:nvCxnSpPr>
        <xdr:cNvPr id="824" name="直線コネクタ 823">
          <a:extLst>
            <a:ext uri="{FF2B5EF4-FFF2-40B4-BE49-F238E27FC236}">
              <a16:creationId xmlns:a16="http://schemas.microsoft.com/office/drawing/2014/main" id="{1542057E-B45B-43E0-8EA8-2717A1FC34A2}"/>
            </a:ext>
          </a:extLst>
        </xdr:cNvPr>
        <xdr:cNvCxnSpPr/>
      </xdr:nvCxnSpPr>
      <xdr:spPr>
        <a:xfrm>
          <a:off x="18778220" y="1436370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63500</xdr:rowOff>
    </xdr:from>
    <xdr:to>
      <xdr:col>107</xdr:col>
      <xdr:colOff>101600</xdr:colOff>
      <xdr:row>85</xdr:row>
      <xdr:rowOff>165100</xdr:rowOff>
    </xdr:to>
    <xdr:sp macro="" textlink="">
      <xdr:nvSpPr>
        <xdr:cNvPr id="825" name="楕円 824">
          <a:extLst>
            <a:ext uri="{FF2B5EF4-FFF2-40B4-BE49-F238E27FC236}">
              <a16:creationId xmlns:a16="http://schemas.microsoft.com/office/drawing/2014/main" id="{8DB60039-8AF9-42F0-BCBB-60A9FB9A83BF}"/>
            </a:ext>
          </a:extLst>
        </xdr:cNvPr>
        <xdr:cNvSpPr/>
      </xdr:nvSpPr>
      <xdr:spPr>
        <a:xfrm>
          <a:off x="1793748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114300</xdr:rowOff>
    </xdr:from>
    <xdr:to>
      <xdr:col>111</xdr:col>
      <xdr:colOff>177800</xdr:colOff>
      <xdr:row>85</xdr:row>
      <xdr:rowOff>114300</xdr:rowOff>
    </xdr:to>
    <xdr:cxnSp macro="">
      <xdr:nvCxnSpPr>
        <xdr:cNvPr id="826" name="直線コネクタ 825">
          <a:extLst>
            <a:ext uri="{FF2B5EF4-FFF2-40B4-BE49-F238E27FC236}">
              <a16:creationId xmlns:a16="http://schemas.microsoft.com/office/drawing/2014/main" id="{B03CE11C-DC5E-40AE-8CF2-2B49C4703888}"/>
            </a:ext>
          </a:extLst>
        </xdr:cNvPr>
        <xdr:cNvCxnSpPr/>
      </xdr:nvCxnSpPr>
      <xdr:spPr>
        <a:xfrm>
          <a:off x="17988280" y="143637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63500</xdr:rowOff>
    </xdr:from>
    <xdr:to>
      <xdr:col>102</xdr:col>
      <xdr:colOff>165100</xdr:colOff>
      <xdr:row>85</xdr:row>
      <xdr:rowOff>165100</xdr:rowOff>
    </xdr:to>
    <xdr:sp macro="" textlink="">
      <xdr:nvSpPr>
        <xdr:cNvPr id="827" name="楕円 826">
          <a:extLst>
            <a:ext uri="{FF2B5EF4-FFF2-40B4-BE49-F238E27FC236}">
              <a16:creationId xmlns:a16="http://schemas.microsoft.com/office/drawing/2014/main" id="{944851A6-72E3-4D59-AE40-2180EAEBC2C1}"/>
            </a:ext>
          </a:extLst>
        </xdr:cNvPr>
        <xdr:cNvSpPr/>
      </xdr:nvSpPr>
      <xdr:spPr>
        <a:xfrm>
          <a:off x="1716278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114300</xdr:rowOff>
    </xdr:from>
    <xdr:to>
      <xdr:col>107</xdr:col>
      <xdr:colOff>50800</xdr:colOff>
      <xdr:row>85</xdr:row>
      <xdr:rowOff>114300</xdr:rowOff>
    </xdr:to>
    <xdr:cxnSp macro="">
      <xdr:nvCxnSpPr>
        <xdr:cNvPr id="828" name="直線コネクタ 827">
          <a:extLst>
            <a:ext uri="{FF2B5EF4-FFF2-40B4-BE49-F238E27FC236}">
              <a16:creationId xmlns:a16="http://schemas.microsoft.com/office/drawing/2014/main" id="{99BA7196-43FD-4551-8146-064471D36FC2}"/>
            </a:ext>
          </a:extLst>
        </xdr:cNvPr>
        <xdr:cNvCxnSpPr/>
      </xdr:nvCxnSpPr>
      <xdr:spPr>
        <a:xfrm>
          <a:off x="17213580" y="143637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63500</xdr:rowOff>
    </xdr:from>
    <xdr:to>
      <xdr:col>98</xdr:col>
      <xdr:colOff>38100</xdr:colOff>
      <xdr:row>85</xdr:row>
      <xdr:rowOff>165100</xdr:rowOff>
    </xdr:to>
    <xdr:sp macro="" textlink="">
      <xdr:nvSpPr>
        <xdr:cNvPr id="829" name="楕円 828">
          <a:extLst>
            <a:ext uri="{FF2B5EF4-FFF2-40B4-BE49-F238E27FC236}">
              <a16:creationId xmlns:a16="http://schemas.microsoft.com/office/drawing/2014/main" id="{8817FFA2-9D92-49EA-9754-A9DD8267B934}"/>
            </a:ext>
          </a:extLst>
        </xdr:cNvPr>
        <xdr:cNvSpPr/>
      </xdr:nvSpPr>
      <xdr:spPr>
        <a:xfrm>
          <a:off x="16388080" y="14312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114300</xdr:rowOff>
    </xdr:from>
    <xdr:to>
      <xdr:col>102</xdr:col>
      <xdr:colOff>114300</xdr:colOff>
      <xdr:row>85</xdr:row>
      <xdr:rowOff>114300</xdr:rowOff>
    </xdr:to>
    <xdr:cxnSp macro="">
      <xdr:nvCxnSpPr>
        <xdr:cNvPr id="830" name="直線コネクタ 829">
          <a:extLst>
            <a:ext uri="{FF2B5EF4-FFF2-40B4-BE49-F238E27FC236}">
              <a16:creationId xmlns:a16="http://schemas.microsoft.com/office/drawing/2014/main" id="{5A5D60AA-6105-432D-A9F2-D7427E2F0FAF}"/>
            </a:ext>
          </a:extLst>
        </xdr:cNvPr>
        <xdr:cNvCxnSpPr/>
      </xdr:nvCxnSpPr>
      <xdr:spPr>
        <a:xfrm>
          <a:off x="16431260" y="143637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8295C25E-DE8C-4FFB-A082-101412D2B7A3}"/>
            </a:ext>
          </a:extLst>
        </xdr:cNvPr>
        <xdr:cNvSpPr txBox="1"/>
      </xdr:nvSpPr>
      <xdr:spPr>
        <a:xfrm>
          <a:off x="1856112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33B0C6E8-7762-49EB-9C4D-509BE32769A4}"/>
            </a:ext>
          </a:extLst>
        </xdr:cNvPr>
        <xdr:cNvSpPr txBox="1"/>
      </xdr:nvSpPr>
      <xdr:spPr>
        <a:xfrm>
          <a:off x="177762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3E374E15-FEC7-4E59-AD1F-0C66E80080F5}"/>
            </a:ext>
          </a:extLst>
        </xdr:cNvPr>
        <xdr:cNvSpPr txBox="1"/>
      </xdr:nvSpPr>
      <xdr:spPr>
        <a:xfrm>
          <a:off x="170015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4A990E0A-D970-4623-8C60-3C79E1897424}"/>
            </a:ext>
          </a:extLst>
        </xdr:cNvPr>
        <xdr:cNvSpPr txBox="1"/>
      </xdr:nvSpPr>
      <xdr:spPr>
        <a:xfrm>
          <a:off x="16226867" y="1401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156227</xdr:rowOff>
    </xdr:from>
    <xdr:ext cx="469744" cy="259045"/>
    <xdr:sp macro="" textlink="">
      <xdr:nvSpPr>
        <xdr:cNvPr id="835" name="n_1mainValue【消防施設】&#10;一人当たり面積">
          <a:extLst>
            <a:ext uri="{FF2B5EF4-FFF2-40B4-BE49-F238E27FC236}">
              <a16:creationId xmlns:a16="http://schemas.microsoft.com/office/drawing/2014/main" id="{4427E6E8-86AB-483F-91CD-D70504E12CC8}"/>
            </a:ext>
          </a:extLst>
        </xdr:cNvPr>
        <xdr:cNvSpPr txBox="1"/>
      </xdr:nvSpPr>
      <xdr:spPr>
        <a:xfrm>
          <a:off x="1856112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156227</xdr:rowOff>
    </xdr:from>
    <xdr:ext cx="469744" cy="259045"/>
    <xdr:sp macro="" textlink="">
      <xdr:nvSpPr>
        <xdr:cNvPr id="836" name="n_2mainValue【消防施設】&#10;一人当たり面積">
          <a:extLst>
            <a:ext uri="{FF2B5EF4-FFF2-40B4-BE49-F238E27FC236}">
              <a16:creationId xmlns:a16="http://schemas.microsoft.com/office/drawing/2014/main" id="{D63D9C3D-B9C9-4067-BDB7-7091E227394B}"/>
            </a:ext>
          </a:extLst>
        </xdr:cNvPr>
        <xdr:cNvSpPr txBox="1"/>
      </xdr:nvSpPr>
      <xdr:spPr>
        <a:xfrm>
          <a:off x="1777626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156227</xdr:rowOff>
    </xdr:from>
    <xdr:ext cx="469744" cy="259045"/>
    <xdr:sp macro="" textlink="">
      <xdr:nvSpPr>
        <xdr:cNvPr id="837" name="n_3mainValue【消防施設】&#10;一人当たり面積">
          <a:extLst>
            <a:ext uri="{FF2B5EF4-FFF2-40B4-BE49-F238E27FC236}">
              <a16:creationId xmlns:a16="http://schemas.microsoft.com/office/drawing/2014/main" id="{0DC49F9B-34CB-4F07-9DF0-423A710C40AC}"/>
            </a:ext>
          </a:extLst>
        </xdr:cNvPr>
        <xdr:cNvSpPr txBox="1"/>
      </xdr:nvSpPr>
      <xdr:spPr>
        <a:xfrm>
          <a:off x="1700156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156227</xdr:rowOff>
    </xdr:from>
    <xdr:ext cx="469744" cy="259045"/>
    <xdr:sp macro="" textlink="">
      <xdr:nvSpPr>
        <xdr:cNvPr id="838" name="n_4mainValue【消防施設】&#10;一人当たり面積">
          <a:extLst>
            <a:ext uri="{FF2B5EF4-FFF2-40B4-BE49-F238E27FC236}">
              <a16:creationId xmlns:a16="http://schemas.microsoft.com/office/drawing/2014/main" id="{329AC0F6-780B-423D-82F0-FE403C4FD9DA}"/>
            </a:ext>
          </a:extLst>
        </xdr:cNvPr>
        <xdr:cNvSpPr txBox="1"/>
      </xdr:nvSpPr>
      <xdr:spPr>
        <a:xfrm>
          <a:off x="1622686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E23DB0F7-5118-4388-8BF1-8AF1A6178D9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7432411F-13CE-4B12-AD5F-E53CBDA5AFD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4E75E53E-B968-4A70-8ADA-7D1D98E9E0A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A2E9C1FD-FAE1-4DED-BC68-5341AF61EC7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2D07961E-7588-499D-8A67-A4D1C8309DA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8E64881B-63FC-48F9-9394-03E0FA06F12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E027F393-84EB-4838-A04F-22994FE4502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A660E6AF-9860-4577-BF8B-CD05BFF40DC7}"/>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5D5A7DCA-0BFB-429E-82D9-E4FF5188826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75F1515E-D162-4D52-984D-C05FA4CBE05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43F5F0C9-556E-41FF-A8FD-967E5673255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F0406567-AA0B-43A9-A8E9-9F1F6859244B}"/>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EC8E3E52-762F-4520-AE93-B2402E670EC4}"/>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0CFEDD00-58FC-44E9-9905-7E761DD28E65}"/>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2FCF765E-7086-4A9E-91C5-EF12036BFD2F}"/>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7CBB7F03-48AA-452E-91CF-11464181FFEC}"/>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75AFA30A-BE3D-4858-9389-90D1955D2F22}"/>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C79688C9-FC66-47A1-A69C-F5301D8F39F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66C827C5-0975-4636-B937-E7954C0244F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B93A6038-18CA-49F9-AA83-8E9EF455A7E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27AF5E1A-C173-4E64-923E-B6878C7127E7}"/>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798B2955-3E11-4D68-BA5D-A30BC54003F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54630357-F9A1-4E27-8263-35D9A077BBBC}"/>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E25AC4E9-965C-4A2C-82F6-368F3D313F2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53B44368-9129-4881-B89E-BF905DDE9C2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E1CFC868-AB25-4C95-B839-3A42BAA2CC3C}"/>
            </a:ext>
          </a:extLst>
        </xdr:cNvPr>
        <xdr:cNvCxnSpPr/>
      </xdr:nvCxnSpPr>
      <xdr:spPr>
        <a:xfrm flipV="1">
          <a:off x="14375764" y="1681897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D025D779-46B1-4874-A83F-253ADED80264}"/>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ED441D3B-F42E-48E3-9A20-05CA6242E044}"/>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23CD39BD-530A-4003-8458-A9064E5CF96C}"/>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5A83DFBB-827F-4D4C-B4D6-26FFD7EFADB0}"/>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B115E674-F855-4D51-9352-39B94B6DF540}"/>
            </a:ext>
          </a:extLst>
        </xdr:cNvPr>
        <xdr:cNvSpPr txBox="1"/>
      </xdr:nvSpPr>
      <xdr:spPr>
        <a:xfrm>
          <a:off x="14414500" y="17393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EF95A790-6B78-456D-A8ED-15757510EA7E}"/>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FBB6A616-D415-4AC6-AB94-658CEFD18A80}"/>
            </a:ext>
          </a:extLst>
        </xdr:cNvPr>
        <xdr:cNvSpPr/>
      </xdr:nvSpPr>
      <xdr:spPr>
        <a:xfrm>
          <a:off x="1357884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52D34887-2562-4185-BCDF-5D1D7EF0D2B8}"/>
            </a:ext>
          </a:extLst>
        </xdr:cNvPr>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32C06CA2-08D9-48A0-B68A-018C1AE01449}"/>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A30E6646-3E45-4BF9-9274-C56EEA5784CB}"/>
            </a:ext>
          </a:extLst>
        </xdr:cNvPr>
        <xdr:cNvSpPr/>
      </xdr:nvSpPr>
      <xdr:spPr>
        <a:xfrm>
          <a:off x="1123188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4EB42F50-F6FC-4C0A-AAA4-FA7D159A089D}"/>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24147C66-9056-4CA2-BBB0-AB45BCCC468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CF7E17D-2C30-416A-A464-197894EEFBB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391FEB3-A838-4C6E-9F45-3DFE46FB563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046F8FE-2C7C-4BB1-9501-06CAE94C15C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160927</xdr:rowOff>
    </xdr:from>
    <xdr:to>
      <xdr:col>85</xdr:col>
      <xdr:colOff>177800</xdr:colOff>
      <xdr:row>105</xdr:row>
      <xdr:rowOff>91077</xdr:rowOff>
    </xdr:to>
    <xdr:sp macro="" textlink="">
      <xdr:nvSpPr>
        <xdr:cNvPr id="880" name="楕円 879">
          <a:extLst>
            <a:ext uri="{FF2B5EF4-FFF2-40B4-BE49-F238E27FC236}">
              <a16:creationId xmlns:a16="http://schemas.microsoft.com/office/drawing/2014/main" id="{7F18A7C9-10BE-4C77-A5A0-6531CC3D0A13}"/>
            </a:ext>
          </a:extLst>
        </xdr:cNvPr>
        <xdr:cNvSpPr/>
      </xdr:nvSpPr>
      <xdr:spPr>
        <a:xfrm>
          <a:off x="14325600" y="1759548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139354</xdr:rowOff>
    </xdr:from>
    <xdr:ext cx="405111" cy="259045"/>
    <xdr:sp macro="" textlink="">
      <xdr:nvSpPr>
        <xdr:cNvPr id="881" name="【庁舎】&#10;有形固定資産減価償却率該当値テキスト">
          <a:extLst>
            <a:ext uri="{FF2B5EF4-FFF2-40B4-BE49-F238E27FC236}">
              <a16:creationId xmlns:a16="http://schemas.microsoft.com/office/drawing/2014/main" id="{77D88163-B0C3-4FA4-A133-68B22B77F917}"/>
            </a:ext>
          </a:extLst>
        </xdr:cNvPr>
        <xdr:cNvSpPr txBox="1"/>
      </xdr:nvSpPr>
      <xdr:spPr>
        <a:xfrm>
          <a:off x="14414500" y="1757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138068</xdr:rowOff>
    </xdr:from>
    <xdr:to>
      <xdr:col>81</xdr:col>
      <xdr:colOff>101600</xdr:colOff>
      <xdr:row>105</xdr:row>
      <xdr:rowOff>68218</xdr:rowOff>
    </xdr:to>
    <xdr:sp macro="" textlink="">
      <xdr:nvSpPr>
        <xdr:cNvPr id="882" name="楕円 881">
          <a:extLst>
            <a:ext uri="{FF2B5EF4-FFF2-40B4-BE49-F238E27FC236}">
              <a16:creationId xmlns:a16="http://schemas.microsoft.com/office/drawing/2014/main" id="{9009A16F-0BFE-405B-8563-22C719A2ABBF}"/>
            </a:ext>
          </a:extLst>
        </xdr:cNvPr>
        <xdr:cNvSpPr/>
      </xdr:nvSpPr>
      <xdr:spPr>
        <a:xfrm>
          <a:off x="13578840" y="17572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17418</xdr:rowOff>
    </xdr:from>
    <xdr:to>
      <xdr:col>85</xdr:col>
      <xdr:colOff>127000</xdr:colOff>
      <xdr:row>105</xdr:row>
      <xdr:rowOff>40277</xdr:rowOff>
    </xdr:to>
    <xdr:cxnSp macro="">
      <xdr:nvCxnSpPr>
        <xdr:cNvPr id="883" name="直線コネクタ 882">
          <a:extLst>
            <a:ext uri="{FF2B5EF4-FFF2-40B4-BE49-F238E27FC236}">
              <a16:creationId xmlns:a16="http://schemas.microsoft.com/office/drawing/2014/main" id="{AC7CA985-064C-459C-A8B7-475F53399FE1}"/>
            </a:ext>
          </a:extLst>
        </xdr:cNvPr>
        <xdr:cNvCxnSpPr/>
      </xdr:nvCxnSpPr>
      <xdr:spPr>
        <a:xfrm>
          <a:off x="13629640" y="17619618"/>
          <a:ext cx="74676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115207</xdr:rowOff>
    </xdr:from>
    <xdr:to>
      <xdr:col>76</xdr:col>
      <xdr:colOff>165100</xdr:colOff>
      <xdr:row>105</xdr:row>
      <xdr:rowOff>45357</xdr:rowOff>
    </xdr:to>
    <xdr:sp macro="" textlink="">
      <xdr:nvSpPr>
        <xdr:cNvPr id="884" name="楕円 883">
          <a:extLst>
            <a:ext uri="{FF2B5EF4-FFF2-40B4-BE49-F238E27FC236}">
              <a16:creationId xmlns:a16="http://schemas.microsoft.com/office/drawing/2014/main" id="{FEBD4B7C-F51C-4C07-8C5A-349C9985FBA3}"/>
            </a:ext>
          </a:extLst>
        </xdr:cNvPr>
        <xdr:cNvSpPr/>
      </xdr:nvSpPr>
      <xdr:spPr>
        <a:xfrm>
          <a:off x="12804140" y="17549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166007</xdr:rowOff>
    </xdr:from>
    <xdr:to>
      <xdr:col>81</xdr:col>
      <xdr:colOff>50800</xdr:colOff>
      <xdr:row>105</xdr:row>
      <xdr:rowOff>17418</xdr:rowOff>
    </xdr:to>
    <xdr:cxnSp macro="">
      <xdr:nvCxnSpPr>
        <xdr:cNvPr id="885" name="直線コネクタ 884">
          <a:extLst>
            <a:ext uri="{FF2B5EF4-FFF2-40B4-BE49-F238E27FC236}">
              <a16:creationId xmlns:a16="http://schemas.microsoft.com/office/drawing/2014/main" id="{8B14AE33-2E91-463C-8720-AB5095152B14}"/>
            </a:ext>
          </a:extLst>
        </xdr:cNvPr>
        <xdr:cNvCxnSpPr/>
      </xdr:nvCxnSpPr>
      <xdr:spPr>
        <a:xfrm>
          <a:off x="12854940" y="17600567"/>
          <a:ext cx="7747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92348</xdr:rowOff>
    </xdr:from>
    <xdr:to>
      <xdr:col>72</xdr:col>
      <xdr:colOff>38100</xdr:colOff>
      <xdr:row>105</xdr:row>
      <xdr:rowOff>22498</xdr:rowOff>
    </xdr:to>
    <xdr:sp macro="" textlink="">
      <xdr:nvSpPr>
        <xdr:cNvPr id="886" name="楕円 885">
          <a:extLst>
            <a:ext uri="{FF2B5EF4-FFF2-40B4-BE49-F238E27FC236}">
              <a16:creationId xmlns:a16="http://schemas.microsoft.com/office/drawing/2014/main" id="{C4EDBAEC-A607-4462-B352-74610820AB5A}"/>
            </a:ext>
          </a:extLst>
        </xdr:cNvPr>
        <xdr:cNvSpPr/>
      </xdr:nvSpPr>
      <xdr:spPr>
        <a:xfrm>
          <a:off x="12029440" y="175269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143148</xdr:rowOff>
    </xdr:from>
    <xdr:to>
      <xdr:col>76</xdr:col>
      <xdr:colOff>114300</xdr:colOff>
      <xdr:row>104</xdr:row>
      <xdr:rowOff>166007</xdr:rowOff>
    </xdr:to>
    <xdr:cxnSp macro="">
      <xdr:nvCxnSpPr>
        <xdr:cNvPr id="887" name="直線コネクタ 886">
          <a:extLst>
            <a:ext uri="{FF2B5EF4-FFF2-40B4-BE49-F238E27FC236}">
              <a16:creationId xmlns:a16="http://schemas.microsoft.com/office/drawing/2014/main" id="{0379D403-CB28-4738-9C16-D0B149A09D17}"/>
            </a:ext>
          </a:extLst>
        </xdr:cNvPr>
        <xdr:cNvCxnSpPr/>
      </xdr:nvCxnSpPr>
      <xdr:spPr>
        <a:xfrm>
          <a:off x="12072620" y="17577708"/>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71120</xdr:rowOff>
    </xdr:from>
    <xdr:to>
      <xdr:col>67</xdr:col>
      <xdr:colOff>101600</xdr:colOff>
      <xdr:row>105</xdr:row>
      <xdr:rowOff>1270</xdr:rowOff>
    </xdr:to>
    <xdr:sp macro="" textlink="">
      <xdr:nvSpPr>
        <xdr:cNvPr id="888" name="楕円 887">
          <a:extLst>
            <a:ext uri="{FF2B5EF4-FFF2-40B4-BE49-F238E27FC236}">
              <a16:creationId xmlns:a16="http://schemas.microsoft.com/office/drawing/2014/main" id="{64FA421B-B254-45A4-83DD-25C6DE09868B}"/>
            </a:ext>
          </a:extLst>
        </xdr:cNvPr>
        <xdr:cNvSpPr/>
      </xdr:nvSpPr>
      <xdr:spPr>
        <a:xfrm>
          <a:off x="11231880" y="17505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121920</xdr:rowOff>
    </xdr:from>
    <xdr:to>
      <xdr:col>71</xdr:col>
      <xdr:colOff>177800</xdr:colOff>
      <xdr:row>104</xdr:row>
      <xdr:rowOff>143148</xdr:rowOff>
    </xdr:to>
    <xdr:cxnSp macro="">
      <xdr:nvCxnSpPr>
        <xdr:cNvPr id="889" name="直線コネクタ 888">
          <a:extLst>
            <a:ext uri="{FF2B5EF4-FFF2-40B4-BE49-F238E27FC236}">
              <a16:creationId xmlns:a16="http://schemas.microsoft.com/office/drawing/2014/main" id="{7661A0DC-A244-4D6E-8FC7-5C3054C114C5}"/>
            </a:ext>
          </a:extLst>
        </xdr:cNvPr>
        <xdr:cNvCxnSpPr/>
      </xdr:nvCxnSpPr>
      <xdr:spPr>
        <a:xfrm>
          <a:off x="11282680" y="17556480"/>
          <a:ext cx="78994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22DBBBFB-0D20-4084-90BF-A9829881FB47}"/>
            </a:ext>
          </a:extLst>
        </xdr:cNvPr>
        <xdr:cNvSpPr txBox="1"/>
      </xdr:nvSpPr>
      <xdr:spPr>
        <a:xfrm>
          <a:off x="1343724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C528E064-A7EC-4C08-B9C9-6BCD8A75D546}"/>
            </a:ext>
          </a:extLst>
        </xdr:cNvPr>
        <xdr:cNvSpPr txBox="1"/>
      </xdr:nvSpPr>
      <xdr:spPr>
        <a:xfrm>
          <a:off x="1267524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F743A1CE-9CCC-4331-85BF-E5CC8278026D}"/>
            </a:ext>
          </a:extLst>
        </xdr:cNvPr>
        <xdr:cNvSpPr txBox="1"/>
      </xdr:nvSpPr>
      <xdr:spPr>
        <a:xfrm>
          <a:off x="11900544" y="172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77091005-B12D-49F9-9589-A3975B7EB23C}"/>
            </a:ext>
          </a:extLst>
        </xdr:cNvPr>
        <xdr:cNvSpPr txBox="1"/>
      </xdr:nvSpPr>
      <xdr:spPr>
        <a:xfrm>
          <a:off x="11102984" y="1724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59345</xdr:rowOff>
    </xdr:from>
    <xdr:ext cx="405111" cy="259045"/>
    <xdr:sp macro="" textlink="">
      <xdr:nvSpPr>
        <xdr:cNvPr id="894" name="n_1mainValue【庁舎】&#10;有形固定資産減価償却率">
          <a:extLst>
            <a:ext uri="{FF2B5EF4-FFF2-40B4-BE49-F238E27FC236}">
              <a16:creationId xmlns:a16="http://schemas.microsoft.com/office/drawing/2014/main" id="{CAF80426-EEEC-45B1-BE5A-AACD482173C8}"/>
            </a:ext>
          </a:extLst>
        </xdr:cNvPr>
        <xdr:cNvSpPr txBox="1"/>
      </xdr:nvSpPr>
      <xdr:spPr>
        <a:xfrm>
          <a:off x="13437244" y="17661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36484</xdr:rowOff>
    </xdr:from>
    <xdr:ext cx="405111" cy="259045"/>
    <xdr:sp macro="" textlink="">
      <xdr:nvSpPr>
        <xdr:cNvPr id="895" name="n_2mainValue【庁舎】&#10;有形固定資産減価償却率">
          <a:extLst>
            <a:ext uri="{FF2B5EF4-FFF2-40B4-BE49-F238E27FC236}">
              <a16:creationId xmlns:a16="http://schemas.microsoft.com/office/drawing/2014/main" id="{3F86A0F1-1127-478E-AC12-CCE72AB23100}"/>
            </a:ext>
          </a:extLst>
        </xdr:cNvPr>
        <xdr:cNvSpPr txBox="1"/>
      </xdr:nvSpPr>
      <xdr:spPr>
        <a:xfrm>
          <a:off x="12675244" y="1763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13625</xdr:rowOff>
    </xdr:from>
    <xdr:ext cx="405111" cy="259045"/>
    <xdr:sp macro="" textlink="">
      <xdr:nvSpPr>
        <xdr:cNvPr id="896" name="n_3mainValue【庁舎】&#10;有形固定資産減価償却率">
          <a:extLst>
            <a:ext uri="{FF2B5EF4-FFF2-40B4-BE49-F238E27FC236}">
              <a16:creationId xmlns:a16="http://schemas.microsoft.com/office/drawing/2014/main" id="{4714ADE1-6422-4010-B462-F24596EDB991}"/>
            </a:ext>
          </a:extLst>
        </xdr:cNvPr>
        <xdr:cNvSpPr txBox="1"/>
      </xdr:nvSpPr>
      <xdr:spPr>
        <a:xfrm>
          <a:off x="11900544" y="1761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163847</xdr:rowOff>
    </xdr:from>
    <xdr:ext cx="405111" cy="259045"/>
    <xdr:sp macro="" textlink="">
      <xdr:nvSpPr>
        <xdr:cNvPr id="897" name="n_4mainValue【庁舎】&#10;有形固定資産減価償却率">
          <a:extLst>
            <a:ext uri="{FF2B5EF4-FFF2-40B4-BE49-F238E27FC236}">
              <a16:creationId xmlns:a16="http://schemas.microsoft.com/office/drawing/2014/main" id="{3D26B3FB-0B5F-4DAA-B2E7-6971219C8B46}"/>
            </a:ext>
          </a:extLst>
        </xdr:cNvPr>
        <xdr:cNvSpPr txBox="1"/>
      </xdr:nvSpPr>
      <xdr:spPr>
        <a:xfrm>
          <a:off x="11102984" y="1759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03265C20-5287-446D-BB5B-3ED8EA911A0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F7C35B92-6E60-4B2A-BA24-ABE761D148C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811F8CD4-2760-4B98-8BB3-D2695F9BDCC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61AE6921-FE8B-4FFA-B742-20094AB0B0F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10299813-A593-4E9B-A130-1011B5CA622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1EBCCBCA-9D8C-4DBB-B1AC-9DA4BDB68EF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4C924642-9D6C-407D-A983-1F8BE688CEB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FA700703-85F6-46F4-9A1A-75759181CC6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6B4AF2E9-7250-4656-A3D0-EAC4089F630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59956F02-1123-4448-80A3-6FD7AB8687D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9316EDB5-21B6-47DE-B64C-543867B923A6}"/>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989C4A5A-73F9-4760-B240-6F8BF62F7B7A}"/>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B5C96467-EF20-42F4-9870-6E2B6FA0FD9D}"/>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207B8160-4DA6-42E0-8EFB-DF44F2CFB2B8}"/>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29C17D45-33B4-42CB-ACFC-471E5486916B}"/>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FD089814-63E7-42C5-A3DD-7F3B1B65EC3D}"/>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BDB26814-8098-437F-B742-95D11EB8DD94}"/>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C79BDFF8-C2FE-4842-9EF9-C18CBCAD290F}"/>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4F1A853A-D904-42F3-8C9A-8931DC88B8A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1492D415-BF3A-481C-9AE5-C9C3A25FDFD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250CD0B9-6DDB-4805-B473-6BF3E9633B6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DCD985A0-4949-4215-967A-3B5032558310}"/>
            </a:ext>
          </a:extLst>
        </xdr:cNvPr>
        <xdr:cNvCxnSpPr/>
      </xdr:nvCxnSpPr>
      <xdr:spPr>
        <a:xfrm flipV="1">
          <a:off x="19509104" y="16738854"/>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3DB4E01A-5C50-4E79-A692-82850DB8E51E}"/>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82E9D34D-513B-4CB7-8F81-C77600E1D3D9}"/>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A412C69F-CBAC-4256-9BDC-80707FCFF40F}"/>
            </a:ext>
          </a:extLst>
        </xdr:cNvPr>
        <xdr:cNvSpPr txBox="1"/>
      </xdr:nvSpPr>
      <xdr:spPr>
        <a:xfrm>
          <a:off x="19547840" y="165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6E3F248C-315A-4287-9D4A-B551137614E6}"/>
            </a:ext>
          </a:extLst>
        </xdr:cNvPr>
        <xdr:cNvCxnSpPr/>
      </xdr:nvCxnSpPr>
      <xdr:spPr>
        <a:xfrm>
          <a:off x="19443700" y="16738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a:extLst>
            <a:ext uri="{FF2B5EF4-FFF2-40B4-BE49-F238E27FC236}">
              <a16:creationId xmlns:a16="http://schemas.microsoft.com/office/drawing/2014/main" id="{257548F2-BCE1-433C-8652-99A684A186F4}"/>
            </a:ext>
          </a:extLst>
        </xdr:cNvPr>
        <xdr:cNvSpPr txBox="1"/>
      </xdr:nvSpPr>
      <xdr:spPr>
        <a:xfrm>
          <a:off x="19547840" y="17259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903C9FE8-F317-4993-B467-391566FDA746}"/>
            </a:ext>
          </a:extLst>
        </xdr:cNvPr>
        <xdr:cNvSpPr/>
      </xdr:nvSpPr>
      <xdr:spPr>
        <a:xfrm>
          <a:off x="19458940" y="17404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33373624-3D79-4558-A73D-622E697C70D4}"/>
            </a:ext>
          </a:extLst>
        </xdr:cNvPr>
        <xdr:cNvSpPr/>
      </xdr:nvSpPr>
      <xdr:spPr>
        <a:xfrm>
          <a:off x="18735040" y="1740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70D4C212-A9D3-4EE0-AE52-3EF0EEEB41E7}"/>
            </a:ext>
          </a:extLst>
        </xdr:cNvPr>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85D9C6F2-0C6C-4CC5-A875-61658FD3A9F9}"/>
            </a:ext>
          </a:extLst>
        </xdr:cNvPr>
        <xdr:cNvSpPr/>
      </xdr:nvSpPr>
      <xdr:spPr>
        <a:xfrm>
          <a:off x="171627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99C35BA1-8150-4D59-9819-030DC166905B}"/>
            </a:ext>
          </a:extLst>
        </xdr:cNvPr>
        <xdr:cNvSpPr/>
      </xdr:nvSpPr>
      <xdr:spPr>
        <a:xfrm>
          <a:off x="16388080" y="17422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299B8608-5C8D-4B05-9AAB-531041EDFB86}"/>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B2B4E5AF-830A-471C-B15F-BA5C422F1C34}"/>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F72CDEF-54ED-4ACF-BC44-425BBFA74CE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71A6B970-5191-48C1-A1FC-25F4CD64161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4A3D132-500B-4C98-AA52-40E4FDD515F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34544</xdr:rowOff>
    </xdr:from>
    <xdr:to>
      <xdr:col>116</xdr:col>
      <xdr:colOff>114300</xdr:colOff>
      <xdr:row>104</xdr:row>
      <xdr:rowOff>136144</xdr:rowOff>
    </xdr:to>
    <xdr:sp macro="" textlink="">
      <xdr:nvSpPr>
        <xdr:cNvPr id="935" name="楕円 934">
          <a:extLst>
            <a:ext uri="{FF2B5EF4-FFF2-40B4-BE49-F238E27FC236}">
              <a16:creationId xmlns:a16="http://schemas.microsoft.com/office/drawing/2014/main" id="{78908993-AA39-4C04-A7F2-A2CA751126A2}"/>
            </a:ext>
          </a:extLst>
        </xdr:cNvPr>
        <xdr:cNvSpPr/>
      </xdr:nvSpPr>
      <xdr:spPr>
        <a:xfrm>
          <a:off x="19458940" y="1746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12971</xdr:rowOff>
    </xdr:from>
    <xdr:ext cx="469744" cy="259045"/>
    <xdr:sp macro="" textlink="">
      <xdr:nvSpPr>
        <xdr:cNvPr id="936" name="【庁舎】&#10;一人当たり面積該当値テキスト">
          <a:extLst>
            <a:ext uri="{FF2B5EF4-FFF2-40B4-BE49-F238E27FC236}">
              <a16:creationId xmlns:a16="http://schemas.microsoft.com/office/drawing/2014/main" id="{EE02153A-406B-425B-B235-3A5E1F23E2E3}"/>
            </a:ext>
          </a:extLst>
        </xdr:cNvPr>
        <xdr:cNvSpPr txBox="1"/>
      </xdr:nvSpPr>
      <xdr:spPr>
        <a:xfrm>
          <a:off x="19547840" y="17447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25400</xdr:rowOff>
    </xdr:from>
    <xdr:to>
      <xdr:col>112</xdr:col>
      <xdr:colOff>38100</xdr:colOff>
      <xdr:row>104</xdr:row>
      <xdr:rowOff>127000</xdr:rowOff>
    </xdr:to>
    <xdr:sp macro="" textlink="">
      <xdr:nvSpPr>
        <xdr:cNvPr id="937" name="楕円 936">
          <a:extLst>
            <a:ext uri="{FF2B5EF4-FFF2-40B4-BE49-F238E27FC236}">
              <a16:creationId xmlns:a16="http://schemas.microsoft.com/office/drawing/2014/main" id="{225C1285-B1C2-460A-B4F4-84CDEADD4E1A}"/>
            </a:ext>
          </a:extLst>
        </xdr:cNvPr>
        <xdr:cNvSpPr/>
      </xdr:nvSpPr>
      <xdr:spPr>
        <a:xfrm>
          <a:off x="18735040" y="174599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76200</xdr:rowOff>
    </xdr:from>
    <xdr:to>
      <xdr:col>116</xdr:col>
      <xdr:colOff>63500</xdr:colOff>
      <xdr:row>104</xdr:row>
      <xdr:rowOff>85344</xdr:rowOff>
    </xdr:to>
    <xdr:cxnSp macro="">
      <xdr:nvCxnSpPr>
        <xdr:cNvPr id="938" name="直線コネクタ 937">
          <a:extLst>
            <a:ext uri="{FF2B5EF4-FFF2-40B4-BE49-F238E27FC236}">
              <a16:creationId xmlns:a16="http://schemas.microsoft.com/office/drawing/2014/main" id="{619322F9-E384-43A2-9E0F-B0C0326BDA59}"/>
            </a:ext>
          </a:extLst>
        </xdr:cNvPr>
        <xdr:cNvCxnSpPr/>
      </xdr:nvCxnSpPr>
      <xdr:spPr>
        <a:xfrm>
          <a:off x="18778220" y="17510760"/>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11685</xdr:rowOff>
    </xdr:from>
    <xdr:to>
      <xdr:col>107</xdr:col>
      <xdr:colOff>101600</xdr:colOff>
      <xdr:row>104</xdr:row>
      <xdr:rowOff>113285</xdr:rowOff>
    </xdr:to>
    <xdr:sp macro="" textlink="">
      <xdr:nvSpPr>
        <xdr:cNvPr id="939" name="楕円 938">
          <a:extLst>
            <a:ext uri="{FF2B5EF4-FFF2-40B4-BE49-F238E27FC236}">
              <a16:creationId xmlns:a16="http://schemas.microsoft.com/office/drawing/2014/main" id="{45B78A0F-53A9-430D-BCB7-DA05E647D72F}"/>
            </a:ext>
          </a:extLst>
        </xdr:cNvPr>
        <xdr:cNvSpPr/>
      </xdr:nvSpPr>
      <xdr:spPr>
        <a:xfrm>
          <a:off x="17937480" y="1744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62485</xdr:rowOff>
    </xdr:from>
    <xdr:to>
      <xdr:col>111</xdr:col>
      <xdr:colOff>177800</xdr:colOff>
      <xdr:row>104</xdr:row>
      <xdr:rowOff>76200</xdr:rowOff>
    </xdr:to>
    <xdr:cxnSp macro="">
      <xdr:nvCxnSpPr>
        <xdr:cNvPr id="940" name="直線コネクタ 939">
          <a:extLst>
            <a:ext uri="{FF2B5EF4-FFF2-40B4-BE49-F238E27FC236}">
              <a16:creationId xmlns:a16="http://schemas.microsoft.com/office/drawing/2014/main" id="{0F3C8CA7-05C1-4982-A5C6-D498160E120A}"/>
            </a:ext>
          </a:extLst>
        </xdr:cNvPr>
        <xdr:cNvCxnSpPr/>
      </xdr:nvCxnSpPr>
      <xdr:spPr>
        <a:xfrm>
          <a:off x="17988280" y="17497045"/>
          <a:ext cx="78994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7113</xdr:rowOff>
    </xdr:from>
    <xdr:to>
      <xdr:col>102</xdr:col>
      <xdr:colOff>165100</xdr:colOff>
      <xdr:row>104</xdr:row>
      <xdr:rowOff>108713</xdr:rowOff>
    </xdr:to>
    <xdr:sp macro="" textlink="">
      <xdr:nvSpPr>
        <xdr:cNvPr id="941" name="楕円 940">
          <a:extLst>
            <a:ext uri="{FF2B5EF4-FFF2-40B4-BE49-F238E27FC236}">
              <a16:creationId xmlns:a16="http://schemas.microsoft.com/office/drawing/2014/main" id="{F014FA43-EE08-45E2-B79D-31974E7C0473}"/>
            </a:ext>
          </a:extLst>
        </xdr:cNvPr>
        <xdr:cNvSpPr/>
      </xdr:nvSpPr>
      <xdr:spPr>
        <a:xfrm>
          <a:off x="17162780" y="1744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57913</xdr:rowOff>
    </xdr:from>
    <xdr:to>
      <xdr:col>107</xdr:col>
      <xdr:colOff>50800</xdr:colOff>
      <xdr:row>104</xdr:row>
      <xdr:rowOff>62485</xdr:rowOff>
    </xdr:to>
    <xdr:cxnSp macro="">
      <xdr:nvCxnSpPr>
        <xdr:cNvPr id="942" name="直線コネクタ 941">
          <a:extLst>
            <a:ext uri="{FF2B5EF4-FFF2-40B4-BE49-F238E27FC236}">
              <a16:creationId xmlns:a16="http://schemas.microsoft.com/office/drawing/2014/main" id="{2C3A5421-BF79-4640-A824-437EA87D7F3E}"/>
            </a:ext>
          </a:extLst>
        </xdr:cNvPr>
        <xdr:cNvCxnSpPr/>
      </xdr:nvCxnSpPr>
      <xdr:spPr>
        <a:xfrm>
          <a:off x="17213580" y="17492473"/>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7113</xdr:rowOff>
    </xdr:from>
    <xdr:to>
      <xdr:col>98</xdr:col>
      <xdr:colOff>38100</xdr:colOff>
      <xdr:row>104</xdr:row>
      <xdr:rowOff>108713</xdr:rowOff>
    </xdr:to>
    <xdr:sp macro="" textlink="">
      <xdr:nvSpPr>
        <xdr:cNvPr id="943" name="楕円 942">
          <a:extLst>
            <a:ext uri="{FF2B5EF4-FFF2-40B4-BE49-F238E27FC236}">
              <a16:creationId xmlns:a16="http://schemas.microsoft.com/office/drawing/2014/main" id="{18649991-A904-40EF-AE47-049EFAEC2C16}"/>
            </a:ext>
          </a:extLst>
        </xdr:cNvPr>
        <xdr:cNvSpPr/>
      </xdr:nvSpPr>
      <xdr:spPr>
        <a:xfrm>
          <a:off x="16388080" y="174416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57913</xdr:rowOff>
    </xdr:from>
    <xdr:to>
      <xdr:col>102</xdr:col>
      <xdr:colOff>114300</xdr:colOff>
      <xdr:row>104</xdr:row>
      <xdr:rowOff>57913</xdr:rowOff>
    </xdr:to>
    <xdr:cxnSp macro="">
      <xdr:nvCxnSpPr>
        <xdr:cNvPr id="944" name="直線コネクタ 943">
          <a:extLst>
            <a:ext uri="{FF2B5EF4-FFF2-40B4-BE49-F238E27FC236}">
              <a16:creationId xmlns:a16="http://schemas.microsoft.com/office/drawing/2014/main" id="{64FF8E14-DAA1-496E-A4FD-5CD60E47A48C}"/>
            </a:ext>
          </a:extLst>
        </xdr:cNvPr>
        <xdr:cNvCxnSpPr/>
      </xdr:nvCxnSpPr>
      <xdr:spPr>
        <a:xfrm>
          <a:off x="16431260" y="1749247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E73CB65F-2E0F-42AA-A6AC-67E804E33FFE}"/>
            </a:ext>
          </a:extLst>
        </xdr:cNvPr>
        <xdr:cNvSpPr txBox="1"/>
      </xdr:nvSpPr>
      <xdr:spPr>
        <a:xfrm>
          <a:off x="18561127" y="1718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DC623160-600B-4D0D-86DF-2739F1BF4849}"/>
            </a:ext>
          </a:extLst>
        </xdr:cNvPr>
        <xdr:cNvSpPr txBox="1"/>
      </xdr:nvSpPr>
      <xdr:spPr>
        <a:xfrm>
          <a:off x="177762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9E3C23C7-4498-486D-8656-AC00BB1F6EB9}"/>
            </a:ext>
          </a:extLst>
        </xdr:cNvPr>
        <xdr:cNvSpPr txBox="1"/>
      </xdr:nvSpPr>
      <xdr:spPr>
        <a:xfrm>
          <a:off x="170015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a:extLst>
            <a:ext uri="{FF2B5EF4-FFF2-40B4-BE49-F238E27FC236}">
              <a16:creationId xmlns:a16="http://schemas.microsoft.com/office/drawing/2014/main" id="{2B0884A8-3CCE-45E8-9657-60DEBFC349EC}"/>
            </a:ext>
          </a:extLst>
        </xdr:cNvPr>
        <xdr:cNvSpPr txBox="1"/>
      </xdr:nvSpPr>
      <xdr:spPr>
        <a:xfrm>
          <a:off x="16226867" y="1720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118127</xdr:rowOff>
    </xdr:from>
    <xdr:ext cx="469744" cy="259045"/>
    <xdr:sp macro="" textlink="">
      <xdr:nvSpPr>
        <xdr:cNvPr id="949" name="n_1mainValue【庁舎】&#10;一人当たり面積">
          <a:extLst>
            <a:ext uri="{FF2B5EF4-FFF2-40B4-BE49-F238E27FC236}">
              <a16:creationId xmlns:a16="http://schemas.microsoft.com/office/drawing/2014/main" id="{0032FC6E-00BE-4158-9863-A4DF919D339F}"/>
            </a:ext>
          </a:extLst>
        </xdr:cNvPr>
        <xdr:cNvSpPr txBox="1"/>
      </xdr:nvSpPr>
      <xdr:spPr>
        <a:xfrm>
          <a:off x="18561127" y="17552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104412</xdr:rowOff>
    </xdr:from>
    <xdr:ext cx="469744" cy="259045"/>
    <xdr:sp macro="" textlink="">
      <xdr:nvSpPr>
        <xdr:cNvPr id="950" name="n_2mainValue【庁舎】&#10;一人当たり面積">
          <a:extLst>
            <a:ext uri="{FF2B5EF4-FFF2-40B4-BE49-F238E27FC236}">
              <a16:creationId xmlns:a16="http://schemas.microsoft.com/office/drawing/2014/main" id="{FC4D6F03-6FE9-4A3C-B323-14D31EA89EBF}"/>
            </a:ext>
          </a:extLst>
        </xdr:cNvPr>
        <xdr:cNvSpPr txBox="1"/>
      </xdr:nvSpPr>
      <xdr:spPr>
        <a:xfrm>
          <a:off x="17776267" y="1753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99840</xdr:rowOff>
    </xdr:from>
    <xdr:ext cx="469744" cy="259045"/>
    <xdr:sp macro="" textlink="">
      <xdr:nvSpPr>
        <xdr:cNvPr id="951" name="n_3mainValue【庁舎】&#10;一人当たり面積">
          <a:extLst>
            <a:ext uri="{FF2B5EF4-FFF2-40B4-BE49-F238E27FC236}">
              <a16:creationId xmlns:a16="http://schemas.microsoft.com/office/drawing/2014/main" id="{E7326783-D95C-4E34-ADD8-E4BFD5BAE84C}"/>
            </a:ext>
          </a:extLst>
        </xdr:cNvPr>
        <xdr:cNvSpPr txBox="1"/>
      </xdr:nvSpPr>
      <xdr:spPr>
        <a:xfrm>
          <a:off x="17001567" y="1753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99840</xdr:rowOff>
    </xdr:from>
    <xdr:ext cx="469744" cy="259045"/>
    <xdr:sp macro="" textlink="">
      <xdr:nvSpPr>
        <xdr:cNvPr id="952" name="n_4mainValue【庁舎】&#10;一人当たり面積">
          <a:extLst>
            <a:ext uri="{FF2B5EF4-FFF2-40B4-BE49-F238E27FC236}">
              <a16:creationId xmlns:a16="http://schemas.microsoft.com/office/drawing/2014/main" id="{45DE2E39-E79F-48C0-99A8-696C1EB55BBD}"/>
            </a:ext>
          </a:extLst>
        </xdr:cNvPr>
        <xdr:cNvSpPr txBox="1"/>
      </xdr:nvSpPr>
      <xdr:spPr>
        <a:xfrm>
          <a:off x="16226867" y="1753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BF796188-5B5D-4764-B575-3E58BCF56B5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D672AFDE-3F67-49EF-8A49-8874663D13A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4CA6B16F-C5CA-4111-ADBB-2A028165E37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有形固定資産減価償却率は、すべての項目で増加している。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類似団体平均</a:t>
          </a:r>
          <a:r>
            <a:rPr kumimoji="1" lang="ja-JP" altLang="en-US" sz="1100">
              <a:solidFill>
                <a:schemeClr val="dk1"/>
              </a:solidFill>
              <a:effectLst/>
              <a:latin typeface="+mn-lt"/>
              <a:ea typeface="+mn-ea"/>
              <a:cs typeface="+mn-cs"/>
            </a:rPr>
            <a:t>と比較して</a:t>
          </a:r>
          <a:r>
            <a:rPr kumimoji="1" lang="ja-JP" altLang="ja-JP" sz="1100">
              <a:solidFill>
                <a:schemeClr val="dk1"/>
              </a:solidFill>
              <a:effectLst/>
              <a:latin typeface="+mn-lt"/>
              <a:ea typeface="+mn-ea"/>
              <a:cs typeface="+mn-cs"/>
            </a:rPr>
            <a:t>償却率</a:t>
          </a:r>
          <a:r>
            <a:rPr kumimoji="1" lang="ja-JP" altLang="en-US" sz="1100">
              <a:solidFill>
                <a:schemeClr val="dk1"/>
              </a:solidFill>
              <a:effectLst/>
              <a:latin typeface="+mn-lt"/>
              <a:ea typeface="+mn-ea"/>
              <a:cs typeface="+mn-cs"/>
            </a:rPr>
            <a:t>が高い</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74.3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72.4</a:t>
          </a:r>
          <a:r>
            <a:rPr kumimoji="1" lang="ja-JP" altLang="en-US"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71.1</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及び消防施設（</a:t>
          </a:r>
          <a:r>
            <a:rPr kumimoji="1" lang="en-US" altLang="ja-JP" sz="1100">
              <a:solidFill>
                <a:schemeClr val="dk1"/>
              </a:solidFill>
              <a:effectLst/>
              <a:latin typeface="+mn-lt"/>
              <a:ea typeface="+mn-ea"/>
              <a:cs typeface="+mn-cs"/>
            </a:rPr>
            <a:t>74.1</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計画的に</a:t>
          </a:r>
          <a:r>
            <a:rPr kumimoji="1" lang="ja-JP" altLang="ja-JP" sz="1100">
              <a:solidFill>
                <a:schemeClr val="dk1"/>
              </a:solidFill>
              <a:effectLst/>
              <a:latin typeface="+mn-lt"/>
              <a:ea typeface="+mn-ea"/>
              <a:cs typeface="+mn-cs"/>
            </a:rPr>
            <a:t>老朽化対策</a:t>
          </a:r>
          <a:r>
            <a:rPr kumimoji="1" lang="ja-JP" altLang="en-US" sz="1100">
              <a:solidFill>
                <a:schemeClr val="dk1"/>
              </a:solidFill>
              <a:effectLst/>
              <a:latin typeface="+mn-lt"/>
              <a:ea typeface="+mn-ea"/>
              <a:cs typeface="+mn-cs"/>
            </a:rPr>
            <a:t>を行っていく必要</a:t>
          </a:r>
          <a:r>
            <a:rPr kumimoji="1" lang="ja-JP" altLang="ja-JP" sz="1100">
              <a:solidFill>
                <a:schemeClr val="dk1"/>
              </a:solidFill>
              <a:effectLst/>
              <a:latin typeface="+mn-lt"/>
              <a:ea typeface="+mn-ea"/>
              <a:cs typeface="+mn-cs"/>
            </a:rPr>
            <a:t>があると考えられる。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人口一人当たり面積等については、人口増減が小さいことにより、すべての項目で横ばいとなっていると考えられる。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U:\04_&#20225;&#30011;&#36001;&#25919;&#37096;\04_&#36001;&#25919;&#35506;1\14_&#22320;&#26041;&#20844;&#20250;&#35336;&#26989;&#21209;\&#20196;&#21644;08&#24180;&#24230;\02_&#29031;&#20250;&#12539;&#22238;&#31572;\R8.8.21&#8251;&#36578;&#36865;&#12304;&#22524;&#29577;&#30476;&#24066;&#30010;&#26449;&#35506;&#12305;&#65288;918&#12294;&#65289;&#20196;&#21644;&#65302;&#24180;&#24230;&#36001;&#25919;&#29366;&#27841;&#36039;&#26009;&#38598;&#12398;&#20316;&#25104;&#12395;&#12388;&#12356;&#12390;&#65288;2&#22238;&#30446;&#12539;&#22320;&#26041;&#20844;&#20250;&#35336;&#38306;&#20418;&#65289;\R80303&#36865;&#20184;\R80303&#36865;&#20184;\&#12304;&#36001;&#25919;&#29366;&#27841;&#36039;&#26009;&#38598;&#12305;_112241_&#25144;&#30000;&#24066;_2024(2&#22238;&#30446;).xlsx" TargetMode="External"/><Relationship Id="rId1" Type="http://schemas.openxmlformats.org/officeDocument/2006/relationships/externalLinkPath" Target="R80303&#36865;&#20184;/R80303&#36865;&#20184;/&#12304;&#36001;&#25919;&#29366;&#27841;&#36039;&#26009;&#38598;&#12305;_112241_&#25144;&#3000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32</v>
          </cell>
          <cell r="BX51">
            <v>26.2</v>
          </cell>
          <cell r="CF51">
            <v>19.8</v>
          </cell>
          <cell r="CN51">
            <v>18.100000000000001</v>
          </cell>
          <cell r="CV51">
            <v>23.1</v>
          </cell>
        </row>
        <row r="53">
          <cell r="BP53">
            <v>63.8</v>
          </cell>
          <cell r="BX53">
            <v>64.7</v>
          </cell>
          <cell r="CF53">
            <v>66.099999999999994</v>
          </cell>
          <cell r="CN53">
            <v>65.8</v>
          </cell>
          <cell r="CV53">
            <v>64.8</v>
          </cell>
        </row>
        <row r="55">
          <cell r="AN55" t="str">
            <v>類似団体内平均値</v>
          </cell>
          <cell r="BP55">
            <v>3.9</v>
          </cell>
          <cell r="BX55">
            <v>0</v>
          </cell>
          <cell r="CF55">
            <v>0</v>
          </cell>
          <cell r="CN55">
            <v>0</v>
          </cell>
          <cell r="CV55">
            <v>0</v>
          </cell>
        </row>
        <row r="57">
          <cell r="BP57">
            <v>63.1</v>
          </cell>
          <cell r="BX57">
            <v>63.2</v>
          </cell>
          <cell r="CF57">
            <v>64</v>
          </cell>
          <cell r="CN57">
            <v>65.5</v>
          </cell>
          <cell r="CV57">
            <v>66.099999999999994</v>
          </cell>
        </row>
        <row r="72">
          <cell r="BP72" t="str">
            <v>R02</v>
          </cell>
          <cell r="BX72" t="str">
            <v>R03</v>
          </cell>
          <cell r="CF72" t="str">
            <v>R04</v>
          </cell>
          <cell r="CN72" t="str">
            <v>R05</v>
          </cell>
          <cell r="CV72" t="str">
            <v>R06</v>
          </cell>
        </row>
        <row r="73">
          <cell r="AN73" t="str">
            <v>当該団体値</v>
          </cell>
          <cell r="BP73">
            <v>32</v>
          </cell>
          <cell r="BX73">
            <v>26.2</v>
          </cell>
          <cell r="CF73">
            <v>19.8</v>
          </cell>
          <cell r="CN73">
            <v>18.100000000000001</v>
          </cell>
          <cell r="CV73">
            <v>23.1</v>
          </cell>
        </row>
        <row r="75">
          <cell r="BP75">
            <v>7.1</v>
          </cell>
          <cell r="BX75">
            <v>8.1</v>
          </cell>
          <cell r="CF75">
            <v>8.3000000000000007</v>
          </cell>
          <cell r="CN75">
            <v>8.1999999999999993</v>
          </cell>
          <cell r="CV75">
            <v>7.8</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U1"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5"/>
      <c r="AN4" s="445"/>
      <c r="AO4" s="445"/>
      <c r="AP4" s="445"/>
      <c r="AQ4" s="445"/>
      <c r="AR4" s="445"/>
      <c r="AS4" s="445"/>
      <c r="AT4" s="445"/>
      <c r="AU4" s="445"/>
      <c r="AV4" s="445"/>
      <c r="AW4" s="445"/>
      <c r="AX4" s="600"/>
      <c r="AY4" s="411" t="s">
        <v>87</v>
      </c>
      <c r="AZ4" s="412"/>
      <c r="BA4" s="412"/>
      <c r="BB4" s="412"/>
      <c r="BC4" s="412"/>
      <c r="BD4" s="412"/>
      <c r="BE4" s="412"/>
      <c r="BF4" s="412"/>
      <c r="BG4" s="412"/>
      <c r="BH4" s="412"/>
      <c r="BI4" s="412"/>
      <c r="BJ4" s="412"/>
      <c r="BK4" s="412"/>
      <c r="BL4" s="412"/>
      <c r="BM4" s="413"/>
      <c r="BN4" s="414">
        <v>70314508</v>
      </c>
      <c r="BO4" s="415"/>
      <c r="BP4" s="415"/>
      <c r="BQ4" s="415"/>
      <c r="BR4" s="415"/>
      <c r="BS4" s="415"/>
      <c r="BT4" s="415"/>
      <c r="BU4" s="416"/>
      <c r="BV4" s="414">
        <v>65115994</v>
      </c>
      <c r="BW4" s="415"/>
      <c r="BX4" s="415"/>
      <c r="BY4" s="415"/>
      <c r="BZ4" s="415"/>
      <c r="CA4" s="415"/>
      <c r="CB4" s="415"/>
      <c r="CC4" s="416"/>
      <c r="CD4" s="585" t="s">
        <v>88</v>
      </c>
      <c r="CE4" s="586"/>
      <c r="CF4" s="586"/>
      <c r="CG4" s="586"/>
      <c r="CH4" s="586"/>
      <c r="CI4" s="586"/>
      <c r="CJ4" s="586"/>
      <c r="CK4" s="586"/>
      <c r="CL4" s="586"/>
      <c r="CM4" s="586"/>
      <c r="CN4" s="586"/>
      <c r="CO4" s="586"/>
      <c r="CP4" s="586"/>
      <c r="CQ4" s="586"/>
      <c r="CR4" s="586"/>
      <c r="CS4" s="587"/>
      <c r="CT4" s="588">
        <v>13.8</v>
      </c>
      <c r="CU4" s="589"/>
      <c r="CV4" s="589"/>
      <c r="CW4" s="589"/>
      <c r="CX4" s="589"/>
      <c r="CY4" s="589"/>
      <c r="CZ4" s="589"/>
      <c r="DA4" s="590"/>
      <c r="DB4" s="588">
        <v>11.3</v>
      </c>
      <c r="DC4" s="589"/>
      <c r="DD4" s="589"/>
      <c r="DE4" s="589"/>
      <c r="DF4" s="589"/>
      <c r="DG4" s="589"/>
      <c r="DH4" s="589"/>
      <c r="DI4" s="590"/>
    </row>
    <row r="5" spans="1:119" ht="18.75" customHeight="1" x14ac:dyDescent="0.2">
      <c r="A5" s="169"/>
      <c r="B5" s="595"/>
      <c r="C5" s="446"/>
      <c r="D5" s="446"/>
      <c r="E5" s="596"/>
      <c r="F5" s="596"/>
      <c r="G5" s="596"/>
      <c r="H5" s="596"/>
      <c r="I5" s="596"/>
      <c r="J5" s="596"/>
      <c r="K5" s="596"/>
      <c r="L5" s="596"/>
      <c r="M5" s="596"/>
      <c r="N5" s="596"/>
      <c r="O5" s="596"/>
      <c r="P5" s="596"/>
      <c r="Q5" s="596"/>
      <c r="R5" s="444"/>
      <c r="S5" s="444"/>
      <c r="T5" s="444"/>
      <c r="U5" s="444"/>
      <c r="V5" s="599"/>
      <c r="W5" s="515"/>
      <c r="X5" s="445"/>
      <c r="Y5" s="445"/>
      <c r="Z5" s="445"/>
      <c r="AA5" s="445"/>
      <c r="AB5" s="446"/>
      <c r="AC5" s="444"/>
      <c r="AD5" s="445"/>
      <c r="AE5" s="445"/>
      <c r="AF5" s="445"/>
      <c r="AG5" s="445"/>
      <c r="AH5" s="445"/>
      <c r="AI5" s="445"/>
      <c r="AJ5" s="445"/>
      <c r="AK5" s="445"/>
      <c r="AL5" s="600"/>
      <c r="AM5" s="478" t="s">
        <v>89</v>
      </c>
      <c r="AN5" s="393"/>
      <c r="AO5" s="393"/>
      <c r="AP5" s="393"/>
      <c r="AQ5" s="393"/>
      <c r="AR5" s="393"/>
      <c r="AS5" s="393"/>
      <c r="AT5" s="394"/>
      <c r="AU5" s="466" t="s">
        <v>90</v>
      </c>
      <c r="AV5" s="467"/>
      <c r="AW5" s="467"/>
      <c r="AX5" s="467"/>
      <c r="AY5" s="399" t="s">
        <v>91</v>
      </c>
      <c r="AZ5" s="400"/>
      <c r="BA5" s="400"/>
      <c r="BB5" s="400"/>
      <c r="BC5" s="400"/>
      <c r="BD5" s="400"/>
      <c r="BE5" s="400"/>
      <c r="BF5" s="400"/>
      <c r="BG5" s="400"/>
      <c r="BH5" s="400"/>
      <c r="BI5" s="400"/>
      <c r="BJ5" s="400"/>
      <c r="BK5" s="400"/>
      <c r="BL5" s="400"/>
      <c r="BM5" s="401"/>
      <c r="BN5" s="419">
        <v>65361898</v>
      </c>
      <c r="BO5" s="420"/>
      <c r="BP5" s="420"/>
      <c r="BQ5" s="420"/>
      <c r="BR5" s="420"/>
      <c r="BS5" s="420"/>
      <c r="BT5" s="420"/>
      <c r="BU5" s="421"/>
      <c r="BV5" s="419">
        <v>60746484</v>
      </c>
      <c r="BW5" s="420"/>
      <c r="BX5" s="420"/>
      <c r="BY5" s="420"/>
      <c r="BZ5" s="420"/>
      <c r="CA5" s="420"/>
      <c r="CB5" s="420"/>
      <c r="CC5" s="421"/>
      <c r="CD5" s="428" t="s">
        <v>92</v>
      </c>
      <c r="CE5" s="373"/>
      <c r="CF5" s="373"/>
      <c r="CG5" s="373"/>
      <c r="CH5" s="373"/>
      <c r="CI5" s="373"/>
      <c r="CJ5" s="373"/>
      <c r="CK5" s="373"/>
      <c r="CL5" s="373"/>
      <c r="CM5" s="373"/>
      <c r="CN5" s="373"/>
      <c r="CO5" s="373"/>
      <c r="CP5" s="373"/>
      <c r="CQ5" s="373"/>
      <c r="CR5" s="373"/>
      <c r="CS5" s="429"/>
      <c r="CT5" s="389">
        <v>86.3</v>
      </c>
      <c r="CU5" s="390"/>
      <c r="CV5" s="390"/>
      <c r="CW5" s="390"/>
      <c r="CX5" s="390"/>
      <c r="CY5" s="390"/>
      <c r="CZ5" s="390"/>
      <c r="DA5" s="391"/>
      <c r="DB5" s="389">
        <v>88.5</v>
      </c>
      <c r="DC5" s="390"/>
      <c r="DD5" s="390"/>
      <c r="DE5" s="390"/>
      <c r="DF5" s="390"/>
      <c r="DG5" s="390"/>
      <c r="DH5" s="390"/>
      <c r="DI5" s="391"/>
    </row>
    <row r="6" spans="1:119" ht="18.75" customHeight="1" x14ac:dyDescent="0.2">
      <c r="A6" s="169"/>
      <c r="B6" s="565" t="s">
        <v>93</v>
      </c>
      <c r="C6" s="443"/>
      <c r="D6" s="443"/>
      <c r="E6" s="566"/>
      <c r="F6" s="566"/>
      <c r="G6" s="566"/>
      <c r="H6" s="566"/>
      <c r="I6" s="566"/>
      <c r="J6" s="566"/>
      <c r="K6" s="566"/>
      <c r="L6" s="566" t="s">
        <v>94</v>
      </c>
      <c r="M6" s="566"/>
      <c r="N6" s="566"/>
      <c r="O6" s="566"/>
      <c r="P6" s="566"/>
      <c r="Q6" s="566"/>
      <c r="R6" s="441"/>
      <c r="S6" s="441"/>
      <c r="T6" s="441"/>
      <c r="U6" s="441"/>
      <c r="V6" s="572"/>
      <c r="W6" s="500" t="s">
        <v>95</v>
      </c>
      <c r="X6" s="442"/>
      <c r="Y6" s="442"/>
      <c r="Z6" s="442"/>
      <c r="AA6" s="442"/>
      <c r="AB6" s="443"/>
      <c r="AC6" s="577" t="s">
        <v>96</v>
      </c>
      <c r="AD6" s="578"/>
      <c r="AE6" s="578"/>
      <c r="AF6" s="578"/>
      <c r="AG6" s="578"/>
      <c r="AH6" s="578"/>
      <c r="AI6" s="578"/>
      <c r="AJ6" s="578"/>
      <c r="AK6" s="578"/>
      <c r="AL6" s="579"/>
      <c r="AM6" s="478" t="s">
        <v>97</v>
      </c>
      <c r="AN6" s="393"/>
      <c r="AO6" s="393"/>
      <c r="AP6" s="393"/>
      <c r="AQ6" s="393"/>
      <c r="AR6" s="393"/>
      <c r="AS6" s="393"/>
      <c r="AT6" s="394"/>
      <c r="AU6" s="466" t="s">
        <v>98</v>
      </c>
      <c r="AV6" s="467"/>
      <c r="AW6" s="467"/>
      <c r="AX6" s="467"/>
      <c r="AY6" s="399" t="s">
        <v>99</v>
      </c>
      <c r="AZ6" s="400"/>
      <c r="BA6" s="400"/>
      <c r="BB6" s="400"/>
      <c r="BC6" s="400"/>
      <c r="BD6" s="400"/>
      <c r="BE6" s="400"/>
      <c r="BF6" s="400"/>
      <c r="BG6" s="400"/>
      <c r="BH6" s="400"/>
      <c r="BI6" s="400"/>
      <c r="BJ6" s="400"/>
      <c r="BK6" s="400"/>
      <c r="BL6" s="400"/>
      <c r="BM6" s="401"/>
      <c r="BN6" s="419">
        <v>4952610</v>
      </c>
      <c r="BO6" s="420"/>
      <c r="BP6" s="420"/>
      <c r="BQ6" s="420"/>
      <c r="BR6" s="420"/>
      <c r="BS6" s="420"/>
      <c r="BT6" s="420"/>
      <c r="BU6" s="421"/>
      <c r="BV6" s="419">
        <v>4369510</v>
      </c>
      <c r="BW6" s="420"/>
      <c r="BX6" s="420"/>
      <c r="BY6" s="420"/>
      <c r="BZ6" s="420"/>
      <c r="CA6" s="420"/>
      <c r="CB6" s="420"/>
      <c r="CC6" s="421"/>
      <c r="CD6" s="428" t="s">
        <v>100</v>
      </c>
      <c r="CE6" s="373"/>
      <c r="CF6" s="373"/>
      <c r="CG6" s="373"/>
      <c r="CH6" s="373"/>
      <c r="CI6" s="373"/>
      <c r="CJ6" s="373"/>
      <c r="CK6" s="373"/>
      <c r="CL6" s="373"/>
      <c r="CM6" s="373"/>
      <c r="CN6" s="373"/>
      <c r="CO6" s="373"/>
      <c r="CP6" s="373"/>
      <c r="CQ6" s="373"/>
      <c r="CR6" s="373"/>
      <c r="CS6" s="429"/>
      <c r="CT6" s="562">
        <v>86.3</v>
      </c>
      <c r="CU6" s="563"/>
      <c r="CV6" s="563"/>
      <c r="CW6" s="563"/>
      <c r="CX6" s="563"/>
      <c r="CY6" s="563"/>
      <c r="CZ6" s="563"/>
      <c r="DA6" s="564"/>
      <c r="DB6" s="562">
        <v>88.5</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8" t="s">
        <v>101</v>
      </c>
      <c r="AN7" s="393"/>
      <c r="AO7" s="393"/>
      <c r="AP7" s="393"/>
      <c r="AQ7" s="393"/>
      <c r="AR7" s="393"/>
      <c r="AS7" s="393"/>
      <c r="AT7" s="394"/>
      <c r="AU7" s="466" t="s">
        <v>98</v>
      </c>
      <c r="AV7" s="467"/>
      <c r="AW7" s="467"/>
      <c r="AX7" s="467"/>
      <c r="AY7" s="399" t="s">
        <v>102</v>
      </c>
      <c r="AZ7" s="400"/>
      <c r="BA7" s="400"/>
      <c r="BB7" s="400"/>
      <c r="BC7" s="400"/>
      <c r="BD7" s="400"/>
      <c r="BE7" s="400"/>
      <c r="BF7" s="400"/>
      <c r="BG7" s="400"/>
      <c r="BH7" s="400"/>
      <c r="BI7" s="400"/>
      <c r="BJ7" s="400"/>
      <c r="BK7" s="400"/>
      <c r="BL7" s="400"/>
      <c r="BM7" s="401"/>
      <c r="BN7" s="419">
        <v>389558</v>
      </c>
      <c r="BO7" s="420"/>
      <c r="BP7" s="420"/>
      <c r="BQ7" s="420"/>
      <c r="BR7" s="420"/>
      <c r="BS7" s="420"/>
      <c r="BT7" s="420"/>
      <c r="BU7" s="421"/>
      <c r="BV7" s="419">
        <v>712437</v>
      </c>
      <c r="BW7" s="420"/>
      <c r="BX7" s="420"/>
      <c r="BY7" s="420"/>
      <c r="BZ7" s="420"/>
      <c r="CA7" s="420"/>
      <c r="CB7" s="420"/>
      <c r="CC7" s="421"/>
      <c r="CD7" s="428" t="s">
        <v>103</v>
      </c>
      <c r="CE7" s="373"/>
      <c r="CF7" s="373"/>
      <c r="CG7" s="373"/>
      <c r="CH7" s="373"/>
      <c r="CI7" s="373"/>
      <c r="CJ7" s="373"/>
      <c r="CK7" s="373"/>
      <c r="CL7" s="373"/>
      <c r="CM7" s="373"/>
      <c r="CN7" s="373"/>
      <c r="CO7" s="373"/>
      <c r="CP7" s="373"/>
      <c r="CQ7" s="373"/>
      <c r="CR7" s="373"/>
      <c r="CS7" s="429"/>
      <c r="CT7" s="419">
        <v>33066688</v>
      </c>
      <c r="CU7" s="420"/>
      <c r="CV7" s="420"/>
      <c r="CW7" s="420"/>
      <c r="CX7" s="420"/>
      <c r="CY7" s="420"/>
      <c r="CZ7" s="420"/>
      <c r="DA7" s="421"/>
      <c r="DB7" s="419">
        <v>32316224</v>
      </c>
      <c r="DC7" s="420"/>
      <c r="DD7" s="420"/>
      <c r="DE7" s="420"/>
      <c r="DF7" s="420"/>
      <c r="DG7" s="420"/>
      <c r="DH7" s="420"/>
      <c r="DI7" s="421"/>
    </row>
    <row r="8" spans="1:119" ht="18.75" customHeight="1" thickBot="1" x14ac:dyDescent="0.25">
      <c r="A8" s="169"/>
      <c r="B8" s="570"/>
      <c r="C8" s="501"/>
      <c r="D8" s="501"/>
      <c r="E8" s="571"/>
      <c r="F8" s="571"/>
      <c r="G8" s="571"/>
      <c r="H8" s="571"/>
      <c r="I8" s="571"/>
      <c r="J8" s="571"/>
      <c r="K8" s="571"/>
      <c r="L8" s="571"/>
      <c r="M8" s="571"/>
      <c r="N8" s="571"/>
      <c r="O8" s="571"/>
      <c r="P8" s="571"/>
      <c r="Q8" s="571"/>
      <c r="R8" s="575"/>
      <c r="S8" s="575"/>
      <c r="T8" s="575"/>
      <c r="U8" s="575"/>
      <c r="V8" s="576"/>
      <c r="W8" s="490"/>
      <c r="X8" s="491"/>
      <c r="Y8" s="491"/>
      <c r="Z8" s="491"/>
      <c r="AA8" s="491"/>
      <c r="AB8" s="501"/>
      <c r="AC8" s="582"/>
      <c r="AD8" s="583"/>
      <c r="AE8" s="583"/>
      <c r="AF8" s="583"/>
      <c r="AG8" s="583"/>
      <c r="AH8" s="583"/>
      <c r="AI8" s="583"/>
      <c r="AJ8" s="583"/>
      <c r="AK8" s="583"/>
      <c r="AL8" s="584"/>
      <c r="AM8" s="478" t="s">
        <v>104</v>
      </c>
      <c r="AN8" s="393"/>
      <c r="AO8" s="393"/>
      <c r="AP8" s="393"/>
      <c r="AQ8" s="393"/>
      <c r="AR8" s="393"/>
      <c r="AS8" s="393"/>
      <c r="AT8" s="394"/>
      <c r="AU8" s="466" t="s">
        <v>90</v>
      </c>
      <c r="AV8" s="467"/>
      <c r="AW8" s="467"/>
      <c r="AX8" s="467"/>
      <c r="AY8" s="399" t="s">
        <v>105</v>
      </c>
      <c r="AZ8" s="400"/>
      <c r="BA8" s="400"/>
      <c r="BB8" s="400"/>
      <c r="BC8" s="400"/>
      <c r="BD8" s="400"/>
      <c r="BE8" s="400"/>
      <c r="BF8" s="400"/>
      <c r="BG8" s="400"/>
      <c r="BH8" s="400"/>
      <c r="BI8" s="400"/>
      <c r="BJ8" s="400"/>
      <c r="BK8" s="400"/>
      <c r="BL8" s="400"/>
      <c r="BM8" s="401"/>
      <c r="BN8" s="419">
        <v>4563052</v>
      </c>
      <c r="BO8" s="420"/>
      <c r="BP8" s="420"/>
      <c r="BQ8" s="420"/>
      <c r="BR8" s="420"/>
      <c r="BS8" s="420"/>
      <c r="BT8" s="420"/>
      <c r="BU8" s="421"/>
      <c r="BV8" s="419">
        <v>3657073</v>
      </c>
      <c r="BW8" s="420"/>
      <c r="BX8" s="420"/>
      <c r="BY8" s="420"/>
      <c r="BZ8" s="420"/>
      <c r="CA8" s="420"/>
      <c r="CB8" s="420"/>
      <c r="CC8" s="421"/>
      <c r="CD8" s="428" t="s">
        <v>106</v>
      </c>
      <c r="CE8" s="373"/>
      <c r="CF8" s="373"/>
      <c r="CG8" s="373"/>
      <c r="CH8" s="373"/>
      <c r="CI8" s="373"/>
      <c r="CJ8" s="373"/>
      <c r="CK8" s="373"/>
      <c r="CL8" s="373"/>
      <c r="CM8" s="373"/>
      <c r="CN8" s="373"/>
      <c r="CO8" s="373"/>
      <c r="CP8" s="373"/>
      <c r="CQ8" s="373"/>
      <c r="CR8" s="373"/>
      <c r="CS8" s="429"/>
      <c r="CT8" s="522">
        <v>1.22</v>
      </c>
      <c r="CU8" s="523"/>
      <c r="CV8" s="523"/>
      <c r="CW8" s="523"/>
      <c r="CX8" s="523"/>
      <c r="CY8" s="523"/>
      <c r="CZ8" s="523"/>
      <c r="DA8" s="524"/>
      <c r="DB8" s="522">
        <v>1.19</v>
      </c>
      <c r="DC8" s="523"/>
      <c r="DD8" s="523"/>
      <c r="DE8" s="523"/>
      <c r="DF8" s="523"/>
      <c r="DG8" s="523"/>
      <c r="DH8" s="523"/>
      <c r="DI8" s="524"/>
    </row>
    <row r="9" spans="1:119" ht="18.75" customHeight="1" thickBot="1" x14ac:dyDescent="0.25">
      <c r="A9" s="169"/>
      <c r="B9" s="551" t="s">
        <v>107</v>
      </c>
      <c r="C9" s="552"/>
      <c r="D9" s="552"/>
      <c r="E9" s="552"/>
      <c r="F9" s="552"/>
      <c r="G9" s="552"/>
      <c r="H9" s="552"/>
      <c r="I9" s="552"/>
      <c r="J9" s="552"/>
      <c r="K9" s="472"/>
      <c r="L9" s="553" t="s">
        <v>108</v>
      </c>
      <c r="M9" s="554"/>
      <c r="N9" s="554"/>
      <c r="O9" s="554"/>
      <c r="P9" s="554"/>
      <c r="Q9" s="555"/>
      <c r="R9" s="556">
        <v>140899</v>
      </c>
      <c r="S9" s="557"/>
      <c r="T9" s="557"/>
      <c r="U9" s="557"/>
      <c r="V9" s="558"/>
      <c r="W9" s="488" t="s">
        <v>109</v>
      </c>
      <c r="X9" s="489"/>
      <c r="Y9" s="489"/>
      <c r="Z9" s="489"/>
      <c r="AA9" s="489"/>
      <c r="AB9" s="489"/>
      <c r="AC9" s="489"/>
      <c r="AD9" s="489"/>
      <c r="AE9" s="489"/>
      <c r="AF9" s="489"/>
      <c r="AG9" s="489"/>
      <c r="AH9" s="489"/>
      <c r="AI9" s="489"/>
      <c r="AJ9" s="489"/>
      <c r="AK9" s="489"/>
      <c r="AL9" s="559"/>
      <c r="AM9" s="478" t="s">
        <v>110</v>
      </c>
      <c r="AN9" s="393"/>
      <c r="AO9" s="393"/>
      <c r="AP9" s="393"/>
      <c r="AQ9" s="393"/>
      <c r="AR9" s="393"/>
      <c r="AS9" s="393"/>
      <c r="AT9" s="394"/>
      <c r="AU9" s="466" t="s">
        <v>90</v>
      </c>
      <c r="AV9" s="467"/>
      <c r="AW9" s="467"/>
      <c r="AX9" s="467"/>
      <c r="AY9" s="399" t="s">
        <v>111</v>
      </c>
      <c r="AZ9" s="400"/>
      <c r="BA9" s="400"/>
      <c r="BB9" s="400"/>
      <c r="BC9" s="400"/>
      <c r="BD9" s="400"/>
      <c r="BE9" s="400"/>
      <c r="BF9" s="400"/>
      <c r="BG9" s="400"/>
      <c r="BH9" s="400"/>
      <c r="BI9" s="400"/>
      <c r="BJ9" s="400"/>
      <c r="BK9" s="400"/>
      <c r="BL9" s="400"/>
      <c r="BM9" s="401"/>
      <c r="BN9" s="419">
        <v>905979</v>
      </c>
      <c r="BO9" s="420"/>
      <c r="BP9" s="420"/>
      <c r="BQ9" s="420"/>
      <c r="BR9" s="420"/>
      <c r="BS9" s="420"/>
      <c r="BT9" s="420"/>
      <c r="BU9" s="421"/>
      <c r="BV9" s="419">
        <v>-827692</v>
      </c>
      <c r="BW9" s="420"/>
      <c r="BX9" s="420"/>
      <c r="BY9" s="420"/>
      <c r="BZ9" s="420"/>
      <c r="CA9" s="420"/>
      <c r="CB9" s="420"/>
      <c r="CC9" s="421"/>
      <c r="CD9" s="428" t="s">
        <v>112</v>
      </c>
      <c r="CE9" s="373"/>
      <c r="CF9" s="373"/>
      <c r="CG9" s="373"/>
      <c r="CH9" s="373"/>
      <c r="CI9" s="373"/>
      <c r="CJ9" s="373"/>
      <c r="CK9" s="373"/>
      <c r="CL9" s="373"/>
      <c r="CM9" s="373"/>
      <c r="CN9" s="373"/>
      <c r="CO9" s="373"/>
      <c r="CP9" s="373"/>
      <c r="CQ9" s="373"/>
      <c r="CR9" s="373"/>
      <c r="CS9" s="429"/>
      <c r="CT9" s="389">
        <v>6.8</v>
      </c>
      <c r="CU9" s="390"/>
      <c r="CV9" s="390"/>
      <c r="CW9" s="390"/>
      <c r="CX9" s="390"/>
      <c r="CY9" s="390"/>
      <c r="CZ9" s="390"/>
      <c r="DA9" s="391"/>
      <c r="DB9" s="389">
        <v>6.7</v>
      </c>
      <c r="DC9" s="390"/>
      <c r="DD9" s="390"/>
      <c r="DE9" s="390"/>
      <c r="DF9" s="390"/>
      <c r="DG9" s="390"/>
      <c r="DH9" s="390"/>
      <c r="DI9" s="391"/>
    </row>
    <row r="10" spans="1:119" ht="18.75" customHeight="1" thickBot="1" x14ac:dyDescent="0.25">
      <c r="A10" s="169"/>
      <c r="B10" s="551"/>
      <c r="C10" s="552"/>
      <c r="D10" s="552"/>
      <c r="E10" s="552"/>
      <c r="F10" s="552"/>
      <c r="G10" s="552"/>
      <c r="H10" s="552"/>
      <c r="I10" s="552"/>
      <c r="J10" s="552"/>
      <c r="K10" s="472"/>
      <c r="L10" s="392" t="s">
        <v>113</v>
      </c>
      <c r="M10" s="393"/>
      <c r="N10" s="393"/>
      <c r="O10" s="393"/>
      <c r="P10" s="393"/>
      <c r="Q10" s="394"/>
      <c r="R10" s="395">
        <v>136150</v>
      </c>
      <c r="S10" s="396"/>
      <c r="T10" s="396"/>
      <c r="U10" s="396"/>
      <c r="V10" s="398"/>
      <c r="W10" s="560"/>
      <c r="X10" s="370"/>
      <c r="Y10" s="370"/>
      <c r="Z10" s="370"/>
      <c r="AA10" s="370"/>
      <c r="AB10" s="370"/>
      <c r="AC10" s="370"/>
      <c r="AD10" s="370"/>
      <c r="AE10" s="370"/>
      <c r="AF10" s="370"/>
      <c r="AG10" s="370"/>
      <c r="AH10" s="370"/>
      <c r="AI10" s="370"/>
      <c r="AJ10" s="370"/>
      <c r="AK10" s="370"/>
      <c r="AL10" s="561"/>
      <c r="AM10" s="478" t="s">
        <v>114</v>
      </c>
      <c r="AN10" s="393"/>
      <c r="AO10" s="393"/>
      <c r="AP10" s="393"/>
      <c r="AQ10" s="393"/>
      <c r="AR10" s="393"/>
      <c r="AS10" s="393"/>
      <c r="AT10" s="394"/>
      <c r="AU10" s="466" t="s">
        <v>90</v>
      </c>
      <c r="AV10" s="467"/>
      <c r="AW10" s="467"/>
      <c r="AX10" s="467"/>
      <c r="AY10" s="399" t="s">
        <v>115</v>
      </c>
      <c r="AZ10" s="400"/>
      <c r="BA10" s="400"/>
      <c r="BB10" s="400"/>
      <c r="BC10" s="400"/>
      <c r="BD10" s="400"/>
      <c r="BE10" s="400"/>
      <c r="BF10" s="400"/>
      <c r="BG10" s="400"/>
      <c r="BH10" s="400"/>
      <c r="BI10" s="400"/>
      <c r="BJ10" s="400"/>
      <c r="BK10" s="400"/>
      <c r="BL10" s="400"/>
      <c r="BM10" s="401"/>
      <c r="BN10" s="419">
        <v>3856192</v>
      </c>
      <c r="BO10" s="420"/>
      <c r="BP10" s="420"/>
      <c r="BQ10" s="420"/>
      <c r="BR10" s="420"/>
      <c r="BS10" s="420"/>
      <c r="BT10" s="420"/>
      <c r="BU10" s="421"/>
      <c r="BV10" s="419">
        <v>3053806</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2"/>
      <c r="L11" s="374" t="s">
        <v>117</v>
      </c>
      <c r="M11" s="375"/>
      <c r="N11" s="375"/>
      <c r="O11" s="375"/>
      <c r="P11" s="375"/>
      <c r="Q11" s="376"/>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8" t="s">
        <v>119</v>
      </c>
      <c r="AN11" s="393"/>
      <c r="AO11" s="393"/>
      <c r="AP11" s="393"/>
      <c r="AQ11" s="393"/>
      <c r="AR11" s="393"/>
      <c r="AS11" s="393"/>
      <c r="AT11" s="394"/>
      <c r="AU11" s="466" t="s">
        <v>90</v>
      </c>
      <c r="AV11" s="467"/>
      <c r="AW11" s="467"/>
      <c r="AX11" s="467"/>
      <c r="AY11" s="399" t="s">
        <v>120</v>
      </c>
      <c r="AZ11" s="400"/>
      <c r="BA11" s="400"/>
      <c r="BB11" s="400"/>
      <c r="BC11" s="400"/>
      <c r="BD11" s="400"/>
      <c r="BE11" s="400"/>
      <c r="BF11" s="400"/>
      <c r="BG11" s="400"/>
      <c r="BH11" s="400"/>
      <c r="BI11" s="400"/>
      <c r="BJ11" s="400"/>
      <c r="BK11" s="400"/>
      <c r="BL11" s="400"/>
      <c r="BM11" s="401"/>
      <c r="BN11" s="419">
        <v>0</v>
      </c>
      <c r="BO11" s="420"/>
      <c r="BP11" s="420"/>
      <c r="BQ11" s="420"/>
      <c r="BR11" s="420"/>
      <c r="BS11" s="420"/>
      <c r="BT11" s="420"/>
      <c r="BU11" s="421"/>
      <c r="BV11" s="419">
        <v>0</v>
      </c>
      <c r="BW11" s="420"/>
      <c r="BX11" s="420"/>
      <c r="BY11" s="420"/>
      <c r="BZ11" s="420"/>
      <c r="CA11" s="420"/>
      <c r="CB11" s="420"/>
      <c r="CC11" s="421"/>
      <c r="CD11" s="428" t="s">
        <v>121</v>
      </c>
      <c r="CE11" s="373"/>
      <c r="CF11" s="373"/>
      <c r="CG11" s="373"/>
      <c r="CH11" s="373"/>
      <c r="CI11" s="373"/>
      <c r="CJ11" s="373"/>
      <c r="CK11" s="373"/>
      <c r="CL11" s="373"/>
      <c r="CM11" s="373"/>
      <c r="CN11" s="373"/>
      <c r="CO11" s="373"/>
      <c r="CP11" s="373"/>
      <c r="CQ11" s="373"/>
      <c r="CR11" s="373"/>
      <c r="CS11" s="429"/>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142070</v>
      </c>
      <c r="S12" s="538"/>
      <c r="T12" s="538"/>
      <c r="U12" s="538"/>
      <c r="V12" s="539"/>
      <c r="W12" s="540" t="s">
        <v>1</v>
      </c>
      <c r="X12" s="467"/>
      <c r="Y12" s="467"/>
      <c r="Z12" s="467"/>
      <c r="AA12" s="467"/>
      <c r="AB12" s="541"/>
      <c r="AC12" s="542" t="s">
        <v>125</v>
      </c>
      <c r="AD12" s="543"/>
      <c r="AE12" s="543"/>
      <c r="AF12" s="543"/>
      <c r="AG12" s="544"/>
      <c r="AH12" s="542" t="s">
        <v>126</v>
      </c>
      <c r="AI12" s="543"/>
      <c r="AJ12" s="543"/>
      <c r="AK12" s="543"/>
      <c r="AL12" s="545"/>
      <c r="AM12" s="478" t="s">
        <v>127</v>
      </c>
      <c r="AN12" s="393"/>
      <c r="AO12" s="393"/>
      <c r="AP12" s="393"/>
      <c r="AQ12" s="393"/>
      <c r="AR12" s="393"/>
      <c r="AS12" s="393"/>
      <c r="AT12" s="394"/>
      <c r="AU12" s="466" t="s">
        <v>90</v>
      </c>
      <c r="AV12" s="467"/>
      <c r="AW12" s="467"/>
      <c r="AX12" s="467"/>
      <c r="AY12" s="399" t="s">
        <v>128</v>
      </c>
      <c r="AZ12" s="400"/>
      <c r="BA12" s="400"/>
      <c r="BB12" s="400"/>
      <c r="BC12" s="400"/>
      <c r="BD12" s="400"/>
      <c r="BE12" s="400"/>
      <c r="BF12" s="400"/>
      <c r="BG12" s="400"/>
      <c r="BH12" s="400"/>
      <c r="BI12" s="400"/>
      <c r="BJ12" s="400"/>
      <c r="BK12" s="400"/>
      <c r="BL12" s="400"/>
      <c r="BM12" s="401"/>
      <c r="BN12" s="419">
        <v>2979417</v>
      </c>
      <c r="BO12" s="420"/>
      <c r="BP12" s="420"/>
      <c r="BQ12" s="420"/>
      <c r="BR12" s="420"/>
      <c r="BS12" s="420"/>
      <c r="BT12" s="420"/>
      <c r="BU12" s="421"/>
      <c r="BV12" s="419">
        <v>3047433</v>
      </c>
      <c r="BW12" s="420"/>
      <c r="BX12" s="420"/>
      <c r="BY12" s="420"/>
      <c r="BZ12" s="420"/>
      <c r="CA12" s="420"/>
      <c r="CB12" s="420"/>
      <c r="CC12" s="421"/>
      <c r="CD12" s="428" t="s">
        <v>129</v>
      </c>
      <c r="CE12" s="373"/>
      <c r="CF12" s="373"/>
      <c r="CG12" s="373"/>
      <c r="CH12" s="373"/>
      <c r="CI12" s="373"/>
      <c r="CJ12" s="373"/>
      <c r="CK12" s="373"/>
      <c r="CL12" s="373"/>
      <c r="CM12" s="373"/>
      <c r="CN12" s="373"/>
      <c r="CO12" s="373"/>
      <c r="CP12" s="373"/>
      <c r="CQ12" s="373"/>
      <c r="CR12" s="373"/>
      <c r="CS12" s="429"/>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9" t="s">
        <v>130</v>
      </c>
      <c r="N13" s="510"/>
      <c r="O13" s="510"/>
      <c r="P13" s="510"/>
      <c r="Q13" s="511"/>
      <c r="R13" s="512">
        <v>133225</v>
      </c>
      <c r="S13" s="513"/>
      <c r="T13" s="513"/>
      <c r="U13" s="513"/>
      <c r="V13" s="514"/>
      <c r="W13" s="500" t="s">
        <v>131</v>
      </c>
      <c r="X13" s="442"/>
      <c r="Y13" s="442"/>
      <c r="Z13" s="442"/>
      <c r="AA13" s="442"/>
      <c r="AB13" s="443"/>
      <c r="AC13" s="395">
        <v>96</v>
      </c>
      <c r="AD13" s="396"/>
      <c r="AE13" s="396"/>
      <c r="AF13" s="396"/>
      <c r="AG13" s="397"/>
      <c r="AH13" s="395">
        <v>103</v>
      </c>
      <c r="AI13" s="396"/>
      <c r="AJ13" s="396"/>
      <c r="AK13" s="396"/>
      <c r="AL13" s="398"/>
      <c r="AM13" s="478" t="s">
        <v>132</v>
      </c>
      <c r="AN13" s="393"/>
      <c r="AO13" s="393"/>
      <c r="AP13" s="393"/>
      <c r="AQ13" s="393"/>
      <c r="AR13" s="393"/>
      <c r="AS13" s="393"/>
      <c r="AT13" s="394"/>
      <c r="AU13" s="466" t="s">
        <v>98</v>
      </c>
      <c r="AV13" s="467"/>
      <c r="AW13" s="467"/>
      <c r="AX13" s="467"/>
      <c r="AY13" s="399" t="s">
        <v>133</v>
      </c>
      <c r="AZ13" s="400"/>
      <c r="BA13" s="400"/>
      <c r="BB13" s="400"/>
      <c r="BC13" s="400"/>
      <c r="BD13" s="400"/>
      <c r="BE13" s="400"/>
      <c r="BF13" s="400"/>
      <c r="BG13" s="400"/>
      <c r="BH13" s="400"/>
      <c r="BI13" s="400"/>
      <c r="BJ13" s="400"/>
      <c r="BK13" s="400"/>
      <c r="BL13" s="400"/>
      <c r="BM13" s="401"/>
      <c r="BN13" s="419">
        <v>1782754</v>
      </c>
      <c r="BO13" s="420"/>
      <c r="BP13" s="420"/>
      <c r="BQ13" s="420"/>
      <c r="BR13" s="420"/>
      <c r="BS13" s="420"/>
      <c r="BT13" s="420"/>
      <c r="BU13" s="421"/>
      <c r="BV13" s="419">
        <v>-821319</v>
      </c>
      <c r="BW13" s="420"/>
      <c r="BX13" s="420"/>
      <c r="BY13" s="420"/>
      <c r="BZ13" s="420"/>
      <c r="CA13" s="420"/>
      <c r="CB13" s="420"/>
      <c r="CC13" s="421"/>
      <c r="CD13" s="428" t="s">
        <v>134</v>
      </c>
      <c r="CE13" s="373"/>
      <c r="CF13" s="373"/>
      <c r="CG13" s="373"/>
      <c r="CH13" s="373"/>
      <c r="CI13" s="373"/>
      <c r="CJ13" s="373"/>
      <c r="CK13" s="373"/>
      <c r="CL13" s="373"/>
      <c r="CM13" s="373"/>
      <c r="CN13" s="373"/>
      <c r="CO13" s="373"/>
      <c r="CP13" s="373"/>
      <c r="CQ13" s="373"/>
      <c r="CR13" s="373"/>
      <c r="CS13" s="429"/>
      <c r="CT13" s="389">
        <v>7.8</v>
      </c>
      <c r="CU13" s="390"/>
      <c r="CV13" s="390"/>
      <c r="CW13" s="390"/>
      <c r="CX13" s="390"/>
      <c r="CY13" s="390"/>
      <c r="CZ13" s="390"/>
      <c r="DA13" s="391"/>
      <c r="DB13" s="389">
        <v>8.1999999999999993</v>
      </c>
      <c r="DC13" s="390"/>
      <c r="DD13" s="390"/>
      <c r="DE13" s="390"/>
      <c r="DF13" s="390"/>
      <c r="DG13" s="390"/>
      <c r="DH13" s="390"/>
      <c r="DI13" s="391"/>
    </row>
    <row r="14" spans="1:119" ht="18.75" customHeight="1" thickBot="1" x14ac:dyDescent="0.25">
      <c r="A14" s="169"/>
      <c r="B14" s="528"/>
      <c r="C14" s="529"/>
      <c r="D14" s="529"/>
      <c r="E14" s="529"/>
      <c r="F14" s="529"/>
      <c r="G14" s="529"/>
      <c r="H14" s="529"/>
      <c r="I14" s="529"/>
      <c r="J14" s="529"/>
      <c r="K14" s="530"/>
      <c r="L14" s="502" t="s">
        <v>135</v>
      </c>
      <c r="M14" s="546"/>
      <c r="N14" s="546"/>
      <c r="O14" s="546"/>
      <c r="P14" s="546"/>
      <c r="Q14" s="547"/>
      <c r="R14" s="512">
        <v>142163</v>
      </c>
      <c r="S14" s="513"/>
      <c r="T14" s="513"/>
      <c r="U14" s="513"/>
      <c r="V14" s="514"/>
      <c r="W14" s="515"/>
      <c r="X14" s="445"/>
      <c r="Y14" s="445"/>
      <c r="Z14" s="445"/>
      <c r="AA14" s="445"/>
      <c r="AB14" s="446"/>
      <c r="AC14" s="505">
        <v>0.1</v>
      </c>
      <c r="AD14" s="506"/>
      <c r="AE14" s="506"/>
      <c r="AF14" s="506"/>
      <c r="AG14" s="507"/>
      <c r="AH14" s="505">
        <v>0.2</v>
      </c>
      <c r="AI14" s="506"/>
      <c r="AJ14" s="506"/>
      <c r="AK14" s="506"/>
      <c r="AL14" s="508"/>
      <c r="AM14" s="478"/>
      <c r="AN14" s="393"/>
      <c r="AO14" s="393"/>
      <c r="AP14" s="393"/>
      <c r="AQ14" s="393"/>
      <c r="AR14" s="393"/>
      <c r="AS14" s="393"/>
      <c r="AT14" s="394"/>
      <c r="AU14" s="466"/>
      <c r="AV14" s="467"/>
      <c r="AW14" s="467"/>
      <c r="AX14" s="467"/>
      <c r="AY14" s="399"/>
      <c r="AZ14" s="400"/>
      <c r="BA14" s="400"/>
      <c r="BB14" s="400"/>
      <c r="BC14" s="400"/>
      <c r="BD14" s="400"/>
      <c r="BE14" s="400"/>
      <c r="BF14" s="400"/>
      <c r="BG14" s="400"/>
      <c r="BH14" s="400"/>
      <c r="BI14" s="400"/>
      <c r="BJ14" s="400"/>
      <c r="BK14" s="400"/>
      <c r="BL14" s="400"/>
      <c r="BM14" s="401"/>
      <c r="BN14" s="419"/>
      <c r="BO14" s="420"/>
      <c r="BP14" s="420"/>
      <c r="BQ14" s="420"/>
      <c r="BR14" s="420"/>
      <c r="BS14" s="420"/>
      <c r="BT14" s="420"/>
      <c r="BU14" s="421"/>
      <c r="BV14" s="419"/>
      <c r="BW14" s="420"/>
      <c r="BX14" s="420"/>
      <c r="BY14" s="420"/>
      <c r="BZ14" s="420"/>
      <c r="CA14" s="420"/>
      <c r="CB14" s="420"/>
      <c r="CC14" s="421"/>
      <c r="CD14" s="425" t="s">
        <v>136</v>
      </c>
      <c r="CE14" s="426"/>
      <c r="CF14" s="426"/>
      <c r="CG14" s="426"/>
      <c r="CH14" s="426"/>
      <c r="CI14" s="426"/>
      <c r="CJ14" s="426"/>
      <c r="CK14" s="426"/>
      <c r="CL14" s="426"/>
      <c r="CM14" s="426"/>
      <c r="CN14" s="426"/>
      <c r="CO14" s="426"/>
      <c r="CP14" s="426"/>
      <c r="CQ14" s="426"/>
      <c r="CR14" s="426"/>
      <c r="CS14" s="427"/>
      <c r="CT14" s="516">
        <v>23.1</v>
      </c>
      <c r="CU14" s="517"/>
      <c r="CV14" s="517"/>
      <c r="CW14" s="517"/>
      <c r="CX14" s="517"/>
      <c r="CY14" s="517"/>
      <c r="CZ14" s="517"/>
      <c r="DA14" s="518"/>
      <c r="DB14" s="516">
        <v>18.100000000000001</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9" t="s">
        <v>130</v>
      </c>
      <c r="N15" s="510"/>
      <c r="O15" s="510"/>
      <c r="P15" s="510"/>
      <c r="Q15" s="511"/>
      <c r="R15" s="512">
        <v>134056</v>
      </c>
      <c r="S15" s="513"/>
      <c r="T15" s="513"/>
      <c r="U15" s="513"/>
      <c r="V15" s="514"/>
      <c r="W15" s="500" t="s">
        <v>137</v>
      </c>
      <c r="X15" s="442"/>
      <c r="Y15" s="442"/>
      <c r="Z15" s="442"/>
      <c r="AA15" s="442"/>
      <c r="AB15" s="443"/>
      <c r="AC15" s="395">
        <v>13522</v>
      </c>
      <c r="AD15" s="396"/>
      <c r="AE15" s="396"/>
      <c r="AF15" s="396"/>
      <c r="AG15" s="397"/>
      <c r="AH15" s="395">
        <v>14060</v>
      </c>
      <c r="AI15" s="396"/>
      <c r="AJ15" s="396"/>
      <c r="AK15" s="396"/>
      <c r="AL15" s="398"/>
      <c r="AM15" s="478"/>
      <c r="AN15" s="393"/>
      <c r="AO15" s="393"/>
      <c r="AP15" s="393"/>
      <c r="AQ15" s="393"/>
      <c r="AR15" s="393"/>
      <c r="AS15" s="393"/>
      <c r="AT15" s="394"/>
      <c r="AU15" s="466"/>
      <c r="AV15" s="467"/>
      <c r="AW15" s="467"/>
      <c r="AX15" s="467"/>
      <c r="AY15" s="411" t="s">
        <v>138</v>
      </c>
      <c r="AZ15" s="412"/>
      <c r="BA15" s="412"/>
      <c r="BB15" s="412"/>
      <c r="BC15" s="412"/>
      <c r="BD15" s="412"/>
      <c r="BE15" s="412"/>
      <c r="BF15" s="412"/>
      <c r="BG15" s="412"/>
      <c r="BH15" s="412"/>
      <c r="BI15" s="412"/>
      <c r="BJ15" s="412"/>
      <c r="BK15" s="412"/>
      <c r="BL15" s="412"/>
      <c r="BM15" s="413"/>
      <c r="BN15" s="414">
        <v>25642909</v>
      </c>
      <c r="BO15" s="415"/>
      <c r="BP15" s="415"/>
      <c r="BQ15" s="415"/>
      <c r="BR15" s="415"/>
      <c r="BS15" s="415"/>
      <c r="BT15" s="415"/>
      <c r="BU15" s="416"/>
      <c r="BV15" s="414">
        <v>25069775</v>
      </c>
      <c r="BW15" s="415"/>
      <c r="BX15" s="415"/>
      <c r="BY15" s="415"/>
      <c r="BZ15" s="415"/>
      <c r="CA15" s="415"/>
      <c r="CB15" s="415"/>
      <c r="CC15" s="416"/>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502" t="s">
        <v>140</v>
      </c>
      <c r="M16" s="503"/>
      <c r="N16" s="503"/>
      <c r="O16" s="503"/>
      <c r="P16" s="503"/>
      <c r="Q16" s="504"/>
      <c r="R16" s="497" t="s">
        <v>141</v>
      </c>
      <c r="S16" s="498"/>
      <c r="T16" s="498"/>
      <c r="U16" s="498"/>
      <c r="V16" s="499"/>
      <c r="W16" s="515"/>
      <c r="X16" s="445"/>
      <c r="Y16" s="445"/>
      <c r="Z16" s="445"/>
      <c r="AA16" s="445"/>
      <c r="AB16" s="446"/>
      <c r="AC16" s="505">
        <v>20.8</v>
      </c>
      <c r="AD16" s="506"/>
      <c r="AE16" s="506"/>
      <c r="AF16" s="506"/>
      <c r="AG16" s="507"/>
      <c r="AH16" s="505">
        <v>23</v>
      </c>
      <c r="AI16" s="506"/>
      <c r="AJ16" s="506"/>
      <c r="AK16" s="506"/>
      <c r="AL16" s="508"/>
      <c r="AM16" s="478"/>
      <c r="AN16" s="393"/>
      <c r="AO16" s="393"/>
      <c r="AP16" s="393"/>
      <c r="AQ16" s="393"/>
      <c r="AR16" s="393"/>
      <c r="AS16" s="393"/>
      <c r="AT16" s="394"/>
      <c r="AU16" s="466"/>
      <c r="AV16" s="467"/>
      <c r="AW16" s="467"/>
      <c r="AX16" s="467"/>
      <c r="AY16" s="399" t="s">
        <v>142</v>
      </c>
      <c r="AZ16" s="400"/>
      <c r="BA16" s="400"/>
      <c r="BB16" s="400"/>
      <c r="BC16" s="400"/>
      <c r="BD16" s="400"/>
      <c r="BE16" s="400"/>
      <c r="BF16" s="400"/>
      <c r="BG16" s="400"/>
      <c r="BH16" s="400"/>
      <c r="BI16" s="400"/>
      <c r="BJ16" s="400"/>
      <c r="BK16" s="400"/>
      <c r="BL16" s="400"/>
      <c r="BM16" s="401"/>
      <c r="BN16" s="419">
        <v>21056982</v>
      </c>
      <c r="BO16" s="420"/>
      <c r="BP16" s="420"/>
      <c r="BQ16" s="420"/>
      <c r="BR16" s="420"/>
      <c r="BS16" s="420"/>
      <c r="BT16" s="420"/>
      <c r="BU16" s="421"/>
      <c r="BV16" s="419">
        <v>20457196</v>
      </c>
      <c r="BW16" s="420"/>
      <c r="BX16" s="420"/>
      <c r="BY16" s="420"/>
      <c r="BZ16" s="420"/>
      <c r="CA16" s="420"/>
      <c r="CB16" s="420"/>
      <c r="CC16" s="421"/>
      <c r="CD16" s="182"/>
      <c r="CE16" s="417"/>
      <c r="CF16" s="417"/>
      <c r="CG16" s="417"/>
      <c r="CH16" s="417"/>
      <c r="CI16" s="417"/>
      <c r="CJ16" s="417"/>
      <c r="CK16" s="417"/>
      <c r="CL16" s="417"/>
      <c r="CM16" s="417"/>
      <c r="CN16" s="417"/>
      <c r="CO16" s="417"/>
      <c r="CP16" s="417"/>
      <c r="CQ16" s="417"/>
      <c r="CR16" s="417"/>
      <c r="CS16" s="418"/>
      <c r="CT16" s="389"/>
      <c r="CU16" s="390"/>
      <c r="CV16" s="390"/>
      <c r="CW16" s="390"/>
      <c r="CX16" s="390"/>
      <c r="CY16" s="390"/>
      <c r="CZ16" s="390"/>
      <c r="DA16" s="391"/>
      <c r="DB16" s="389"/>
      <c r="DC16" s="390"/>
      <c r="DD16" s="390"/>
      <c r="DE16" s="390"/>
      <c r="DF16" s="390"/>
      <c r="DG16" s="390"/>
      <c r="DH16" s="390"/>
      <c r="DI16" s="391"/>
    </row>
    <row r="17" spans="1:113" ht="18.75" customHeight="1" thickBot="1" x14ac:dyDescent="0.25">
      <c r="A17" s="169"/>
      <c r="B17" s="531"/>
      <c r="C17" s="532"/>
      <c r="D17" s="532"/>
      <c r="E17" s="532"/>
      <c r="F17" s="532"/>
      <c r="G17" s="532"/>
      <c r="H17" s="532"/>
      <c r="I17" s="532"/>
      <c r="J17" s="532"/>
      <c r="K17" s="533"/>
      <c r="L17" s="183"/>
      <c r="M17" s="494" t="s">
        <v>143</v>
      </c>
      <c r="N17" s="495"/>
      <c r="O17" s="495"/>
      <c r="P17" s="495"/>
      <c r="Q17" s="496"/>
      <c r="R17" s="497" t="s">
        <v>144</v>
      </c>
      <c r="S17" s="498"/>
      <c r="T17" s="498"/>
      <c r="U17" s="498"/>
      <c r="V17" s="499"/>
      <c r="W17" s="500" t="s">
        <v>145</v>
      </c>
      <c r="X17" s="442"/>
      <c r="Y17" s="442"/>
      <c r="Z17" s="442"/>
      <c r="AA17" s="442"/>
      <c r="AB17" s="443"/>
      <c r="AC17" s="395">
        <v>51343</v>
      </c>
      <c r="AD17" s="396"/>
      <c r="AE17" s="396"/>
      <c r="AF17" s="396"/>
      <c r="AG17" s="397"/>
      <c r="AH17" s="395">
        <v>46929</v>
      </c>
      <c r="AI17" s="396"/>
      <c r="AJ17" s="396"/>
      <c r="AK17" s="396"/>
      <c r="AL17" s="398"/>
      <c r="AM17" s="478"/>
      <c r="AN17" s="393"/>
      <c r="AO17" s="393"/>
      <c r="AP17" s="393"/>
      <c r="AQ17" s="393"/>
      <c r="AR17" s="393"/>
      <c r="AS17" s="393"/>
      <c r="AT17" s="394"/>
      <c r="AU17" s="466"/>
      <c r="AV17" s="467"/>
      <c r="AW17" s="467"/>
      <c r="AX17" s="467"/>
      <c r="AY17" s="399" t="s">
        <v>146</v>
      </c>
      <c r="AZ17" s="400"/>
      <c r="BA17" s="400"/>
      <c r="BB17" s="400"/>
      <c r="BC17" s="400"/>
      <c r="BD17" s="400"/>
      <c r="BE17" s="400"/>
      <c r="BF17" s="400"/>
      <c r="BG17" s="400"/>
      <c r="BH17" s="400"/>
      <c r="BI17" s="400"/>
      <c r="BJ17" s="400"/>
      <c r="BK17" s="400"/>
      <c r="BL17" s="400"/>
      <c r="BM17" s="401"/>
      <c r="BN17" s="419">
        <v>33066688</v>
      </c>
      <c r="BO17" s="420"/>
      <c r="BP17" s="420"/>
      <c r="BQ17" s="420"/>
      <c r="BR17" s="420"/>
      <c r="BS17" s="420"/>
      <c r="BT17" s="420"/>
      <c r="BU17" s="421"/>
      <c r="BV17" s="419">
        <v>32316224</v>
      </c>
      <c r="BW17" s="420"/>
      <c r="BX17" s="420"/>
      <c r="BY17" s="420"/>
      <c r="BZ17" s="420"/>
      <c r="CA17" s="420"/>
      <c r="CB17" s="420"/>
      <c r="CC17" s="421"/>
      <c r="CD17" s="182"/>
      <c r="CE17" s="417"/>
      <c r="CF17" s="417"/>
      <c r="CG17" s="417"/>
      <c r="CH17" s="417"/>
      <c r="CI17" s="417"/>
      <c r="CJ17" s="417"/>
      <c r="CK17" s="417"/>
      <c r="CL17" s="417"/>
      <c r="CM17" s="417"/>
      <c r="CN17" s="417"/>
      <c r="CO17" s="417"/>
      <c r="CP17" s="417"/>
      <c r="CQ17" s="417"/>
      <c r="CR17" s="417"/>
      <c r="CS17" s="418"/>
      <c r="CT17" s="389"/>
      <c r="CU17" s="390"/>
      <c r="CV17" s="390"/>
      <c r="CW17" s="390"/>
      <c r="CX17" s="390"/>
      <c r="CY17" s="390"/>
      <c r="CZ17" s="390"/>
      <c r="DA17" s="391"/>
      <c r="DB17" s="389"/>
      <c r="DC17" s="390"/>
      <c r="DD17" s="390"/>
      <c r="DE17" s="390"/>
      <c r="DF17" s="390"/>
      <c r="DG17" s="390"/>
      <c r="DH17" s="390"/>
      <c r="DI17" s="391"/>
    </row>
    <row r="18" spans="1:113" ht="18.75" customHeight="1" thickBot="1" x14ac:dyDescent="0.25">
      <c r="A18" s="169"/>
      <c r="B18" s="471" t="s">
        <v>147</v>
      </c>
      <c r="C18" s="472"/>
      <c r="D18" s="472"/>
      <c r="E18" s="473"/>
      <c r="F18" s="473"/>
      <c r="G18" s="473"/>
      <c r="H18" s="473"/>
      <c r="I18" s="473"/>
      <c r="J18" s="473"/>
      <c r="K18" s="473"/>
      <c r="L18" s="474">
        <v>18.190000000000001</v>
      </c>
      <c r="M18" s="474"/>
      <c r="N18" s="474"/>
      <c r="O18" s="474"/>
      <c r="P18" s="474"/>
      <c r="Q18" s="474"/>
      <c r="R18" s="475"/>
      <c r="S18" s="475"/>
      <c r="T18" s="475"/>
      <c r="U18" s="475"/>
      <c r="V18" s="476"/>
      <c r="W18" s="490"/>
      <c r="X18" s="491"/>
      <c r="Y18" s="491"/>
      <c r="Z18" s="491"/>
      <c r="AA18" s="491"/>
      <c r="AB18" s="501"/>
      <c r="AC18" s="383">
        <v>79</v>
      </c>
      <c r="AD18" s="384"/>
      <c r="AE18" s="384"/>
      <c r="AF18" s="384"/>
      <c r="AG18" s="477"/>
      <c r="AH18" s="383">
        <v>76.8</v>
      </c>
      <c r="AI18" s="384"/>
      <c r="AJ18" s="384"/>
      <c r="AK18" s="384"/>
      <c r="AL18" s="385"/>
      <c r="AM18" s="478"/>
      <c r="AN18" s="393"/>
      <c r="AO18" s="393"/>
      <c r="AP18" s="393"/>
      <c r="AQ18" s="393"/>
      <c r="AR18" s="393"/>
      <c r="AS18" s="393"/>
      <c r="AT18" s="394"/>
      <c r="AU18" s="466"/>
      <c r="AV18" s="467"/>
      <c r="AW18" s="467"/>
      <c r="AX18" s="467"/>
      <c r="AY18" s="399" t="s">
        <v>148</v>
      </c>
      <c r="AZ18" s="400"/>
      <c r="BA18" s="400"/>
      <c r="BB18" s="400"/>
      <c r="BC18" s="400"/>
      <c r="BD18" s="400"/>
      <c r="BE18" s="400"/>
      <c r="BF18" s="400"/>
      <c r="BG18" s="400"/>
      <c r="BH18" s="400"/>
      <c r="BI18" s="400"/>
      <c r="BJ18" s="400"/>
      <c r="BK18" s="400"/>
      <c r="BL18" s="400"/>
      <c r="BM18" s="401"/>
      <c r="BN18" s="419">
        <v>30189426</v>
      </c>
      <c r="BO18" s="420"/>
      <c r="BP18" s="420"/>
      <c r="BQ18" s="420"/>
      <c r="BR18" s="420"/>
      <c r="BS18" s="420"/>
      <c r="BT18" s="420"/>
      <c r="BU18" s="421"/>
      <c r="BV18" s="419">
        <v>29334740</v>
      </c>
      <c r="BW18" s="420"/>
      <c r="BX18" s="420"/>
      <c r="BY18" s="420"/>
      <c r="BZ18" s="420"/>
      <c r="CA18" s="420"/>
      <c r="CB18" s="420"/>
      <c r="CC18" s="421"/>
      <c r="CD18" s="182"/>
      <c r="CE18" s="417"/>
      <c r="CF18" s="417"/>
      <c r="CG18" s="417"/>
      <c r="CH18" s="417"/>
      <c r="CI18" s="417"/>
      <c r="CJ18" s="417"/>
      <c r="CK18" s="417"/>
      <c r="CL18" s="417"/>
      <c r="CM18" s="417"/>
      <c r="CN18" s="417"/>
      <c r="CO18" s="417"/>
      <c r="CP18" s="417"/>
      <c r="CQ18" s="417"/>
      <c r="CR18" s="417"/>
      <c r="CS18" s="418"/>
      <c r="CT18" s="389"/>
      <c r="CU18" s="390"/>
      <c r="CV18" s="390"/>
      <c r="CW18" s="390"/>
      <c r="CX18" s="390"/>
      <c r="CY18" s="390"/>
      <c r="CZ18" s="390"/>
      <c r="DA18" s="391"/>
      <c r="DB18" s="389"/>
      <c r="DC18" s="390"/>
      <c r="DD18" s="390"/>
      <c r="DE18" s="390"/>
      <c r="DF18" s="390"/>
      <c r="DG18" s="390"/>
      <c r="DH18" s="390"/>
      <c r="DI18" s="391"/>
    </row>
    <row r="19" spans="1:113" ht="18.75" customHeight="1" thickBot="1" x14ac:dyDescent="0.25">
      <c r="A19" s="169"/>
      <c r="B19" s="471" t="s">
        <v>149</v>
      </c>
      <c r="C19" s="472"/>
      <c r="D19" s="472"/>
      <c r="E19" s="473"/>
      <c r="F19" s="473"/>
      <c r="G19" s="473"/>
      <c r="H19" s="473"/>
      <c r="I19" s="473"/>
      <c r="J19" s="473"/>
      <c r="K19" s="473"/>
      <c r="L19" s="479">
        <v>7746</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493"/>
      <c r="AM19" s="478"/>
      <c r="AN19" s="393"/>
      <c r="AO19" s="393"/>
      <c r="AP19" s="393"/>
      <c r="AQ19" s="393"/>
      <c r="AR19" s="393"/>
      <c r="AS19" s="393"/>
      <c r="AT19" s="394"/>
      <c r="AU19" s="466"/>
      <c r="AV19" s="467"/>
      <c r="AW19" s="467"/>
      <c r="AX19" s="467"/>
      <c r="AY19" s="399" t="s">
        <v>150</v>
      </c>
      <c r="AZ19" s="400"/>
      <c r="BA19" s="400"/>
      <c r="BB19" s="400"/>
      <c r="BC19" s="400"/>
      <c r="BD19" s="400"/>
      <c r="BE19" s="400"/>
      <c r="BF19" s="400"/>
      <c r="BG19" s="400"/>
      <c r="BH19" s="400"/>
      <c r="BI19" s="400"/>
      <c r="BJ19" s="400"/>
      <c r="BK19" s="400"/>
      <c r="BL19" s="400"/>
      <c r="BM19" s="401"/>
      <c r="BN19" s="419">
        <v>46957705</v>
      </c>
      <c r="BO19" s="420"/>
      <c r="BP19" s="420"/>
      <c r="BQ19" s="420"/>
      <c r="BR19" s="420"/>
      <c r="BS19" s="420"/>
      <c r="BT19" s="420"/>
      <c r="BU19" s="421"/>
      <c r="BV19" s="419">
        <v>45569725</v>
      </c>
      <c r="BW19" s="420"/>
      <c r="BX19" s="420"/>
      <c r="BY19" s="420"/>
      <c r="BZ19" s="420"/>
      <c r="CA19" s="420"/>
      <c r="CB19" s="420"/>
      <c r="CC19" s="421"/>
      <c r="CD19" s="182"/>
      <c r="CE19" s="417"/>
      <c r="CF19" s="417"/>
      <c r="CG19" s="417"/>
      <c r="CH19" s="417"/>
      <c r="CI19" s="417"/>
      <c r="CJ19" s="417"/>
      <c r="CK19" s="417"/>
      <c r="CL19" s="417"/>
      <c r="CM19" s="417"/>
      <c r="CN19" s="417"/>
      <c r="CO19" s="417"/>
      <c r="CP19" s="417"/>
      <c r="CQ19" s="417"/>
      <c r="CR19" s="417"/>
      <c r="CS19" s="418"/>
      <c r="CT19" s="389"/>
      <c r="CU19" s="390"/>
      <c r="CV19" s="390"/>
      <c r="CW19" s="390"/>
      <c r="CX19" s="390"/>
      <c r="CY19" s="390"/>
      <c r="CZ19" s="390"/>
      <c r="DA19" s="391"/>
      <c r="DB19" s="389"/>
      <c r="DC19" s="390"/>
      <c r="DD19" s="390"/>
      <c r="DE19" s="390"/>
      <c r="DF19" s="390"/>
      <c r="DG19" s="390"/>
      <c r="DH19" s="390"/>
      <c r="DI19" s="391"/>
    </row>
    <row r="20" spans="1:113" ht="18.75" customHeight="1" thickBot="1" x14ac:dyDescent="0.25">
      <c r="A20" s="169"/>
      <c r="B20" s="471" t="s">
        <v>151</v>
      </c>
      <c r="C20" s="472"/>
      <c r="D20" s="472"/>
      <c r="E20" s="473"/>
      <c r="F20" s="473"/>
      <c r="G20" s="473"/>
      <c r="H20" s="473"/>
      <c r="I20" s="473"/>
      <c r="J20" s="473"/>
      <c r="K20" s="473"/>
      <c r="L20" s="479">
        <v>64319</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75"/>
      <c r="AO20" s="375"/>
      <c r="AP20" s="375"/>
      <c r="AQ20" s="375"/>
      <c r="AR20" s="375"/>
      <c r="AS20" s="375"/>
      <c r="AT20" s="376"/>
      <c r="AU20" s="485"/>
      <c r="AV20" s="486"/>
      <c r="AW20" s="486"/>
      <c r="AX20" s="487"/>
      <c r="AY20" s="399"/>
      <c r="AZ20" s="400"/>
      <c r="BA20" s="400"/>
      <c r="BB20" s="400"/>
      <c r="BC20" s="400"/>
      <c r="BD20" s="400"/>
      <c r="BE20" s="400"/>
      <c r="BF20" s="400"/>
      <c r="BG20" s="400"/>
      <c r="BH20" s="400"/>
      <c r="BI20" s="400"/>
      <c r="BJ20" s="400"/>
      <c r="BK20" s="400"/>
      <c r="BL20" s="400"/>
      <c r="BM20" s="401"/>
      <c r="BN20" s="419"/>
      <c r="BO20" s="420"/>
      <c r="BP20" s="420"/>
      <c r="BQ20" s="420"/>
      <c r="BR20" s="420"/>
      <c r="BS20" s="420"/>
      <c r="BT20" s="420"/>
      <c r="BU20" s="421"/>
      <c r="BV20" s="419"/>
      <c r="BW20" s="420"/>
      <c r="BX20" s="420"/>
      <c r="BY20" s="420"/>
      <c r="BZ20" s="420"/>
      <c r="CA20" s="420"/>
      <c r="CB20" s="420"/>
      <c r="CC20" s="421"/>
      <c r="CD20" s="182"/>
      <c r="CE20" s="417"/>
      <c r="CF20" s="417"/>
      <c r="CG20" s="417"/>
      <c r="CH20" s="417"/>
      <c r="CI20" s="417"/>
      <c r="CJ20" s="417"/>
      <c r="CK20" s="417"/>
      <c r="CL20" s="417"/>
      <c r="CM20" s="417"/>
      <c r="CN20" s="417"/>
      <c r="CO20" s="417"/>
      <c r="CP20" s="417"/>
      <c r="CQ20" s="417"/>
      <c r="CR20" s="417"/>
      <c r="CS20" s="418"/>
      <c r="CT20" s="389"/>
      <c r="CU20" s="390"/>
      <c r="CV20" s="390"/>
      <c r="CW20" s="390"/>
      <c r="CX20" s="390"/>
      <c r="CY20" s="390"/>
      <c r="CZ20" s="390"/>
      <c r="DA20" s="391"/>
      <c r="DB20" s="389"/>
      <c r="DC20" s="390"/>
      <c r="DD20" s="390"/>
      <c r="DE20" s="390"/>
      <c r="DF20" s="390"/>
      <c r="DG20" s="390"/>
      <c r="DH20" s="390"/>
      <c r="DI20" s="391"/>
    </row>
    <row r="21" spans="1:113" ht="18.75" customHeight="1" thickBot="1" x14ac:dyDescent="0.25">
      <c r="A21" s="169"/>
      <c r="B21" s="468" t="s">
        <v>152</v>
      </c>
      <c r="C21" s="469"/>
      <c r="D21" s="469"/>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70"/>
      <c r="AY21" s="386"/>
      <c r="AZ21" s="387"/>
      <c r="BA21" s="387"/>
      <c r="BB21" s="387"/>
      <c r="BC21" s="387"/>
      <c r="BD21" s="387"/>
      <c r="BE21" s="387"/>
      <c r="BF21" s="387"/>
      <c r="BG21" s="387"/>
      <c r="BH21" s="387"/>
      <c r="BI21" s="387"/>
      <c r="BJ21" s="387"/>
      <c r="BK21" s="387"/>
      <c r="BL21" s="387"/>
      <c r="BM21" s="388"/>
      <c r="BN21" s="422"/>
      <c r="BO21" s="423"/>
      <c r="BP21" s="423"/>
      <c r="BQ21" s="423"/>
      <c r="BR21" s="423"/>
      <c r="BS21" s="423"/>
      <c r="BT21" s="423"/>
      <c r="BU21" s="424"/>
      <c r="BV21" s="422"/>
      <c r="BW21" s="423"/>
      <c r="BX21" s="423"/>
      <c r="BY21" s="423"/>
      <c r="BZ21" s="423"/>
      <c r="CA21" s="423"/>
      <c r="CB21" s="423"/>
      <c r="CC21" s="424"/>
      <c r="CD21" s="182"/>
      <c r="CE21" s="417"/>
      <c r="CF21" s="417"/>
      <c r="CG21" s="417"/>
      <c r="CH21" s="417"/>
      <c r="CI21" s="417"/>
      <c r="CJ21" s="417"/>
      <c r="CK21" s="417"/>
      <c r="CL21" s="417"/>
      <c r="CM21" s="417"/>
      <c r="CN21" s="417"/>
      <c r="CO21" s="417"/>
      <c r="CP21" s="417"/>
      <c r="CQ21" s="417"/>
      <c r="CR21" s="417"/>
      <c r="CS21" s="418"/>
      <c r="CT21" s="389"/>
      <c r="CU21" s="390"/>
      <c r="CV21" s="390"/>
      <c r="CW21" s="390"/>
      <c r="CX21" s="390"/>
      <c r="CY21" s="390"/>
      <c r="CZ21" s="390"/>
      <c r="DA21" s="391"/>
      <c r="DB21" s="389"/>
      <c r="DC21" s="390"/>
      <c r="DD21" s="390"/>
      <c r="DE21" s="390"/>
      <c r="DF21" s="390"/>
      <c r="DG21" s="390"/>
      <c r="DH21" s="390"/>
      <c r="DI21" s="391"/>
    </row>
    <row r="22" spans="1:113" ht="18.75" customHeight="1" x14ac:dyDescent="0.2">
      <c r="A22" s="169"/>
      <c r="B22" s="432" t="s">
        <v>153</v>
      </c>
      <c r="C22" s="433"/>
      <c r="D22" s="434"/>
      <c r="E22" s="441" t="s">
        <v>1</v>
      </c>
      <c r="F22" s="442"/>
      <c r="G22" s="442"/>
      <c r="H22" s="442"/>
      <c r="I22" s="442"/>
      <c r="J22" s="442"/>
      <c r="K22" s="443"/>
      <c r="L22" s="441" t="s">
        <v>154</v>
      </c>
      <c r="M22" s="442"/>
      <c r="N22" s="442"/>
      <c r="O22" s="442"/>
      <c r="P22" s="443"/>
      <c r="Q22" s="447" t="s">
        <v>155</v>
      </c>
      <c r="R22" s="448"/>
      <c r="S22" s="448"/>
      <c r="T22" s="448"/>
      <c r="U22" s="448"/>
      <c r="V22" s="449"/>
      <c r="W22" s="453" t="s">
        <v>156</v>
      </c>
      <c r="X22" s="433"/>
      <c r="Y22" s="434"/>
      <c r="Z22" s="441" t="s">
        <v>1</v>
      </c>
      <c r="AA22" s="442"/>
      <c r="AB22" s="442"/>
      <c r="AC22" s="442"/>
      <c r="AD22" s="442"/>
      <c r="AE22" s="442"/>
      <c r="AF22" s="442"/>
      <c r="AG22" s="443"/>
      <c r="AH22" s="458" t="s">
        <v>157</v>
      </c>
      <c r="AI22" s="442"/>
      <c r="AJ22" s="442"/>
      <c r="AK22" s="442"/>
      <c r="AL22" s="443"/>
      <c r="AM22" s="458" t="s">
        <v>158</v>
      </c>
      <c r="AN22" s="459"/>
      <c r="AO22" s="459"/>
      <c r="AP22" s="459"/>
      <c r="AQ22" s="459"/>
      <c r="AR22" s="460"/>
      <c r="AS22" s="447" t="s">
        <v>155</v>
      </c>
      <c r="AT22" s="448"/>
      <c r="AU22" s="448"/>
      <c r="AV22" s="448"/>
      <c r="AW22" s="448"/>
      <c r="AX22" s="464"/>
      <c r="AY22" s="411" t="s">
        <v>159</v>
      </c>
      <c r="AZ22" s="412"/>
      <c r="BA22" s="412"/>
      <c r="BB22" s="412"/>
      <c r="BC22" s="412"/>
      <c r="BD22" s="412"/>
      <c r="BE22" s="412"/>
      <c r="BF22" s="412"/>
      <c r="BG22" s="412"/>
      <c r="BH22" s="412"/>
      <c r="BI22" s="412"/>
      <c r="BJ22" s="412"/>
      <c r="BK22" s="412"/>
      <c r="BL22" s="412"/>
      <c r="BM22" s="413"/>
      <c r="BN22" s="414">
        <v>22782582</v>
      </c>
      <c r="BO22" s="415"/>
      <c r="BP22" s="415"/>
      <c r="BQ22" s="415"/>
      <c r="BR22" s="415"/>
      <c r="BS22" s="415"/>
      <c r="BT22" s="415"/>
      <c r="BU22" s="416"/>
      <c r="BV22" s="414">
        <v>22141291</v>
      </c>
      <c r="BW22" s="415"/>
      <c r="BX22" s="415"/>
      <c r="BY22" s="415"/>
      <c r="BZ22" s="415"/>
      <c r="CA22" s="415"/>
      <c r="CB22" s="415"/>
      <c r="CC22" s="416"/>
      <c r="CD22" s="182"/>
      <c r="CE22" s="417"/>
      <c r="CF22" s="417"/>
      <c r="CG22" s="417"/>
      <c r="CH22" s="417"/>
      <c r="CI22" s="417"/>
      <c r="CJ22" s="417"/>
      <c r="CK22" s="417"/>
      <c r="CL22" s="417"/>
      <c r="CM22" s="417"/>
      <c r="CN22" s="417"/>
      <c r="CO22" s="417"/>
      <c r="CP22" s="417"/>
      <c r="CQ22" s="417"/>
      <c r="CR22" s="417"/>
      <c r="CS22" s="418"/>
      <c r="CT22" s="389"/>
      <c r="CU22" s="390"/>
      <c r="CV22" s="390"/>
      <c r="CW22" s="390"/>
      <c r="CX22" s="390"/>
      <c r="CY22" s="390"/>
      <c r="CZ22" s="390"/>
      <c r="DA22" s="391"/>
      <c r="DB22" s="389"/>
      <c r="DC22" s="390"/>
      <c r="DD22" s="390"/>
      <c r="DE22" s="390"/>
      <c r="DF22" s="390"/>
      <c r="DG22" s="390"/>
      <c r="DH22" s="390"/>
      <c r="DI22" s="391"/>
    </row>
    <row r="23" spans="1:113" ht="18.75" customHeight="1" x14ac:dyDescent="0.2">
      <c r="A23" s="169"/>
      <c r="B23" s="435"/>
      <c r="C23" s="436"/>
      <c r="D23" s="437"/>
      <c r="E23" s="444"/>
      <c r="F23" s="445"/>
      <c r="G23" s="445"/>
      <c r="H23" s="445"/>
      <c r="I23" s="445"/>
      <c r="J23" s="445"/>
      <c r="K23" s="446"/>
      <c r="L23" s="444"/>
      <c r="M23" s="445"/>
      <c r="N23" s="445"/>
      <c r="O23" s="445"/>
      <c r="P23" s="446"/>
      <c r="Q23" s="450"/>
      <c r="R23" s="451"/>
      <c r="S23" s="451"/>
      <c r="T23" s="451"/>
      <c r="U23" s="451"/>
      <c r="V23" s="452"/>
      <c r="W23" s="454"/>
      <c r="X23" s="436"/>
      <c r="Y23" s="437"/>
      <c r="Z23" s="444"/>
      <c r="AA23" s="445"/>
      <c r="AB23" s="445"/>
      <c r="AC23" s="445"/>
      <c r="AD23" s="445"/>
      <c r="AE23" s="445"/>
      <c r="AF23" s="445"/>
      <c r="AG23" s="446"/>
      <c r="AH23" s="444"/>
      <c r="AI23" s="445"/>
      <c r="AJ23" s="445"/>
      <c r="AK23" s="445"/>
      <c r="AL23" s="446"/>
      <c r="AM23" s="461"/>
      <c r="AN23" s="462"/>
      <c r="AO23" s="462"/>
      <c r="AP23" s="462"/>
      <c r="AQ23" s="462"/>
      <c r="AR23" s="463"/>
      <c r="AS23" s="450"/>
      <c r="AT23" s="451"/>
      <c r="AU23" s="451"/>
      <c r="AV23" s="451"/>
      <c r="AW23" s="451"/>
      <c r="AX23" s="465"/>
      <c r="AY23" s="399" t="s">
        <v>160</v>
      </c>
      <c r="AZ23" s="400"/>
      <c r="BA23" s="400"/>
      <c r="BB23" s="400"/>
      <c r="BC23" s="400"/>
      <c r="BD23" s="400"/>
      <c r="BE23" s="400"/>
      <c r="BF23" s="400"/>
      <c r="BG23" s="400"/>
      <c r="BH23" s="400"/>
      <c r="BI23" s="400"/>
      <c r="BJ23" s="400"/>
      <c r="BK23" s="400"/>
      <c r="BL23" s="400"/>
      <c r="BM23" s="401"/>
      <c r="BN23" s="419">
        <v>10245997</v>
      </c>
      <c r="BO23" s="420"/>
      <c r="BP23" s="420"/>
      <c r="BQ23" s="420"/>
      <c r="BR23" s="420"/>
      <c r="BS23" s="420"/>
      <c r="BT23" s="420"/>
      <c r="BU23" s="421"/>
      <c r="BV23" s="419">
        <v>9356127</v>
      </c>
      <c r="BW23" s="420"/>
      <c r="BX23" s="420"/>
      <c r="BY23" s="420"/>
      <c r="BZ23" s="420"/>
      <c r="CA23" s="420"/>
      <c r="CB23" s="420"/>
      <c r="CC23" s="421"/>
      <c r="CD23" s="182"/>
      <c r="CE23" s="417"/>
      <c r="CF23" s="417"/>
      <c r="CG23" s="417"/>
      <c r="CH23" s="417"/>
      <c r="CI23" s="417"/>
      <c r="CJ23" s="417"/>
      <c r="CK23" s="417"/>
      <c r="CL23" s="417"/>
      <c r="CM23" s="417"/>
      <c r="CN23" s="417"/>
      <c r="CO23" s="417"/>
      <c r="CP23" s="417"/>
      <c r="CQ23" s="417"/>
      <c r="CR23" s="417"/>
      <c r="CS23" s="418"/>
      <c r="CT23" s="389"/>
      <c r="CU23" s="390"/>
      <c r="CV23" s="390"/>
      <c r="CW23" s="390"/>
      <c r="CX23" s="390"/>
      <c r="CY23" s="390"/>
      <c r="CZ23" s="390"/>
      <c r="DA23" s="391"/>
      <c r="DB23" s="389"/>
      <c r="DC23" s="390"/>
      <c r="DD23" s="390"/>
      <c r="DE23" s="390"/>
      <c r="DF23" s="390"/>
      <c r="DG23" s="390"/>
      <c r="DH23" s="390"/>
      <c r="DI23" s="391"/>
    </row>
    <row r="24" spans="1:113" ht="18.75" customHeight="1" thickBot="1" x14ac:dyDescent="0.25">
      <c r="A24" s="169"/>
      <c r="B24" s="435"/>
      <c r="C24" s="436"/>
      <c r="D24" s="437"/>
      <c r="E24" s="392" t="s">
        <v>161</v>
      </c>
      <c r="F24" s="393"/>
      <c r="G24" s="393"/>
      <c r="H24" s="393"/>
      <c r="I24" s="393"/>
      <c r="J24" s="393"/>
      <c r="K24" s="394"/>
      <c r="L24" s="395">
        <v>1</v>
      </c>
      <c r="M24" s="396"/>
      <c r="N24" s="396"/>
      <c r="O24" s="396"/>
      <c r="P24" s="397"/>
      <c r="Q24" s="395">
        <v>9700</v>
      </c>
      <c r="R24" s="396"/>
      <c r="S24" s="396"/>
      <c r="T24" s="396"/>
      <c r="U24" s="396"/>
      <c r="V24" s="397"/>
      <c r="W24" s="454"/>
      <c r="X24" s="436"/>
      <c r="Y24" s="437"/>
      <c r="Z24" s="392" t="s">
        <v>162</v>
      </c>
      <c r="AA24" s="393"/>
      <c r="AB24" s="393"/>
      <c r="AC24" s="393"/>
      <c r="AD24" s="393"/>
      <c r="AE24" s="393"/>
      <c r="AF24" s="393"/>
      <c r="AG24" s="394"/>
      <c r="AH24" s="395">
        <v>916</v>
      </c>
      <c r="AI24" s="396"/>
      <c r="AJ24" s="396"/>
      <c r="AK24" s="396"/>
      <c r="AL24" s="397"/>
      <c r="AM24" s="395">
        <v>2821280</v>
      </c>
      <c r="AN24" s="396"/>
      <c r="AO24" s="396"/>
      <c r="AP24" s="396"/>
      <c r="AQ24" s="396"/>
      <c r="AR24" s="397"/>
      <c r="AS24" s="395">
        <v>3080</v>
      </c>
      <c r="AT24" s="396"/>
      <c r="AU24" s="396"/>
      <c r="AV24" s="396"/>
      <c r="AW24" s="396"/>
      <c r="AX24" s="398"/>
      <c r="AY24" s="386" t="s">
        <v>163</v>
      </c>
      <c r="AZ24" s="387"/>
      <c r="BA24" s="387"/>
      <c r="BB24" s="387"/>
      <c r="BC24" s="387"/>
      <c r="BD24" s="387"/>
      <c r="BE24" s="387"/>
      <c r="BF24" s="387"/>
      <c r="BG24" s="387"/>
      <c r="BH24" s="387"/>
      <c r="BI24" s="387"/>
      <c r="BJ24" s="387"/>
      <c r="BK24" s="387"/>
      <c r="BL24" s="387"/>
      <c r="BM24" s="388"/>
      <c r="BN24" s="419">
        <v>22782582</v>
      </c>
      <c r="BO24" s="420"/>
      <c r="BP24" s="420"/>
      <c r="BQ24" s="420"/>
      <c r="BR24" s="420"/>
      <c r="BS24" s="420"/>
      <c r="BT24" s="420"/>
      <c r="BU24" s="421"/>
      <c r="BV24" s="419">
        <v>22141291</v>
      </c>
      <c r="BW24" s="420"/>
      <c r="BX24" s="420"/>
      <c r="BY24" s="420"/>
      <c r="BZ24" s="420"/>
      <c r="CA24" s="420"/>
      <c r="CB24" s="420"/>
      <c r="CC24" s="421"/>
      <c r="CD24" s="182"/>
      <c r="CE24" s="417"/>
      <c r="CF24" s="417"/>
      <c r="CG24" s="417"/>
      <c r="CH24" s="417"/>
      <c r="CI24" s="417"/>
      <c r="CJ24" s="417"/>
      <c r="CK24" s="417"/>
      <c r="CL24" s="417"/>
      <c r="CM24" s="417"/>
      <c r="CN24" s="417"/>
      <c r="CO24" s="417"/>
      <c r="CP24" s="417"/>
      <c r="CQ24" s="417"/>
      <c r="CR24" s="417"/>
      <c r="CS24" s="418"/>
      <c r="CT24" s="389"/>
      <c r="CU24" s="390"/>
      <c r="CV24" s="390"/>
      <c r="CW24" s="390"/>
      <c r="CX24" s="390"/>
      <c r="CY24" s="390"/>
      <c r="CZ24" s="390"/>
      <c r="DA24" s="391"/>
      <c r="DB24" s="389"/>
      <c r="DC24" s="390"/>
      <c r="DD24" s="390"/>
      <c r="DE24" s="390"/>
      <c r="DF24" s="390"/>
      <c r="DG24" s="390"/>
      <c r="DH24" s="390"/>
      <c r="DI24" s="391"/>
    </row>
    <row r="25" spans="1:113" ht="18.75" customHeight="1" x14ac:dyDescent="0.2">
      <c r="A25" s="169"/>
      <c r="B25" s="435"/>
      <c r="C25" s="436"/>
      <c r="D25" s="437"/>
      <c r="E25" s="392" t="s">
        <v>164</v>
      </c>
      <c r="F25" s="393"/>
      <c r="G25" s="393"/>
      <c r="H25" s="393"/>
      <c r="I25" s="393"/>
      <c r="J25" s="393"/>
      <c r="K25" s="394"/>
      <c r="L25" s="395">
        <v>1</v>
      </c>
      <c r="M25" s="396"/>
      <c r="N25" s="396"/>
      <c r="O25" s="396"/>
      <c r="P25" s="397"/>
      <c r="Q25" s="395">
        <v>8140</v>
      </c>
      <c r="R25" s="396"/>
      <c r="S25" s="396"/>
      <c r="T25" s="396"/>
      <c r="U25" s="396"/>
      <c r="V25" s="397"/>
      <c r="W25" s="454"/>
      <c r="X25" s="436"/>
      <c r="Y25" s="437"/>
      <c r="Z25" s="392" t="s">
        <v>165</v>
      </c>
      <c r="AA25" s="393"/>
      <c r="AB25" s="393"/>
      <c r="AC25" s="393"/>
      <c r="AD25" s="393"/>
      <c r="AE25" s="393"/>
      <c r="AF25" s="393"/>
      <c r="AG25" s="394"/>
      <c r="AH25" s="395">
        <v>152</v>
      </c>
      <c r="AI25" s="396"/>
      <c r="AJ25" s="396"/>
      <c r="AK25" s="396"/>
      <c r="AL25" s="397"/>
      <c r="AM25" s="395">
        <v>455696</v>
      </c>
      <c r="AN25" s="396"/>
      <c r="AO25" s="396"/>
      <c r="AP25" s="396"/>
      <c r="AQ25" s="396"/>
      <c r="AR25" s="397"/>
      <c r="AS25" s="395">
        <v>2998</v>
      </c>
      <c r="AT25" s="396"/>
      <c r="AU25" s="396"/>
      <c r="AV25" s="396"/>
      <c r="AW25" s="396"/>
      <c r="AX25" s="398"/>
      <c r="AY25" s="411" t="s">
        <v>166</v>
      </c>
      <c r="AZ25" s="412"/>
      <c r="BA25" s="412"/>
      <c r="BB25" s="412"/>
      <c r="BC25" s="412"/>
      <c r="BD25" s="412"/>
      <c r="BE25" s="412"/>
      <c r="BF25" s="412"/>
      <c r="BG25" s="412"/>
      <c r="BH25" s="412"/>
      <c r="BI25" s="412"/>
      <c r="BJ25" s="412"/>
      <c r="BK25" s="412"/>
      <c r="BL25" s="412"/>
      <c r="BM25" s="413"/>
      <c r="BN25" s="414">
        <v>11584312</v>
      </c>
      <c r="BO25" s="415"/>
      <c r="BP25" s="415"/>
      <c r="BQ25" s="415"/>
      <c r="BR25" s="415"/>
      <c r="BS25" s="415"/>
      <c r="BT25" s="415"/>
      <c r="BU25" s="416"/>
      <c r="BV25" s="414">
        <v>13363434</v>
      </c>
      <c r="BW25" s="415"/>
      <c r="BX25" s="415"/>
      <c r="BY25" s="415"/>
      <c r="BZ25" s="415"/>
      <c r="CA25" s="415"/>
      <c r="CB25" s="415"/>
      <c r="CC25" s="416"/>
      <c r="CD25" s="182"/>
      <c r="CE25" s="417"/>
      <c r="CF25" s="417"/>
      <c r="CG25" s="417"/>
      <c r="CH25" s="417"/>
      <c r="CI25" s="417"/>
      <c r="CJ25" s="417"/>
      <c r="CK25" s="417"/>
      <c r="CL25" s="417"/>
      <c r="CM25" s="417"/>
      <c r="CN25" s="417"/>
      <c r="CO25" s="417"/>
      <c r="CP25" s="417"/>
      <c r="CQ25" s="417"/>
      <c r="CR25" s="417"/>
      <c r="CS25" s="418"/>
      <c r="CT25" s="389"/>
      <c r="CU25" s="390"/>
      <c r="CV25" s="390"/>
      <c r="CW25" s="390"/>
      <c r="CX25" s="390"/>
      <c r="CY25" s="390"/>
      <c r="CZ25" s="390"/>
      <c r="DA25" s="391"/>
      <c r="DB25" s="389"/>
      <c r="DC25" s="390"/>
      <c r="DD25" s="390"/>
      <c r="DE25" s="390"/>
      <c r="DF25" s="390"/>
      <c r="DG25" s="390"/>
      <c r="DH25" s="390"/>
      <c r="DI25" s="391"/>
    </row>
    <row r="26" spans="1:113" ht="18.75" customHeight="1" x14ac:dyDescent="0.2">
      <c r="A26" s="169"/>
      <c r="B26" s="435"/>
      <c r="C26" s="436"/>
      <c r="D26" s="437"/>
      <c r="E26" s="392" t="s">
        <v>167</v>
      </c>
      <c r="F26" s="393"/>
      <c r="G26" s="393"/>
      <c r="H26" s="393"/>
      <c r="I26" s="393"/>
      <c r="J26" s="393"/>
      <c r="K26" s="394"/>
      <c r="L26" s="395">
        <v>1</v>
      </c>
      <c r="M26" s="396"/>
      <c r="N26" s="396"/>
      <c r="O26" s="396"/>
      <c r="P26" s="397"/>
      <c r="Q26" s="395">
        <v>7460</v>
      </c>
      <c r="R26" s="396"/>
      <c r="S26" s="396"/>
      <c r="T26" s="396"/>
      <c r="U26" s="396"/>
      <c r="V26" s="397"/>
      <c r="W26" s="454"/>
      <c r="X26" s="436"/>
      <c r="Y26" s="437"/>
      <c r="Z26" s="392" t="s">
        <v>168</v>
      </c>
      <c r="AA26" s="430"/>
      <c r="AB26" s="430"/>
      <c r="AC26" s="430"/>
      <c r="AD26" s="430"/>
      <c r="AE26" s="430"/>
      <c r="AF26" s="430"/>
      <c r="AG26" s="431"/>
      <c r="AH26" s="395">
        <v>17</v>
      </c>
      <c r="AI26" s="396"/>
      <c r="AJ26" s="396"/>
      <c r="AK26" s="396"/>
      <c r="AL26" s="397"/>
      <c r="AM26" s="395">
        <v>53414</v>
      </c>
      <c r="AN26" s="396"/>
      <c r="AO26" s="396"/>
      <c r="AP26" s="396"/>
      <c r="AQ26" s="396"/>
      <c r="AR26" s="397"/>
      <c r="AS26" s="395">
        <v>3142</v>
      </c>
      <c r="AT26" s="396"/>
      <c r="AU26" s="396"/>
      <c r="AV26" s="396"/>
      <c r="AW26" s="396"/>
      <c r="AX26" s="398"/>
      <c r="AY26" s="428" t="s">
        <v>169</v>
      </c>
      <c r="AZ26" s="373"/>
      <c r="BA26" s="373"/>
      <c r="BB26" s="373"/>
      <c r="BC26" s="373"/>
      <c r="BD26" s="373"/>
      <c r="BE26" s="373"/>
      <c r="BF26" s="373"/>
      <c r="BG26" s="373"/>
      <c r="BH26" s="373"/>
      <c r="BI26" s="373"/>
      <c r="BJ26" s="373"/>
      <c r="BK26" s="373"/>
      <c r="BL26" s="373"/>
      <c r="BM26" s="429"/>
      <c r="BN26" s="419">
        <v>900000</v>
      </c>
      <c r="BO26" s="420"/>
      <c r="BP26" s="420"/>
      <c r="BQ26" s="420"/>
      <c r="BR26" s="420"/>
      <c r="BS26" s="420"/>
      <c r="BT26" s="420"/>
      <c r="BU26" s="421"/>
      <c r="BV26" s="419">
        <v>600000</v>
      </c>
      <c r="BW26" s="420"/>
      <c r="BX26" s="420"/>
      <c r="BY26" s="420"/>
      <c r="BZ26" s="420"/>
      <c r="CA26" s="420"/>
      <c r="CB26" s="420"/>
      <c r="CC26" s="421"/>
      <c r="CD26" s="182"/>
      <c r="CE26" s="417"/>
      <c r="CF26" s="417"/>
      <c r="CG26" s="417"/>
      <c r="CH26" s="417"/>
      <c r="CI26" s="417"/>
      <c r="CJ26" s="417"/>
      <c r="CK26" s="417"/>
      <c r="CL26" s="417"/>
      <c r="CM26" s="417"/>
      <c r="CN26" s="417"/>
      <c r="CO26" s="417"/>
      <c r="CP26" s="417"/>
      <c r="CQ26" s="417"/>
      <c r="CR26" s="417"/>
      <c r="CS26" s="418"/>
      <c r="CT26" s="389"/>
      <c r="CU26" s="390"/>
      <c r="CV26" s="390"/>
      <c r="CW26" s="390"/>
      <c r="CX26" s="390"/>
      <c r="CY26" s="390"/>
      <c r="CZ26" s="390"/>
      <c r="DA26" s="391"/>
      <c r="DB26" s="389"/>
      <c r="DC26" s="390"/>
      <c r="DD26" s="390"/>
      <c r="DE26" s="390"/>
      <c r="DF26" s="390"/>
      <c r="DG26" s="390"/>
      <c r="DH26" s="390"/>
      <c r="DI26" s="391"/>
    </row>
    <row r="27" spans="1:113" ht="18.75" customHeight="1" thickBot="1" x14ac:dyDescent="0.25">
      <c r="A27" s="169"/>
      <c r="B27" s="435"/>
      <c r="C27" s="436"/>
      <c r="D27" s="437"/>
      <c r="E27" s="392" t="s">
        <v>170</v>
      </c>
      <c r="F27" s="393"/>
      <c r="G27" s="393"/>
      <c r="H27" s="393"/>
      <c r="I27" s="393"/>
      <c r="J27" s="393"/>
      <c r="K27" s="394"/>
      <c r="L27" s="395">
        <v>1</v>
      </c>
      <c r="M27" s="396"/>
      <c r="N27" s="396"/>
      <c r="O27" s="396"/>
      <c r="P27" s="397"/>
      <c r="Q27" s="395">
        <v>5400</v>
      </c>
      <c r="R27" s="396"/>
      <c r="S27" s="396"/>
      <c r="T27" s="396"/>
      <c r="U27" s="396"/>
      <c r="V27" s="397"/>
      <c r="W27" s="454"/>
      <c r="X27" s="436"/>
      <c r="Y27" s="437"/>
      <c r="Z27" s="392" t="s">
        <v>171</v>
      </c>
      <c r="AA27" s="393"/>
      <c r="AB27" s="393"/>
      <c r="AC27" s="393"/>
      <c r="AD27" s="393"/>
      <c r="AE27" s="393"/>
      <c r="AF27" s="393"/>
      <c r="AG27" s="394"/>
      <c r="AH27" s="395">
        <v>16</v>
      </c>
      <c r="AI27" s="396"/>
      <c r="AJ27" s="396"/>
      <c r="AK27" s="396"/>
      <c r="AL27" s="397"/>
      <c r="AM27" s="395">
        <v>62672</v>
      </c>
      <c r="AN27" s="396"/>
      <c r="AO27" s="396"/>
      <c r="AP27" s="396"/>
      <c r="AQ27" s="396"/>
      <c r="AR27" s="397"/>
      <c r="AS27" s="395">
        <v>3917</v>
      </c>
      <c r="AT27" s="396"/>
      <c r="AU27" s="396"/>
      <c r="AV27" s="396"/>
      <c r="AW27" s="396"/>
      <c r="AX27" s="398"/>
      <c r="AY27" s="425" t="s">
        <v>172</v>
      </c>
      <c r="AZ27" s="426"/>
      <c r="BA27" s="426"/>
      <c r="BB27" s="426"/>
      <c r="BC27" s="426"/>
      <c r="BD27" s="426"/>
      <c r="BE27" s="426"/>
      <c r="BF27" s="426"/>
      <c r="BG27" s="426"/>
      <c r="BH27" s="426"/>
      <c r="BI27" s="426"/>
      <c r="BJ27" s="426"/>
      <c r="BK27" s="426"/>
      <c r="BL27" s="426"/>
      <c r="BM27" s="427"/>
      <c r="BN27" s="422">
        <v>2626024</v>
      </c>
      <c r="BO27" s="423"/>
      <c r="BP27" s="423"/>
      <c r="BQ27" s="423"/>
      <c r="BR27" s="423"/>
      <c r="BS27" s="423"/>
      <c r="BT27" s="423"/>
      <c r="BU27" s="424"/>
      <c r="BV27" s="422">
        <v>2625311</v>
      </c>
      <c r="BW27" s="423"/>
      <c r="BX27" s="423"/>
      <c r="BY27" s="423"/>
      <c r="BZ27" s="423"/>
      <c r="CA27" s="423"/>
      <c r="CB27" s="423"/>
      <c r="CC27" s="424"/>
      <c r="CD27" s="184"/>
      <c r="CE27" s="417"/>
      <c r="CF27" s="417"/>
      <c r="CG27" s="417"/>
      <c r="CH27" s="417"/>
      <c r="CI27" s="417"/>
      <c r="CJ27" s="417"/>
      <c r="CK27" s="417"/>
      <c r="CL27" s="417"/>
      <c r="CM27" s="417"/>
      <c r="CN27" s="417"/>
      <c r="CO27" s="417"/>
      <c r="CP27" s="417"/>
      <c r="CQ27" s="417"/>
      <c r="CR27" s="417"/>
      <c r="CS27" s="418"/>
      <c r="CT27" s="389"/>
      <c r="CU27" s="390"/>
      <c r="CV27" s="390"/>
      <c r="CW27" s="390"/>
      <c r="CX27" s="390"/>
      <c r="CY27" s="390"/>
      <c r="CZ27" s="390"/>
      <c r="DA27" s="391"/>
      <c r="DB27" s="389"/>
      <c r="DC27" s="390"/>
      <c r="DD27" s="390"/>
      <c r="DE27" s="390"/>
      <c r="DF27" s="390"/>
      <c r="DG27" s="390"/>
      <c r="DH27" s="390"/>
      <c r="DI27" s="391"/>
    </row>
    <row r="28" spans="1:113" ht="18.75" customHeight="1" x14ac:dyDescent="0.2">
      <c r="A28" s="169"/>
      <c r="B28" s="435"/>
      <c r="C28" s="436"/>
      <c r="D28" s="437"/>
      <c r="E28" s="392" t="s">
        <v>173</v>
      </c>
      <c r="F28" s="393"/>
      <c r="G28" s="393"/>
      <c r="H28" s="393"/>
      <c r="I28" s="393"/>
      <c r="J28" s="393"/>
      <c r="K28" s="394"/>
      <c r="L28" s="395">
        <v>1</v>
      </c>
      <c r="M28" s="396"/>
      <c r="N28" s="396"/>
      <c r="O28" s="396"/>
      <c r="P28" s="397"/>
      <c r="Q28" s="395">
        <v>4900</v>
      </c>
      <c r="R28" s="396"/>
      <c r="S28" s="396"/>
      <c r="T28" s="396"/>
      <c r="U28" s="396"/>
      <c r="V28" s="397"/>
      <c r="W28" s="454"/>
      <c r="X28" s="436"/>
      <c r="Y28" s="437"/>
      <c r="Z28" s="392" t="s">
        <v>174</v>
      </c>
      <c r="AA28" s="393"/>
      <c r="AB28" s="393"/>
      <c r="AC28" s="393"/>
      <c r="AD28" s="393"/>
      <c r="AE28" s="393"/>
      <c r="AF28" s="393"/>
      <c r="AG28" s="394"/>
      <c r="AH28" s="395" t="s">
        <v>122</v>
      </c>
      <c r="AI28" s="396"/>
      <c r="AJ28" s="396"/>
      <c r="AK28" s="396"/>
      <c r="AL28" s="397"/>
      <c r="AM28" s="395" t="s">
        <v>122</v>
      </c>
      <c r="AN28" s="396"/>
      <c r="AO28" s="396"/>
      <c r="AP28" s="396"/>
      <c r="AQ28" s="396"/>
      <c r="AR28" s="397"/>
      <c r="AS28" s="395" t="s">
        <v>122</v>
      </c>
      <c r="AT28" s="396"/>
      <c r="AU28" s="396"/>
      <c r="AV28" s="396"/>
      <c r="AW28" s="396"/>
      <c r="AX28" s="398"/>
      <c r="AY28" s="402" t="s">
        <v>175</v>
      </c>
      <c r="AZ28" s="403"/>
      <c r="BA28" s="403"/>
      <c r="BB28" s="404"/>
      <c r="BC28" s="411" t="s">
        <v>46</v>
      </c>
      <c r="BD28" s="412"/>
      <c r="BE28" s="412"/>
      <c r="BF28" s="412"/>
      <c r="BG28" s="412"/>
      <c r="BH28" s="412"/>
      <c r="BI28" s="412"/>
      <c r="BJ28" s="412"/>
      <c r="BK28" s="412"/>
      <c r="BL28" s="412"/>
      <c r="BM28" s="413"/>
      <c r="BN28" s="414">
        <v>8274399</v>
      </c>
      <c r="BO28" s="415"/>
      <c r="BP28" s="415"/>
      <c r="BQ28" s="415"/>
      <c r="BR28" s="415"/>
      <c r="BS28" s="415"/>
      <c r="BT28" s="415"/>
      <c r="BU28" s="416"/>
      <c r="BV28" s="414">
        <v>7397624</v>
      </c>
      <c r="BW28" s="415"/>
      <c r="BX28" s="415"/>
      <c r="BY28" s="415"/>
      <c r="BZ28" s="415"/>
      <c r="CA28" s="415"/>
      <c r="CB28" s="415"/>
      <c r="CC28" s="416"/>
      <c r="CD28" s="182"/>
      <c r="CE28" s="417"/>
      <c r="CF28" s="417"/>
      <c r="CG28" s="417"/>
      <c r="CH28" s="417"/>
      <c r="CI28" s="417"/>
      <c r="CJ28" s="417"/>
      <c r="CK28" s="417"/>
      <c r="CL28" s="417"/>
      <c r="CM28" s="417"/>
      <c r="CN28" s="417"/>
      <c r="CO28" s="417"/>
      <c r="CP28" s="417"/>
      <c r="CQ28" s="417"/>
      <c r="CR28" s="417"/>
      <c r="CS28" s="418"/>
      <c r="CT28" s="389"/>
      <c r="CU28" s="390"/>
      <c r="CV28" s="390"/>
      <c r="CW28" s="390"/>
      <c r="CX28" s="390"/>
      <c r="CY28" s="390"/>
      <c r="CZ28" s="390"/>
      <c r="DA28" s="391"/>
      <c r="DB28" s="389"/>
      <c r="DC28" s="390"/>
      <c r="DD28" s="390"/>
      <c r="DE28" s="390"/>
      <c r="DF28" s="390"/>
      <c r="DG28" s="390"/>
      <c r="DH28" s="390"/>
      <c r="DI28" s="391"/>
    </row>
    <row r="29" spans="1:113" ht="18.75" customHeight="1" x14ac:dyDescent="0.2">
      <c r="A29" s="169"/>
      <c r="B29" s="435"/>
      <c r="C29" s="436"/>
      <c r="D29" s="437"/>
      <c r="E29" s="392" t="s">
        <v>176</v>
      </c>
      <c r="F29" s="393"/>
      <c r="G29" s="393"/>
      <c r="H29" s="393"/>
      <c r="I29" s="393"/>
      <c r="J29" s="393"/>
      <c r="K29" s="394"/>
      <c r="L29" s="395">
        <v>24</v>
      </c>
      <c r="M29" s="396"/>
      <c r="N29" s="396"/>
      <c r="O29" s="396"/>
      <c r="P29" s="397"/>
      <c r="Q29" s="395">
        <v>4500</v>
      </c>
      <c r="R29" s="396"/>
      <c r="S29" s="396"/>
      <c r="T29" s="396"/>
      <c r="U29" s="396"/>
      <c r="V29" s="397"/>
      <c r="W29" s="455"/>
      <c r="X29" s="456"/>
      <c r="Y29" s="457"/>
      <c r="Z29" s="392" t="s">
        <v>177</v>
      </c>
      <c r="AA29" s="393"/>
      <c r="AB29" s="393"/>
      <c r="AC29" s="393"/>
      <c r="AD29" s="393"/>
      <c r="AE29" s="393"/>
      <c r="AF29" s="393"/>
      <c r="AG29" s="394"/>
      <c r="AH29" s="395">
        <v>932</v>
      </c>
      <c r="AI29" s="396"/>
      <c r="AJ29" s="396"/>
      <c r="AK29" s="396"/>
      <c r="AL29" s="397"/>
      <c r="AM29" s="395">
        <v>2883952</v>
      </c>
      <c r="AN29" s="396"/>
      <c r="AO29" s="396"/>
      <c r="AP29" s="396"/>
      <c r="AQ29" s="396"/>
      <c r="AR29" s="397"/>
      <c r="AS29" s="395">
        <v>3094</v>
      </c>
      <c r="AT29" s="396"/>
      <c r="AU29" s="396"/>
      <c r="AV29" s="396"/>
      <c r="AW29" s="396"/>
      <c r="AX29" s="398"/>
      <c r="AY29" s="405"/>
      <c r="AZ29" s="406"/>
      <c r="BA29" s="406"/>
      <c r="BB29" s="407"/>
      <c r="BC29" s="399" t="s">
        <v>178</v>
      </c>
      <c r="BD29" s="400"/>
      <c r="BE29" s="400"/>
      <c r="BF29" s="400"/>
      <c r="BG29" s="400"/>
      <c r="BH29" s="400"/>
      <c r="BI29" s="400"/>
      <c r="BJ29" s="400"/>
      <c r="BK29" s="400"/>
      <c r="BL29" s="400"/>
      <c r="BM29" s="401"/>
      <c r="BN29" s="419" t="s">
        <v>122</v>
      </c>
      <c r="BO29" s="420"/>
      <c r="BP29" s="420"/>
      <c r="BQ29" s="420"/>
      <c r="BR29" s="420"/>
      <c r="BS29" s="420"/>
      <c r="BT29" s="420"/>
      <c r="BU29" s="421"/>
      <c r="BV29" s="419" t="s">
        <v>122</v>
      </c>
      <c r="BW29" s="420"/>
      <c r="BX29" s="420"/>
      <c r="BY29" s="420"/>
      <c r="BZ29" s="420"/>
      <c r="CA29" s="420"/>
      <c r="CB29" s="420"/>
      <c r="CC29" s="421"/>
      <c r="CD29" s="184"/>
      <c r="CE29" s="417"/>
      <c r="CF29" s="417"/>
      <c r="CG29" s="417"/>
      <c r="CH29" s="417"/>
      <c r="CI29" s="417"/>
      <c r="CJ29" s="417"/>
      <c r="CK29" s="417"/>
      <c r="CL29" s="417"/>
      <c r="CM29" s="417"/>
      <c r="CN29" s="417"/>
      <c r="CO29" s="417"/>
      <c r="CP29" s="417"/>
      <c r="CQ29" s="417"/>
      <c r="CR29" s="417"/>
      <c r="CS29" s="418"/>
      <c r="CT29" s="389"/>
      <c r="CU29" s="390"/>
      <c r="CV29" s="390"/>
      <c r="CW29" s="390"/>
      <c r="CX29" s="390"/>
      <c r="CY29" s="390"/>
      <c r="CZ29" s="390"/>
      <c r="DA29" s="391"/>
      <c r="DB29" s="389"/>
      <c r="DC29" s="390"/>
      <c r="DD29" s="390"/>
      <c r="DE29" s="390"/>
      <c r="DF29" s="390"/>
      <c r="DG29" s="390"/>
      <c r="DH29" s="390"/>
      <c r="DI29" s="391"/>
    </row>
    <row r="30" spans="1:113" ht="18.75" customHeight="1" thickBot="1" x14ac:dyDescent="0.25">
      <c r="A30" s="169"/>
      <c r="B30" s="438"/>
      <c r="C30" s="439"/>
      <c r="D30" s="440"/>
      <c r="E30" s="374"/>
      <c r="F30" s="375"/>
      <c r="G30" s="375"/>
      <c r="H30" s="375"/>
      <c r="I30" s="375"/>
      <c r="J30" s="375"/>
      <c r="K30" s="376"/>
      <c r="L30" s="377"/>
      <c r="M30" s="378"/>
      <c r="N30" s="378"/>
      <c r="O30" s="378"/>
      <c r="P30" s="379"/>
      <c r="Q30" s="377"/>
      <c r="R30" s="378"/>
      <c r="S30" s="378"/>
      <c r="T30" s="378"/>
      <c r="U30" s="378"/>
      <c r="V30" s="379"/>
      <c r="W30" s="380" t="s">
        <v>179</v>
      </c>
      <c r="X30" s="381"/>
      <c r="Y30" s="381"/>
      <c r="Z30" s="381"/>
      <c r="AA30" s="381"/>
      <c r="AB30" s="381"/>
      <c r="AC30" s="381"/>
      <c r="AD30" s="381"/>
      <c r="AE30" s="381"/>
      <c r="AF30" s="381"/>
      <c r="AG30" s="382"/>
      <c r="AH30" s="383">
        <v>99</v>
      </c>
      <c r="AI30" s="384"/>
      <c r="AJ30" s="384"/>
      <c r="AK30" s="384"/>
      <c r="AL30" s="384"/>
      <c r="AM30" s="384"/>
      <c r="AN30" s="384"/>
      <c r="AO30" s="384"/>
      <c r="AP30" s="384"/>
      <c r="AQ30" s="384"/>
      <c r="AR30" s="384"/>
      <c r="AS30" s="384"/>
      <c r="AT30" s="384"/>
      <c r="AU30" s="384"/>
      <c r="AV30" s="384"/>
      <c r="AW30" s="384"/>
      <c r="AX30" s="385"/>
      <c r="AY30" s="408"/>
      <c r="AZ30" s="409"/>
      <c r="BA30" s="409"/>
      <c r="BB30" s="410"/>
      <c r="BC30" s="386" t="s">
        <v>48</v>
      </c>
      <c r="BD30" s="387"/>
      <c r="BE30" s="387"/>
      <c r="BF30" s="387"/>
      <c r="BG30" s="387"/>
      <c r="BH30" s="387"/>
      <c r="BI30" s="387"/>
      <c r="BJ30" s="387"/>
      <c r="BK30" s="387"/>
      <c r="BL30" s="387"/>
      <c r="BM30" s="388"/>
      <c r="BN30" s="422">
        <v>8115765</v>
      </c>
      <c r="BO30" s="423"/>
      <c r="BP30" s="423"/>
      <c r="BQ30" s="423"/>
      <c r="BR30" s="423"/>
      <c r="BS30" s="423"/>
      <c r="BT30" s="423"/>
      <c r="BU30" s="424"/>
      <c r="BV30" s="422">
        <v>8401350</v>
      </c>
      <c r="BW30" s="423"/>
      <c r="BX30" s="423"/>
      <c r="BY30" s="423"/>
      <c r="BZ30" s="423"/>
      <c r="CA30" s="423"/>
      <c r="CB30" s="423"/>
      <c r="CC30" s="42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2" t="s">
        <v>180</v>
      </c>
      <c r="D32" s="372"/>
      <c r="E32" s="372"/>
      <c r="F32" s="372"/>
      <c r="G32" s="372"/>
      <c r="H32" s="372"/>
      <c r="I32" s="372"/>
      <c r="J32" s="372"/>
      <c r="K32" s="372"/>
      <c r="L32" s="372"/>
      <c r="M32" s="372"/>
      <c r="N32" s="372"/>
      <c r="O32" s="372"/>
      <c r="P32" s="372"/>
      <c r="Q32" s="372"/>
      <c r="R32" s="372"/>
      <c r="S32" s="372"/>
      <c r="U32" s="373" t="s">
        <v>181</v>
      </c>
      <c r="V32" s="373"/>
      <c r="W32" s="373"/>
      <c r="X32" s="373"/>
      <c r="Y32" s="373"/>
      <c r="Z32" s="373"/>
      <c r="AA32" s="373"/>
      <c r="AB32" s="373"/>
      <c r="AC32" s="373"/>
      <c r="AD32" s="373"/>
      <c r="AE32" s="373"/>
      <c r="AF32" s="373"/>
      <c r="AG32" s="373"/>
      <c r="AH32" s="373"/>
      <c r="AI32" s="373"/>
      <c r="AJ32" s="373"/>
      <c r="AK32" s="373"/>
      <c r="AM32" s="373" t="s">
        <v>182</v>
      </c>
      <c r="AN32" s="373"/>
      <c r="AO32" s="373"/>
      <c r="AP32" s="373"/>
      <c r="AQ32" s="373"/>
      <c r="AR32" s="373"/>
      <c r="AS32" s="373"/>
      <c r="AT32" s="373"/>
      <c r="AU32" s="373"/>
      <c r="AV32" s="373"/>
      <c r="AW32" s="373"/>
      <c r="AX32" s="373"/>
      <c r="AY32" s="373"/>
      <c r="AZ32" s="373"/>
      <c r="BA32" s="373"/>
      <c r="BB32" s="373"/>
      <c r="BC32" s="373"/>
      <c r="BE32" s="373" t="s">
        <v>183</v>
      </c>
      <c r="BF32" s="373"/>
      <c r="BG32" s="373"/>
      <c r="BH32" s="373"/>
      <c r="BI32" s="373"/>
      <c r="BJ32" s="373"/>
      <c r="BK32" s="373"/>
      <c r="BL32" s="373"/>
      <c r="BM32" s="373"/>
      <c r="BN32" s="373"/>
      <c r="BO32" s="373"/>
      <c r="BP32" s="373"/>
      <c r="BQ32" s="373"/>
      <c r="BR32" s="373"/>
      <c r="BS32" s="373"/>
      <c r="BT32" s="373"/>
      <c r="BU32" s="373"/>
      <c r="BW32" s="373" t="s">
        <v>184</v>
      </c>
      <c r="BX32" s="373"/>
      <c r="BY32" s="373"/>
      <c r="BZ32" s="373"/>
      <c r="CA32" s="373"/>
      <c r="CB32" s="373"/>
      <c r="CC32" s="373"/>
      <c r="CD32" s="373"/>
      <c r="CE32" s="373"/>
      <c r="CF32" s="373"/>
      <c r="CG32" s="373"/>
      <c r="CH32" s="373"/>
      <c r="CI32" s="373"/>
      <c r="CJ32" s="373"/>
      <c r="CK32" s="373"/>
      <c r="CL32" s="373"/>
      <c r="CM32" s="373"/>
      <c r="CO32" s="373" t="s">
        <v>185</v>
      </c>
      <c r="CP32" s="373"/>
      <c r="CQ32" s="373"/>
      <c r="CR32" s="373"/>
      <c r="CS32" s="373"/>
      <c r="CT32" s="373"/>
      <c r="CU32" s="373"/>
      <c r="CV32" s="373"/>
      <c r="CW32" s="373"/>
      <c r="CX32" s="373"/>
      <c r="CY32" s="373"/>
      <c r="CZ32" s="373"/>
      <c r="DA32" s="373"/>
      <c r="DB32" s="373"/>
      <c r="DC32" s="373"/>
      <c r="DD32" s="373"/>
      <c r="DE32" s="373"/>
      <c r="DI32" s="192"/>
    </row>
    <row r="33" spans="1:113" ht="13.5" customHeight="1" x14ac:dyDescent="0.2">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7</v>
      </c>
      <c r="V34" s="367"/>
      <c r="W34" s="368" t="str">
        <f>IF('各会計、関係団体の財政状況及び健全化判断比率'!B28="","",'各会計、関係団体の財政状況及び健全化判断比率'!B28)</f>
        <v>国民健康保険</v>
      </c>
      <c r="X34" s="368"/>
      <c r="Y34" s="368"/>
      <c r="Z34" s="368"/>
      <c r="AA34" s="368"/>
      <c r="AB34" s="368"/>
      <c r="AC34" s="368"/>
      <c r="AD34" s="368"/>
      <c r="AE34" s="368"/>
      <c r="AF34" s="368"/>
      <c r="AG34" s="368"/>
      <c r="AH34" s="368"/>
      <c r="AI34" s="368"/>
      <c r="AJ34" s="368"/>
      <c r="AK34" s="368"/>
      <c r="AL34" s="169"/>
      <c r="AM34" s="367">
        <f>IF(AO34="","",MAX(C34:D43,U34:V43)+1)</f>
        <v>12</v>
      </c>
      <c r="AN34" s="367"/>
      <c r="AO34" s="368" t="str">
        <f>IF('各会計、関係団体の財政状況及び健全化判断比率'!B33="","",'各会計、関係団体の財政状況及び健全化判断比率'!B33)</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t="str">
        <f>IF(BY34="","",MAX(C34:D43,U34:V43,AM34:AN43,BE34:BF43)+1)</f>
        <v/>
      </c>
      <c r="BX34" s="367"/>
      <c r="BY34" s="368" t="str">
        <f>IF('各会計、関係団体の財政状況及び健全化判断比率'!B68="","",'各会計、関係団体の財政状況及び健全化判断比率'!B68)</f>
        <v/>
      </c>
      <c r="BZ34" s="368"/>
      <c r="CA34" s="368"/>
      <c r="CB34" s="368"/>
      <c r="CC34" s="368"/>
      <c r="CD34" s="368"/>
      <c r="CE34" s="368"/>
      <c r="CF34" s="368"/>
      <c r="CG34" s="368"/>
      <c r="CH34" s="368"/>
      <c r="CI34" s="368"/>
      <c r="CJ34" s="368"/>
      <c r="CK34" s="368"/>
      <c r="CL34" s="368"/>
      <c r="CM34" s="368"/>
      <c r="CN34" s="169"/>
      <c r="CO34" s="367" t="str">
        <f>IF(CQ34="","",MAX(C34:D43,U34:V43,AM34:AN43,BE34:BF43,BW34:BX43)+1)</f>
        <v/>
      </c>
      <c r="CP34" s="367"/>
      <c r="CQ34" s="368" t="str">
        <f>IF('各会計、関係団体の財政状況及び健全化判断比率'!BS7="","",'各会計、関係団体の財政状況及び健全化判断比率'!BS7)</f>
        <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f>IF(E35="","",C34+1)</f>
        <v>2</v>
      </c>
      <c r="D35" s="367"/>
      <c r="E35" s="368" t="str">
        <f>IF('各会計、関係団体の財政状況及び健全化判断比率'!B8="","",'各会計、関係団体の財政状況及び健全化判断比率'!B8)</f>
        <v>市民医療センター</v>
      </c>
      <c r="F35" s="368"/>
      <c r="G35" s="368"/>
      <c r="H35" s="368"/>
      <c r="I35" s="368"/>
      <c r="J35" s="368"/>
      <c r="K35" s="368"/>
      <c r="L35" s="368"/>
      <c r="M35" s="368"/>
      <c r="N35" s="368"/>
      <c r="O35" s="368"/>
      <c r="P35" s="368"/>
      <c r="Q35" s="368"/>
      <c r="R35" s="368"/>
      <c r="S35" s="368"/>
      <c r="T35" s="169"/>
      <c r="U35" s="367">
        <f>IF(W35="","",U34+1)</f>
        <v>8</v>
      </c>
      <c r="V35" s="367"/>
      <c r="W35" s="368" t="str">
        <f>IF('各会計、関係団体の財政状況及び健全化判断比率'!B29="","",'各会計、関係団体の財政状況及び健全化判断比率'!B29)</f>
        <v>介護保険</v>
      </c>
      <c r="X35" s="368"/>
      <c r="Y35" s="368"/>
      <c r="Z35" s="368"/>
      <c r="AA35" s="368"/>
      <c r="AB35" s="368"/>
      <c r="AC35" s="368"/>
      <c r="AD35" s="368"/>
      <c r="AE35" s="368"/>
      <c r="AF35" s="368"/>
      <c r="AG35" s="368"/>
      <c r="AH35" s="368"/>
      <c r="AI35" s="368"/>
      <c r="AJ35" s="368"/>
      <c r="AK35" s="368"/>
      <c r="AL35" s="169"/>
      <c r="AM35" s="367">
        <f t="shared" ref="AM35:AM43" si="0">IF(AO35="","",AM34+1)</f>
        <v>13</v>
      </c>
      <c r="AN35" s="367"/>
      <c r="AO35" s="368" t="str">
        <f>IF('各会計、関係団体の財政状況及び健全化判断比率'!B34="","",'各会計、関係団体の財政状況及び健全化判断比率'!B34)</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t="str">
        <f t="shared" ref="BW35:BW43" si="2">IF(BY35="","",BW34+1)</f>
        <v/>
      </c>
      <c r="BX35" s="367"/>
      <c r="BY35" s="368" t="str">
        <f>IF('各会計、関係団体の財政状況及び健全化判断比率'!B69="","",'各会計、関係団体の財政状況及び健全化判断比率'!B69)</f>
        <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f>IF(E36="","",C35+1)</f>
        <v>3</v>
      </c>
      <c r="D36" s="367"/>
      <c r="E36" s="368" t="str">
        <f>IF('各会計、関係団体の財政状況及び健全化判断比率'!B9="","",'各会計、関係団体の財政状況及び健全化判断比率'!B9)</f>
        <v>海外留学奨学事業</v>
      </c>
      <c r="F36" s="368"/>
      <c r="G36" s="368"/>
      <c r="H36" s="368"/>
      <c r="I36" s="368"/>
      <c r="J36" s="368"/>
      <c r="K36" s="368"/>
      <c r="L36" s="368"/>
      <c r="M36" s="368"/>
      <c r="N36" s="368"/>
      <c r="O36" s="368"/>
      <c r="P36" s="368"/>
      <c r="Q36" s="368"/>
      <c r="R36" s="368"/>
      <c r="S36" s="368"/>
      <c r="T36" s="169"/>
      <c r="U36" s="367">
        <f t="shared" ref="U36:U43" si="4">IF(W36="","",U35+1)</f>
        <v>9</v>
      </c>
      <c r="V36" s="367"/>
      <c r="W36" s="368" t="str">
        <f>IF('各会計、関係団体の財政状況及び健全化判断比率'!B30="","",'各会計、関係団体の財政状況及び健全化判断比率'!B30)</f>
        <v>後期高齢者医療</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t="str">
        <f t="shared" si="2"/>
        <v/>
      </c>
      <c r="BX36" s="367"/>
      <c r="BY36" s="368" t="str">
        <f>IF('各会計、関係団体の財政状況及び健全化判断比率'!B70="","",'各会計、関係団体の財政状況及び健全化判断比率'!B70)</f>
        <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f>IF(E37="","",C36+1)</f>
        <v>4</v>
      </c>
      <c r="D37" s="367"/>
      <c r="E37" s="368" t="str">
        <f>IF('各会計、関係団体の財政状況及び健全化判断比率'!B10="","",'各会計、関係団体の財政状況及び健全化判断比率'!B10)</f>
        <v>火災共済事業</v>
      </c>
      <c r="F37" s="368"/>
      <c r="G37" s="368"/>
      <c r="H37" s="368"/>
      <c r="I37" s="368"/>
      <c r="J37" s="368"/>
      <c r="K37" s="368"/>
      <c r="L37" s="368"/>
      <c r="M37" s="368"/>
      <c r="N37" s="368"/>
      <c r="O37" s="368"/>
      <c r="P37" s="368"/>
      <c r="Q37" s="368"/>
      <c r="R37" s="368"/>
      <c r="S37" s="368"/>
      <c r="T37" s="169"/>
      <c r="U37" s="367">
        <f t="shared" si="4"/>
        <v>10</v>
      </c>
      <c r="V37" s="367"/>
      <c r="W37" s="368" t="str">
        <f>IF('各会計、関係団体の財政状況及び健全化判断比率'!B31="","",'各会計、関係団体の財政状況及び健全化判断比率'!B31)</f>
        <v>在宅介護支援事業</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t="str">
        <f t="shared" si="2"/>
        <v/>
      </c>
      <c r="BX37" s="367"/>
      <c r="BY37" s="368" t="str">
        <f>IF('各会計、関係団体の財政状況及び健全化判断比率'!B71="","",'各会計、関係団体の財政状況及び健全化判断比率'!B71)</f>
        <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f t="shared" ref="C38:C43" si="5">IF(E38="","",C37+1)</f>
        <v>5</v>
      </c>
      <c r="D38" s="367"/>
      <c r="E38" s="368" t="str">
        <f>IF('各会計、関係団体の財政状況及び健全化判断比率'!B11="","",'各会計、関係団体の財政状況及び健全化判断比率'!B11)</f>
        <v>新曽第一土地区画整理事業</v>
      </c>
      <c r="F38" s="368"/>
      <c r="G38" s="368"/>
      <c r="H38" s="368"/>
      <c r="I38" s="368"/>
      <c r="J38" s="368"/>
      <c r="K38" s="368"/>
      <c r="L38" s="368"/>
      <c r="M38" s="368"/>
      <c r="N38" s="368"/>
      <c r="O38" s="368"/>
      <c r="P38" s="368"/>
      <c r="Q38" s="368"/>
      <c r="R38" s="368"/>
      <c r="S38" s="368"/>
      <c r="T38" s="169"/>
      <c r="U38" s="367">
        <f t="shared" si="4"/>
        <v>11</v>
      </c>
      <c r="V38" s="367"/>
      <c r="W38" s="368" t="str">
        <f>IF('各会計、関係団体の財政状況及び健全化判断比率'!B32="","",'各会計、関係団体の財政状況及び健全化判断比率'!B32)</f>
        <v>交通災害共済事業</v>
      </c>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f t="shared" si="5"/>
        <v>6</v>
      </c>
      <c r="D39" s="367"/>
      <c r="E39" s="368" t="str">
        <f>IF('各会計、関係団体の財政状況及び健全化判断比率'!B12="","",'各会計、関係団体の財政状況及び健全化判断比率'!B12)</f>
        <v>新曽第二土地区画整理事業</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laf016zKhXIvkH01pBa1b8UO6gviqy94i/OE83d+zjkw5HMUDVntOtV1j79gCFDRW3/BWb4E4lk3Vg2AvB5GDg==" saltValue="fpTeTCg4R0kze9CSRyVfJ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9" t="s">
        <v>205</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206</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679" t="s">
        <v>207</v>
      </c>
      <c r="CE3" s="680"/>
      <c r="CF3" s="680"/>
      <c r="CG3" s="680"/>
      <c r="CH3" s="680"/>
      <c r="CI3" s="680"/>
      <c r="CJ3" s="680"/>
      <c r="CK3" s="680"/>
      <c r="CL3" s="680"/>
      <c r="CM3" s="680"/>
      <c r="CN3" s="680"/>
      <c r="CO3" s="680"/>
      <c r="CP3" s="680"/>
      <c r="CQ3" s="680"/>
      <c r="CR3" s="680"/>
      <c r="CS3" s="680"/>
      <c r="CT3" s="680"/>
      <c r="CU3" s="680"/>
      <c r="CV3" s="680"/>
      <c r="CW3" s="680"/>
      <c r="CX3" s="680"/>
      <c r="CY3" s="680"/>
      <c r="CZ3" s="680"/>
      <c r="DA3" s="680"/>
      <c r="DB3" s="680"/>
      <c r="DC3" s="680"/>
      <c r="DD3" s="680"/>
      <c r="DE3" s="680"/>
      <c r="DF3" s="680"/>
      <c r="DG3" s="680"/>
      <c r="DH3" s="680"/>
      <c r="DI3" s="680"/>
      <c r="DJ3" s="680"/>
      <c r="DK3" s="680"/>
      <c r="DL3" s="680"/>
      <c r="DM3" s="680"/>
      <c r="DN3" s="680"/>
      <c r="DO3" s="680"/>
      <c r="DP3" s="680"/>
      <c r="DQ3" s="680"/>
      <c r="DR3" s="680"/>
      <c r="DS3" s="680"/>
      <c r="DT3" s="680"/>
      <c r="DU3" s="680"/>
      <c r="DV3" s="680"/>
      <c r="DW3" s="680"/>
      <c r="DX3" s="680"/>
      <c r="DY3" s="680"/>
      <c r="DZ3" s="680"/>
      <c r="EA3" s="680"/>
      <c r="EB3" s="680"/>
      <c r="EC3" s="681"/>
    </row>
    <row r="4" spans="2:143" ht="11.25" customHeight="1" x14ac:dyDescent="0.2">
      <c r="B4" s="679" t="s">
        <v>1</v>
      </c>
      <c r="C4" s="680"/>
      <c r="D4" s="680"/>
      <c r="E4" s="680"/>
      <c r="F4" s="680"/>
      <c r="G4" s="680"/>
      <c r="H4" s="680"/>
      <c r="I4" s="680"/>
      <c r="J4" s="680"/>
      <c r="K4" s="680"/>
      <c r="L4" s="680"/>
      <c r="M4" s="680"/>
      <c r="N4" s="680"/>
      <c r="O4" s="680"/>
      <c r="P4" s="680"/>
      <c r="Q4" s="681"/>
      <c r="R4" s="679" t="s">
        <v>208</v>
      </c>
      <c r="S4" s="680"/>
      <c r="T4" s="680"/>
      <c r="U4" s="680"/>
      <c r="V4" s="680"/>
      <c r="W4" s="680"/>
      <c r="X4" s="680"/>
      <c r="Y4" s="681"/>
      <c r="Z4" s="679" t="s">
        <v>209</v>
      </c>
      <c r="AA4" s="680"/>
      <c r="AB4" s="680"/>
      <c r="AC4" s="681"/>
      <c r="AD4" s="679" t="s">
        <v>210</v>
      </c>
      <c r="AE4" s="680"/>
      <c r="AF4" s="680"/>
      <c r="AG4" s="680"/>
      <c r="AH4" s="680"/>
      <c r="AI4" s="680"/>
      <c r="AJ4" s="680"/>
      <c r="AK4" s="681"/>
      <c r="AL4" s="679" t="s">
        <v>209</v>
      </c>
      <c r="AM4" s="680"/>
      <c r="AN4" s="680"/>
      <c r="AO4" s="681"/>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9" t="s">
        <v>214</v>
      </c>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80"/>
      <c r="EB4" s="680"/>
      <c r="EC4" s="681"/>
    </row>
    <row r="5" spans="2:143" ht="11.25" customHeight="1" x14ac:dyDescent="0.2">
      <c r="B5" s="676" t="s">
        <v>215</v>
      </c>
      <c r="C5" s="677"/>
      <c r="D5" s="677"/>
      <c r="E5" s="677"/>
      <c r="F5" s="677"/>
      <c r="G5" s="677"/>
      <c r="H5" s="677"/>
      <c r="I5" s="677"/>
      <c r="J5" s="677"/>
      <c r="K5" s="677"/>
      <c r="L5" s="677"/>
      <c r="M5" s="677"/>
      <c r="N5" s="677"/>
      <c r="O5" s="677"/>
      <c r="P5" s="677"/>
      <c r="Q5" s="678"/>
      <c r="R5" s="673">
        <v>30886111</v>
      </c>
      <c r="S5" s="674"/>
      <c r="T5" s="674"/>
      <c r="U5" s="674"/>
      <c r="V5" s="674"/>
      <c r="W5" s="674"/>
      <c r="X5" s="674"/>
      <c r="Y5" s="702"/>
      <c r="Z5" s="715">
        <v>43.9</v>
      </c>
      <c r="AA5" s="715"/>
      <c r="AB5" s="715"/>
      <c r="AC5" s="715"/>
      <c r="AD5" s="716">
        <v>28931176</v>
      </c>
      <c r="AE5" s="716"/>
      <c r="AF5" s="716"/>
      <c r="AG5" s="716"/>
      <c r="AH5" s="716"/>
      <c r="AI5" s="716"/>
      <c r="AJ5" s="716"/>
      <c r="AK5" s="716"/>
      <c r="AL5" s="703">
        <v>82.7</v>
      </c>
      <c r="AM5" s="686"/>
      <c r="AN5" s="686"/>
      <c r="AO5" s="704"/>
      <c r="AP5" s="676" t="s">
        <v>216</v>
      </c>
      <c r="AQ5" s="677"/>
      <c r="AR5" s="677"/>
      <c r="AS5" s="677"/>
      <c r="AT5" s="677"/>
      <c r="AU5" s="677"/>
      <c r="AV5" s="677"/>
      <c r="AW5" s="677"/>
      <c r="AX5" s="677"/>
      <c r="AY5" s="677"/>
      <c r="AZ5" s="677"/>
      <c r="BA5" s="677"/>
      <c r="BB5" s="677"/>
      <c r="BC5" s="677"/>
      <c r="BD5" s="677"/>
      <c r="BE5" s="677"/>
      <c r="BF5" s="678"/>
      <c r="BG5" s="627">
        <v>28931176</v>
      </c>
      <c r="BH5" s="628"/>
      <c r="BI5" s="628"/>
      <c r="BJ5" s="628"/>
      <c r="BK5" s="628"/>
      <c r="BL5" s="628"/>
      <c r="BM5" s="628"/>
      <c r="BN5" s="629"/>
      <c r="BO5" s="663">
        <v>93.7</v>
      </c>
      <c r="BP5" s="663"/>
      <c r="BQ5" s="663"/>
      <c r="BR5" s="663"/>
      <c r="BS5" s="664">
        <v>581806</v>
      </c>
      <c r="BT5" s="664"/>
      <c r="BU5" s="664"/>
      <c r="BV5" s="664"/>
      <c r="BW5" s="664"/>
      <c r="BX5" s="664"/>
      <c r="BY5" s="664"/>
      <c r="BZ5" s="664"/>
      <c r="CA5" s="664"/>
      <c r="CB5" s="695"/>
      <c r="CD5" s="679" t="s">
        <v>211</v>
      </c>
      <c r="CE5" s="680"/>
      <c r="CF5" s="680"/>
      <c r="CG5" s="680"/>
      <c r="CH5" s="680"/>
      <c r="CI5" s="680"/>
      <c r="CJ5" s="680"/>
      <c r="CK5" s="680"/>
      <c r="CL5" s="680"/>
      <c r="CM5" s="680"/>
      <c r="CN5" s="680"/>
      <c r="CO5" s="680"/>
      <c r="CP5" s="680"/>
      <c r="CQ5" s="681"/>
      <c r="CR5" s="679" t="s">
        <v>217</v>
      </c>
      <c r="CS5" s="680"/>
      <c r="CT5" s="680"/>
      <c r="CU5" s="680"/>
      <c r="CV5" s="680"/>
      <c r="CW5" s="680"/>
      <c r="CX5" s="680"/>
      <c r="CY5" s="681"/>
      <c r="CZ5" s="679" t="s">
        <v>209</v>
      </c>
      <c r="DA5" s="680"/>
      <c r="DB5" s="680"/>
      <c r="DC5" s="681"/>
      <c r="DD5" s="679" t="s">
        <v>218</v>
      </c>
      <c r="DE5" s="680"/>
      <c r="DF5" s="680"/>
      <c r="DG5" s="680"/>
      <c r="DH5" s="680"/>
      <c r="DI5" s="680"/>
      <c r="DJ5" s="680"/>
      <c r="DK5" s="680"/>
      <c r="DL5" s="680"/>
      <c r="DM5" s="680"/>
      <c r="DN5" s="680"/>
      <c r="DO5" s="680"/>
      <c r="DP5" s="681"/>
      <c r="DQ5" s="679" t="s">
        <v>219</v>
      </c>
      <c r="DR5" s="680"/>
      <c r="DS5" s="680"/>
      <c r="DT5" s="680"/>
      <c r="DU5" s="680"/>
      <c r="DV5" s="680"/>
      <c r="DW5" s="680"/>
      <c r="DX5" s="680"/>
      <c r="DY5" s="680"/>
      <c r="DZ5" s="680"/>
      <c r="EA5" s="680"/>
      <c r="EB5" s="680"/>
      <c r="EC5" s="681"/>
    </row>
    <row r="6" spans="2:143" ht="11.25" customHeight="1" x14ac:dyDescent="0.2">
      <c r="B6" s="624" t="s">
        <v>220</v>
      </c>
      <c r="C6" s="625"/>
      <c r="D6" s="625"/>
      <c r="E6" s="625"/>
      <c r="F6" s="625"/>
      <c r="G6" s="625"/>
      <c r="H6" s="625"/>
      <c r="I6" s="625"/>
      <c r="J6" s="625"/>
      <c r="K6" s="625"/>
      <c r="L6" s="625"/>
      <c r="M6" s="625"/>
      <c r="N6" s="625"/>
      <c r="O6" s="625"/>
      <c r="P6" s="625"/>
      <c r="Q6" s="626"/>
      <c r="R6" s="627">
        <v>243874</v>
      </c>
      <c r="S6" s="628"/>
      <c r="T6" s="628"/>
      <c r="U6" s="628"/>
      <c r="V6" s="628"/>
      <c r="W6" s="628"/>
      <c r="X6" s="628"/>
      <c r="Y6" s="629"/>
      <c r="Z6" s="663">
        <v>0.3</v>
      </c>
      <c r="AA6" s="663"/>
      <c r="AB6" s="663"/>
      <c r="AC6" s="663"/>
      <c r="AD6" s="664">
        <v>243874</v>
      </c>
      <c r="AE6" s="664"/>
      <c r="AF6" s="664"/>
      <c r="AG6" s="664"/>
      <c r="AH6" s="664"/>
      <c r="AI6" s="664"/>
      <c r="AJ6" s="664"/>
      <c r="AK6" s="664"/>
      <c r="AL6" s="630">
        <v>0.7</v>
      </c>
      <c r="AM6" s="631"/>
      <c r="AN6" s="631"/>
      <c r="AO6" s="665"/>
      <c r="AP6" s="624" t="s">
        <v>221</v>
      </c>
      <c r="AQ6" s="625"/>
      <c r="AR6" s="625"/>
      <c r="AS6" s="625"/>
      <c r="AT6" s="625"/>
      <c r="AU6" s="625"/>
      <c r="AV6" s="625"/>
      <c r="AW6" s="625"/>
      <c r="AX6" s="625"/>
      <c r="AY6" s="625"/>
      <c r="AZ6" s="625"/>
      <c r="BA6" s="625"/>
      <c r="BB6" s="625"/>
      <c r="BC6" s="625"/>
      <c r="BD6" s="625"/>
      <c r="BE6" s="625"/>
      <c r="BF6" s="626"/>
      <c r="BG6" s="627">
        <v>28931176</v>
      </c>
      <c r="BH6" s="628"/>
      <c r="BI6" s="628"/>
      <c r="BJ6" s="628"/>
      <c r="BK6" s="628"/>
      <c r="BL6" s="628"/>
      <c r="BM6" s="628"/>
      <c r="BN6" s="629"/>
      <c r="BO6" s="663">
        <v>93.7</v>
      </c>
      <c r="BP6" s="663"/>
      <c r="BQ6" s="663"/>
      <c r="BR6" s="663"/>
      <c r="BS6" s="664">
        <v>581806</v>
      </c>
      <c r="BT6" s="664"/>
      <c r="BU6" s="664"/>
      <c r="BV6" s="664"/>
      <c r="BW6" s="664"/>
      <c r="BX6" s="664"/>
      <c r="BY6" s="664"/>
      <c r="BZ6" s="664"/>
      <c r="CA6" s="664"/>
      <c r="CB6" s="695"/>
      <c r="CD6" s="676" t="s">
        <v>222</v>
      </c>
      <c r="CE6" s="677"/>
      <c r="CF6" s="677"/>
      <c r="CG6" s="677"/>
      <c r="CH6" s="677"/>
      <c r="CI6" s="677"/>
      <c r="CJ6" s="677"/>
      <c r="CK6" s="677"/>
      <c r="CL6" s="677"/>
      <c r="CM6" s="677"/>
      <c r="CN6" s="677"/>
      <c r="CO6" s="677"/>
      <c r="CP6" s="677"/>
      <c r="CQ6" s="678"/>
      <c r="CR6" s="627">
        <v>414078</v>
      </c>
      <c r="CS6" s="628"/>
      <c r="CT6" s="628"/>
      <c r="CU6" s="628"/>
      <c r="CV6" s="628"/>
      <c r="CW6" s="628"/>
      <c r="CX6" s="628"/>
      <c r="CY6" s="629"/>
      <c r="CZ6" s="703">
        <v>0.6</v>
      </c>
      <c r="DA6" s="686"/>
      <c r="DB6" s="686"/>
      <c r="DC6" s="705"/>
      <c r="DD6" s="633" t="s">
        <v>122</v>
      </c>
      <c r="DE6" s="628"/>
      <c r="DF6" s="628"/>
      <c r="DG6" s="628"/>
      <c r="DH6" s="628"/>
      <c r="DI6" s="628"/>
      <c r="DJ6" s="628"/>
      <c r="DK6" s="628"/>
      <c r="DL6" s="628"/>
      <c r="DM6" s="628"/>
      <c r="DN6" s="628"/>
      <c r="DO6" s="628"/>
      <c r="DP6" s="629"/>
      <c r="DQ6" s="633">
        <v>414078</v>
      </c>
      <c r="DR6" s="628"/>
      <c r="DS6" s="628"/>
      <c r="DT6" s="628"/>
      <c r="DU6" s="628"/>
      <c r="DV6" s="628"/>
      <c r="DW6" s="628"/>
      <c r="DX6" s="628"/>
      <c r="DY6" s="628"/>
      <c r="DZ6" s="628"/>
      <c r="EA6" s="628"/>
      <c r="EB6" s="628"/>
      <c r="EC6" s="662"/>
    </row>
    <row r="7" spans="2:143" ht="11.25" customHeight="1" x14ac:dyDescent="0.2">
      <c r="B7" s="624" t="s">
        <v>223</v>
      </c>
      <c r="C7" s="625"/>
      <c r="D7" s="625"/>
      <c r="E7" s="625"/>
      <c r="F7" s="625"/>
      <c r="G7" s="625"/>
      <c r="H7" s="625"/>
      <c r="I7" s="625"/>
      <c r="J7" s="625"/>
      <c r="K7" s="625"/>
      <c r="L7" s="625"/>
      <c r="M7" s="625"/>
      <c r="N7" s="625"/>
      <c r="O7" s="625"/>
      <c r="P7" s="625"/>
      <c r="Q7" s="626"/>
      <c r="R7" s="627">
        <v>12501</v>
      </c>
      <c r="S7" s="628"/>
      <c r="T7" s="628"/>
      <c r="U7" s="628"/>
      <c r="V7" s="628"/>
      <c r="W7" s="628"/>
      <c r="X7" s="628"/>
      <c r="Y7" s="629"/>
      <c r="Z7" s="663">
        <v>0</v>
      </c>
      <c r="AA7" s="663"/>
      <c r="AB7" s="663"/>
      <c r="AC7" s="663"/>
      <c r="AD7" s="664">
        <v>12501</v>
      </c>
      <c r="AE7" s="664"/>
      <c r="AF7" s="664"/>
      <c r="AG7" s="664"/>
      <c r="AH7" s="664"/>
      <c r="AI7" s="664"/>
      <c r="AJ7" s="664"/>
      <c r="AK7" s="664"/>
      <c r="AL7" s="630">
        <v>0</v>
      </c>
      <c r="AM7" s="631"/>
      <c r="AN7" s="631"/>
      <c r="AO7" s="665"/>
      <c r="AP7" s="624" t="s">
        <v>224</v>
      </c>
      <c r="AQ7" s="625"/>
      <c r="AR7" s="625"/>
      <c r="AS7" s="625"/>
      <c r="AT7" s="625"/>
      <c r="AU7" s="625"/>
      <c r="AV7" s="625"/>
      <c r="AW7" s="625"/>
      <c r="AX7" s="625"/>
      <c r="AY7" s="625"/>
      <c r="AZ7" s="625"/>
      <c r="BA7" s="625"/>
      <c r="BB7" s="625"/>
      <c r="BC7" s="625"/>
      <c r="BD7" s="625"/>
      <c r="BE7" s="625"/>
      <c r="BF7" s="626"/>
      <c r="BG7" s="627">
        <v>13878830</v>
      </c>
      <c r="BH7" s="628"/>
      <c r="BI7" s="628"/>
      <c r="BJ7" s="628"/>
      <c r="BK7" s="628"/>
      <c r="BL7" s="628"/>
      <c r="BM7" s="628"/>
      <c r="BN7" s="629"/>
      <c r="BO7" s="663">
        <v>44.9</v>
      </c>
      <c r="BP7" s="663"/>
      <c r="BQ7" s="663"/>
      <c r="BR7" s="663"/>
      <c r="BS7" s="664">
        <v>581806</v>
      </c>
      <c r="BT7" s="664"/>
      <c r="BU7" s="664"/>
      <c r="BV7" s="664"/>
      <c r="BW7" s="664"/>
      <c r="BX7" s="664"/>
      <c r="BY7" s="664"/>
      <c r="BZ7" s="664"/>
      <c r="CA7" s="664"/>
      <c r="CB7" s="695"/>
      <c r="CD7" s="624" t="s">
        <v>225</v>
      </c>
      <c r="CE7" s="625"/>
      <c r="CF7" s="625"/>
      <c r="CG7" s="625"/>
      <c r="CH7" s="625"/>
      <c r="CI7" s="625"/>
      <c r="CJ7" s="625"/>
      <c r="CK7" s="625"/>
      <c r="CL7" s="625"/>
      <c r="CM7" s="625"/>
      <c r="CN7" s="625"/>
      <c r="CO7" s="625"/>
      <c r="CP7" s="625"/>
      <c r="CQ7" s="626"/>
      <c r="CR7" s="627">
        <v>10011672</v>
      </c>
      <c r="CS7" s="628"/>
      <c r="CT7" s="628"/>
      <c r="CU7" s="628"/>
      <c r="CV7" s="628"/>
      <c r="CW7" s="628"/>
      <c r="CX7" s="628"/>
      <c r="CY7" s="629"/>
      <c r="CZ7" s="663">
        <v>15.3</v>
      </c>
      <c r="DA7" s="663"/>
      <c r="DB7" s="663"/>
      <c r="DC7" s="663"/>
      <c r="DD7" s="633">
        <v>362883</v>
      </c>
      <c r="DE7" s="628"/>
      <c r="DF7" s="628"/>
      <c r="DG7" s="628"/>
      <c r="DH7" s="628"/>
      <c r="DI7" s="628"/>
      <c r="DJ7" s="628"/>
      <c r="DK7" s="628"/>
      <c r="DL7" s="628"/>
      <c r="DM7" s="628"/>
      <c r="DN7" s="628"/>
      <c r="DO7" s="628"/>
      <c r="DP7" s="629"/>
      <c r="DQ7" s="633">
        <v>9194442</v>
      </c>
      <c r="DR7" s="628"/>
      <c r="DS7" s="628"/>
      <c r="DT7" s="628"/>
      <c r="DU7" s="628"/>
      <c r="DV7" s="628"/>
      <c r="DW7" s="628"/>
      <c r="DX7" s="628"/>
      <c r="DY7" s="628"/>
      <c r="DZ7" s="628"/>
      <c r="EA7" s="628"/>
      <c r="EB7" s="628"/>
      <c r="EC7" s="662"/>
    </row>
    <row r="8" spans="2:143" ht="11.25" customHeight="1" x14ac:dyDescent="0.2">
      <c r="B8" s="624" t="s">
        <v>226</v>
      </c>
      <c r="C8" s="625"/>
      <c r="D8" s="625"/>
      <c r="E8" s="625"/>
      <c r="F8" s="625"/>
      <c r="G8" s="625"/>
      <c r="H8" s="625"/>
      <c r="I8" s="625"/>
      <c r="J8" s="625"/>
      <c r="K8" s="625"/>
      <c r="L8" s="625"/>
      <c r="M8" s="625"/>
      <c r="N8" s="625"/>
      <c r="O8" s="625"/>
      <c r="P8" s="625"/>
      <c r="Q8" s="626"/>
      <c r="R8" s="627">
        <v>239127</v>
      </c>
      <c r="S8" s="628"/>
      <c r="T8" s="628"/>
      <c r="U8" s="628"/>
      <c r="V8" s="628"/>
      <c r="W8" s="628"/>
      <c r="X8" s="628"/>
      <c r="Y8" s="629"/>
      <c r="Z8" s="663">
        <v>0.3</v>
      </c>
      <c r="AA8" s="663"/>
      <c r="AB8" s="663"/>
      <c r="AC8" s="663"/>
      <c r="AD8" s="664">
        <v>239127</v>
      </c>
      <c r="AE8" s="664"/>
      <c r="AF8" s="664"/>
      <c r="AG8" s="664"/>
      <c r="AH8" s="664"/>
      <c r="AI8" s="664"/>
      <c r="AJ8" s="664"/>
      <c r="AK8" s="664"/>
      <c r="AL8" s="630">
        <v>0.7</v>
      </c>
      <c r="AM8" s="631"/>
      <c r="AN8" s="631"/>
      <c r="AO8" s="665"/>
      <c r="AP8" s="624" t="s">
        <v>227</v>
      </c>
      <c r="AQ8" s="625"/>
      <c r="AR8" s="625"/>
      <c r="AS8" s="625"/>
      <c r="AT8" s="625"/>
      <c r="AU8" s="625"/>
      <c r="AV8" s="625"/>
      <c r="AW8" s="625"/>
      <c r="AX8" s="625"/>
      <c r="AY8" s="625"/>
      <c r="AZ8" s="625"/>
      <c r="BA8" s="625"/>
      <c r="BB8" s="625"/>
      <c r="BC8" s="625"/>
      <c r="BD8" s="625"/>
      <c r="BE8" s="625"/>
      <c r="BF8" s="626"/>
      <c r="BG8" s="627">
        <v>244639</v>
      </c>
      <c r="BH8" s="628"/>
      <c r="BI8" s="628"/>
      <c r="BJ8" s="628"/>
      <c r="BK8" s="628"/>
      <c r="BL8" s="628"/>
      <c r="BM8" s="628"/>
      <c r="BN8" s="629"/>
      <c r="BO8" s="663">
        <v>0.8</v>
      </c>
      <c r="BP8" s="663"/>
      <c r="BQ8" s="663"/>
      <c r="BR8" s="663"/>
      <c r="BS8" s="664" t="s">
        <v>122</v>
      </c>
      <c r="BT8" s="664"/>
      <c r="BU8" s="664"/>
      <c r="BV8" s="664"/>
      <c r="BW8" s="664"/>
      <c r="BX8" s="664"/>
      <c r="BY8" s="664"/>
      <c r="BZ8" s="664"/>
      <c r="CA8" s="664"/>
      <c r="CB8" s="695"/>
      <c r="CD8" s="624" t="s">
        <v>228</v>
      </c>
      <c r="CE8" s="625"/>
      <c r="CF8" s="625"/>
      <c r="CG8" s="625"/>
      <c r="CH8" s="625"/>
      <c r="CI8" s="625"/>
      <c r="CJ8" s="625"/>
      <c r="CK8" s="625"/>
      <c r="CL8" s="625"/>
      <c r="CM8" s="625"/>
      <c r="CN8" s="625"/>
      <c r="CO8" s="625"/>
      <c r="CP8" s="625"/>
      <c r="CQ8" s="626"/>
      <c r="CR8" s="627">
        <v>29682903</v>
      </c>
      <c r="CS8" s="628"/>
      <c r="CT8" s="628"/>
      <c r="CU8" s="628"/>
      <c r="CV8" s="628"/>
      <c r="CW8" s="628"/>
      <c r="CX8" s="628"/>
      <c r="CY8" s="629"/>
      <c r="CZ8" s="663">
        <v>45.4</v>
      </c>
      <c r="DA8" s="663"/>
      <c r="DB8" s="663"/>
      <c r="DC8" s="663"/>
      <c r="DD8" s="633">
        <v>658796</v>
      </c>
      <c r="DE8" s="628"/>
      <c r="DF8" s="628"/>
      <c r="DG8" s="628"/>
      <c r="DH8" s="628"/>
      <c r="DI8" s="628"/>
      <c r="DJ8" s="628"/>
      <c r="DK8" s="628"/>
      <c r="DL8" s="628"/>
      <c r="DM8" s="628"/>
      <c r="DN8" s="628"/>
      <c r="DO8" s="628"/>
      <c r="DP8" s="629"/>
      <c r="DQ8" s="633">
        <v>14569341</v>
      </c>
      <c r="DR8" s="628"/>
      <c r="DS8" s="628"/>
      <c r="DT8" s="628"/>
      <c r="DU8" s="628"/>
      <c r="DV8" s="628"/>
      <c r="DW8" s="628"/>
      <c r="DX8" s="628"/>
      <c r="DY8" s="628"/>
      <c r="DZ8" s="628"/>
      <c r="EA8" s="628"/>
      <c r="EB8" s="628"/>
      <c r="EC8" s="662"/>
    </row>
    <row r="9" spans="2:143" ht="11.25" customHeight="1" x14ac:dyDescent="0.2">
      <c r="B9" s="624" t="s">
        <v>229</v>
      </c>
      <c r="C9" s="625"/>
      <c r="D9" s="625"/>
      <c r="E9" s="625"/>
      <c r="F9" s="625"/>
      <c r="G9" s="625"/>
      <c r="H9" s="625"/>
      <c r="I9" s="625"/>
      <c r="J9" s="625"/>
      <c r="K9" s="625"/>
      <c r="L9" s="625"/>
      <c r="M9" s="625"/>
      <c r="N9" s="625"/>
      <c r="O9" s="625"/>
      <c r="P9" s="625"/>
      <c r="Q9" s="626"/>
      <c r="R9" s="627">
        <v>344078</v>
      </c>
      <c r="S9" s="628"/>
      <c r="T9" s="628"/>
      <c r="U9" s="628"/>
      <c r="V9" s="628"/>
      <c r="W9" s="628"/>
      <c r="X9" s="628"/>
      <c r="Y9" s="629"/>
      <c r="Z9" s="663">
        <v>0.5</v>
      </c>
      <c r="AA9" s="663"/>
      <c r="AB9" s="663"/>
      <c r="AC9" s="663"/>
      <c r="AD9" s="664">
        <v>344078</v>
      </c>
      <c r="AE9" s="664"/>
      <c r="AF9" s="664"/>
      <c r="AG9" s="664"/>
      <c r="AH9" s="664"/>
      <c r="AI9" s="664"/>
      <c r="AJ9" s="664"/>
      <c r="AK9" s="664"/>
      <c r="AL9" s="630">
        <v>1</v>
      </c>
      <c r="AM9" s="631"/>
      <c r="AN9" s="631"/>
      <c r="AO9" s="665"/>
      <c r="AP9" s="624" t="s">
        <v>230</v>
      </c>
      <c r="AQ9" s="625"/>
      <c r="AR9" s="625"/>
      <c r="AS9" s="625"/>
      <c r="AT9" s="625"/>
      <c r="AU9" s="625"/>
      <c r="AV9" s="625"/>
      <c r="AW9" s="625"/>
      <c r="AX9" s="625"/>
      <c r="AY9" s="625"/>
      <c r="AZ9" s="625"/>
      <c r="BA9" s="625"/>
      <c r="BB9" s="625"/>
      <c r="BC9" s="625"/>
      <c r="BD9" s="625"/>
      <c r="BE9" s="625"/>
      <c r="BF9" s="626"/>
      <c r="BG9" s="627">
        <v>10698957</v>
      </c>
      <c r="BH9" s="628"/>
      <c r="BI9" s="628"/>
      <c r="BJ9" s="628"/>
      <c r="BK9" s="628"/>
      <c r="BL9" s="628"/>
      <c r="BM9" s="628"/>
      <c r="BN9" s="629"/>
      <c r="BO9" s="663">
        <v>34.6</v>
      </c>
      <c r="BP9" s="663"/>
      <c r="BQ9" s="663"/>
      <c r="BR9" s="663"/>
      <c r="BS9" s="664" t="s">
        <v>122</v>
      </c>
      <c r="BT9" s="664"/>
      <c r="BU9" s="664"/>
      <c r="BV9" s="664"/>
      <c r="BW9" s="664"/>
      <c r="BX9" s="664"/>
      <c r="BY9" s="664"/>
      <c r="BZ9" s="664"/>
      <c r="CA9" s="664"/>
      <c r="CB9" s="695"/>
      <c r="CD9" s="624" t="s">
        <v>231</v>
      </c>
      <c r="CE9" s="625"/>
      <c r="CF9" s="625"/>
      <c r="CG9" s="625"/>
      <c r="CH9" s="625"/>
      <c r="CI9" s="625"/>
      <c r="CJ9" s="625"/>
      <c r="CK9" s="625"/>
      <c r="CL9" s="625"/>
      <c r="CM9" s="625"/>
      <c r="CN9" s="625"/>
      <c r="CO9" s="625"/>
      <c r="CP9" s="625"/>
      <c r="CQ9" s="626"/>
      <c r="CR9" s="627">
        <v>4431658</v>
      </c>
      <c r="CS9" s="628"/>
      <c r="CT9" s="628"/>
      <c r="CU9" s="628"/>
      <c r="CV9" s="628"/>
      <c r="CW9" s="628"/>
      <c r="CX9" s="628"/>
      <c r="CY9" s="629"/>
      <c r="CZ9" s="663">
        <v>6.8</v>
      </c>
      <c r="DA9" s="663"/>
      <c r="DB9" s="663"/>
      <c r="DC9" s="663"/>
      <c r="DD9" s="633">
        <v>14273</v>
      </c>
      <c r="DE9" s="628"/>
      <c r="DF9" s="628"/>
      <c r="DG9" s="628"/>
      <c r="DH9" s="628"/>
      <c r="DI9" s="628"/>
      <c r="DJ9" s="628"/>
      <c r="DK9" s="628"/>
      <c r="DL9" s="628"/>
      <c r="DM9" s="628"/>
      <c r="DN9" s="628"/>
      <c r="DO9" s="628"/>
      <c r="DP9" s="629"/>
      <c r="DQ9" s="633">
        <v>3698293</v>
      </c>
      <c r="DR9" s="628"/>
      <c r="DS9" s="628"/>
      <c r="DT9" s="628"/>
      <c r="DU9" s="628"/>
      <c r="DV9" s="628"/>
      <c r="DW9" s="628"/>
      <c r="DX9" s="628"/>
      <c r="DY9" s="628"/>
      <c r="DZ9" s="628"/>
      <c r="EA9" s="628"/>
      <c r="EB9" s="628"/>
      <c r="EC9" s="662"/>
    </row>
    <row r="10" spans="2:143" ht="11.25" customHeight="1" x14ac:dyDescent="0.2">
      <c r="B10" s="624" t="s">
        <v>232</v>
      </c>
      <c r="C10" s="625"/>
      <c r="D10" s="625"/>
      <c r="E10" s="625"/>
      <c r="F10" s="625"/>
      <c r="G10" s="625"/>
      <c r="H10" s="625"/>
      <c r="I10" s="625"/>
      <c r="J10" s="625"/>
      <c r="K10" s="625"/>
      <c r="L10" s="625"/>
      <c r="M10" s="625"/>
      <c r="N10" s="625"/>
      <c r="O10" s="625"/>
      <c r="P10" s="625"/>
      <c r="Q10" s="626"/>
      <c r="R10" s="627" t="s">
        <v>122</v>
      </c>
      <c r="S10" s="628"/>
      <c r="T10" s="628"/>
      <c r="U10" s="628"/>
      <c r="V10" s="628"/>
      <c r="W10" s="628"/>
      <c r="X10" s="628"/>
      <c r="Y10" s="629"/>
      <c r="Z10" s="663" t="s">
        <v>122</v>
      </c>
      <c r="AA10" s="663"/>
      <c r="AB10" s="663"/>
      <c r="AC10" s="663"/>
      <c r="AD10" s="664" t="s">
        <v>122</v>
      </c>
      <c r="AE10" s="664"/>
      <c r="AF10" s="664"/>
      <c r="AG10" s="664"/>
      <c r="AH10" s="664"/>
      <c r="AI10" s="664"/>
      <c r="AJ10" s="664"/>
      <c r="AK10" s="664"/>
      <c r="AL10" s="630" t="s">
        <v>122</v>
      </c>
      <c r="AM10" s="631"/>
      <c r="AN10" s="631"/>
      <c r="AO10" s="665"/>
      <c r="AP10" s="624" t="s">
        <v>233</v>
      </c>
      <c r="AQ10" s="625"/>
      <c r="AR10" s="625"/>
      <c r="AS10" s="625"/>
      <c r="AT10" s="625"/>
      <c r="AU10" s="625"/>
      <c r="AV10" s="625"/>
      <c r="AW10" s="625"/>
      <c r="AX10" s="625"/>
      <c r="AY10" s="625"/>
      <c r="AZ10" s="625"/>
      <c r="BA10" s="625"/>
      <c r="BB10" s="625"/>
      <c r="BC10" s="625"/>
      <c r="BD10" s="625"/>
      <c r="BE10" s="625"/>
      <c r="BF10" s="626"/>
      <c r="BG10" s="627">
        <v>531927</v>
      </c>
      <c r="BH10" s="628"/>
      <c r="BI10" s="628"/>
      <c r="BJ10" s="628"/>
      <c r="BK10" s="628"/>
      <c r="BL10" s="628"/>
      <c r="BM10" s="628"/>
      <c r="BN10" s="629"/>
      <c r="BO10" s="663">
        <v>1.7</v>
      </c>
      <c r="BP10" s="663"/>
      <c r="BQ10" s="663"/>
      <c r="BR10" s="663"/>
      <c r="BS10" s="664" t="s">
        <v>122</v>
      </c>
      <c r="BT10" s="664"/>
      <c r="BU10" s="664"/>
      <c r="BV10" s="664"/>
      <c r="BW10" s="664"/>
      <c r="BX10" s="664"/>
      <c r="BY10" s="664"/>
      <c r="BZ10" s="664"/>
      <c r="CA10" s="664"/>
      <c r="CB10" s="695"/>
      <c r="CD10" s="624" t="s">
        <v>234</v>
      </c>
      <c r="CE10" s="625"/>
      <c r="CF10" s="625"/>
      <c r="CG10" s="625"/>
      <c r="CH10" s="625"/>
      <c r="CI10" s="625"/>
      <c r="CJ10" s="625"/>
      <c r="CK10" s="625"/>
      <c r="CL10" s="625"/>
      <c r="CM10" s="625"/>
      <c r="CN10" s="625"/>
      <c r="CO10" s="625"/>
      <c r="CP10" s="625"/>
      <c r="CQ10" s="626"/>
      <c r="CR10" s="627">
        <v>21262</v>
      </c>
      <c r="CS10" s="628"/>
      <c r="CT10" s="628"/>
      <c r="CU10" s="628"/>
      <c r="CV10" s="628"/>
      <c r="CW10" s="628"/>
      <c r="CX10" s="628"/>
      <c r="CY10" s="629"/>
      <c r="CZ10" s="663">
        <v>0</v>
      </c>
      <c r="DA10" s="663"/>
      <c r="DB10" s="663"/>
      <c r="DC10" s="663"/>
      <c r="DD10" s="633" t="s">
        <v>122</v>
      </c>
      <c r="DE10" s="628"/>
      <c r="DF10" s="628"/>
      <c r="DG10" s="628"/>
      <c r="DH10" s="628"/>
      <c r="DI10" s="628"/>
      <c r="DJ10" s="628"/>
      <c r="DK10" s="628"/>
      <c r="DL10" s="628"/>
      <c r="DM10" s="628"/>
      <c r="DN10" s="628"/>
      <c r="DO10" s="628"/>
      <c r="DP10" s="629"/>
      <c r="DQ10" s="633">
        <v>8262</v>
      </c>
      <c r="DR10" s="628"/>
      <c r="DS10" s="628"/>
      <c r="DT10" s="628"/>
      <c r="DU10" s="628"/>
      <c r="DV10" s="628"/>
      <c r="DW10" s="628"/>
      <c r="DX10" s="628"/>
      <c r="DY10" s="628"/>
      <c r="DZ10" s="628"/>
      <c r="EA10" s="628"/>
      <c r="EB10" s="628"/>
      <c r="EC10" s="662"/>
    </row>
    <row r="11" spans="2:143" ht="11.25" customHeight="1" x14ac:dyDescent="0.2">
      <c r="B11" s="624" t="s">
        <v>235</v>
      </c>
      <c r="C11" s="625"/>
      <c r="D11" s="625"/>
      <c r="E11" s="625"/>
      <c r="F11" s="625"/>
      <c r="G11" s="625"/>
      <c r="H11" s="625"/>
      <c r="I11" s="625"/>
      <c r="J11" s="625"/>
      <c r="K11" s="625"/>
      <c r="L11" s="625"/>
      <c r="M11" s="625"/>
      <c r="N11" s="625"/>
      <c r="O11" s="625"/>
      <c r="P11" s="625"/>
      <c r="Q11" s="626"/>
      <c r="R11" s="627">
        <v>3628125</v>
      </c>
      <c r="S11" s="628"/>
      <c r="T11" s="628"/>
      <c r="U11" s="628"/>
      <c r="V11" s="628"/>
      <c r="W11" s="628"/>
      <c r="X11" s="628"/>
      <c r="Y11" s="629"/>
      <c r="Z11" s="630">
        <v>5.2</v>
      </c>
      <c r="AA11" s="631"/>
      <c r="AB11" s="631"/>
      <c r="AC11" s="632"/>
      <c r="AD11" s="633">
        <v>3628125</v>
      </c>
      <c r="AE11" s="628"/>
      <c r="AF11" s="628"/>
      <c r="AG11" s="628"/>
      <c r="AH11" s="628"/>
      <c r="AI11" s="628"/>
      <c r="AJ11" s="628"/>
      <c r="AK11" s="629"/>
      <c r="AL11" s="630">
        <v>10.4</v>
      </c>
      <c r="AM11" s="631"/>
      <c r="AN11" s="631"/>
      <c r="AO11" s="665"/>
      <c r="AP11" s="624" t="s">
        <v>236</v>
      </c>
      <c r="AQ11" s="625"/>
      <c r="AR11" s="625"/>
      <c r="AS11" s="625"/>
      <c r="AT11" s="625"/>
      <c r="AU11" s="625"/>
      <c r="AV11" s="625"/>
      <c r="AW11" s="625"/>
      <c r="AX11" s="625"/>
      <c r="AY11" s="625"/>
      <c r="AZ11" s="625"/>
      <c r="BA11" s="625"/>
      <c r="BB11" s="625"/>
      <c r="BC11" s="625"/>
      <c r="BD11" s="625"/>
      <c r="BE11" s="625"/>
      <c r="BF11" s="626"/>
      <c r="BG11" s="627">
        <v>2403307</v>
      </c>
      <c r="BH11" s="628"/>
      <c r="BI11" s="628"/>
      <c r="BJ11" s="628"/>
      <c r="BK11" s="628"/>
      <c r="BL11" s="628"/>
      <c r="BM11" s="628"/>
      <c r="BN11" s="629"/>
      <c r="BO11" s="663">
        <v>7.8</v>
      </c>
      <c r="BP11" s="663"/>
      <c r="BQ11" s="663"/>
      <c r="BR11" s="663"/>
      <c r="BS11" s="664">
        <v>581806</v>
      </c>
      <c r="BT11" s="664"/>
      <c r="BU11" s="664"/>
      <c r="BV11" s="664"/>
      <c r="BW11" s="664"/>
      <c r="BX11" s="664"/>
      <c r="BY11" s="664"/>
      <c r="BZ11" s="664"/>
      <c r="CA11" s="664"/>
      <c r="CB11" s="695"/>
      <c r="CD11" s="624" t="s">
        <v>237</v>
      </c>
      <c r="CE11" s="625"/>
      <c r="CF11" s="625"/>
      <c r="CG11" s="625"/>
      <c r="CH11" s="625"/>
      <c r="CI11" s="625"/>
      <c r="CJ11" s="625"/>
      <c r="CK11" s="625"/>
      <c r="CL11" s="625"/>
      <c r="CM11" s="625"/>
      <c r="CN11" s="625"/>
      <c r="CO11" s="625"/>
      <c r="CP11" s="625"/>
      <c r="CQ11" s="626"/>
      <c r="CR11" s="627">
        <v>6081</v>
      </c>
      <c r="CS11" s="628"/>
      <c r="CT11" s="628"/>
      <c r="CU11" s="628"/>
      <c r="CV11" s="628"/>
      <c r="CW11" s="628"/>
      <c r="CX11" s="628"/>
      <c r="CY11" s="629"/>
      <c r="CZ11" s="663">
        <v>0</v>
      </c>
      <c r="DA11" s="663"/>
      <c r="DB11" s="663"/>
      <c r="DC11" s="663"/>
      <c r="DD11" s="633">
        <v>1023</v>
      </c>
      <c r="DE11" s="628"/>
      <c r="DF11" s="628"/>
      <c r="DG11" s="628"/>
      <c r="DH11" s="628"/>
      <c r="DI11" s="628"/>
      <c r="DJ11" s="628"/>
      <c r="DK11" s="628"/>
      <c r="DL11" s="628"/>
      <c r="DM11" s="628"/>
      <c r="DN11" s="628"/>
      <c r="DO11" s="628"/>
      <c r="DP11" s="629"/>
      <c r="DQ11" s="633">
        <v>3694</v>
      </c>
      <c r="DR11" s="628"/>
      <c r="DS11" s="628"/>
      <c r="DT11" s="628"/>
      <c r="DU11" s="628"/>
      <c r="DV11" s="628"/>
      <c r="DW11" s="628"/>
      <c r="DX11" s="628"/>
      <c r="DY11" s="628"/>
      <c r="DZ11" s="628"/>
      <c r="EA11" s="628"/>
      <c r="EB11" s="628"/>
      <c r="EC11" s="662"/>
    </row>
    <row r="12" spans="2:143" ht="11.25" customHeight="1" x14ac:dyDescent="0.2">
      <c r="B12" s="624" t="s">
        <v>238</v>
      </c>
      <c r="C12" s="625"/>
      <c r="D12" s="625"/>
      <c r="E12" s="625"/>
      <c r="F12" s="625"/>
      <c r="G12" s="625"/>
      <c r="H12" s="625"/>
      <c r="I12" s="625"/>
      <c r="J12" s="625"/>
      <c r="K12" s="625"/>
      <c r="L12" s="625"/>
      <c r="M12" s="625"/>
      <c r="N12" s="625"/>
      <c r="O12" s="625"/>
      <c r="P12" s="625"/>
      <c r="Q12" s="626"/>
      <c r="R12" s="627">
        <v>6191</v>
      </c>
      <c r="S12" s="628"/>
      <c r="T12" s="628"/>
      <c r="U12" s="628"/>
      <c r="V12" s="628"/>
      <c r="W12" s="628"/>
      <c r="X12" s="628"/>
      <c r="Y12" s="629"/>
      <c r="Z12" s="663">
        <v>0</v>
      </c>
      <c r="AA12" s="663"/>
      <c r="AB12" s="663"/>
      <c r="AC12" s="663"/>
      <c r="AD12" s="664">
        <v>6191</v>
      </c>
      <c r="AE12" s="664"/>
      <c r="AF12" s="664"/>
      <c r="AG12" s="664"/>
      <c r="AH12" s="664"/>
      <c r="AI12" s="664"/>
      <c r="AJ12" s="664"/>
      <c r="AK12" s="664"/>
      <c r="AL12" s="630">
        <v>0</v>
      </c>
      <c r="AM12" s="631"/>
      <c r="AN12" s="631"/>
      <c r="AO12" s="665"/>
      <c r="AP12" s="624" t="s">
        <v>239</v>
      </c>
      <c r="AQ12" s="625"/>
      <c r="AR12" s="625"/>
      <c r="AS12" s="625"/>
      <c r="AT12" s="625"/>
      <c r="AU12" s="625"/>
      <c r="AV12" s="625"/>
      <c r="AW12" s="625"/>
      <c r="AX12" s="625"/>
      <c r="AY12" s="625"/>
      <c r="AZ12" s="625"/>
      <c r="BA12" s="625"/>
      <c r="BB12" s="625"/>
      <c r="BC12" s="625"/>
      <c r="BD12" s="625"/>
      <c r="BE12" s="625"/>
      <c r="BF12" s="626"/>
      <c r="BG12" s="627">
        <v>13779934</v>
      </c>
      <c r="BH12" s="628"/>
      <c r="BI12" s="628"/>
      <c r="BJ12" s="628"/>
      <c r="BK12" s="628"/>
      <c r="BL12" s="628"/>
      <c r="BM12" s="628"/>
      <c r="BN12" s="629"/>
      <c r="BO12" s="663">
        <v>44.6</v>
      </c>
      <c r="BP12" s="663"/>
      <c r="BQ12" s="663"/>
      <c r="BR12" s="663"/>
      <c r="BS12" s="664" t="s">
        <v>122</v>
      </c>
      <c r="BT12" s="664"/>
      <c r="BU12" s="664"/>
      <c r="BV12" s="664"/>
      <c r="BW12" s="664"/>
      <c r="BX12" s="664"/>
      <c r="BY12" s="664"/>
      <c r="BZ12" s="664"/>
      <c r="CA12" s="664"/>
      <c r="CB12" s="695"/>
      <c r="CD12" s="624" t="s">
        <v>240</v>
      </c>
      <c r="CE12" s="625"/>
      <c r="CF12" s="625"/>
      <c r="CG12" s="625"/>
      <c r="CH12" s="625"/>
      <c r="CI12" s="625"/>
      <c r="CJ12" s="625"/>
      <c r="CK12" s="625"/>
      <c r="CL12" s="625"/>
      <c r="CM12" s="625"/>
      <c r="CN12" s="625"/>
      <c r="CO12" s="625"/>
      <c r="CP12" s="625"/>
      <c r="CQ12" s="626"/>
      <c r="CR12" s="627">
        <v>768041</v>
      </c>
      <c r="CS12" s="628"/>
      <c r="CT12" s="628"/>
      <c r="CU12" s="628"/>
      <c r="CV12" s="628"/>
      <c r="CW12" s="628"/>
      <c r="CX12" s="628"/>
      <c r="CY12" s="629"/>
      <c r="CZ12" s="663">
        <v>1.2</v>
      </c>
      <c r="DA12" s="663"/>
      <c r="DB12" s="663"/>
      <c r="DC12" s="663"/>
      <c r="DD12" s="633" t="s">
        <v>122</v>
      </c>
      <c r="DE12" s="628"/>
      <c r="DF12" s="628"/>
      <c r="DG12" s="628"/>
      <c r="DH12" s="628"/>
      <c r="DI12" s="628"/>
      <c r="DJ12" s="628"/>
      <c r="DK12" s="628"/>
      <c r="DL12" s="628"/>
      <c r="DM12" s="628"/>
      <c r="DN12" s="628"/>
      <c r="DO12" s="628"/>
      <c r="DP12" s="629"/>
      <c r="DQ12" s="633">
        <v>676185</v>
      </c>
      <c r="DR12" s="628"/>
      <c r="DS12" s="628"/>
      <c r="DT12" s="628"/>
      <c r="DU12" s="628"/>
      <c r="DV12" s="628"/>
      <c r="DW12" s="628"/>
      <c r="DX12" s="628"/>
      <c r="DY12" s="628"/>
      <c r="DZ12" s="628"/>
      <c r="EA12" s="628"/>
      <c r="EB12" s="628"/>
      <c r="EC12" s="662"/>
    </row>
    <row r="13" spans="2:143" ht="11.25" customHeight="1" x14ac:dyDescent="0.2">
      <c r="B13" s="624" t="s">
        <v>241</v>
      </c>
      <c r="C13" s="625"/>
      <c r="D13" s="625"/>
      <c r="E13" s="625"/>
      <c r="F13" s="625"/>
      <c r="G13" s="625"/>
      <c r="H13" s="625"/>
      <c r="I13" s="625"/>
      <c r="J13" s="625"/>
      <c r="K13" s="625"/>
      <c r="L13" s="625"/>
      <c r="M13" s="625"/>
      <c r="N13" s="625"/>
      <c r="O13" s="625"/>
      <c r="P13" s="625"/>
      <c r="Q13" s="626"/>
      <c r="R13" s="627" t="s">
        <v>122</v>
      </c>
      <c r="S13" s="628"/>
      <c r="T13" s="628"/>
      <c r="U13" s="628"/>
      <c r="V13" s="628"/>
      <c r="W13" s="628"/>
      <c r="X13" s="628"/>
      <c r="Y13" s="629"/>
      <c r="Z13" s="663" t="s">
        <v>122</v>
      </c>
      <c r="AA13" s="663"/>
      <c r="AB13" s="663"/>
      <c r="AC13" s="663"/>
      <c r="AD13" s="664" t="s">
        <v>122</v>
      </c>
      <c r="AE13" s="664"/>
      <c r="AF13" s="664"/>
      <c r="AG13" s="664"/>
      <c r="AH13" s="664"/>
      <c r="AI13" s="664"/>
      <c r="AJ13" s="664"/>
      <c r="AK13" s="664"/>
      <c r="AL13" s="630" t="s">
        <v>122</v>
      </c>
      <c r="AM13" s="631"/>
      <c r="AN13" s="631"/>
      <c r="AO13" s="665"/>
      <c r="AP13" s="624" t="s">
        <v>242</v>
      </c>
      <c r="AQ13" s="625"/>
      <c r="AR13" s="625"/>
      <c r="AS13" s="625"/>
      <c r="AT13" s="625"/>
      <c r="AU13" s="625"/>
      <c r="AV13" s="625"/>
      <c r="AW13" s="625"/>
      <c r="AX13" s="625"/>
      <c r="AY13" s="625"/>
      <c r="AZ13" s="625"/>
      <c r="BA13" s="625"/>
      <c r="BB13" s="625"/>
      <c r="BC13" s="625"/>
      <c r="BD13" s="625"/>
      <c r="BE13" s="625"/>
      <c r="BF13" s="626"/>
      <c r="BG13" s="627">
        <v>13445811</v>
      </c>
      <c r="BH13" s="628"/>
      <c r="BI13" s="628"/>
      <c r="BJ13" s="628"/>
      <c r="BK13" s="628"/>
      <c r="BL13" s="628"/>
      <c r="BM13" s="628"/>
      <c r="BN13" s="629"/>
      <c r="BO13" s="663">
        <v>43.5</v>
      </c>
      <c r="BP13" s="663"/>
      <c r="BQ13" s="663"/>
      <c r="BR13" s="663"/>
      <c r="BS13" s="664" t="s">
        <v>122</v>
      </c>
      <c r="BT13" s="664"/>
      <c r="BU13" s="664"/>
      <c r="BV13" s="664"/>
      <c r="BW13" s="664"/>
      <c r="BX13" s="664"/>
      <c r="BY13" s="664"/>
      <c r="BZ13" s="664"/>
      <c r="CA13" s="664"/>
      <c r="CB13" s="695"/>
      <c r="CD13" s="624" t="s">
        <v>243</v>
      </c>
      <c r="CE13" s="625"/>
      <c r="CF13" s="625"/>
      <c r="CG13" s="625"/>
      <c r="CH13" s="625"/>
      <c r="CI13" s="625"/>
      <c r="CJ13" s="625"/>
      <c r="CK13" s="625"/>
      <c r="CL13" s="625"/>
      <c r="CM13" s="625"/>
      <c r="CN13" s="625"/>
      <c r="CO13" s="625"/>
      <c r="CP13" s="625"/>
      <c r="CQ13" s="626"/>
      <c r="CR13" s="627">
        <v>5270449</v>
      </c>
      <c r="CS13" s="628"/>
      <c r="CT13" s="628"/>
      <c r="CU13" s="628"/>
      <c r="CV13" s="628"/>
      <c r="CW13" s="628"/>
      <c r="CX13" s="628"/>
      <c r="CY13" s="629"/>
      <c r="CZ13" s="663">
        <v>8.1</v>
      </c>
      <c r="DA13" s="663"/>
      <c r="DB13" s="663"/>
      <c r="DC13" s="663"/>
      <c r="DD13" s="633">
        <v>2568870</v>
      </c>
      <c r="DE13" s="628"/>
      <c r="DF13" s="628"/>
      <c r="DG13" s="628"/>
      <c r="DH13" s="628"/>
      <c r="DI13" s="628"/>
      <c r="DJ13" s="628"/>
      <c r="DK13" s="628"/>
      <c r="DL13" s="628"/>
      <c r="DM13" s="628"/>
      <c r="DN13" s="628"/>
      <c r="DO13" s="628"/>
      <c r="DP13" s="629"/>
      <c r="DQ13" s="633">
        <v>3066943</v>
      </c>
      <c r="DR13" s="628"/>
      <c r="DS13" s="628"/>
      <c r="DT13" s="628"/>
      <c r="DU13" s="628"/>
      <c r="DV13" s="628"/>
      <c r="DW13" s="628"/>
      <c r="DX13" s="628"/>
      <c r="DY13" s="628"/>
      <c r="DZ13" s="628"/>
      <c r="EA13" s="628"/>
      <c r="EB13" s="628"/>
      <c r="EC13" s="662"/>
    </row>
    <row r="14" spans="2:143" ht="11.25" customHeight="1" x14ac:dyDescent="0.2">
      <c r="B14" s="624" t="s">
        <v>244</v>
      </c>
      <c r="C14" s="625"/>
      <c r="D14" s="625"/>
      <c r="E14" s="625"/>
      <c r="F14" s="625"/>
      <c r="G14" s="625"/>
      <c r="H14" s="625"/>
      <c r="I14" s="625"/>
      <c r="J14" s="625"/>
      <c r="K14" s="625"/>
      <c r="L14" s="625"/>
      <c r="M14" s="625"/>
      <c r="N14" s="625"/>
      <c r="O14" s="625"/>
      <c r="P14" s="625"/>
      <c r="Q14" s="626"/>
      <c r="R14" s="627" t="s">
        <v>122</v>
      </c>
      <c r="S14" s="628"/>
      <c r="T14" s="628"/>
      <c r="U14" s="628"/>
      <c r="V14" s="628"/>
      <c r="W14" s="628"/>
      <c r="X14" s="628"/>
      <c r="Y14" s="629"/>
      <c r="Z14" s="663" t="s">
        <v>122</v>
      </c>
      <c r="AA14" s="663"/>
      <c r="AB14" s="663"/>
      <c r="AC14" s="663"/>
      <c r="AD14" s="664" t="s">
        <v>122</v>
      </c>
      <c r="AE14" s="664"/>
      <c r="AF14" s="664"/>
      <c r="AG14" s="664"/>
      <c r="AH14" s="664"/>
      <c r="AI14" s="664"/>
      <c r="AJ14" s="664"/>
      <c r="AK14" s="664"/>
      <c r="AL14" s="630" t="s">
        <v>122</v>
      </c>
      <c r="AM14" s="631"/>
      <c r="AN14" s="631"/>
      <c r="AO14" s="665"/>
      <c r="AP14" s="624" t="s">
        <v>245</v>
      </c>
      <c r="AQ14" s="625"/>
      <c r="AR14" s="625"/>
      <c r="AS14" s="625"/>
      <c r="AT14" s="625"/>
      <c r="AU14" s="625"/>
      <c r="AV14" s="625"/>
      <c r="AW14" s="625"/>
      <c r="AX14" s="625"/>
      <c r="AY14" s="625"/>
      <c r="AZ14" s="625"/>
      <c r="BA14" s="625"/>
      <c r="BB14" s="625"/>
      <c r="BC14" s="625"/>
      <c r="BD14" s="625"/>
      <c r="BE14" s="625"/>
      <c r="BF14" s="626"/>
      <c r="BG14" s="627">
        <v>148450</v>
      </c>
      <c r="BH14" s="628"/>
      <c r="BI14" s="628"/>
      <c r="BJ14" s="628"/>
      <c r="BK14" s="628"/>
      <c r="BL14" s="628"/>
      <c r="BM14" s="628"/>
      <c r="BN14" s="629"/>
      <c r="BO14" s="663">
        <v>0.5</v>
      </c>
      <c r="BP14" s="663"/>
      <c r="BQ14" s="663"/>
      <c r="BR14" s="663"/>
      <c r="BS14" s="664" t="s">
        <v>122</v>
      </c>
      <c r="BT14" s="664"/>
      <c r="BU14" s="664"/>
      <c r="BV14" s="664"/>
      <c r="BW14" s="664"/>
      <c r="BX14" s="664"/>
      <c r="BY14" s="664"/>
      <c r="BZ14" s="664"/>
      <c r="CA14" s="664"/>
      <c r="CB14" s="695"/>
      <c r="CD14" s="624" t="s">
        <v>246</v>
      </c>
      <c r="CE14" s="625"/>
      <c r="CF14" s="625"/>
      <c r="CG14" s="625"/>
      <c r="CH14" s="625"/>
      <c r="CI14" s="625"/>
      <c r="CJ14" s="625"/>
      <c r="CK14" s="625"/>
      <c r="CL14" s="625"/>
      <c r="CM14" s="625"/>
      <c r="CN14" s="625"/>
      <c r="CO14" s="625"/>
      <c r="CP14" s="625"/>
      <c r="CQ14" s="626"/>
      <c r="CR14" s="627">
        <v>1729701</v>
      </c>
      <c r="CS14" s="628"/>
      <c r="CT14" s="628"/>
      <c r="CU14" s="628"/>
      <c r="CV14" s="628"/>
      <c r="CW14" s="628"/>
      <c r="CX14" s="628"/>
      <c r="CY14" s="629"/>
      <c r="CZ14" s="663">
        <v>2.6</v>
      </c>
      <c r="DA14" s="663"/>
      <c r="DB14" s="663"/>
      <c r="DC14" s="663"/>
      <c r="DD14" s="633">
        <v>113408</v>
      </c>
      <c r="DE14" s="628"/>
      <c r="DF14" s="628"/>
      <c r="DG14" s="628"/>
      <c r="DH14" s="628"/>
      <c r="DI14" s="628"/>
      <c r="DJ14" s="628"/>
      <c r="DK14" s="628"/>
      <c r="DL14" s="628"/>
      <c r="DM14" s="628"/>
      <c r="DN14" s="628"/>
      <c r="DO14" s="628"/>
      <c r="DP14" s="629"/>
      <c r="DQ14" s="633">
        <v>1612568</v>
      </c>
      <c r="DR14" s="628"/>
      <c r="DS14" s="628"/>
      <c r="DT14" s="628"/>
      <c r="DU14" s="628"/>
      <c r="DV14" s="628"/>
      <c r="DW14" s="628"/>
      <c r="DX14" s="628"/>
      <c r="DY14" s="628"/>
      <c r="DZ14" s="628"/>
      <c r="EA14" s="628"/>
      <c r="EB14" s="628"/>
      <c r="EC14" s="662"/>
    </row>
    <row r="15" spans="2:143" ht="11.25" customHeight="1" x14ac:dyDescent="0.2">
      <c r="B15" s="624" t="s">
        <v>247</v>
      </c>
      <c r="C15" s="625"/>
      <c r="D15" s="625"/>
      <c r="E15" s="625"/>
      <c r="F15" s="625"/>
      <c r="G15" s="625"/>
      <c r="H15" s="625"/>
      <c r="I15" s="625"/>
      <c r="J15" s="625"/>
      <c r="K15" s="625"/>
      <c r="L15" s="625"/>
      <c r="M15" s="625"/>
      <c r="N15" s="625"/>
      <c r="O15" s="625"/>
      <c r="P15" s="625"/>
      <c r="Q15" s="626"/>
      <c r="R15" s="627">
        <v>51620</v>
      </c>
      <c r="S15" s="628"/>
      <c r="T15" s="628"/>
      <c r="U15" s="628"/>
      <c r="V15" s="628"/>
      <c r="W15" s="628"/>
      <c r="X15" s="628"/>
      <c r="Y15" s="629"/>
      <c r="Z15" s="663">
        <v>0.1</v>
      </c>
      <c r="AA15" s="663"/>
      <c r="AB15" s="663"/>
      <c r="AC15" s="663"/>
      <c r="AD15" s="664">
        <v>51620</v>
      </c>
      <c r="AE15" s="664"/>
      <c r="AF15" s="664"/>
      <c r="AG15" s="664"/>
      <c r="AH15" s="664"/>
      <c r="AI15" s="664"/>
      <c r="AJ15" s="664"/>
      <c r="AK15" s="664"/>
      <c r="AL15" s="630">
        <v>0.1</v>
      </c>
      <c r="AM15" s="631"/>
      <c r="AN15" s="631"/>
      <c r="AO15" s="665"/>
      <c r="AP15" s="624" t="s">
        <v>248</v>
      </c>
      <c r="AQ15" s="625"/>
      <c r="AR15" s="625"/>
      <c r="AS15" s="625"/>
      <c r="AT15" s="625"/>
      <c r="AU15" s="625"/>
      <c r="AV15" s="625"/>
      <c r="AW15" s="625"/>
      <c r="AX15" s="625"/>
      <c r="AY15" s="625"/>
      <c r="AZ15" s="625"/>
      <c r="BA15" s="625"/>
      <c r="BB15" s="625"/>
      <c r="BC15" s="625"/>
      <c r="BD15" s="625"/>
      <c r="BE15" s="625"/>
      <c r="BF15" s="626"/>
      <c r="BG15" s="627">
        <v>1123962</v>
      </c>
      <c r="BH15" s="628"/>
      <c r="BI15" s="628"/>
      <c r="BJ15" s="628"/>
      <c r="BK15" s="628"/>
      <c r="BL15" s="628"/>
      <c r="BM15" s="628"/>
      <c r="BN15" s="629"/>
      <c r="BO15" s="663">
        <v>3.6</v>
      </c>
      <c r="BP15" s="663"/>
      <c r="BQ15" s="663"/>
      <c r="BR15" s="663"/>
      <c r="BS15" s="664" t="s">
        <v>122</v>
      </c>
      <c r="BT15" s="664"/>
      <c r="BU15" s="664"/>
      <c r="BV15" s="664"/>
      <c r="BW15" s="664"/>
      <c r="BX15" s="664"/>
      <c r="BY15" s="664"/>
      <c r="BZ15" s="664"/>
      <c r="CA15" s="664"/>
      <c r="CB15" s="695"/>
      <c r="CD15" s="624" t="s">
        <v>249</v>
      </c>
      <c r="CE15" s="625"/>
      <c r="CF15" s="625"/>
      <c r="CG15" s="625"/>
      <c r="CH15" s="625"/>
      <c r="CI15" s="625"/>
      <c r="CJ15" s="625"/>
      <c r="CK15" s="625"/>
      <c r="CL15" s="625"/>
      <c r="CM15" s="625"/>
      <c r="CN15" s="625"/>
      <c r="CO15" s="625"/>
      <c r="CP15" s="625"/>
      <c r="CQ15" s="626"/>
      <c r="CR15" s="627">
        <v>9788207</v>
      </c>
      <c r="CS15" s="628"/>
      <c r="CT15" s="628"/>
      <c r="CU15" s="628"/>
      <c r="CV15" s="628"/>
      <c r="CW15" s="628"/>
      <c r="CX15" s="628"/>
      <c r="CY15" s="629"/>
      <c r="CZ15" s="663">
        <v>15</v>
      </c>
      <c r="DA15" s="663"/>
      <c r="DB15" s="663"/>
      <c r="DC15" s="663"/>
      <c r="DD15" s="633">
        <v>4645765</v>
      </c>
      <c r="DE15" s="628"/>
      <c r="DF15" s="628"/>
      <c r="DG15" s="628"/>
      <c r="DH15" s="628"/>
      <c r="DI15" s="628"/>
      <c r="DJ15" s="628"/>
      <c r="DK15" s="628"/>
      <c r="DL15" s="628"/>
      <c r="DM15" s="628"/>
      <c r="DN15" s="628"/>
      <c r="DO15" s="628"/>
      <c r="DP15" s="629"/>
      <c r="DQ15" s="633">
        <v>5579917</v>
      </c>
      <c r="DR15" s="628"/>
      <c r="DS15" s="628"/>
      <c r="DT15" s="628"/>
      <c r="DU15" s="628"/>
      <c r="DV15" s="628"/>
      <c r="DW15" s="628"/>
      <c r="DX15" s="628"/>
      <c r="DY15" s="628"/>
      <c r="DZ15" s="628"/>
      <c r="EA15" s="628"/>
      <c r="EB15" s="628"/>
      <c r="EC15" s="662"/>
    </row>
    <row r="16" spans="2:143" ht="11.25" customHeight="1" x14ac:dyDescent="0.2">
      <c r="B16" s="624" t="s">
        <v>250</v>
      </c>
      <c r="C16" s="625"/>
      <c r="D16" s="625"/>
      <c r="E16" s="625"/>
      <c r="F16" s="625"/>
      <c r="G16" s="625"/>
      <c r="H16" s="625"/>
      <c r="I16" s="625"/>
      <c r="J16" s="625"/>
      <c r="K16" s="625"/>
      <c r="L16" s="625"/>
      <c r="M16" s="625"/>
      <c r="N16" s="625"/>
      <c r="O16" s="625"/>
      <c r="P16" s="625"/>
      <c r="Q16" s="626"/>
      <c r="R16" s="627">
        <v>354973</v>
      </c>
      <c r="S16" s="628"/>
      <c r="T16" s="628"/>
      <c r="U16" s="628"/>
      <c r="V16" s="628"/>
      <c r="W16" s="628"/>
      <c r="X16" s="628"/>
      <c r="Y16" s="629"/>
      <c r="Z16" s="663">
        <v>0.5</v>
      </c>
      <c r="AA16" s="663"/>
      <c r="AB16" s="663"/>
      <c r="AC16" s="663"/>
      <c r="AD16" s="664">
        <v>354973</v>
      </c>
      <c r="AE16" s="664"/>
      <c r="AF16" s="664"/>
      <c r="AG16" s="664"/>
      <c r="AH16" s="664"/>
      <c r="AI16" s="664"/>
      <c r="AJ16" s="664"/>
      <c r="AK16" s="664"/>
      <c r="AL16" s="630">
        <v>1</v>
      </c>
      <c r="AM16" s="631"/>
      <c r="AN16" s="631"/>
      <c r="AO16" s="665"/>
      <c r="AP16" s="624" t="s">
        <v>251</v>
      </c>
      <c r="AQ16" s="625"/>
      <c r="AR16" s="625"/>
      <c r="AS16" s="625"/>
      <c r="AT16" s="625"/>
      <c r="AU16" s="625"/>
      <c r="AV16" s="625"/>
      <c r="AW16" s="625"/>
      <c r="AX16" s="625"/>
      <c r="AY16" s="625"/>
      <c r="AZ16" s="625"/>
      <c r="BA16" s="625"/>
      <c r="BB16" s="625"/>
      <c r="BC16" s="625"/>
      <c r="BD16" s="625"/>
      <c r="BE16" s="625"/>
      <c r="BF16" s="626"/>
      <c r="BG16" s="627" t="s">
        <v>122</v>
      </c>
      <c r="BH16" s="628"/>
      <c r="BI16" s="628"/>
      <c r="BJ16" s="628"/>
      <c r="BK16" s="628"/>
      <c r="BL16" s="628"/>
      <c r="BM16" s="628"/>
      <c r="BN16" s="629"/>
      <c r="BO16" s="663" t="s">
        <v>122</v>
      </c>
      <c r="BP16" s="663"/>
      <c r="BQ16" s="663"/>
      <c r="BR16" s="663"/>
      <c r="BS16" s="664" t="s">
        <v>122</v>
      </c>
      <c r="BT16" s="664"/>
      <c r="BU16" s="664"/>
      <c r="BV16" s="664"/>
      <c r="BW16" s="664"/>
      <c r="BX16" s="664"/>
      <c r="BY16" s="664"/>
      <c r="BZ16" s="664"/>
      <c r="CA16" s="664"/>
      <c r="CB16" s="695"/>
      <c r="CD16" s="624" t="s">
        <v>252</v>
      </c>
      <c r="CE16" s="625"/>
      <c r="CF16" s="625"/>
      <c r="CG16" s="625"/>
      <c r="CH16" s="625"/>
      <c r="CI16" s="625"/>
      <c r="CJ16" s="625"/>
      <c r="CK16" s="625"/>
      <c r="CL16" s="625"/>
      <c r="CM16" s="625"/>
      <c r="CN16" s="625"/>
      <c r="CO16" s="625"/>
      <c r="CP16" s="625"/>
      <c r="CQ16" s="626"/>
      <c r="CR16" s="627" t="s">
        <v>122</v>
      </c>
      <c r="CS16" s="628"/>
      <c r="CT16" s="628"/>
      <c r="CU16" s="628"/>
      <c r="CV16" s="628"/>
      <c r="CW16" s="628"/>
      <c r="CX16" s="628"/>
      <c r="CY16" s="629"/>
      <c r="CZ16" s="663" t="s">
        <v>122</v>
      </c>
      <c r="DA16" s="663"/>
      <c r="DB16" s="663"/>
      <c r="DC16" s="663"/>
      <c r="DD16" s="633" t="s">
        <v>122</v>
      </c>
      <c r="DE16" s="628"/>
      <c r="DF16" s="628"/>
      <c r="DG16" s="628"/>
      <c r="DH16" s="628"/>
      <c r="DI16" s="628"/>
      <c r="DJ16" s="628"/>
      <c r="DK16" s="628"/>
      <c r="DL16" s="628"/>
      <c r="DM16" s="628"/>
      <c r="DN16" s="628"/>
      <c r="DO16" s="628"/>
      <c r="DP16" s="629"/>
      <c r="DQ16" s="633" t="s">
        <v>122</v>
      </c>
      <c r="DR16" s="628"/>
      <c r="DS16" s="628"/>
      <c r="DT16" s="628"/>
      <c r="DU16" s="628"/>
      <c r="DV16" s="628"/>
      <c r="DW16" s="628"/>
      <c r="DX16" s="628"/>
      <c r="DY16" s="628"/>
      <c r="DZ16" s="628"/>
      <c r="EA16" s="628"/>
      <c r="EB16" s="628"/>
      <c r="EC16" s="662"/>
    </row>
    <row r="17" spans="2:133" ht="11.25" customHeight="1" x14ac:dyDescent="0.2">
      <c r="B17" s="624" t="s">
        <v>253</v>
      </c>
      <c r="C17" s="625"/>
      <c r="D17" s="625"/>
      <c r="E17" s="625"/>
      <c r="F17" s="625"/>
      <c r="G17" s="625"/>
      <c r="H17" s="625"/>
      <c r="I17" s="625"/>
      <c r="J17" s="625"/>
      <c r="K17" s="625"/>
      <c r="L17" s="625"/>
      <c r="M17" s="625"/>
      <c r="N17" s="625"/>
      <c r="O17" s="625"/>
      <c r="P17" s="625"/>
      <c r="Q17" s="626"/>
      <c r="R17" s="627">
        <v>862693</v>
      </c>
      <c r="S17" s="628"/>
      <c r="T17" s="628"/>
      <c r="U17" s="628"/>
      <c r="V17" s="628"/>
      <c r="W17" s="628"/>
      <c r="X17" s="628"/>
      <c r="Y17" s="629"/>
      <c r="Z17" s="663">
        <v>1.2</v>
      </c>
      <c r="AA17" s="663"/>
      <c r="AB17" s="663"/>
      <c r="AC17" s="663"/>
      <c r="AD17" s="664">
        <v>862693</v>
      </c>
      <c r="AE17" s="664"/>
      <c r="AF17" s="664"/>
      <c r="AG17" s="664"/>
      <c r="AH17" s="664"/>
      <c r="AI17" s="664"/>
      <c r="AJ17" s="664"/>
      <c r="AK17" s="664"/>
      <c r="AL17" s="630">
        <v>2.5</v>
      </c>
      <c r="AM17" s="631"/>
      <c r="AN17" s="631"/>
      <c r="AO17" s="665"/>
      <c r="AP17" s="624" t="s">
        <v>254</v>
      </c>
      <c r="AQ17" s="625"/>
      <c r="AR17" s="625"/>
      <c r="AS17" s="625"/>
      <c r="AT17" s="625"/>
      <c r="AU17" s="625"/>
      <c r="AV17" s="625"/>
      <c r="AW17" s="625"/>
      <c r="AX17" s="625"/>
      <c r="AY17" s="625"/>
      <c r="AZ17" s="625"/>
      <c r="BA17" s="625"/>
      <c r="BB17" s="625"/>
      <c r="BC17" s="625"/>
      <c r="BD17" s="625"/>
      <c r="BE17" s="625"/>
      <c r="BF17" s="626"/>
      <c r="BG17" s="627" t="s">
        <v>122</v>
      </c>
      <c r="BH17" s="628"/>
      <c r="BI17" s="628"/>
      <c r="BJ17" s="628"/>
      <c r="BK17" s="628"/>
      <c r="BL17" s="628"/>
      <c r="BM17" s="628"/>
      <c r="BN17" s="629"/>
      <c r="BO17" s="663" t="s">
        <v>122</v>
      </c>
      <c r="BP17" s="663"/>
      <c r="BQ17" s="663"/>
      <c r="BR17" s="663"/>
      <c r="BS17" s="664" t="s">
        <v>122</v>
      </c>
      <c r="BT17" s="664"/>
      <c r="BU17" s="664"/>
      <c r="BV17" s="664"/>
      <c r="BW17" s="664"/>
      <c r="BX17" s="664"/>
      <c r="BY17" s="664"/>
      <c r="BZ17" s="664"/>
      <c r="CA17" s="664"/>
      <c r="CB17" s="695"/>
      <c r="CD17" s="624" t="s">
        <v>255</v>
      </c>
      <c r="CE17" s="625"/>
      <c r="CF17" s="625"/>
      <c r="CG17" s="625"/>
      <c r="CH17" s="625"/>
      <c r="CI17" s="625"/>
      <c r="CJ17" s="625"/>
      <c r="CK17" s="625"/>
      <c r="CL17" s="625"/>
      <c r="CM17" s="625"/>
      <c r="CN17" s="625"/>
      <c r="CO17" s="625"/>
      <c r="CP17" s="625"/>
      <c r="CQ17" s="626"/>
      <c r="CR17" s="627">
        <v>3237846</v>
      </c>
      <c r="CS17" s="628"/>
      <c r="CT17" s="628"/>
      <c r="CU17" s="628"/>
      <c r="CV17" s="628"/>
      <c r="CW17" s="628"/>
      <c r="CX17" s="628"/>
      <c r="CY17" s="629"/>
      <c r="CZ17" s="663">
        <v>5</v>
      </c>
      <c r="DA17" s="663"/>
      <c r="DB17" s="663"/>
      <c r="DC17" s="663"/>
      <c r="DD17" s="633" t="s">
        <v>122</v>
      </c>
      <c r="DE17" s="628"/>
      <c r="DF17" s="628"/>
      <c r="DG17" s="628"/>
      <c r="DH17" s="628"/>
      <c r="DI17" s="628"/>
      <c r="DJ17" s="628"/>
      <c r="DK17" s="628"/>
      <c r="DL17" s="628"/>
      <c r="DM17" s="628"/>
      <c r="DN17" s="628"/>
      <c r="DO17" s="628"/>
      <c r="DP17" s="629"/>
      <c r="DQ17" s="633">
        <v>3181372</v>
      </c>
      <c r="DR17" s="628"/>
      <c r="DS17" s="628"/>
      <c r="DT17" s="628"/>
      <c r="DU17" s="628"/>
      <c r="DV17" s="628"/>
      <c r="DW17" s="628"/>
      <c r="DX17" s="628"/>
      <c r="DY17" s="628"/>
      <c r="DZ17" s="628"/>
      <c r="EA17" s="628"/>
      <c r="EB17" s="628"/>
      <c r="EC17" s="662"/>
    </row>
    <row r="18" spans="2:133" ht="11.25" customHeight="1" x14ac:dyDescent="0.2">
      <c r="B18" s="624" t="s">
        <v>256</v>
      </c>
      <c r="C18" s="625"/>
      <c r="D18" s="625"/>
      <c r="E18" s="625"/>
      <c r="F18" s="625"/>
      <c r="G18" s="625"/>
      <c r="H18" s="625"/>
      <c r="I18" s="625"/>
      <c r="J18" s="625"/>
      <c r="K18" s="625"/>
      <c r="L18" s="625"/>
      <c r="M18" s="625"/>
      <c r="N18" s="625"/>
      <c r="O18" s="625"/>
      <c r="P18" s="625"/>
      <c r="Q18" s="626"/>
      <c r="R18" s="627">
        <v>145639</v>
      </c>
      <c r="S18" s="628"/>
      <c r="T18" s="628"/>
      <c r="U18" s="628"/>
      <c r="V18" s="628"/>
      <c r="W18" s="628"/>
      <c r="X18" s="628"/>
      <c r="Y18" s="629"/>
      <c r="Z18" s="663">
        <v>0.2</v>
      </c>
      <c r="AA18" s="663"/>
      <c r="AB18" s="663"/>
      <c r="AC18" s="663"/>
      <c r="AD18" s="664">
        <v>145639</v>
      </c>
      <c r="AE18" s="664"/>
      <c r="AF18" s="664"/>
      <c r="AG18" s="664"/>
      <c r="AH18" s="664"/>
      <c r="AI18" s="664"/>
      <c r="AJ18" s="664"/>
      <c r="AK18" s="664"/>
      <c r="AL18" s="630">
        <v>0.4</v>
      </c>
      <c r="AM18" s="631"/>
      <c r="AN18" s="631"/>
      <c r="AO18" s="665"/>
      <c r="AP18" s="624" t="s">
        <v>257</v>
      </c>
      <c r="AQ18" s="625"/>
      <c r="AR18" s="625"/>
      <c r="AS18" s="625"/>
      <c r="AT18" s="625"/>
      <c r="AU18" s="625"/>
      <c r="AV18" s="625"/>
      <c r="AW18" s="625"/>
      <c r="AX18" s="625"/>
      <c r="AY18" s="625"/>
      <c r="AZ18" s="625"/>
      <c r="BA18" s="625"/>
      <c r="BB18" s="625"/>
      <c r="BC18" s="625"/>
      <c r="BD18" s="625"/>
      <c r="BE18" s="625"/>
      <c r="BF18" s="626"/>
      <c r="BG18" s="627" t="s">
        <v>122</v>
      </c>
      <c r="BH18" s="628"/>
      <c r="BI18" s="628"/>
      <c r="BJ18" s="628"/>
      <c r="BK18" s="628"/>
      <c r="BL18" s="628"/>
      <c r="BM18" s="628"/>
      <c r="BN18" s="629"/>
      <c r="BO18" s="663" t="s">
        <v>122</v>
      </c>
      <c r="BP18" s="663"/>
      <c r="BQ18" s="663"/>
      <c r="BR18" s="663"/>
      <c r="BS18" s="664" t="s">
        <v>122</v>
      </c>
      <c r="BT18" s="664"/>
      <c r="BU18" s="664"/>
      <c r="BV18" s="664"/>
      <c r="BW18" s="664"/>
      <c r="BX18" s="664"/>
      <c r="BY18" s="664"/>
      <c r="BZ18" s="664"/>
      <c r="CA18" s="664"/>
      <c r="CB18" s="695"/>
      <c r="CD18" s="624" t="s">
        <v>258</v>
      </c>
      <c r="CE18" s="625"/>
      <c r="CF18" s="625"/>
      <c r="CG18" s="625"/>
      <c r="CH18" s="625"/>
      <c r="CI18" s="625"/>
      <c r="CJ18" s="625"/>
      <c r="CK18" s="625"/>
      <c r="CL18" s="625"/>
      <c r="CM18" s="625"/>
      <c r="CN18" s="625"/>
      <c r="CO18" s="625"/>
      <c r="CP18" s="625"/>
      <c r="CQ18" s="626"/>
      <c r="CR18" s="627" t="s">
        <v>122</v>
      </c>
      <c r="CS18" s="628"/>
      <c r="CT18" s="628"/>
      <c r="CU18" s="628"/>
      <c r="CV18" s="628"/>
      <c r="CW18" s="628"/>
      <c r="CX18" s="628"/>
      <c r="CY18" s="629"/>
      <c r="CZ18" s="663" t="s">
        <v>122</v>
      </c>
      <c r="DA18" s="663"/>
      <c r="DB18" s="663"/>
      <c r="DC18" s="663"/>
      <c r="DD18" s="633" t="s">
        <v>122</v>
      </c>
      <c r="DE18" s="628"/>
      <c r="DF18" s="628"/>
      <c r="DG18" s="628"/>
      <c r="DH18" s="628"/>
      <c r="DI18" s="628"/>
      <c r="DJ18" s="628"/>
      <c r="DK18" s="628"/>
      <c r="DL18" s="628"/>
      <c r="DM18" s="628"/>
      <c r="DN18" s="628"/>
      <c r="DO18" s="628"/>
      <c r="DP18" s="629"/>
      <c r="DQ18" s="633" t="s">
        <v>122</v>
      </c>
      <c r="DR18" s="628"/>
      <c r="DS18" s="628"/>
      <c r="DT18" s="628"/>
      <c r="DU18" s="628"/>
      <c r="DV18" s="628"/>
      <c r="DW18" s="628"/>
      <c r="DX18" s="628"/>
      <c r="DY18" s="628"/>
      <c r="DZ18" s="628"/>
      <c r="EA18" s="628"/>
      <c r="EB18" s="628"/>
      <c r="EC18" s="662"/>
    </row>
    <row r="19" spans="2:133" ht="11.25" customHeight="1" x14ac:dyDescent="0.2">
      <c r="B19" s="624" t="s">
        <v>259</v>
      </c>
      <c r="C19" s="625"/>
      <c r="D19" s="625"/>
      <c r="E19" s="625"/>
      <c r="F19" s="625"/>
      <c r="G19" s="625"/>
      <c r="H19" s="625"/>
      <c r="I19" s="625"/>
      <c r="J19" s="625"/>
      <c r="K19" s="625"/>
      <c r="L19" s="625"/>
      <c r="M19" s="625"/>
      <c r="N19" s="625"/>
      <c r="O19" s="625"/>
      <c r="P19" s="625"/>
      <c r="Q19" s="626"/>
      <c r="R19" s="627">
        <v>703822</v>
      </c>
      <c r="S19" s="628"/>
      <c r="T19" s="628"/>
      <c r="U19" s="628"/>
      <c r="V19" s="628"/>
      <c r="W19" s="628"/>
      <c r="X19" s="628"/>
      <c r="Y19" s="629"/>
      <c r="Z19" s="663">
        <v>1</v>
      </c>
      <c r="AA19" s="663"/>
      <c r="AB19" s="663"/>
      <c r="AC19" s="663"/>
      <c r="AD19" s="664">
        <v>703822</v>
      </c>
      <c r="AE19" s="664"/>
      <c r="AF19" s="664"/>
      <c r="AG19" s="664"/>
      <c r="AH19" s="664"/>
      <c r="AI19" s="664"/>
      <c r="AJ19" s="664"/>
      <c r="AK19" s="664"/>
      <c r="AL19" s="630">
        <v>2</v>
      </c>
      <c r="AM19" s="631"/>
      <c r="AN19" s="631"/>
      <c r="AO19" s="665"/>
      <c r="AP19" s="624" t="s">
        <v>260</v>
      </c>
      <c r="AQ19" s="625"/>
      <c r="AR19" s="625"/>
      <c r="AS19" s="625"/>
      <c r="AT19" s="625"/>
      <c r="AU19" s="625"/>
      <c r="AV19" s="625"/>
      <c r="AW19" s="625"/>
      <c r="AX19" s="625"/>
      <c r="AY19" s="625"/>
      <c r="AZ19" s="625"/>
      <c r="BA19" s="625"/>
      <c r="BB19" s="625"/>
      <c r="BC19" s="625"/>
      <c r="BD19" s="625"/>
      <c r="BE19" s="625"/>
      <c r="BF19" s="626"/>
      <c r="BG19" s="627">
        <v>1954935</v>
      </c>
      <c r="BH19" s="628"/>
      <c r="BI19" s="628"/>
      <c r="BJ19" s="628"/>
      <c r="BK19" s="628"/>
      <c r="BL19" s="628"/>
      <c r="BM19" s="628"/>
      <c r="BN19" s="629"/>
      <c r="BO19" s="663">
        <v>6.3</v>
      </c>
      <c r="BP19" s="663"/>
      <c r="BQ19" s="663"/>
      <c r="BR19" s="663"/>
      <c r="BS19" s="664" t="s">
        <v>122</v>
      </c>
      <c r="BT19" s="664"/>
      <c r="BU19" s="664"/>
      <c r="BV19" s="664"/>
      <c r="BW19" s="664"/>
      <c r="BX19" s="664"/>
      <c r="BY19" s="664"/>
      <c r="BZ19" s="664"/>
      <c r="CA19" s="664"/>
      <c r="CB19" s="695"/>
      <c r="CD19" s="624" t="s">
        <v>261</v>
      </c>
      <c r="CE19" s="625"/>
      <c r="CF19" s="625"/>
      <c r="CG19" s="625"/>
      <c r="CH19" s="625"/>
      <c r="CI19" s="625"/>
      <c r="CJ19" s="625"/>
      <c r="CK19" s="625"/>
      <c r="CL19" s="625"/>
      <c r="CM19" s="625"/>
      <c r="CN19" s="625"/>
      <c r="CO19" s="625"/>
      <c r="CP19" s="625"/>
      <c r="CQ19" s="626"/>
      <c r="CR19" s="627" t="s">
        <v>122</v>
      </c>
      <c r="CS19" s="628"/>
      <c r="CT19" s="628"/>
      <c r="CU19" s="628"/>
      <c r="CV19" s="628"/>
      <c r="CW19" s="628"/>
      <c r="CX19" s="628"/>
      <c r="CY19" s="629"/>
      <c r="CZ19" s="663" t="s">
        <v>122</v>
      </c>
      <c r="DA19" s="663"/>
      <c r="DB19" s="663"/>
      <c r="DC19" s="663"/>
      <c r="DD19" s="633" t="s">
        <v>122</v>
      </c>
      <c r="DE19" s="628"/>
      <c r="DF19" s="628"/>
      <c r="DG19" s="628"/>
      <c r="DH19" s="628"/>
      <c r="DI19" s="628"/>
      <c r="DJ19" s="628"/>
      <c r="DK19" s="628"/>
      <c r="DL19" s="628"/>
      <c r="DM19" s="628"/>
      <c r="DN19" s="628"/>
      <c r="DO19" s="628"/>
      <c r="DP19" s="629"/>
      <c r="DQ19" s="633" t="s">
        <v>122</v>
      </c>
      <c r="DR19" s="628"/>
      <c r="DS19" s="628"/>
      <c r="DT19" s="628"/>
      <c r="DU19" s="628"/>
      <c r="DV19" s="628"/>
      <c r="DW19" s="628"/>
      <c r="DX19" s="628"/>
      <c r="DY19" s="628"/>
      <c r="DZ19" s="628"/>
      <c r="EA19" s="628"/>
      <c r="EB19" s="628"/>
      <c r="EC19" s="662"/>
    </row>
    <row r="20" spans="2:133" ht="11.25" customHeight="1" x14ac:dyDescent="0.2">
      <c r="B20" s="696" t="s">
        <v>262</v>
      </c>
      <c r="C20" s="697"/>
      <c r="D20" s="697"/>
      <c r="E20" s="697"/>
      <c r="F20" s="697"/>
      <c r="G20" s="697"/>
      <c r="H20" s="697"/>
      <c r="I20" s="697"/>
      <c r="J20" s="697"/>
      <c r="K20" s="697"/>
      <c r="L20" s="697"/>
      <c r="M20" s="697"/>
      <c r="N20" s="697"/>
      <c r="O20" s="697"/>
      <c r="P20" s="697"/>
      <c r="Q20" s="698"/>
      <c r="R20" s="627">
        <v>13232</v>
      </c>
      <c r="S20" s="628"/>
      <c r="T20" s="628"/>
      <c r="U20" s="628"/>
      <c r="V20" s="628"/>
      <c r="W20" s="628"/>
      <c r="X20" s="628"/>
      <c r="Y20" s="629"/>
      <c r="Z20" s="663">
        <v>0</v>
      </c>
      <c r="AA20" s="663"/>
      <c r="AB20" s="663"/>
      <c r="AC20" s="663"/>
      <c r="AD20" s="664">
        <v>13232</v>
      </c>
      <c r="AE20" s="664"/>
      <c r="AF20" s="664"/>
      <c r="AG20" s="664"/>
      <c r="AH20" s="664"/>
      <c r="AI20" s="664"/>
      <c r="AJ20" s="664"/>
      <c r="AK20" s="664"/>
      <c r="AL20" s="630">
        <v>0</v>
      </c>
      <c r="AM20" s="631"/>
      <c r="AN20" s="631"/>
      <c r="AO20" s="665"/>
      <c r="AP20" s="624" t="s">
        <v>263</v>
      </c>
      <c r="AQ20" s="625"/>
      <c r="AR20" s="625"/>
      <c r="AS20" s="625"/>
      <c r="AT20" s="625"/>
      <c r="AU20" s="625"/>
      <c r="AV20" s="625"/>
      <c r="AW20" s="625"/>
      <c r="AX20" s="625"/>
      <c r="AY20" s="625"/>
      <c r="AZ20" s="625"/>
      <c r="BA20" s="625"/>
      <c r="BB20" s="625"/>
      <c r="BC20" s="625"/>
      <c r="BD20" s="625"/>
      <c r="BE20" s="625"/>
      <c r="BF20" s="626"/>
      <c r="BG20" s="627">
        <v>1954935</v>
      </c>
      <c r="BH20" s="628"/>
      <c r="BI20" s="628"/>
      <c r="BJ20" s="628"/>
      <c r="BK20" s="628"/>
      <c r="BL20" s="628"/>
      <c r="BM20" s="628"/>
      <c r="BN20" s="629"/>
      <c r="BO20" s="663">
        <v>6.3</v>
      </c>
      <c r="BP20" s="663"/>
      <c r="BQ20" s="663"/>
      <c r="BR20" s="663"/>
      <c r="BS20" s="664" t="s">
        <v>122</v>
      </c>
      <c r="BT20" s="664"/>
      <c r="BU20" s="664"/>
      <c r="BV20" s="664"/>
      <c r="BW20" s="664"/>
      <c r="BX20" s="664"/>
      <c r="BY20" s="664"/>
      <c r="BZ20" s="664"/>
      <c r="CA20" s="664"/>
      <c r="CB20" s="695"/>
      <c r="CD20" s="624" t="s">
        <v>264</v>
      </c>
      <c r="CE20" s="625"/>
      <c r="CF20" s="625"/>
      <c r="CG20" s="625"/>
      <c r="CH20" s="625"/>
      <c r="CI20" s="625"/>
      <c r="CJ20" s="625"/>
      <c r="CK20" s="625"/>
      <c r="CL20" s="625"/>
      <c r="CM20" s="625"/>
      <c r="CN20" s="625"/>
      <c r="CO20" s="625"/>
      <c r="CP20" s="625"/>
      <c r="CQ20" s="626"/>
      <c r="CR20" s="627">
        <v>65361898</v>
      </c>
      <c r="CS20" s="628"/>
      <c r="CT20" s="628"/>
      <c r="CU20" s="628"/>
      <c r="CV20" s="628"/>
      <c r="CW20" s="628"/>
      <c r="CX20" s="628"/>
      <c r="CY20" s="629"/>
      <c r="CZ20" s="663">
        <v>100</v>
      </c>
      <c r="DA20" s="663"/>
      <c r="DB20" s="663"/>
      <c r="DC20" s="663"/>
      <c r="DD20" s="633">
        <v>8365018</v>
      </c>
      <c r="DE20" s="628"/>
      <c r="DF20" s="628"/>
      <c r="DG20" s="628"/>
      <c r="DH20" s="628"/>
      <c r="DI20" s="628"/>
      <c r="DJ20" s="628"/>
      <c r="DK20" s="628"/>
      <c r="DL20" s="628"/>
      <c r="DM20" s="628"/>
      <c r="DN20" s="628"/>
      <c r="DO20" s="628"/>
      <c r="DP20" s="629"/>
      <c r="DQ20" s="633">
        <v>42005095</v>
      </c>
      <c r="DR20" s="628"/>
      <c r="DS20" s="628"/>
      <c r="DT20" s="628"/>
      <c r="DU20" s="628"/>
      <c r="DV20" s="628"/>
      <c r="DW20" s="628"/>
      <c r="DX20" s="628"/>
      <c r="DY20" s="628"/>
      <c r="DZ20" s="628"/>
      <c r="EA20" s="628"/>
      <c r="EB20" s="628"/>
      <c r="EC20" s="662"/>
    </row>
    <row r="21" spans="2:133" ht="11.25" customHeight="1" x14ac:dyDescent="0.2">
      <c r="B21" s="624" t="s">
        <v>265</v>
      </c>
      <c r="C21" s="625"/>
      <c r="D21" s="625"/>
      <c r="E21" s="625"/>
      <c r="F21" s="625"/>
      <c r="G21" s="625"/>
      <c r="H21" s="625"/>
      <c r="I21" s="625"/>
      <c r="J21" s="625"/>
      <c r="K21" s="625"/>
      <c r="L21" s="625"/>
      <c r="M21" s="625"/>
      <c r="N21" s="625"/>
      <c r="O21" s="625"/>
      <c r="P21" s="625"/>
      <c r="Q21" s="626"/>
      <c r="R21" s="627">
        <v>25232</v>
      </c>
      <c r="S21" s="628"/>
      <c r="T21" s="628"/>
      <c r="U21" s="628"/>
      <c r="V21" s="628"/>
      <c r="W21" s="628"/>
      <c r="X21" s="628"/>
      <c r="Y21" s="629"/>
      <c r="Z21" s="663">
        <v>0</v>
      </c>
      <c r="AA21" s="663"/>
      <c r="AB21" s="663"/>
      <c r="AC21" s="663"/>
      <c r="AD21" s="664" t="s">
        <v>122</v>
      </c>
      <c r="AE21" s="664"/>
      <c r="AF21" s="664"/>
      <c r="AG21" s="664"/>
      <c r="AH21" s="664"/>
      <c r="AI21" s="664"/>
      <c r="AJ21" s="664"/>
      <c r="AK21" s="664"/>
      <c r="AL21" s="630" t="s">
        <v>122</v>
      </c>
      <c r="AM21" s="631"/>
      <c r="AN21" s="631"/>
      <c r="AO21" s="665"/>
      <c r="AP21" s="624" t="s">
        <v>266</v>
      </c>
      <c r="AQ21" s="699"/>
      <c r="AR21" s="699"/>
      <c r="AS21" s="699"/>
      <c r="AT21" s="699"/>
      <c r="AU21" s="699"/>
      <c r="AV21" s="699"/>
      <c r="AW21" s="699"/>
      <c r="AX21" s="699"/>
      <c r="AY21" s="699"/>
      <c r="AZ21" s="699"/>
      <c r="BA21" s="699"/>
      <c r="BB21" s="699"/>
      <c r="BC21" s="699"/>
      <c r="BD21" s="699"/>
      <c r="BE21" s="699"/>
      <c r="BF21" s="700"/>
      <c r="BG21" s="627" t="s">
        <v>122</v>
      </c>
      <c r="BH21" s="628"/>
      <c r="BI21" s="628"/>
      <c r="BJ21" s="628"/>
      <c r="BK21" s="628"/>
      <c r="BL21" s="628"/>
      <c r="BM21" s="628"/>
      <c r="BN21" s="629"/>
      <c r="BO21" s="663" t="s">
        <v>122</v>
      </c>
      <c r="BP21" s="663"/>
      <c r="BQ21" s="663"/>
      <c r="BR21" s="663"/>
      <c r="BS21" s="664" t="s">
        <v>122</v>
      </c>
      <c r="BT21" s="664"/>
      <c r="BU21" s="664"/>
      <c r="BV21" s="664"/>
      <c r="BW21" s="664"/>
      <c r="BX21" s="664"/>
      <c r="BY21" s="664"/>
      <c r="BZ21" s="664"/>
      <c r="CA21" s="664"/>
      <c r="CB21" s="695"/>
      <c r="CD21" s="608"/>
      <c r="CE21" s="609"/>
      <c r="CF21" s="609"/>
      <c r="CG21" s="609"/>
      <c r="CH21" s="609"/>
      <c r="CI21" s="609"/>
      <c r="CJ21" s="609"/>
      <c r="CK21" s="609"/>
      <c r="CL21" s="609"/>
      <c r="CM21" s="609"/>
      <c r="CN21" s="609"/>
      <c r="CO21" s="609"/>
      <c r="CP21" s="609"/>
      <c r="CQ21" s="610"/>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24" t="s">
        <v>267</v>
      </c>
      <c r="C22" s="625"/>
      <c r="D22" s="625"/>
      <c r="E22" s="625"/>
      <c r="F22" s="625"/>
      <c r="G22" s="625"/>
      <c r="H22" s="625"/>
      <c r="I22" s="625"/>
      <c r="J22" s="625"/>
      <c r="K22" s="625"/>
      <c r="L22" s="625"/>
      <c r="M22" s="625"/>
      <c r="N22" s="625"/>
      <c r="O22" s="625"/>
      <c r="P22" s="625"/>
      <c r="Q22" s="626"/>
      <c r="R22" s="627" t="s">
        <v>122</v>
      </c>
      <c r="S22" s="628"/>
      <c r="T22" s="628"/>
      <c r="U22" s="628"/>
      <c r="V22" s="628"/>
      <c r="W22" s="628"/>
      <c r="X22" s="628"/>
      <c r="Y22" s="629"/>
      <c r="Z22" s="663" t="s">
        <v>122</v>
      </c>
      <c r="AA22" s="663"/>
      <c r="AB22" s="663"/>
      <c r="AC22" s="663"/>
      <c r="AD22" s="664" t="s">
        <v>122</v>
      </c>
      <c r="AE22" s="664"/>
      <c r="AF22" s="664"/>
      <c r="AG22" s="664"/>
      <c r="AH22" s="664"/>
      <c r="AI22" s="664"/>
      <c r="AJ22" s="664"/>
      <c r="AK22" s="664"/>
      <c r="AL22" s="630" t="s">
        <v>122</v>
      </c>
      <c r="AM22" s="631"/>
      <c r="AN22" s="631"/>
      <c r="AO22" s="665"/>
      <c r="AP22" s="624" t="s">
        <v>268</v>
      </c>
      <c r="AQ22" s="699"/>
      <c r="AR22" s="699"/>
      <c r="AS22" s="699"/>
      <c r="AT22" s="699"/>
      <c r="AU22" s="699"/>
      <c r="AV22" s="699"/>
      <c r="AW22" s="699"/>
      <c r="AX22" s="699"/>
      <c r="AY22" s="699"/>
      <c r="AZ22" s="699"/>
      <c r="BA22" s="699"/>
      <c r="BB22" s="699"/>
      <c r="BC22" s="699"/>
      <c r="BD22" s="699"/>
      <c r="BE22" s="699"/>
      <c r="BF22" s="700"/>
      <c r="BG22" s="627" t="s">
        <v>122</v>
      </c>
      <c r="BH22" s="628"/>
      <c r="BI22" s="628"/>
      <c r="BJ22" s="628"/>
      <c r="BK22" s="628"/>
      <c r="BL22" s="628"/>
      <c r="BM22" s="628"/>
      <c r="BN22" s="629"/>
      <c r="BO22" s="663" t="s">
        <v>122</v>
      </c>
      <c r="BP22" s="663"/>
      <c r="BQ22" s="663"/>
      <c r="BR22" s="663"/>
      <c r="BS22" s="664" t="s">
        <v>122</v>
      </c>
      <c r="BT22" s="664"/>
      <c r="BU22" s="664"/>
      <c r="BV22" s="664"/>
      <c r="BW22" s="664"/>
      <c r="BX22" s="664"/>
      <c r="BY22" s="664"/>
      <c r="BZ22" s="664"/>
      <c r="CA22" s="664"/>
      <c r="CB22" s="695"/>
      <c r="CD22" s="679" t="s">
        <v>269</v>
      </c>
      <c r="CE22" s="680"/>
      <c r="CF22" s="680"/>
      <c r="CG22" s="680"/>
      <c r="CH22" s="680"/>
      <c r="CI22" s="680"/>
      <c r="CJ22" s="680"/>
      <c r="CK22" s="680"/>
      <c r="CL22" s="680"/>
      <c r="CM22" s="680"/>
      <c r="CN22" s="680"/>
      <c r="CO22" s="680"/>
      <c r="CP22" s="680"/>
      <c r="CQ22" s="680"/>
      <c r="CR22" s="680"/>
      <c r="CS22" s="680"/>
      <c r="CT22" s="680"/>
      <c r="CU22" s="680"/>
      <c r="CV22" s="680"/>
      <c r="CW22" s="680"/>
      <c r="CX22" s="680"/>
      <c r="CY22" s="680"/>
      <c r="CZ22" s="680"/>
      <c r="DA22" s="680"/>
      <c r="DB22" s="680"/>
      <c r="DC22" s="680"/>
      <c r="DD22" s="680"/>
      <c r="DE22" s="680"/>
      <c r="DF22" s="680"/>
      <c r="DG22" s="680"/>
      <c r="DH22" s="680"/>
      <c r="DI22" s="680"/>
      <c r="DJ22" s="680"/>
      <c r="DK22" s="680"/>
      <c r="DL22" s="680"/>
      <c r="DM22" s="680"/>
      <c r="DN22" s="680"/>
      <c r="DO22" s="680"/>
      <c r="DP22" s="680"/>
      <c r="DQ22" s="680"/>
      <c r="DR22" s="680"/>
      <c r="DS22" s="680"/>
      <c r="DT22" s="680"/>
      <c r="DU22" s="680"/>
      <c r="DV22" s="680"/>
      <c r="DW22" s="680"/>
      <c r="DX22" s="680"/>
      <c r="DY22" s="680"/>
      <c r="DZ22" s="680"/>
      <c r="EA22" s="680"/>
      <c r="EB22" s="680"/>
      <c r="EC22" s="681"/>
    </row>
    <row r="23" spans="2:133" ht="11.25" customHeight="1" x14ac:dyDescent="0.2">
      <c r="B23" s="624" t="s">
        <v>270</v>
      </c>
      <c r="C23" s="625"/>
      <c r="D23" s="625"/>
      <c r="E23" s="625"/>
      <c r="F23" s="625"/>
      <c r="G23" s="625"/>
      <c r="H23" s="625"/>
      <c r="I23" s="625"/>
      <c r="J23" s="625"/>
      <c r="K23" s="625"/>
      <c r="L23" s="625"/>
      <c r="M23" s="625"/>
      <c r="N23" s="625"/>
      <c r="O23" s="625"/>
      <c r="P23" s="625"/>
      <c r="Q23" s="626"/>
      <c r="R23" s="627">
        <v>25137</v>
      </c>
      <c r="S23" s="628"/>
      <c r="T23" s="628"/>
      <c r="U23" s="628"/>
      <c r="V23" s="628"/>
      <c r="W23" s="628"/>
      <c r="X23" s="628"/>
      <c r="Y23" s="629"/>
      <c r="Z23" s="663">
        <v>0</v>
      </c>
      <c r="AA23" s="663"/>
      <c r="AB23" s="663"/>
      <c r="AC23" s="663"/>
      <c r="AD23" s="664" t="s">
        <v>122</v>
      </c>
      <c r="AE23" s="664"/>
      <c r="AF23" s="664"/>
      <c r="AG23" s="664"/>
      <c r="AH23" s="664"/>
      <c r="AI23" s="664"/>
      <c r="AJ23" s="664"/>
      <c r="AK23" s="664"/>
      <c r="AL23" s="630" t="s">
        <v>122</v>
      </c>
      <c r="AM23" s="631"/>
      <c r="AN23" s="631"/>
      <c r="AO23" s="665"/>
      <c r="AP23" s="624" t="s">
        <v>271</v>
      </c>
      <c r="AQ23" s="699"/>
      <c r="AR23" s="699"/>
      <c r="AS23" s="699"/>
      <c r="AT23" s="699"/>
      <c r="AU23" s="699"/>
      <c r="AV23" s="699"/>
      <c r="AW23" s="699"/>
      <c r="AX23" s="699"/>
      <c r="AY23" s="699"/>
      <c r="AZ23" s="699"/>
      <c r="BA23" s="699"/>
      <c r="BB23" s="699"/>
      <c r="BC23" s="699"/>
      <c r="BD23" s="699"/>
      <c r="BE23" s="699"/>
      <c r="BF23" s="700"/>
      <c r="BG23" s="627">
        <v>1954935</v>
      </c>
      <c r="BH23" s="628"/>
      <c r="BI23" s="628"/>
      <c r="BJ23" s="628"/>
      <c r="BK23" s="628"/>
      <c r="BL23" s="628"/>
      <c r="BM23" s="628"/>
      <c r="BN23" s="629"/>
      <c r="BO23" s="663">
        <v>6.3</v>
      </c>
      <c r="BP23" s="663"/>
      <c r="BQ23" s="663"/>
      <c r="BR23" s="663"/>
      <c r="BS23" s="664" t="s">
        <v>122</v>
      </c>
      <c r="BT23" s="664"/>
      <c r="BU23" s="664"/>
      <c r="BV23" s="664"/>
      <c r="BW23" s="664"/>
      <c r="BX23" s="664"/>
      <c r="BY23" s="664"/>
      <c r="BZ23" s="664"/>
      <c r="CA23" s="664"/>
      <c r="CB23" s="695"/>
      <c r="CD23" s="679" t="s">
        <v>211</v>
      </c>
      <c r="CE23" s="680"/>
      <c r="CF23" s="680"/>
      <c r="CG23" s="680"/>
      <c r="CH23" s="680"/>
      <c r="CI23" s="680"/>
      <c r="CJ23" s="680"/>
      <c r="CK23" s="680"/>
      <c r="CL23" s="680"/>
      <c r="CM23" s="680"/>
      <c r="CN23" s="680"/>
      <c r="CO23" s="680"/>
      <c r="CP23" s="680"/>
      <c r="CQ23" s="681"/>
      <c r="CR23" s="679" t="s">
        <v>272</v>
      </c>
      <c r="CS23" s="680"/>
      <c r="CT23" s="680"/>
      <c r="CU23" s="680"/>
      <c r="CV23" s="680"/>
      <c r="CW23" s="680"/>
      <c r="CX23" s="680"/>
      <c r="CY23" s="681"/>
      <c r="CZ23" s="679" t="s">
        <v>273</v>
      </c>
      <c r="DA23" s="680"/>
      <c r="DB23" s="680"/>
      <c r="DC23" s="681"/>
      <c r="DD23" s="679" t="s">
        <v>274</v>
      </c>
      <c r="DE23" s="680"/>
      <c r="DF23" s="680"/>
      <c r="DG23" s="680"/>
      <c r="DH23" s="680"/>
      <c r="DI23" s="680"/>
      <c r="DJ23" s="680"/>
      <c r="DK23" s="681"/>
      <c r="DL23" s="711" t="s">
        <v>275</v>
      </c>
      <c r="DM23" s="712"/>
      <c r="DN23" s="712"/>
      <c r="DO23" s="712"/>
      <c r="DP23" s="712"/>
      <c r="DQ23" s="712"/>
      <c r="DR23" s="712"/>
      <c r="DS23" s="712"/>
      <c r="DT23" s="712"/>
      <c r="DU23" s="712"/>
      <c r="DV23" s="713"/>
      <c r="DW23" s="679" t="s">
        <v>276</v>
      </c>
      <c r="DX23" s="680"/>
      <c r="DY23" s="680"/>
      <c r="DZ23" s="680"/>
      <c r="EA23" s="680"/>
      <c r="EB23" s="680"/>
      <c r="EC23" s="681"/>
    </row>
    <row r="24" spans="2:133" ht="11.25" customHeight="1" x14ac:dyDescent="0.2">
      <c r="B24" s="624" t="s">
        <v>277</v>
      </c>
      <c r="C24" s="625"/>
      <c r="D24" s="625"/>
      <c r="E24" s="625"/>
      <c r="F24" s="625"/>
      <c r="G24" s="625"/>
      <c r="H24" s="625"/>
      <c r="I24" s="625"/>
      <c r="J24" s="625"/>
      <c r="K24" s="625"/>
      <c r="L24" s="625"/>
      <c r="M24" s="625"/>
      <c r="N24" s="625"/>
      <c r="O24" s="625"/>
      <c r="P24" s="625"/>
      <c r="Q24" s="626"/>
      <c r="R24" s="627">
        <v>95</v>
      </c>
      <c r="S24" s="628"/>
      <c r="T24" s="628"/>
      <c r="U24" s="628"/>
      <c r="V24" s="628"/>
      <c r="W24" s="628"/>
      <c r="X24" s="628"/>
      <c r="Y24" s="629"/>
      <c r="Z24" s="663">
        <v>0</v>
      </c>
      <c r="AA24" s="663"/>
      <c r="AB24" s="663"/>
      <c r="AC24" s="663"/>
      <c r="AD24" s="664" t="s">
        <v>122</v>
      </c>
      <c r="AE24" s="664"/>
      <c r="AF24" s="664"/>
      <c r="AG24" s="664"/>
      <c r="AH24" s="664"/>
      <c r="AI24" s="664"/>
      <c r="AJ24" s="664"/>
      <c r="AK24" s="664"/>
      <c r="AL24" s="630" t="s">
        <v>122</v>
      </c>
      <c r="AM24" s="631"/>
      <c r="AN24" s="631"/>
      <c r="AO24" s="665"/>
      <c r="AP24" s="624" t="s">
        <v>278</v>
      </c>
      <c r="AQ24" s="699"/>
      <c r="AR24" s="699"/>
      <c r="AS24" s="699"/>
      <c r="AT24" s="699"/>
      <c r="AU24" s="699"/>
      <c r="AV24" s="699"/>
      <c r="AW24" s="699"/>
      <c r="AX24" s="699"/>
      <c r="AY24" s="699"/>
      <c r="AZ24" s="699"/>
      <c r="BA24" s="699"/>
      <c r="BB24" s="699"/>
      <c r="BC24" s="699"/>
      <c r="BD24" s="699"/>
      <c r="BE24" s="699"/>
      <c r="BF24" s="700"/>
      <c r="BG24" s="627" t="s">
        <v>122</v>
      </c>
      <c r="BH24" s="628"/>
      <c r="BI24" s="628"/>
      <c r="BJ24" s="628"/>
      <c r="BK24" s="628"/>
      <c r="BL24" s="628"/>
      <c r="BM24" s="628"/>
      <c r="BN24" s="629"/>
      <c r="BO24" s="663" t="s">
        <v>122</v>
      </c>
      <c r="BP24" s="663"/>
      <c r="BQ24" s="663"/>
      <c r="BR24" s="663"/>
      <c r="BS24" s="664" t="s">
        <v>122</v>
      </c>
      <c r="BT24" s="664"/>
      <c r="BU24" s="664"/>
      <c r="BV24" s="664"/>
      <c r="BW24" s="664"/>
      <c r="BX24" s="664"/>
      <c r="BY24" s="664"/>
      <c r="BZ24" s="664"/>
      <c r="CA24" s="664"/>
      <c r="CB24" s="695"/>
      <c r="CD24" s="676" t="s">
        <v>279</v>
      </c>
      <c r="CE24" s="677"/>
      <c r="CF24" s="677"/>
      <c r="CG24" s="677"/>
      <c r="CH24" s="677"/>
      <c r="CI24" s="677"/>
      <c r="CJ24" s="677"/>
      <c r="CK24" s="677"/>
      <c r="CL24" s="677"/>
      <c r="CM24" s="677"/>
      <c r="CN24" s="677"/>
      <c r="CO24" s="677"/>
      <c r="CP24" s="677"/>
      <c r="CQ24" s="678"/>
      <c r="CR24" s="673">
        <v>33221072</v>
      </c>
      <c r="CS24" s="674"/>
      <c r="CT24" s="674"/>
      <c r="CU24" s="674"/>
      <c r="CV24" s="674"/>
      <c r="CW24" s="674"/>
      <c r="CX24" s="674"/>
      <c r="CY24" s="702"/>
      <c r="CZ24" s="703">
        <v>50.8</v>
      </c>
      <c r="DA24" s="686"/>
      <c r="DB24" s="686"/>
      <c r="DC24" s="705"/>
      <c r="DD24" s="701">
        <v>19223947</v>
      </c>
      <c r="DE24" s="674"/>
      <c r="DF24" s="674"/>
      <c r="DG24" s="674"/>
      <c r="DH24" s="674"/>
      <c r="DI24" s="674"/>
      <c r="DJ24" s="674"/>
      <c r="DK24" s="702"/>
      <c r="DL24" s="701">
        <v>16803379</v>
      </c>
      <c r="DM24" s="674"/>
      <c r="DN24" s="674"/>
      <c r="DO24" s="674"/>
      <c r="DP24" s="674"/>
      <c r="DQ24" s="674"/>
      <c r="DR24" s="674"/>
      <c r="DS24" s="674"/>
      <c r="DT24" s="674"/>
      <c r="DU24" s="674"/>
      <c r="DV24" s="702"/>
      <c r="DW24" s="703">
        <v>48.1</v>
      </c>
      <c r="DX24" s="686"/>
      <c r="DY24" s="686"/>
      <c r="DZ24" s="686"/>
      <c r="EA24" s="686"/>
      <c r="EB24" s="686"/>
      <c r="EC24" s="704"/>
    </row>
    <row r="25" spans="2:133" ht="11.25" customHeight="1" x14ac:dyDescent="0.2">
      <c r="B25" s="624" t="s">
        <v>280</v>
      </c>
      <c r="C25" s="625"/>
      <c r="D25" s="625"/>
      <c r="E25" s="625"/>
      <c r="F25" s="625"/>
      <c r="G25" s="625"/>
      <c r="H25" s="625"/>
      <c r="I25" s="625"/>
      <c r="J25" s="625"/>
      <c r="K25" s="625"/>
      <c r="L25" s="625"/>
      <c r="M25" s="625"/>
      <c r="N25" s="625"/>
      <c r="O25" s="625"/>
      <c r="P25" s="625"/>
      <c r="Q25" s="626"/>
      <c r="R25" s="627">
        <v>36654525</v>
      </c>
      <c r="S25" s="628"/>
      <c r="T25" s="628"/>
      <c r="U25" s="628"/>
      <c r="V25" s="628"/>
      <c r="W25" s="628"/>
      <c r="X25" s="628"/>
      <c r="Y25" s="629"/>
      <c r="Z25" s="663">
        <v>52.1</v>
      </c>
      <c r="AA25" s="663"/>
      <c r="AB25" s="663"/>
      <c r="AC25" s="663"/>
      <c r="AD25" s="664">
        <v>34674358</v>
      </c>
      <c r="AE25" s="664"/>
      <c r="AF25" s="664"/>
      <c r="AG25" s="664"/>
      <c r="AH25" s="664"/>
      <c r="AI25" s="664"/>
      <c r="AJ25" s="664"/>
      <c r="AK25" s="664"/>
      <c r="AL25" s="630">
        <v>99.2</v>
      </c>
      <c r="AM25" s="631"/>
      <c r="AN25" s="631"/>
      <c r="AO25" s="665"/>
      <c r="AP25" s="624" t="s">
        <v>281</v>
      </c>
      <c r="AQ25" s="699"/>
      <c r="AR25" s="699"/>
      <c r="AS25" s="699"/>
      <c r="AT25" s="699"/>
      <c r="AU25" s="699"/>
      <c r="AV25" s="699"/>
      <c r="AW25" s="699"/>
      <c r="AX25" s="699"/>
      <c r="AY25" s="699"/>
      <c r="AZ25" s="699"/>
      <c r="BA25" s="699"/>
      <c r="BB25" s="699"/>
      <c r="BC25" s="699"/>
      <c r="BD25" s="699"/>
      <c r="BE25" s="699"/>
      <c r="BF25" s="700"/>
      <c r="BG25" s="627" t="s">
        <v>122</v>
      </c>
      <c r="BH25" s="628"/>
      <c r="BI25" s="628"/>
      <c r="BJ25" s="628"/>
      <c r="BK25" s="628"/>
      <c r="BL25" s="628"/>
      <c r="BM25" s="628"/>
      <c r="BN25" s="629"/>
      <c r="BO25" s="663" t="s">
        <v>122</v>
      </c>
      <c r="BP25" s="663"/>
      <c r="BQ25" s="663"/>
      <c r="BR25" s="663"/>
      <c r="BS25" s="664" t="s">
        <v>122</v>
      </c>
      <c r="BT25" s="664"/>
      <c r="BU25" s="664"/>
      <c r="BV25" s="664"/>
      <c r="BW25" s="664"/>
      <c r="BX25" s="664"/>
      <c r="BY25" s="664"/>
      <c r="BZ25" s="664"/>
      <c r="CA25" s="664"/>
      <c r="CB25" s="695"/>
      <c r="CD25" s="624" t="s">
        <v>282</v>
      </c>
      <c r="CE25" s="625"/>
      <c r="CF25" s="625"/>
      <c r="CG25" s="625"/>
      <c r="CH25" s="625"/>
      <c r="CI25" s="625"/>
      <c r="CJ25" s="625"/>
      <c r="CK25" s="625"/>
      <c r="CL25" s="625"/>
      <c r="CM25" s="625"/>
      <c r="CN25" s="625"/>
      <c r="CO25" s="625"/>
      <c r="CP25" s="625"/>
      <c r="CQ25" s="626"/>
      <c r="CR25" s="627">
        <v>9630082</v>
      </c>
      <c r="CS25" s="636"/>
      <c r="CT25" s="636"/>
      <c r="CU25" s="636"/>
      <c r="CV25" s="636"/>
      <c r="CW25" s="636"/>
      <c r="CX25" s="636"/>
      <c r="CY25" s="637"/>
      <c r="CZ25" s="630">
        <v>14.7</v>
      </c>
      <c r="DA25" s="638"/>
      <c r="DB25" s="638"/>
      <c r="DC25" s="639"/>
      <c r="DD25" s="633">
        <v>8697229</v>
      </c>
      <c r="DE25" s="636"/>
      <c r="DF25" s="636"/>
      <c r="DG25" s="636"/>
      <c r="DH25" s="636"/>
      <c r="DI25" s="636"/>
      <c r="DJ25" s="636"/>
      <c r="DK25" s="637"/>
      <c r="DL25" s="633">
        <v>7567054</v>
      </c>
      <c r="DM25" s="636"/>
      <c r="DN25" s="636"/>
      <c r="DO25" s="636"/>
      <c r="DP25" s="636"/>
      <c r="DQ25" s="636"/>
      <c r="DR25" s="636"/>
      <c r="DS25" s="636"/>
      <c r="DT25" s="636"/>
      <c r="DU25" s="636"/>
      <c r="DV25" s="637"/>
      <c r="DW25" s="630">
        <v>21.6</v>
      </c>
      <c r="DX25" s="638"/>
      <c r="DY25" s="638"/>
      <c r="DZ25" s="638"/>
      <c r="EA25" s="638"/>
      <c r="EB25" s="638"/>
      <c r="EC25" s="652"/>
    </row>
    <row r="26" spans="2:133" ht="11.25" customHeight="1" x14ac:dyDescent="0.2">
      <c r="B26" s="624" t="s">
        <v>283</v>
      </c>
      <c r="C26" s="625"/>
      <c r="D26" s="625"/>
      <c r="E26" s="625"/>
      <c r="F26" s="625"/>
      <c r="G26" s="625"/>
      <c r="H26" s="625"/>
      <c r="I26" s="625"/>
      <c r="J26" s="625"/>
      <c r="K26" s="625"/>
      <c r="L26" s="625"/>
      <c r="M26" s="625"/>
      <c r="N26" s="625"/>
      <c r="O26" s="625"/>
      <c r="P26" s="625"/>
      <c r="Q26" s="626"/>
      <c r="R26" s="627">
        <v>11176</v>
      </c>
      <c r="S26" s="628"/>
      <c r="T26" s="628"/>
      <c r="U26" s="628"/>
      <c r="V26" s="628"/>
      <c r="W26" s="628"/>
      <c r="X26" s="628"/>
      <c r="Y26" s="629"/>
      <c r="Z26" s="663">
        <v>0</v>
      </c>
      <c r="AA26" s="663"/>
      <c r="AB26" s="663"/>
      <c r="AC26" s="663"/>
      <c r="AD26" s="664">
        <v>11176</v>
      </c>
      <c r="AE26" s="664"/>
      <c r="AF26" s="664"/>
      <c r="AG26" s="664"/>
      <c r="AH26" s="664"/>
      <c r="AI26" s="664"/>
      <c r="AJ26" s="664"/>
      <c r="AK26" s="664"/>
      <c r="AL26" s="630">
        <v>0</v>
      </c>
      <c r="AM26" s="631"/>
      <c r="AN26" s="631"/>
      <c r="AO26" s="665"/>
      <c r="AP26" s="624" t="s">
        <v>284</v>
      </c>
      <c r="AQ26" s="699"/>
      <c r="AR26" s="699"/>
      <c r="AS26" s="699"/>
      <c r="AT26" s="699"/>
      <c r="AU26" s="699"/>
      <c r="AV26" s="699"/>
      <c r="AW26" s="699"/>
      <c r="AX26" s="699"/>
      <c r="AY26" s="699"/>
      <c r="AZ26" s="699"/>
      <c r="BA26" s="699"/>
      <c r="BB26" s="699"/>
      <c r="BC26" s="699"/>
      <c r="BD26" s="699"/>
      <c r="BE26" s="699"/>
      <c r="BF26" s="700"/>
      <c r="BG26" s="627" t="s">
        <v>122</v>
      </c>
      <c r="BH26" s="628"/>
      <c r="BI26" s="628"/>
      <c r="BJ26" s="628"/>
      <c r="BK26" s="628"/>
      <c r="BL26" s="628"/>
      <c r="BM26" s="628"/>
      <c r="BN26" s="629"/>
      <c r="BO26" s="663" t="s">
        <v>122</v>
      </c>
      <c r="BP26" s="663"/>
      <c r="BQ26" s="663"/>
      <c r="BR26" s="663"/>
      <c r="BS26" s="664" t="s">
        <v>122</v>
      </c>
      <c r="BT26" s="664"/>
      <c r="BU26" s="664"/>
      <c r="BV26" s="664"/>
      <c r="BW26" s="664"/>
      <c r="BX26" s="664"/>
      <c r="BY26" s="664"/>
      <c r="BZ26" s="664"/>
      <c r="CA26" s="664"/>
      <c r="CB26" s="695"/>
      <c r="CD26" s="624" t="s">
        <v>285</v>
      </c>
      <c r="CE26" s="625"/>
      <c r="CF26" s="625"/>
      <c r="CG26" s="625"/>
      <c r="CH26" s="625"/>
      <c r="CI26" s="625"/>
      <c r="CJ26" s="625"/>
      <c r="CK26" s="625"/>
      <c r="CL26" s="625"/>
      <c r="CM26" s="625"/>
      <c r="CN26" s="625"/>
      <c r="CO26" s="625"/>
      <c r="CP26" s="625"/>
      <c r="CQ26" s="626"/>
      <c r="CR26" s="627">
        <v>6130304</v>
      </c>
      <c r="CS26" s="628"/>
      <c r="CT26" s="628"/>
      <c r="CU26" s="628"/>
      <c r="CV26" s="628"/>
      <c r="CW26" s="628"/>
      <c r="CX26" s="628"/>
      <c r="CY26" s="629"/>
      <c r="CZ26" s="630">
        <v>9.4</v>
      </c>
      <c r="DA26" s="638"/>
      <c r="DB26" s="638"/>
      <c r="DC26" s="639"/>
      <c r="DD26" s="633">
        <v>5690118</v>
      </c>
      <c r="DE26" s="628"/>
      <c r="DF26" s="628"/>
      <c r="DG26" s="628"/>
      <c r="DH26" s="628"/>
      <c r="DI26" s="628"/>
      <c r="DJ26" s="628"/>
      <c r="DK26" s="629"/>
      <c r="DL26" s="633" t="s">
        <v>122</v>
      </c>
      <c r="DM26" s="628"/>
      <c r="DN26" s="628"/>
      <c r="DO26" s="628"/>
      <c r="DP26" s="628"/>
      <c r="DQ26" s="628"/>
      <c r="DR26" s="628"/>
      <c r="DS26" s="628"/>
      <c r="DT26" s="628"/>
      <c r="DU26" s="628"/>
      <c r="DV26" s="629"/>
      <c r="DW26" s="630" t="s">
        <v>122</v>
      </c>
      <c r="DX26" s="638"/>
      <c r="DY26" s="638"/>
      <c r="DZ26" s="638"/>
      <c r="EA26" s="638"/>
      <c r="EB26" s="638"/>
      <c r="EC26" s="652"/>
    </row>
    <row r="27" spans="2:133" ht="11.25" customHeight="1" x14ac:dyDescent="0.2">
      <c r="B27" s="624" t="s">
        <v>286</v>
      </c>
      <c r="C27" s="625"/>
      <c r="D27" s="625"/>
      <c r="E27" s="625"/>
      <c r="F27" s="625"/>
      <c r="G27" s="625"/>
      <c r="H27" s="625"/>
      <c r="I27" s="625"/>
      <c r="J27" s="625"/>
      <c r="K27" s="625"/>
      <c r="L27" s="625"/>
      <c r="M27" s="625"/>
      <c r="N27" s="625"/>
      <c r="O27" s="625"/>
      <c r="P27" s="625"/>
      <c r="Q27" s="626"/>
      <c r="R27" s="627">
        <v>492266</v>
      </c>
      <c r="S27" s="628"/>
      <c r="T27" s="628"/>
      <c r="U27" s="628"/>
      <c r="V27" s="628"/>
      <c r="W27" s="628"/>
      <c r="X27" s="628"/>
      <c r="Y27" s="629"/>
      <c r="Z27" s="663">
        <v>0.7</v>
      </c>
      <c r="AA27" s="663"/>
      <c r="AB27" s="663"/>
      <c r="AC27" s="663"/>
      <c r="AD27" s="664" t="s">
        <v>122</v>
      </c>
      <c r="AE27" s="664"/>
      <c r="AF27" s="664"/>
      <c r="AG27" s="664"/>
      <c r="AH27" s="664"/>
      <c r="AI27" s="664"/>
      <c r="AJ27" s="664"/>
      <c r="AK27" s="664"/>
      <c r="AL27" s="630" t="s">
        <v>122</v>
      </c>
      <c r="AM27" s="631"/>
      <c r="AN27" s="631"/>
      <c r="AO27" s="665"/>
      <c r="AP27" s="624" t="s">
        <v>287</v>
      </c>
      <c r="AQ27" s="625"/>
      <c r="AR27" s="625"/>
      <c r="AS27" s="625"/>
      <c r="AT27" s="625"/>
      <c r="AU27" s="625"/>
      <c r="AV27" s="625"/>
      <c r="AW27" s="625"/>
      <c r="AX27" s="625"/>
      <c r="AY27" s="625"/>
      <c r="AZ27" s="625"/>
      <c r="BA27" s="625"/>
      <c r="BB27" s="625"/>
      <c r="BC27" s="625"/>
      <c r="BD27" s="625"/>
      <c r="BE27" s="625"/>
      <c r="BF27" s="626"/>
      <c r="BG27" s="627">
        <v>30886111</v>
      </c>
      <c r="BH27" s="628"/>
      <c r="BI27" s="628"/>
      <c r="BJ27" s="628"/>
      <c r="BK27" s="628"/>
      <c r="BL27" s="628"/>
      <c r="BM27" s="628"/>
      <c r="BN27" s="629"/>
      <c r="BO27" s="663">
        <v>100</v>
      </c>
      <c r="BP27" s="663"/>
      <c r="BQ27" s="663"/>
      <c r="BR27" s="663"/>
      <c r="BS27" s="664">
        <v>581806</v>
      </c>
      <c r="BT27" s="664"/>
      <c r="BU27" s="664"/>
      <c r="BV27" s="664"/>
      <c r="BW27" s="664"/>
      <c r="BX27" s="664"/>
      <c r="BY27" s="664"/>
      <c r="BZ27" s="664"/>
      <c r="CA27" s="664"/>
      <c r="CB27" s="695"/>
      <c r="CD27" s="624" t="s">
        <v>288</v>
      </c>
      <c r="CE27" s="625"/>
      <c r="CF27" s="625"/>
      <c r="CG27" s="625"/>
      <c r="CH27" s="625"/>
      <c r="CI27" s="625"/>
      <c r="CJ27" s="625"/>
      <c r="CK27" s="625"/>
      <c r="CL27" s="625"/>
      <c r="CM27" s="625"/>
      <c r="CN27" s="625"/>
      <c r="CO27" s="625"/>
      <c r="CP27" s="625"/>
      <c r="CQ27" s="626"/>
      <c r="CR27" s="627">
        <v>20353144</v>
      </c>
      <c r="CS27" s="636"/>
      <c r="CT27" s="636"/>
      <c r="CU27" s="636"/>
      <c r="CV27" s="636"/>
      <c r="CW27" s="636"/>
      <c r="CX27" s="636"/>
      <c r="CY27" s="637"/>
      <c r="CZ27" s="630">
        <v>31.1</v>
      </c>
      <c r="DA27" s="638"/>
      <c r="DB27" s="638"/>
      <c r="DC27" s="639"/>
      <c r="DD27" s="633">
        <v>7345346</v>
      </c>
      <c r="DE27" s="636"/>
      <c r="DF27" s="636"/>
      <c r="DG27" s="636"/>
      <c r="DH27" s="636"/>
      <c r="DI27" s="636"/>
      <c r="DJ27" s="636"/>
      <c r="DK27" s="637"/>
      <c r="DL27" s="633">
        <v>6054953</v>
      </c>
      <c r="DM27" s="636"/>
      <c r="DN27" s="636"/>
      <c r="DO27" s="636"/>
      <c r="DP27" s="636"/>
      <c r="DQ27" s="636"/>
      <c r="DR27" s="636"/>
      <c r="DS27" s="636"/>
      <c r="DT27" s="636"/>
      <c r="DU27" s="636"/>
      <c r="DV27" s="637"/>
      <c r="DW27" s="630">
        <v>17.3</v>
      </c>
      <c r="DX27" s="638"/>
      <c r="DY27" s="638"/>
      <c r="DZ27" s="638"/>
      <c r="EA27" s="638"/>
      <c r="EB27" s="638"/>
      <c r="EC27" s="652"/>
    </row>
    <row r="28" spans="2:133" ht="11.25" customHeight="1" x14ac:dyDescent="0.2">
      <c r="B28" s="624" t="s">
        <v>289</v>
      </c>
      <c r="C28" s="625"/>
      <c r="D28" s="625"/>
      <c r="E28" s="625"/>
      <c r="F28" s="625"/>
      <c r="G28" s="625"/>
      <c r="H28" s="625"/>
      <c r="I28" s="625"/>
      <c r="J28" s="625"/>
      <c r="K28" s="625"/>
      <c r="L28" s="625"/>
      <c r="M28" s="625"/>
      <c r="N28" s="625"/>
      <c r="O28" s="625"/>
      <c r="P28" s="625"/>
      <c r="Q28" s="626"/>
      <c r="R28" s="627">
        <v>785548</v>
      </c>
      <c r="S28" s="628"/>
      <c r="T28" s="628"/>
      <c r="U28" s="628"/>
      <c r="V28" s="628"/>
      <c r="W28" s="628"/>
      <c r="X28" s="628"/>
      <c r="Y28" s="629"/>
      <c r="Z28" s="663">
        <v>1.1000000000000001</v>
      </c>
      <c r="AA28" s="663"/>
      <c r="AB28" s="663"/>
      <c r="AC28" s="663"/>
      <c r="AD28" s="664">
        <v>1339</v>
      </c>
      <c r="AE28" s="664"/>
      <c r="AF28" s="664"/>
      <c r="AG28" s="664"/>
      <c r="AH28" s="664"/>
      <c r="AI28" s="664"/>
      <c r="AJ28" s="664"/>
      <c r="AK28" s="664"/>
      <c r="AL28" s="630">
        <v>0</v>
      </c>
      <c r="AM28" s="631"/>
      <c r="AN28" s="631"/>
      <c r="AO28" s="665"/>
      <c r="AP28" s="624"/>
      <c r="AQ28" s="625"/>
      <c r="AR28" s="625"/>
      <c r="AS28" s="625"/>
      <c r="AT28" s="625"/>
      <c r="AU28" s="625"/>
      <c r="AV28" s="625"/>
      <c r="AW28" s="625"/>
      <c r="AX28" s="625"/>
      <c r="AY28" s="625"/>
      <c r="AZ28" s="625"/>
      <c r="BA28" s="625"/>
      <c r="BB28" s="625"/>
      <c r="BC28" s="625"/>
      <c r="BD28" s="625"/>
      <c r="BE28" s="625"/>
      <c r="BF28" s="626"/>
      <c r="BG28" s="627"/>
      <c r="BH28" s="628"/>
      <c r="BI28" s="628"/>
      <c r="BJ28" s="628"/>
      <c r="BK28" s="628"/>
      <c r="BL28" s="628"/>
      <c r="BM28" s="628"/>
      <c r="BN28" s="629"/>
      <c r="BO28" s="663"/>
      <c r="BP28" s="663"/>
      <c r="BQ28" s="663"/>
      <c r="BR28" s="663"/>
      <c r="BS28" s="633"/>
      <c r="BT28" s="628"/>
      <c r="BU28" s="628"/>
      <c r="BV28" s="628"/>
      <c r="BW28" s="628"/>
      <c r="BX28" s="628"/>
      <c r="BY28" s="628"/>
      <c r="BZ28" s="628"/>
      <c r="CA28" s="628"/>
      <c r="CB28" s="662"/>
      <c r="CD28" s="624" t="s">
        <v>290</v>
      </c>
      <c r="CE28" s="625"/>
      <c r="CF28" s="625"/>
      <c r="CG28" s="625"/>
      <c r="CH28" s="625"/>
      <c r="CI28" s="625"/>
      <c r="CJ28" s="625"/>
      <c r="CK28" s="625"/>
      <c r="CL28" s="625"/>
      <c r="CM28" s="625"/>
      <c r="CN28" s="625"/>
      <c r="CO28" s="625"/>
      <c r="CP28" s="625"/>
      <c r="CQ28" s="626"/>
      <c r="CR28" s="627">
        <v>3237846</v>
      </c>
      <c r="CS28" s="628"/>
      <c r="CT28" s="628"/>
      <c r="CU28" s="628"/>
      <c r="CV28" s="628"/>
      <c r="CW28" s="628"/>
      <c r="CX28" s="628"/>
      <c r="CY28" s="629"/>
      <c r="CZ28" s="630">
        <v>5</v>
      </c>
      <c r="DA28" s="638"/>
      <c r="DB28" s="638"/>
      <c r="DC28" s="639"/>
      <c r="DD28" s="633">
        <v>3181372</v>
      </c>
      <c r="DE28" s="628"/>
      <c r="DF28" s="628"/>
      <c r="DG28" s="628"/>
      <c r="DH28" s="628"/>
      <c r="DI28" s="628"/>
      <c r="DJ28" s="628"/>
      <c r="DK28" s="629"/>
      <c r="DL28" s="633">
        <v>3181372</v>
      </c>
      <c r="DM28" s="628"/>
      <c r="DN28" s="628"/>
      <c r="DO28" s="628"/>
      <c r="DP28" s="628"/>
      <c r="DQ28" s="628"/>
      <c r="DR28" s="628"/>
      <c r="DS28" s="628"/>
      <c r="DT28" s="628"/>
      <c r="DU28" s="628"/>
      <c r="DV28" s="629"/>
      <c r="DW28" s="630">
        <v>9.1</v>
      </c>
      <c r="DX28" s="638"/>
      <c r="DY28" s="638"/>
      <c r="DZ28" s="638"/>
      <c r="EA28" s="638"/>
      <c r="EB28" s="638"/>
      <c r="EC28" s="652"/>
    </row>
    <row r="29" spans="2:133" ht="11.25" customHeight="1" x14ac:dyDescent="0.2">
      <c r="B29" s="624" t="s">
        <v>291</v>
      </c>
      <c r="C29" s="625"/>
      <c r="D29" s="625"/>
      <c r="E29" s="625"/>
      <c r="F29" s="625"/>
      <c r="G29" s="625"/>
      <c r="H29" s="625"/>
      <c r="I29" s="625"/>
      <c r="J29" s="625"/>
      <c r="K29" s="625"/>
      <c r="L29" s="625"/>
      <c r="M29" s="625"/>
      <c r="N29" s="625"/>
      <c r="O29" s="625"/>
      <c r="P29" s="625"/>
      <c r="Q29" s="626"/>
      <c r="R29" s="627">
        <v>110376</v>
      </c>
      <c r="S29" s="628"/>
      <c r="T29" s="628"/>
      <c r="U29" s="628"/>
      <c r="V29" s="628"/>
      <c r="W29" s="628"/>
      <c r="X29" s="628"/>
      <c r="Y29" s="629"/>
      <c r="Z29" s="663">
        <v>0.2</v>
      </c>
      <c r="AA29" s="663"/>
      <c r="AB29" s="663"/>
      <c r="AC29" s="663"/>
      <c r="AD29" s="664">
        <v>699</v>
      </c>
      <c r="AE29" s="664"/>
      <c r="AF29" s="664"/>
      <c r="AG29" s="664"/>
      <c r="AH29" s="664"/>
      <c r="AI29" s="664"/>
      <c r="AJ29" s="664"/>
      <c r="AK29" s="664"/>
      <c r="AL29" s="630">
        <v>0</v>
      </c>
      <c r="AM29" s="631"/>
      <c r="AN29" s="631"/>
      <c r="AO29" s="665"/>
      <c r="AP29" s="608"/>
      <c r="AQ29" s="609"/>
      <c r="AR29" s="609"/>
      <c r="AS29" s="609"/>
      <c r="AT29" s="609"/>
      <c r="AU29" s="609"/>
      <c r="AV29" s="609"/>
      <c r="AW29" s="609"/>
      <c r="AX29" s="609"/>
      <c r="AY29" s="609"/>
      <c r="AZ29" s="609"/>
      <c r="BA29" s="609"/>
      <c r="BB29" s="609"/>
      <c r="BC29" s="609"/>
      <c r="BD29" s="609"/>
      <c r="BE29" s="609"/>
      <c r="BF29" s="610"/>
      <c r="BG29" s="627"/>
      <c r="BH29" s="628"/>
      <c r="BI29" s="628"/>
      <c r="BJ29" s="628"/>
      <c r="BK29" s="628"/>
      <c r="BL29" s="628"/>
      <c r="BM29" s="628"/>
      <c r="BN29" s="629"/>
      <c r="BO29" s="663"/>
      <c r="BP29" s="663"/>
      <c r="BQ29" s="663"/>
      <c r="BR29" s="663"/>
      <c r="BS29" s="664"/>
      <c r="BT29" s="664"/>
      <c r="BU29" s="664"/>
      <c r="BV29" s="664"/>
      <c r="BW29" s="664"/>
      <c r="BX29" s="664"/>
      <c r="BY29" s="664"/>
      <c r="BZ29" s="664"/>
      <c r="CA29" s="664"/>
      <c r="CB29" s="695"/>
      <c r="CD29" s="640" t="s">
        <v>292</v>
      </c>
      <c r="CE29" s="641"/>
      <c r="CF29" s="624" t="s">
        <v>66</v>
      </c>
      <c r="CG29" s="625"/>
      <c r="CH29" s="625"/>
      <c r="CI29" s="625"/>
      <c r="CJ29" s="625"/>
      <c r="CK29" s="625"/>
      <c r="CL29" s="625"/>
      <c r="CM29" s="625"/>
      <c r="CN29" s="625"/>
      <c r="CO29" s="625"/>
      <c r="CP29" s="625"/>
      <c r="CQ29" s="626"/>
      <c r="CR29" s="627">
        <v>3237846</v>
      </c>
      <c r="CS29" s="636"/>
      <c r="CT29" s="636"/>
      <c r="CU29" s="636"/>
      <c r="CV29" s="636"/>
      <c r="CW29" s="636"/>
      <c r="CX29" s="636"/>
      <c r="CY29" s="637"/>
      <c r="CZ29" s="630">
        <v>5</v>
      </c>
      <c r="DA29" s="638"/>
      <c r="DB29" s="638"/>
      <c r="DC29" s="639"/>
      <c r="DD29" s="633">
        <v>3181372</v>
      </c>
      <c r="DE29" s="636"/>
      <c r="DF29" s="636"/>
      <c r="DG29" s="636"/>
      <c r="DH29" s="636"/>
      <c r="DI29" s="636"/>
      <c r="DJ29" s="636"/>
      <c r="DK29" s="637"/>
      <c r="DL29" s="633">
        <v>3181372</v>
      </c>
      <c r="DM29" s="636"/>
      <c r="DN29" s="636"/>
      <c r="DO29" s="636"/>
      <c r="DP29" s="636"/>
      <c r="DQ29" s="636"/>
      <c r="DR29" s="636"/>
      <c r="DS29" s="636"/>
      <c r="DT29" s="636"/>
      <c r="DU29" s="636"/>
      <c r="DV29" s="637"/>
      <c r="DW29" s="630">
        <v>9.1</v>
      </c>
      <c r="DX29" s="638"/>
      <c r="DY29" s="638"/>
      <c r="DZ29" s="638"/>
      <c r="EA29" s="638"/>
      <c r="EB29" s="638"/>
      <c r="EC29" s="652"/>
    </row>
    <row r="30" spans="2:133" ht="11.25" customHeight="1" x14ac:dyDescent="0.2">
      <c r="B30" s="624" t="s">
        <v>293</v>
      </c>
      <c r="C30" s="625"/>
      <c r="D30" s="625"/>
      <c r="E30" s="625"/>
      <c r="F30" s="625"/>
      <c r="G30" s="625"/>
      <c r="H30" s="625"/>
      <c r="I30" s="625"/>
      <c r="J30" s="625"/>
      <c r="K30" s="625"/>
      <c r="L30" s="625"/>
      <c r="M30" s="625"/>
      <c r="N30" s="625"/>
      <c r="O30" s="625"/>
      <c r="P30" s="625"/>
      <c r="Q30" s="626"/>
      <c r="R30" s="627">
        <v>13841751</v>
      </c>
      <c r="S30" s="628"/>
      <c r="T30" s="628"/>
      <c r="U30" s="628"/>
      <c r="V30" s="628"/>
      <c r="W30" s="628"/>
      <c r="X30" s="628"/>
      <c r="Y30" s="629"/>
      <c r="Z30" s="663">
        <v>19.7</v>
      </c>
      <c r="AA30" s="663"/>
      <c r="AB30" s="663"/>
      <c r="AC30" s="663"/>
      <c r="AD30" s="664" t="s">
        <v>122</v>
      </c>
      <c r="AE30" s="664"/>
      <c r="AF30" s="664"/>
      <c r="AG30" s="664"/>
      <c r="AH30" s="664"/>
      <c r="AI30" s="664"/>
      <c r="AJ30" s="664"/>
      <c r="AK30" s="664"/>
      <c r="AL30" s="630" t="s">
        <v>122</v>
      </c>
      <c r="AM30" s="631"/>
      <c r="AN30" s="631"/>
      <c r="AO30" s="665"/>
      <c r="AP30" s="679" t="s">
        <v>211</v>
      </c>
      <c r="AQ30" s="680"/>
      <c r="AR30" s="680"/>
      <c r="AS30" s="680"/>
      <c r="AT30" s="680"/>
      <c r="AU30" s="680"/>
      <c r="AV30" s="680"/>
      <c r="AW30" s="680"/>
      <c r="AX30" s="680"/>
      <c r="AY30" s="680"/>
      <c r="AZ30" s="680"/>
      <c r="BA30" s="680"/>
      <c r="BB30" s="680"/>
      <c r="BC30" s="680"/>
      <c r="BD30" s="680"/>
      <c r="BE30" s="680"/>
      <c r="BF30" s="681"/>
      <c r="BG30" s="679" t="s">
        <v>294</v>
      </c>
      <c r="BH30" s="693"/>
      <c r="BI30" s="693"/>
      <c r="BJ30" s="693"/>
      <c r="BK30" s="693"/>
      <c r="BL30" s="693"/>
      <c r="BM30" s="693"/>
      <c r="BN30" s="693"/>
      <c r="BO30" s="693"/>
      <c r="BP30" s="693"/>
      <c r="BQ30" s="694"/>
      <c r="BR30" s="679" t="s">
        <v>295</v>
      </c>
      <c r="BS30" s="693"/>
      <c r="BT30" s="693"/>
      <c r="BU30" s="693"/>
      <c r="BV30" s="693"/>
      <c r="BW30" s="693"/>
      <c r="BX30" s="693"/>
      <c r="BY30" s="693"/>
      <c r="BZ30" s="693"/>
      <c r="CA30" s="693"/>
      <c r="CB30" s="694"/>
      <c r="CD30" s="642"/>
      <c r="CE30" s="643"/>
      <c r="CF30" s="624" t="s">
        <v>296</v>
      </c>
      <c r="CG30" s="625"/>
      <c r="CH30" s="625"/>
      <c r="CI30" s="625"/>
      <c r="CJ30" s="625"/>
      <c r="CK30" s="625"/>
      <c r="CL30" s="625"/>
      <c r="CM30" s="625"/>
      <c r="CN30" s="625"/>
      <c r="CO30" s="625"/>
      <c r="CP30" s="625"/>
      <c r="CQ30" s="626"/>
      <c r="CR30" s="627">
        <v>3110108</v>
      </c>
      <c r="CS30" s="628"/>
      <c r="CT30" s="628"/>
      <c r="CU30" s="628"/>
      <c r="CV30" s="628"/>
      <c r="CW30" s="628"/>
      <c r="CX30" s="628"/>
      <c r="CY30" s="629"/>
      <c r="CZ30" s="630">
        <v>4.8</v>
      </c>
      <c r="DA30" s="638"/>
      <c r="DB30" s="638"/>
      <c r="DC30" s="639"/>
      <c r="DD30" s="633">
        <v>3053733</v>
      </c>
      <c r="DE30" s="628"/>
      <c r="DF30" s="628"/>
      <c r="DG30" s="628"/>
      <c r="DH30" s="628"/>
      <c r="DI30" s="628"/>
      <c r="DJ30" s="628"/>
      <c r="DK30" s="629"/>
      <c r="DL30" s="633">
        <v>3053733</v>
      </c>
      <c r="DM30" s="628"/>
      <c r="DN30" s="628"/>
      <c r="DO30" s="628"/>
      <c r="DP30" s="628"/>
      <c r="DQ30" s="628"/>
      <c r="DR30" s="628"/>
      <c r="DS30" s="628"/>
      <c r="DT30" s="628"/>
      <c r="DU30" s="628"/>
      <c r="DV30" s="629"/>
      <c r="DW30" s="630">
        <v>8.6999999999999993</v>
      </c>
      <c r="DX30" s="638"/>
      <c r="DY30" s="638"/>
      <c r="DZ30" s="638"/>
      <c r="EA30" s="638"/>
      <c r="EB30" s="638"/>
      <c r="EC30" s="652"/>
    </row>
    <row r="31" spans="2:133" ht="11.25" customHeight="1" x14ac:dyDescent="0.2">
      <c r="B31" s="696" t="s">
        <v>297</v>
      </c>
      <c r="C31" s="697"/>
      <c r="D31" s="697"/>
      <c r="E31" s="697"/>
      <c r="F31" s="697"/>
      <c r="G31" s="697"/>
      <c r="H31" s="697"/>
      <c r="I31" s="697"/>
      <c r="J31" s="697"/>
      <c r="K31" s="697"/>
      <c r="L31" s="697"/>
      <c r="M31" s="697"/>
      <c r="N31" s="697"/>
      <c r="O31" s="697"/>
      <c r="P31" s="697"/>
      <c r="Q31" s="698"/>
      <c r="R31" s="627" t="s">
        <v>122</v>
      </c>
      <c r="S31" s="628"/>
      <c r="T31" s="628"/>
      <c r="U31" s="628"/>
      <c r="V31" s="628"/>
      <c r="W31" s="628"/>
      <c r="X31" s="628"/>
      <c r="Y31" s="629"/>
      <c r="Z31" s="663" t="s">
        <v>122</v>
      </c>
      <c r="AA31" s="663"/>
      <c r="AB31" s="663"/>
      <c r="AC31" s="663"/>
      <c r="AD31" s="664" t="s">
        <v>122</v>
      </c>
      <c r="AE31" s="664"/>
      <c r="AF31" s="664"/>
      <c r="AG31" s="664"/>
      <c r="AH31" s="664"/>
      <c r="AI31" s="664"/>
      <c r="AJ31" s="664"/>
      <c r="AK31" s="664"/>
      <c r="AL31" s="630" t="s">
        <v>122</v>
      </c>
      <c r="AM31" s="631"/>
      <c r="AN31" s="631"/>
      <c r="AO31" s="665"/>
      <c r="AP31" s="688" t="s">
        <v>298</v>
      </c>
      <c r="AQ31" s="689"/>
      <c r="AR31" s="689"/>
      <c r="AS31" s="689"/>
      <c r="AT31" s="690" t="s">
        <v>299</v>
      </c>
      <c r="AU31" s="206"/>
      <c r="AV31" s="206"/>
      <c r="AW31" s="206"/>
      <c r="AX31" s="676" t="s">
        <v>177</v>
      </c>
      <c r="AY31" s="677"/>
      <c r="AZ31" s="677"/>
      <c r="BA31" s="677"/>
      <c r="BB31" s="677"/>
      <c r="BC31" s="677"/>
      <c r="BD31" s="677"/>
      <c r="BE31" s="677"/>
      <c r="BF31" s="678"/>
      <c r="BG31" s="684">
        <v>99.5</v>
      </c>
      <c r="BH31" s="685"/>
      <c r="BI31" s="685"/>
      <c r="BJ31" s="685"/>
      <c r="BK31" s="685"/>
      <c r="BL31" s="685"/>
      <c r="BM31" s="686">
        <v>98.8</v>
      </c>
      <c r="BN31" s="685"/>
      <c r="BO31" s="685"/>
      <c r="BP31" s="685"/>
      <c r="BQ31" s="687"/>
      <c r="BR31" s="684">
        <v>99.4</v>
      </c>
      <c r="BS31" s="685"/>
      <c r="BT31" s="685"/>
      <c r="BU31" s="685"/>
      <c r="BV31" s="685"/>
      <c r="BW31" s="685"/>
      <c r="BX31" s="686">
        <v>98.3</v>
      </c>
      <c r="BY31" s="685"/>
      <c r="BZ31" s="685"/>
      <c r="CA31" s="685"/>
      <c r="CB31" s="687"/>
      <c r="CD31" s="642"/>
      <c r="CE31" s="643"/>
      <c r="CF31" s="624" t="s">
        <v>300</v>
      </c>
      <c r="CG31" s="625"/>
      <c r="CH31" s="625"/>
      <c r="CI31" s="625"/>
      <c r="CJ31" s="625"/>
      <c r="CK31" s="625"/>
      <c r="CL31" s="625"/>
      <c r="CM31" s="625"/>
      <c r="CN31" s="625"/>
      <c r="CO31" s="625"/>
      <c r="CP31" s="625"/>
      <c r="CQ31" s="626"/>
      <c r="CR31" s="627">
        <v>127738</v>
      </c>
      <c r="CS31" s="636"/>
      <c r="CT31" s="636"/>
      <c r="CU31" s="636"/>
      <c r="CV31" s="636"/>
      <c r="CW31" s="636"/>
      <c r="CX31" s="636"/>
      <c r="CY31" s="637"/>
      <c r="CZ31" s="630">
        <v>0.2</v>
      </c>
      <c r="DA31" s="638"/>
      <c r="DB31" s="638"/>
      <c r="DC31" s="639"/>
      <c r="DD31" s="633">
        <v>127639</v>
      </c>
      <c r="DE31" s="636"/>
      <c r="DF31" s="636"/>
      <c r="DG31" s="636"/>
      <c r="DH31" s="636"/>
      <c r="DI31" s="636"/>
      <c r="DJ31" s="636"/>
      <c r="DK31" s="637"/>
      <c r="DL31" s="633">
        <v>127639</v>
      </c>
      <c r="DM31" s="636"/>
      <c r="DN31" s="636"/>
      <c r="DO31" s="636"/>
      <c r="DP31" s="636"/>
      <c r="DQ31" s="636"/>
      <c r="DR31" s="636"/>
      <c r="DS31" s="636"/>
      <c r="DT31" s="636"/>
      <c r="DU31" s="636"/>
      <c r="DV31" s="637"/>
      <c r="DW31" s="630">
        <v>0.4</v>
      </c>
      <c r="DX31" s="638"/>
      <c r="DY31" s="638"/>
      <c r="DZ31" s="638"/>
      <c r="EA31" s="638"/>
      <c r="EB31" s="638"/>
      <c r="EC31" s="652"/>
    </row>
    <row r="32" spans="2:133" ht="11.25" customHeight="1" x14ac:dyDescent="0.2">
      <c r="B32" s="624" t="s">
        <v>301</v>
      </c>
      <c r="C32" s="625"/>
      <c r="D32" s="625"/>
      <c r="E32" s="625"/>
      <c r="F32" s="625"/>
      <c r="G32" s="625"/>
      <c r="H32" s="625"/>
      <c r="I32" s="625"/>
      <c r="J32" s="625"/>
      <c r="K32" s="625"/>
      <c r="L32" s="625"/>
      <c r="M32" s="625"/>
      <c r="N32" s="625"/>
      <c r="O32" s="625"/>
      <c r="P32" s="625"/>
      <c r="Q32" s="626"/>
      <c r="R32" s="627">
        <v>3842777</v>
      </c>
      <c r="S32" s="628"/>
      <c r="T32" s="628"/>
      <c r="U32" s="628"/>
      <c r="V32" s="628"/>
      <c r="W32" s="628"/>
      <c r="X32" s="628"/>
      <c r="Y32" s="629"/>
      <c r="Z32" s="663">
        <v>5.5</v>
      </c>
      <c r="AA32" s="663"/>
      <c r="AB32" s="663"/>
      <c r="AC32" s="663"/>
      <c r="AD32" s="664" t="s">
        <v>122</v>
      </c>
      <c r="AE32" s="664"/>
      <c r="AF32" s="664"/>
      <c r="AG32" s="664"/>
      <c r="AH32" s="664"/>
      <c r="AI32" s="664"/>
      <c r="AJ32" s="664"/>
      <c r="AK32" s="664"/>
      <c r="AL32" s="630" t="s">
        <v>122</v>
      </c>
      <c r="AM32" s="631"/>
      <c r="AN32" s="631"/>
      <c r="AO32" s="665"/>
      <c r="AP32" s="666"/>
      <c r="AQ32" s="667"/>
      <c r="AR32" s="667"/>
      <c r="AS32" s="667"/>
      <c r="AT32" s="691"/>
      <c r="AU32" s="202" t="s">
        <v>302</v>
      </c>
      <c r="AX32" s="624" t="s">
        <v>303</v>
      </c>
      <c r="AY32" s="625"/>
      <c r="AZ32" s="625"/>
      <c r="BA32" s="625"/>
      <c r="BB32" s="625"/>
      <c r="BC32" s="625"/>
      <c r="BD32" s="625"/>
      <c r="BE32" s="625"/>
      <c r="BF32" s="626"/>
      <c r="BG32" s="683">
        <v>99.1</v>
      </c>
      <c r="BH32" s="636"/>
      <c r="BI32" s="636"/>
      <c r="BJ32" s="636"/>
      <c r="BK32" s="636"/>
      <c r="BL32" s="636"/>
      <c r="BM32" s="631">
        <v>97.9</v>
      </c>
      <c r="BN32" s="636"/>
      <c r="BO32" s="636"/>
      <c r="BP32" s="636"/>
      <c r="BQ32" s="661"/>
      <c r="BR32" s="683">
        <v>99</v>
      </c>
      <c r="BS32" s="636"/>
      <c r="BT32" s="636"/>
      <c r="BU32" s="636"/>
      <c r="BV32" s="636"/>
      <c r="BW32" s="636"/>
      <c r="BX32" s="631">
        <v>97</v>
      </c>
      <c r="BY32" s="636"/>
      <c r="BZ32" s="636"/>
      <c r="CA32" s="636"/>
      <c r="CB32" s="661"/>
      <c r="CD32" s="644"/>
      <c r="CE32" s="645"/>
      <c r="CF32" s="624" t="s">
        <v>304</v>
      </c>
      <c r="CG32" s="625"/>
      <c r="CH32" s="625"/>
      <c r="CI32" s="625"/>
      <c r="CJ32" s="625"/>
      <c r="CK32" s="625"/>
      <c r="CL32" s="625"/>
      <c r="CM32" s="625"/>
      <c r="CN32" s="625"/>
      <c r="CO32" s="625"/>
      <c r="CP32" s="625"/>
      <c r="CQ32" s="626"/>
      <c r="CR32" s="627" t="s">
        <v>122</v>
      </c>
      <c r="CS32" s="628"/>
      <c r="CT32" s="628"/>
      <c r="CU32" s="628"/>
      <c r="CV32" s="628"/>
      <c r="CW32" s="628"/>
      <c r="CX32" s="628"/>
      <c r="CY32" s="629"/>
      <c r="CZ32" s="630" t="s">
        <v>122</v>
      </c>
      <c r="DA32" s="638"/>
      <c r="DB32" s="638"/>
      <c r="DC32" s="639"/>
      <c r="DD32" s="633" t="s">
        <v>122</v>
      </c>
      <c r="DE32" s="628"/>
      <c r="DF32" s="628"/>
      <c r="DG32" s="628"/>
      <c r="DH32" s="628"/>
      <c r="DI32" s="628"/>
      <c r="DJ32" s="628"/>
      <c r="DK32" s="629"/>
      <c r="DL32" s="633" t="s">
        <v>122</v>
      </c>
      <c r="DM32" s="628"/>
      <c r="DN32" s="628"/>
      <c r="DO32" s="628"/>
      <c r="DP32" s="628"/>
      <c r="DQ32" s="628"/>
      <c r="DR32" s="628"/>
      <c r="DS32" s="628"/>
      <c r="DT32" s="628"/>
      <c r="DU32" s="628"/>
      <c r="DV32" s="629"/>
      <c r="DW32" s="630" t="s">
        <v>122</v>
      </c>
      <c r="DX32" s="638"/>
      <c r="DY32" s="638"/>
      <c r="DZ32" s="638"/>
      <c r="EA32" s="638"/>
      <c r="EB32" s="638"/>
      <c r="EC32" s="652"/>
    </row>
    <row r="33" spans="2:133" ht="11.25" customHeight="1" x14ac:dyDescent="0.2">
      <c r="B33" s="624" t="s">
        <v>305</v>
      </c>
      <c r="C33" s="625"/>
      <c r="D33" s="625"/>
      <c r="E33" s="625"/>
      <c r="F33" s="625"/>
      <c r="G33" s="625"/>
      <c r="H33" s="625"/>
      <c r="I33" s="625"/>
      <c r="J33" s="625"/>
      <c r="K33" s="625"/>
      <c r="L33" s="625"/>
      <c r="M33" s="625"/>
      <c r="N33" s="625"/>
      <c r="O33" s="625"/>
      <c r="P33" s="625"/>
      <c r="Q33" s="626"/>
      <c r="R33" s="627">
        <v>302985</v>
      </c>
      <c r="S33" s="628"/>
      <c r="T33" s="628"/>
      <c r="U33" s="628"/>
      <c r="V33" s="628"/>
      <c r="W33" s="628"/>
      <c r="X33" s="628"/>
      <c r="Y33" s="629"/>
      <c r="Z33" s="663">
        <v>0.4</v>
      </c>
      <c r="AA33" s="663"/>
      <c r="AB33" s="663"/>
      <c r="AC33" s="663"/>
      <c r="AD33" s="664">
        <v>233842</v>
      </c>
      <c r="AE33" s="664"/>
      <c r="AF33" s="664"/>
      <c r="AG33" s="664"/>
      <c r="AH33" s="664"/>
      <c r="AI33" s="664"/>
      <c r="AJ33" s="664"/>
      <c r="AK33" s="664"/>
      <c r="AL33" s="630">
        <v>0.7</v>
      </c>
      <c r="AM33" s="631"/>
      <c r="AN33" s="631"/>
      <c r="AO33" s="665"/>
      <c r="AP33" s="668"/>
      <c r="AQ33" s="669"/>
      <c r="AR33" s="669"/>
      <c r="AS33" s="669"/>
      <c r="AT33" s="692"/>
      <c r="AU33" s="207"/>
      <c r="AV33" s="207"/>
      <c r="AW33" s="207"/>
      <c r="AX33" s="608" t="s">
        <v>306</v>
      </c>
      <c r="AY33" s="609"/>
      <c r="AZ33" s="609"/>
      <c r="BA33" s="609"/>
      <c r="BB33" s="609"/>
      <c r="BC33" s="609"/>
      <c r="BD33" s="609"/>
      <c r="BE33" s="609"/>
      <c r="BF33" s="610"/>
      <c r="BG33" s="682">
        <v>99.8</v>
      </c>
      <c r="BH33" s="612"/>
      <c r="BI33" s="612"/>
      <c r="BJ33" s="612"/>
      <c r="BK33" s="612"/>
      <c r="BL33" s="612"/>
      <c r="BM33" s="656">
        <v>99.5</v>
      </c>
      <c r="BN33" s="612"/>
      <c r="BO33" s="612"/>
      <c r="BP33" s="612"/>
      <c r="BQ33" s="650"/>
      <c r="BR33" s="682">
        <v>99.8</v>
      </c>
      <c r="BS33" s="612"/>
      <c r="BT33" s="612"/>
      <c r="BU33" s="612"/>
      <c r="BV33" s="612"/>
      <c r="BW33" s="612"/>
      <c r="BX33" s="656">
        <v>99.3</v>
      </c>
      <c r="BY33" s="612"/>
      <c r="BZ33" s="612"/>
      <c r="CA33" s="612"/>
      <c r="CB33" s="650"/>
      <c r="CD33" s="624" t="s">
        <v>307</v>
      </c>
      <c r="CE33" s="625"/>
      <c r="CF33" s="625"/>
      <c r="CG33" s="625"/>
      <c r="CH33" s="625"/>
      <c r="CI33" s="625"/>
      <c r="CJ33" s="625"/>
      <c r="CK33" s="625"/>
      <c r="CL33" s="625"/>
      <c r="CM33" s="625"/>
      <c r="CN33" s="625"/>
      <c r="CO33" s="625"/>
      <c r="CP33" s="625"/>
      <c r="CQ33" s="626"/>
      <c r="CR33" s="627">
        <v>23775808</v>
      </c>
      <c r="CS33" s="636"/>
      <c r="CT33" s="636"/>
      <c r="CU33" s="636"/>
      <c r="CV33" s="636"/>
      <c r="CW33" s="636"/>
      <c r="CX33" s="636"/>
      <c r="CY33" s="637"/>
      <c r="CZ33" s="630">
        <v>36.4</v>
      </c>
      <c r="DA33" s="638"/>
      <c r="DB33" s="638"/>
      <c r="DC33" s="639"/>
      <c r="DD33" s="633">
        <v>20571610</v>
      </c>
      <c r="DE33" s="636"/>
      <c r="DF33" s="636"/>
      <c r="DG33" s="636"/>
      <c r="DH33" s="636"/>
      <c r="DI33" s="636"/>
      <c r="DJ33" s="636"/>
      <c r="DK33" s="637"/>
      <c r="DL33" s="633">
        <v>13386047</v>
      </c>
      <c r="DM33" s="636"/>
      <c r="DN33" s="636"/>
      <c r="DO33" s="636"/>
      <c r="DP33" s="636"/>
      <c r="DQ33" s="636"/>
      <c r="DR33" s="636"/>
      <c r="DS33" s="636"/>
      <c r="DT33" s="636"/>
      <c r="DU33" s="636"/>
      <c r="DV33" s="637"/>
      <c r="DW33" s="630">
        <v>38.299999999999997</v>
      </c>
      <c r="DX33" s="638"/>
      <c r="DY33" s="638"/>
      <c r="DZ33" s="638"/>
      <c r="EA33" s="638"/>
      <c r="EB33" s="638"/>
      <c r="EC33" s="652"/>
    </row>
    <row r="34" spans="2:133" ht="11.25" customHeight="1" x14ac:dyDescent="0.2">
      <c r="B34" s="624" t="s">
        <v>308</v>
      </c>
      <c r="C34" s="625"/>
      <c r="D34" s="625"/>
      <c r="E34" s="625"/>
      <c r="F34" s="625"/>
      <c r="G34" s="625"/>
      <c r="H34" s="625"/>
      <c r="I34" s="625"/>
      <c r="J34" s="625"/>
      <c r="K34" s="625"/>
      <c r="L34" s="625"/>
      <c r="M34" s="625"/>
      <c r="N34" s="625"/>
      <c r="O34" s="625"/>
      <c r="P34" s="625"/>
      <c r="Q34" s="626"/>
      <c r="R34" s="627">
        <v>258099</v>
      </c>
      <c r="S34" s="628"/>
      <c r="T34" s="628"/>
      <c r="U34" s="628"/>
      <c r="V34" s="628"/>
      <c r="W34" s="628"/>
      <c r="X34" s="628"/>
      <c r="Y34" s="629"/>
      <c r="Z34" s="663">
        <v>0.4</v>
      </c>
      <c r="AA34" s="663"/>
      <c r="AB34" s="663"/>
      <c r="AC34" s="663"/>
      <c r="AD34" s="664" t="s">
        <v>122</v>
      </c>
      <c r="AE34" s="664"/>
      <c r="AF34" s="664"/>
      <c r="AG34" s="664"/>
      <c r="AH34" s="664"/>
      <c r="AI34" s="664"/>
      <c r="AJ34" s="664"/>
      <c r="AK34" s="664"/>
      <c r="AL34" s="630" t="s">
        <v>122</v>
      </c>
      <c r="AM34" s="631"/>
      <c r="AN34" s="631"/>
      <c r="AO34" s="665"/>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4" t="s">
        <v>309</v>
      </c>
      <c r="CE34" s="625"/>
      <c r="CF34" s="625"/>
      <c r="CG34" s="625"/>
      <c r="CH34" s="625"/>
      <c r="CI34" s="625"/>
      <c r="CJ34" s="625"/>
      <c r="CK34" s="625"/>
      <c r="CL34" s="625"/>
      <c r="CM34" s="625"/>
      <c r="CN34" s="625"/>
      <c r="CO34" s="625"/>
      <c r="CP34" s="625"/>
      <c r="CQ34" s="626"/>
      <c r="CR34" s="627">
        <v>10703184</v>
      </c>
      <c r="CS34" s="628"/>
      <c r="CT34" s="628"/>
      <c r="CU34" s="628"/>
      <c r="CV34" s="628"/>
      <c r="CW34" s="628"/>
      <c r="CX34" s="628"/>
      <c r="CY34" s="629"/>
      <c r="CZ34" s="630">
        <v>16.399999999999999</v>
      </c>
      <c r="DA34" s="638"/>
      <c r="DB34" s="638"/>
      <c r="DC34" s="639"/>
      <c r="DD34" s="633">
        <v>9040781</v>
      </c>
      <c r="DE34" s="628"/>
      <c r="DF34" s="628"/>
      <c r="DG34" s="628"/>
      <c r="DH34" s="628"/>
      <c r="DI34" s="628"/>
      <c r="DJ34" s="628"/>
      <c r="DK34" s="629"/>
      <c r="DL34" s="633">
        <v>7820142</v>
      </c>
      <c r="DM34" s="628"/>
      <c r="DN34" s="628"/>
      <c r="DO34" s="628"/>
      <c r="DP34" s="628"/>
      <c r="DQ34" s="628"/>
      <c r="DR34" s="628"/>
      <c r="DS34" s="628"/>
      <c r="DT34" s="628"/>
      <c r="DU34" s="628"/>
      <c r="DV34" s="629"/>
      <c r="DW34" s="630">
        <v>22.4</v>
      </c>
      <c r="DX34" s="638"/>
      <c r="DY34" s="638"/>
      <c r="DZ34" s="638"/>
      <c r="EA34" s="638"/>
      <c r="EB34" s="638"/>
      <c r="EC34" s="652"/>
    </row>
    <row r="35" spans="2:133" ht="11.25" customHeight="1" x14ac:dyDescent="0.2">
      <c r="B35" s="624" t="s">
        <v>310</v>
      </c>
      <c r="C35" s="625"/>
      <c r="D35" s="625"/>
      <c r="E35" s="625"/>
      <c r="F35" s="625"/>
      <c r="G35" s="625"/>
      <c r="H35" s="625"/>
      <c r="I35" s="625"/>
      <c r="J35" s="625"/>
      <c r="K35" s="625"/>
      <c r="L35" s="625"/>
      <c r="M35" s="625"/>
      <c r="N35" s="625"/>
      <c r="O35" s="625"/>
      <c r="P35" s="625"/>
      <c r="Q35" s="626"/>
      <c r="R35" s="627">
        <v>3446157</v>
      </c>
      <c r="S35" s="628"/>
      <c r="T35" s="628"/>
      <c r="U35" s="628"/>
      <c r="V35" s="628"/>
      <c r="W35" s="628"/>
      <c r="X35" s="628"/>
      <c r="Y35" s="629"/>
      <c r="Z35" s="663">
        <v>4.9000000000000004</v>
      </c>
      <c r="AA35" s="663"/>
      <c r="AB35" s="663"/>
      <c r="AC35" s="663"/>
      <c r="AD35" s="664" t="s">
        <v>122</v>
      </c>
      <c r="AE35" s="664"/>
      <c r="AF35" s="664"/>
      <c r="AG35" s="664"/>
      <c r="AH35" s="664"/>
      <c r="AI35" s="664"/>
      <c r="AJ35" s="664"/>
      <c r="AK35" s="664"/>
      <c r="AL35" s="630" t="s">
        <v>122</v>
      </c>
      <c r="AM35" s="631"/>
      <c r="AN35" s="631"/>
      <c r="AO35" s="665"/>
      <c r="AP35" s="210"/>
      <c r="AQ35" s="679" t="s">
        <v>311</v>
      </c>
      <c r="AR35" s="680"/>
      <c r="AS35" s="680"/>
      <c r="AT35" s="680"/>
      <c r="AU35" s="680"/>
      <c r="AV35" s="680"/>
      <c r="AW35" s="680"/>
      <c r="AX35" s="680"/>
      <c r="AY35" s="680"/>
      <c r="AZ35" s="680"/>
      <c r="BA35" s="680"/>
      <c r="BB35" s="680"/>
      <c r="BC35" s="680"/>
      <c r="BD35" s="680"/>
      <c r="BE35" s="680"/>
      <c r="BF35" s="681"/>
      <c r="BG35" s="679" t="s">
        <v>312</v>
      </c>
      <c r="BH35" s="680"/>
      <c r="BI35" s="680"/>
      <c r="BJ35" s="680"/>
      <c r="BK35" s="680"/>
      <c r="BL35" s="680"/>
      <c r="BM35" s="680"/>
      <c r="BN35" s="680"/>
      <c r="BO35" s="680"/>
      <c r="BP35" s="680"/>
      <c r="BQ35" s="680"/>
      <c r="BR35" s="680"/>
      <c r="BS35" s="680"/>
      <c r="BT35" s="680"/>
      <c r="BU35" s="680"/>
      <c r="BV35" s="680"/>
      <c r="BW35" s="680"/>
      <c r="BX35" s="680"/>
      <c r="BY35" s="680"/>
      <c r="BZ35" s="680"/>
      <c r="CA35" s="680"/>
      <c r="CB35" s="681"/>
      <c r="CD35" s="624" t="s">
        <v>313</v>
      </c>
      <c r="CE35" s="625"/>
      <c r="CF35" s="625"/>
      <c r="CG35" s="625"/>
      <c r="CH35" s="625"/>
      <c r="CI35" s="625"/>
      <c r="CJ35" s="625"/>
      <c r="CK35" s="625"/>
      <c r="CL35" s="625"/>
      <c r="CM35" s="625"/>
      <c r="CN35" s="625"/>
      <c r="CO35" s="625"/>
      <c r="CP35" s="625"/>
      <c r="CQ35" s="626"/>
      <c r="CR35" s="627">
        <v>194061</v>
      </c>
      <c r="CS35" s="636"/>
      <c r="CT35" s="636"/>
      <c r="CU35" s="636"/>
      <c r="CV35" s="636"/>
      <c r="CW35" s="636"/>
      <c r="CX35" s="636"/>
      <c r="CY35" s="637"/>
      <c r="CZ35" s="630">
        <v>0.3</v>
      </c>
      <c r="DA35" s="638"/>
      <c r="DB35" s="638"/>
      <c r="DC35" s="639"/>
      <c r="DD35" s="633">
        <v>161281</v>
      </c>
      <c r="DE35" s="636"/>
      <c r="DF35" s="636"/>
      <c r="DG35" s="636"/>
      <c r="DH35" s="636"/>
      <c r="DI35" s="636"/>
      <c r="DJ35" s="636"/>
      <c r="DK35" s="637"/>
      <c r="DL35" s="633">
        <v>114404</v>
      </c>
      <c r="DM35" s="636"/>
      <c r="DN35" s="636"/>
      <c r="DO35" s="636"/>
      <c r="DP35" s="636"/>
      <c r="DQ35" s="636"/>
      <c r="DR35" s="636"/>
      <c r="DS35" s="636"/>
      <c r="DT35" s="636"/>
      <c r="DU35" s="636"/>
      <c r="DV35" s="637"/>
      <c r="DW35" s="630">
        <v>0.3</v>
      </c>
      <c r="DX35" s="638"/>
      <c r="DY35" s="638"/>
      <c r="DZ35" s="638"/>
      <c r="EA35" s="638"/>
      <c r="EB35" s="638"/>
      <c r="EC35" s="652"/>
    </row>
    <row r="36" spans="2:133" ht="11.25" customHeight="1" x14ac:dyDescent="0.2">
      <c r="B36" s="624" t="s">
        <v>314</v>
      </c>
      <c r="C36" s="625"/>
      <c r="D36" s="625"/>
      <c r="E36" s="625"/>
      <c r="F36" s="625"/>
      <c r="G36" s="625"/>
      <c r="H36" s="625"/>
      <c r="I36" s="625"/>
      <c r="J36" s="625"/>
      <c r="K36" s="625"/>
      <c r="L36" s="625"/>
      <c r="M36" s="625"/>
      <c r="N36" s="625"/>
      <c r="O36" s="625"/>
      <c r="P36" s="625"/>
      <c r="Q36" s="626"/>
      <c r="R36" s="627">
        <v>4369511</v>
      </c>
      <c r="S36" s="628"/>
      <c r="T36" s="628"/>
      <c r="U36" s="628"/>
      <c r="V36" s="628"/>
      <c r="W36" s="628"/>
      <c r="X36" s="628"/>
      <c r="Y36" s="629"/>
      <c r="Z36" s="663">
        <v>6.2</v>
      </c>
      <c r="AA36" s="663"/>
      <c r="AB36" s="663"/>
      <c r="AC36" s="663"/>
      <c r="AD36" s="664" t="s">
        <v>122</v>
      </c>
      <c r="AE36" s="664"/>
      <c r="AF36" s="664"/>
      <c r="AG36" s="664"/>
      <c r="AH36" s="664"/>
      <c r="AI36" s="664"/>
      <c r="AJ36" s="664"/>
      <c r="AK36" s="664"/>
      <c r="AL36" s="630" t="s">
        <v>122</v>
      </c>
      <c r="AM36" s="631"/>
      <c r="AN36" s="631"/>
      <c r="AO36" s="665"/>
      <c r="AP36" s="210"/>
      <c r="AQ36" s="670" t="s">
        <v>315</v>
      </c>
      <c r="AR36" s="671"/>
      <c r="AS36" s="671"/>
      <c r="AT36" s="671"/>
      <c r="AU36" s="671"/>
      <c r="AV36" s="671"/>
      <c r="AW36" s="671"/>
      <c r="AX36" s="671"/>
      <c r="AY36" s="672"/>
      <c r="AZ36" s="673">
        <v>3489476</v>
      </c>
      <c r="BA36" s="674"/>
      <c r="BB36" s="674"/>
      <c r="BC36" s="674"/>
      <c r="BD36" s="674"/>
      <c r="BE36" s="674"/>
      <c r="BF36" s="675"/>
      <c r="BG36" s="676" t="s">
        <v>316</v>
      </c>
      <c r="BH36" s="677"/>
      <c r="BI36" s="677"/>
      <c r="BJ36" s="677"/>
      <c r="BK36" s="677"/>
      <c r="BL36" s="677"/>
      <c r="BM36" s="677"/>
      <c r="BN36" s="677"/>
      <c r="BO36" s="677"/>
      <c r="BP36" s="677"/>
      <c r="BQ36" s="677"/>
      <c r="BR36" s="677"/>
      <c r="BS36" s="677"/>
      <c r="BT36" s="677"/>
      <c r="BU36" s="678"/>
      <c r="BV36" s="673">
        <v>317497</v>
      </c>
      <c r="BW36" s="674"/>
      <c r="BX36" s="674"/>
      <c r="BY36" s="674"/>
      <c r="BZ36" s="674"/>
      <c r="CA36" s="674"/>
      <c r="CB36" s="675"/>
      <c r="CD36" s="624" t="s">
        <v>317</v>
      </c>
      <c r="CE36" s="625"/>
      <c r="CF36" s="625"/>
      <c r="CG36" s="625"/>
      <c r="CH36" s="625"/>
      <c r="CI36" s="625"/>
      <c r="CJ36" s="625"/>
      <c r="CK36" s="625"/>
      <c r="CL36" s="625"/>
      <c r="CM36" s="625"/>
      <c r="CN36" s="625"/>
      <c r="CO36" s="625"/>
      <c r="CP36" s="625"/>
      <c r="CQ36" s="626"/>
      <c r="CR36" s="627">
        <v>5930555</v>
      </c>
      <c r="CS36" s="628"/>
      <c r="CT36" s="628"/>
      <c r="CU36" s="628"/>
      <c r="CV36" s="628"/>
      <c r="CW36" s="628"/>
      <c r="CX36" s="628"/>
      <c r="CY36" s="629"/>
      <c r="CZ36" s="630">
        <v>9.1</v>
      </c>
      <c r="DA36" s="638"/>
      <c r="DB36" s="638"/>
      <c r="DC36" s="639"/>
      <c r="DD36" s="633">
        <v>5086394</v>
      </c>
      <c r="DE36" s="628"/>
      <c r="DF36" s="628"/>
      <c r="DG36" s="628"/>
      <c r="DH36" s="628"/>
      <c r="DI36" s="628"/>
      <c r="DJ36" s="628"/>
      <c r="DK36" s="629"/>
      <c r="DL36" s="633">
        <v>3751356</v>
      </c>
      <c r="DM36" s="628"/>
      <c r="DN36" s="628"/>
      <c r="DO36" s="628"/>
      <c r="DP36" s="628"/>
      <c r="DQ36" s="628"/>
      <c r="DR36" s="628"/>
      <c r="DS36" s="628"/>
      <c r="DT36" s="628"/>
      <c r="DU36" s="628"/>
      <c r="DV36" s="629"/>
      <c r="DW36" s="630">
        <v>10.7</v>
      </c>
      <c r="DX36" s="638"/>
      <c r="DY36" s="638"/>
      <c r="DZ36" s="638"/>
      <c r="EA36" s="638"/>
      <c r="EB36" s="638"/>
      <c r="EC36" s="652"/>
    </row>
    <row r="37" spans="2:133" ht="11.25" customHeight="1" x14ac:dyDescent="0.2">
      <c r="B37" s="624" t="s">
        <v>318</v>
      </c>
      <c r="C37" s="625"/>
      <c r="D37" s="625"/>
      <c r="E37" s="625"/>
      <c r="F37" s="625"/>
      <c r="G37" s="625"/>
      <c r="H37" s="625"/>
      <c r="I37" s="625"/>
      <c r="J37" s="625"/>
      <c r="K37" s="625"/>
      <c r="L37" s="625"/>
      <c r="M37" s="625"/>
      <c r="N37" s="625"/>
      <c r="O37" s="625"/>
      <c r="P37" s="625"/>
      <c r="Q37" s="626"/>
      <c r="R37" s="627">
        <v>2447937</v>
      </c>
      <c r="S37" s="628"/>
      <c r="T37" s="628"/>
      <c r="U37" s="628"/>
      <c r="V37" s="628"/>
      <c r="W37" s="628"/>
      <c r="X37" s="628"/>
      <c r="Y37" s="629"/>
      <c r="Z37" s="663">
        <v>3.5</v>
      </c>
      <c r="AA37" s="663"/>
      <c r="AB37" s="663"/>
      <c r="AC37" s="663"/>
      <c r="AD37" s="664">
        <v>46540</v>
      </c>
      <c r="AE37" s="664"/>
      <c r="AF37" s="664"/>
      <c r="AG37" s="664"/>
      <c r="AH37" s="664"/>
      <c r="AI37" s="664"/>
      <c r="AJ37" s="664"/>
      <c r="AK37" s="664"/>
      <c r="AL37" s="630">
        <v>0.1</v>
      </c>
      <c r="AM37" s="631"/>
      <c r="AN37" s="631"/>
      <c r="AO37" s="665"/>
      <c r="AQ37" s="658" t="s">
        <v>319</v>
      </c>
      <c r="AR37" s="659"/>
      <c r="AS37" s="659"/>
      <c r="AT37" s="659"/>
      <c r="AU37" s="659"/>
      <c r="AV37" s="659"/>
      <c r="AW37" s="659"/>
      <c r="AX37" s="659"/>
      <c r="AY37" s="660"/>
      <c r="AZ37" s="627">
        <v>610057</v>
      </c>
      <c r="BA37" s="628"/>
      <c r="BB37" s="628"/>
      <c r="BC37" s="628"/>
      <c r="BD37" s="636"/>
      <c r="BE37" s="636"/>
      <c r="BF37" s="661"/>
      <c r="BG37" s="624" t="s">
        <v>320</v>
      </c>
      <c r="BH37" s="625"/>
      <c r="BI37" s="625"/>
      <c r="BJ37" s="625"/>
      <c r="BK37" s="625"/>
      <c r="BL37" s="625"/>
      <c r="BM37" s="625"/>
      <c r="BN37" s="625"/>
      <c r="BO37" s="625"/>
      <c r="BP37" s="625"/>
      <c r="BQ37" s="625"/>
      <c r="BR37" s="625"/>
      <c r="BS37" s="625"/>
      <c r="BT37" s="625"/>
      <c r="BU37" s="626"/>
      <c r="BV37" s="627">
        <v>12824</v>
      </c>
      <c r="BW37" s="628"/>
      <c r="BX37" s="628"/>
      <c r="BY37" s="628"/>
      <c r="BZ37" s="628"/>
      <c r="CA37" s="628"/>
      <c r="CB37" s="662"/>
      <c r="CD37" s="624" t="s">
        <v>321</v>
      </c>
      <c r="CE37" s="625"/>
      <c r="CF37" s="625"/>
      <c r="CG37" s="625"/>
      <c r="CH37" s="625"/>
      <c r="CI37" s="625"/>
      <c r="CJ37" s="625"/>
      <c r="CK37" s="625"/>
      <c r="CL37" s="625"/>
      <c r="CM37" s="625"/>
      <c r="CN37" s="625"/>
      <c r="CO37" s="625"/>
      <c r="CP37" s="625"/>
      <c r="CQ37" s="626"/>
      <c r="CR37" s="627">
        <v>907429</v>
      </c>
      <c r="CS37" s="636"/>
      <c r="CT37" s="636"/>
      <c r="CU37" s="636"/>
      <c r="CV37" s="636"/>
      <c r="CW37" s="636"/>
      <c r="CX37" s="636"/>
      <c r="CY37" s="637"/>
      <c r="CZ37" s="630">
        <v>1.4</v>
      </c>
      <c r="DA37" s="638"/>
      <c r="DB37" s="638"/>
      <c r="DC37" s="639"/>
      <c r="DD37" s="633">
        <v>907429</v>
      </c>
      <c r="DE37" s="636"/>
      <c r="DF37" s="636"/>
      <c r="DG37" s="636"/>
      <c r="DH37" s="636"/>
      <c r="DI37" s="636"/>
      <c r="DJ37" s="636"/>
      <c r="DK37" s="637"/>
      <c r="DL37" s="633">
        <v>907429</v>
      </c>
      <c r="DM37" s="636"/>
      <c r="DN37" s="636"/>
      <c r="DO37" s="636"/>
      <c r="DP37" s="636"/>
      <c r="DQ37" s="636"/>
      <c r="DR37" s="636"/>
      <c r="DS37" s="636"/>
      <c r="DT37" s="636"/>
      <c r="DU37" s="636"/>
      <c r="DV37" s="637"/>
      <c r="DW37" s="630">
        <v>2.6</v>
      </c>
      <c r="DX37" s="638"/>
      <c r="DY37" s="638"/>
      <c r="DZ37" s="638"/>
      <c r="EA37" s="638"/>
      <c r="EB37" s="638"/>
      <c r="EC37" s="652"/>
    </row>
    <row r="38" spans="2:133" ht="11.25" customHeight="1" x14ac:dyDescent="0.2">
      <c r="B38" s="624" t="s">
        <v>322</v>
      </c>
      <c r="C38" s="625"/>
      <c r="D38" s="625"/>
      <c r="E38" s="625"/>
      <c r="F38" s="625"/>
      <c r="G38" s="625"/>
      <c r="H38" s="625"/>
      <c r="I38" s="625"/>
      <c r="J38" s="625"/>
      <c r="K38" s="625"/>
      <c r="L38" s="625"/>
      <c r="M38" s="625"/>
      <c r="N38" s="625"/>
      <c r="O38" s="625"/>
      <c r="P38" s="625"/>
      <c r="Q38" s="626"/>
      <c r="R38" s="627">
        <v>3751400</v>
      </c>
      <c r="S38" s="628"/>
      <c r="T38" s="628"/>
      <c r="U38" s="628"/>
      <c r="V38" s="628"/>
      <c r="W38" s="628"/>
      <c r="X38" s="628"/>
      <c r="Y38" s="629"/>
      <c r="Z38" s="663">
        <v>5.3</v>
      </c>
      <c r="AA38" s="663"/>
      <c r="AB38" s="663"/>
      <c r="AC38" s="663"/>
      <c r="AD38" s="664" t="s">
        <v>122</v>
      </c>
      <c r="AE38" s="664"/>
      <c r="AF38" s="664"/>
      <c r="AG38" s="664"/>
      <c r="AH38" s="664"/>
      <c r="AI38" s="664"/>
      <c r="AJ38" s="664"/>
      <c r="AK38" s="664"/>
      <c r="AL38" s="630" t="s">
        <v>122</v>
      </c>
      <c r="AM38" s="631"/>
      <c r="AN38" s="631"/>
      <c r="AO38" s="665"/>
      <c r="AQ38" s="658" t="s">
        <v>323</v>
      </c>
      <c r="AR38" s="659"/>
      <c r="AS38" s="659"/>
      <c r="AT38" s="659"/>
      <c r="AU38" s="659"/>
      <c r="AV38" s="659"/>
      <c r="AW38" s="659"/>
      <c r="AX38" s="659"/>
      <c r="AY38" s="660"/>
      <c r="AZ38" s="627">
        <v>257722</v>
      </c>
      <c r="BA38" s="628"/>
      <c r="BB38" s="628"/>
      <c r="BC38" s="628"/>
      <c r="BD38" s="636"/>
      <c r="BE38" s="636"/>
      <c r="BF38" s="661"/>
      <c r="BG38" s="624" t="s">
        <v>324</v>
      </c>
      <c r="BH38" s="625"/>
      <c r="BI38" s="625"/>
      <c r="BJ38" s="625"/>
      <c r="BK38" s="625"/>
      <c r="BL38" s="625"/>
      <c r="BM38" s="625"/>
      <c r="BN38" s="625"/>
      <c r="BO38" s="625"/>
      <c r="BP38" s="625"/>
      <c r="BQ38" s="625"/>
      <c r="BR38" s="625"/>
      <c r="BS38" s="625"/>
      <c r="BT38" s="625"/>
      <c r="BU38" s="626"/>
      <c r="BV38" s="627">
        <v>15366</v>
      </c>
      <c r="BW38" s="628"/>
      <c r="BX38" s="628"/>
      <c r="BY38" s="628"/>
      <c r="BZ38" s="628"/>
      <c r="CA38" s="628"/>
      <c r="CB38" s="662"/>
      <c r="CD38" s="624" t="s">
        <v>325</v>
      </c>
      <c r="CE38" s="625"/>
      <c r="CF38" s="625"/>
      <c r="CG38" s="625"/>
      <c r="CH38" s="625"/>
      <c r="CI38" s="625"/>
      <c r="CJ38" s="625"/>
      <c r="CK38" s="625"/>
      <c r="CL38" s="625"/>
      <c r="CM38" s="625"/>
      <c r="CN38" s="625"/>
      <c r="CO38" s="625"/>
      <c r="CP38" s="625"/>
      <c r="CQ38" s="626"/>
      <c r="CR38" s="627">
        <v>2842701</v>
      </c>
      <c r="CS38" s="628"/>
      <c r="CT38" s="628"/>
      <c r="CU38" s="628"/>
      <c r="CV38" s="628"/>
      <c r="CW38" s="628"/>
      <c r="CX38" s="628"/>
      <c r="CY38" s="629"/>
      <c r="CZ38" s="630">
        <v>4.3</v>
      </c>
      <c r="DA38" s="638"/>
      <c r="DB38" s="638"/>
      <c r="DC38" s="639"/>
      <c r="DD38" s="633">
        <v>2298545</v>
      </c>
      <c r="DE38" s="628"/>
      <c r="DF38" s="628"/>
      <c r="DG38" s="628"/>
      <c r="DH38" s="628"/>
      <c r="DI38" s="628"/>
      <c r="DJ38" s="628"/>
      <c r="DK38" s="629"/>
      <c r="DL38" s="633">
        <v>1698057</v>
      </c>
      <c r="DM38" s="628"/>
      <c r="DN38" s="628"/>
      <c r="DO38" s="628"/>
      <c r="DP38" s="628"/>
      <c r="DQ38" s="628"/>
      <c r="DR38" s="628"/>
      <c r="DS38" s="628"/>
      <c r="DT38" s="628"/>
      <c r="DU38" s="628"/>
      <c r="DV38" s="629"/>
      <c r="DW38" s="630">
        <v>4.9000000000000004</v>
      </c>
      <c r="DX38" s="638"/>
      <c r="DY38" s="638"/>
      <c r="DZ38" s="638"/>
      <c r="EA38" s="638"/>
      <c r="EB38" s="638"/>
      <c r="EC38" s="652"/>
    </row>
    <row r="39" spans="2:133" ht="11.25" customHeight="1" x14ac:dyDescent="0.2">
      <c r="B39" s="624" t="s">
        <v>326</v>
      </c>
      <c r="C39" s="625"/>
      <c r="D39" s="625"/>
      <c r="E39" s="625"/>
      <c r="F39" s="625"/>
      <c r="G39" s="625"/>
      <c r="H39" s="625"/>
      <c r="I39" s="625"/>
      <c r="J39" s="625"/>
      <c r="K39" s="625"/>
      <c r="L39" s="625"/>
      <c r="M39" s="625"/>
      <c r="N39" s="625"/>
      <c r="O39" s="625"/>
      <c r="P39" s="625"/>
      <c r="Q39" s="626"/>
      <c r="R39" s="627" t="s">
        <v>122</v>
      </c>
      <c r="S39" s="628"/>
      <c r="T39" s="628"/>
      <c r="U39" s="628"/>
      <c r="V39" s="628"/>
      <c r="W39" s="628"/>
      <c r="X39" s="628"/>
      <c r="Y39" s="629"/>
      <c r="Z39" s="663" t="s">
        <v>122</v>
      </c>
      <c r="AA39" s="663"/>
      <c r="AB39" s="663"/>
      <c r="AC39" s="663"/>
      <c r="AD39" s="664" t="s">
        <v>122</v>
      </c>
      <c r="AE39" s="664"/>
      <c r="AF39" s="664"/>
      <c r="AG39" s="664"/>
      <c r="AH39" s="664"/>
      <c r="AI39" s="664"/>
      <c r="AJ39" s="664"/>
      <c r="AK39" s="664"/>
      <c r="AL39" s="630" t="s">
        <v>122</v>
      </c>
      <c r="AM39" s="631"/>
      <c r="AN39" s="631"/>
      <c r="AO39" s="665"/>
      <c r="AQ39" s="658" t="s">
        <v>327</v>
      </c>
      <c r="AR39" s="659"/>
      <c r="AS39" s="659"/>
      <c r="AT39" s="659"/>
      <c r="AU39" s="659"/>
      <c r="AV39" s="659"/>
      <c r="AW39" s="659"/>
      <c r="AX39" s="659"/>
      <c r="AY39" s="660"/>
      <c r="AZ39" s="627">
        <v>216842</v>
      </c>
      <c r="BA39" s="628"/>
      <c r="BB39" s="628"/>
      <c r="BC39" s="628"/>
      <c r="BD39" s="636"/>
      <c r="BE39" s="636"/>
      <c r="BF39" s="661"/>
      <c r="BG39" s="624" t="s">
        <v>328</v>
      </c>
      <c r="BH39" s="625"/>
      <c r="BI39" s="625"/>
      <c r="BJ39" s="625"/>
      <c r="BK39" s="625"/>
      <c r="BL39" s="625"/>
      <c r="BM39" s="625"/>
      <c r="BN39" s="625"/>
      <c r="BO39" s="625"/>
      <c r="BP39" s="625"/>
      <c r="BQ39" s="625"/>
      <c r="BR39" s="625"/>
      <c r="BS39" s="625"/>
      <c r="BT39" s="625"/>
      <c r="BU39" s="626"/>
      <c r="BV39" s="627">
        <v>21674</v>
      </c>
      <c r="BW39" s="628"/>
      <c r="BX39" s="628"/>
      <c r="BY39" s="628"/>
      <c r="BZ39" s="628"/>
      <c r="CA39" s="628"/>
      <c r="CB39" s="662"/>
      <c r="CD39" s="624" t="s">
        <v>329</v>
      </c>
      <c r="CE39" s="625"/>
      <c r="CF39" s="625"/>
      <c r="CG39" s="625"/>
      <c r="CH39" s="625"/>
      <c r="CI39" s="625"/>
      <c r="CJ39" s="625"/>
      <c r="CK39" s="625"/>
      <c r="CL39" s="625"/>
      <c r="CM39" s="625"/>
      <c r="CN39" s="625"/>
      <c r="CO39" s="625"/>
      <c r="CP39" s="625"/>
      <c r="CQ39" s="626"/>
      <c r="CR39" s="627">
        <v>3994779</v>
      </c>
      <c r="CS39" s="636"/>
      <c r="CT39" s="636"/>
      <c r="CU39" s="636"/>
      <c r="CV39" s="636"/>
      <c r="CW39" s="636"/>
      <c r="CX39" s="636"/>
      <c r="CY39" s="637"/>
      <c r="CZ39" s="630">
        <v>6.1</v>
      </c>
      <c r="DA39" s="638"/>
      <c r="DB39" s="638"/>
      <c r="DC39" s="639"/>
      <c r="DD39" s="633">
        <v>3982521</v>
      </c>
      <c r="DE39" s="636"/>
      <c r="DF39" s="636"/>
      <c r="DG39" s="636"/>
      <c r="DH39" s="636"/>
      <c r="DI39" s="636"/>
      <c r="DJ39" s="636"/>
      <c r="DK39" s="637"/>
      <c r="DL39" s="633" t="s">
        <v>122</v>
      </c>
      <c r="DM39" s="636"/>
      <c r="DN39" s="636"/>
      <c r="DO39" s="636"/>
      <c r="DP39" s="636"/>
      <c r="DQ39" s="636"/>
      <c r="DR39" s="636"/>
      <c r="DS39" s="636"/>
      <c r="DT39" s="636"/>
      <c r="DU39" s="636"/>
      <c r="DV39" s="637"/>
      <c r="DW39" s="630" t="s">
        <v>122</v>
      </c>
      <c r="DX39" s="638"/>
      <c r="DY39" s="638"/>
      <c r="DZ39" s="638"/>
      <c r="EA39" s="638"/>
      <c r="EB39" s="638"/>
      <c r="EC39" s="652"/>
    </row>
    <row r="40" spans="2:133" ht="11.25" customHeight="1" x14ac:dyDescent="0.2">
      <c r="B40" s="624" t="s">
        <v>330</v>
      </c>
      <c r="C40" s="625"/>
      <c r="D40" s="625"/>
      <c r="E40" s="625"/>
      <c r="F40" s="625"/>
      <c r="G40" s="625"/>
      <c r="H40" s="625"/>
      <c r="I40" s="625"/>
      <c r="J40" s="625"/>
      <c r="K40" s="625"/>
      <c r="L40" s="625"/>
      <c r="M40" s="625"/>
      <c r="N40" s="625"/>
      <c r="O40" s="625"/>
      <c r="P40" s="625"/>
      <c r="Q40" s="626"/>
      <c r="R40" s="627" t="s">
        <v>122</v>
      </c>
      <c r="S40" s="628"/>
      <c r="T40" s="628"/>
      <c r="U40" s="628"/>
      <c r="V40" s="628"/>
      <c r="W40" s="628"/>
      <c r="X40" s="628"/>
      <c r="Y40" s="629"/>
      <c r="Z40" s="663" t="s">
        <v>122</v>
      </c>
      <c r="AA40" s="663"/>
      <c r="AB40" s="663"/>
      <c r="AC40" s="663"/>
      <c r="AD40" s="664" t="s">
        <v>122</v>
      </c>
      <c r="AE40" s="664"/>
      <c r="AF40" s="664"/>
      <c r="AG40" s="664"/>
      <c r="AH40" s="664"/>
      <c r="AI40" s="664"/>
      <c r="AJ40" s="664"/>
      <c r="AK40" s="664"/>
      <c r="AL40" s="630" t="s">
        <v>122</v>
      </c>
      <c r="AM40" s="631"/>
      <c r="AN40" s="631"/>
      <c r="AO40" s="665"/>
      <c r="AQ40" s="658" t="s">
        <v>331</v>
      </c>
      <c r="AR40" s="659"/>
      <c r="AS40" s="659"/>
      <c r="AT40" s="659"/>
      <c r="AU40" s="659"/>
      <c r="AV40" s="659"/>
      <c r="AW40" s="659"/>
      <c r="AX40" s="659"/>
      <c r="AY40" s="660"/>
      <c r="AZ40" s="627">
        <v>36718</v>
      </c>
      <c r="BA40" s="628"/>
      <c r="BB40" s="628"/>
      <c r="BC40" s="628"/>
      <c r="BD40" s="636"/>
      <c r="BE40" s="636"/>
      <c r="BF40" s="661"/>
      <c r="BG40" s="666" t="s">
        <v>332</v>
      </c>
      <c r="BH40" s="667"/>
      <c r="BI40" s="667"/>
      <c r="BJ40" s="667"/>
      <c r="BK40" s="667"/>
      <c r="BL40" s="211"/>
      <c r="BM40" s="625" t="s">
        <v>333</v>
      </c>
      <c r="BN40" s="625"/>
      <c r="BO40" s="625"/>
      <c r="BP40" s="625"/>
      <c r="BQ40" s="625"/>
      <c r="BR40" s="625"/>
      <c r="BS40" s="625"/>
      <c r="BT40" s="625"/>
      <c r="BU40" s="626"/>
      <c r="BV40" s="627">
        <v>122</v>
      </c>
      <c r="BW40" s="628"/>
      <c r="BX40" s="628"/>
      <c r="BY40" s="628"/>
      <c r="BZ40" s="628"/>
      <c r="CA40" s="628"/>
      <c r="CB40" s="662"/>
      <c r="CD40" s="624" t="s">
        <v>334</v>
      </c>
      <c r="CE40" s="625"/>
      <c r="CF40" s="625"/>
      <c r="CG40" s="625"/>
      <c r="CH40" s="625"/>
      <c r="CI40" s="625"/>
      <c r="CJ40" s="625"/>
      <c r="CK40" s="625"/>
      <c r="CL40" s="625"/>
      <c r="CM40" s="625"/>
      <c r="CN40" s="625"/>
      <c r="CO40" s="625"/>
      <c r="CP40" s="625"/>
      <c r="CQ40" s="626"/>
      <c r="CR40" s="627">
        <v>110528</v>
      </c>
      <c r="CS40" s="628"/>
      <c r="CT40" s="628"/>
      <c r="CU40" s="628"/>
      <c r="CV40" s="628"/>
      <c r="CW40" s="628"/>
      <c r="CX40" s="628"/>
      <c r="CY40" s="629"/>
      <c r="CZ40" s="630">
        <v>0.2</v>
      </c>
      <c r="DA40" s="638"/>
      <c r="DB40" s="638"/>
      <c r="DC40" s="639"/>
      <c r="DD40" s="633">
        <v>2088</v>
      </c>
      <c r="DE40" s="628"/>
      <c r="DF40" s="628"/>
      <c r="DG40" s="628"/>
      <c r="DH40" s="628"/>
      <c r="DI40" s="628"/>
      <c r="DJ40" s="628"/>
      <c r="DK40" s="629"/>
      <c r="DL40" s="633">
        <v>2088</v>
      </c>
      <c r="DM40" s="628"/>
      <c r="DN40" s="628"/>
      <c r="DO40" s="628"/>
      <c r="DP40" s="628"/>
      <c r="DQ40" s="628"/>
      <c r="DR40" s="628"/>
      <c r="DS40" s="628"/>
      <c r="DT40" s="628"/>
      <c r="DU40" s="628"/>
      <c r="DV40" s="629"/>
      <c r="DW40" s="630">
        <v>0</v>
      </c>
      <c r="DX40" s="638"/>
      <c r="DY40" s="638"/>
      <c r="DZ40" s="638"/>
      <c r="EA40" s="638"/>
      <c r="EB40" s="638"/>
      <c r="EC40" s="652"/>
    </row>
    <row r="41" spans="2:133" ht="11.25" customHeight="1" x14ac:dyDescent="0.2">
      <c r="B41" s="608" t="s">
        <v>335</v>
      </c>
      <c r="C41" s="609"/>
      <c r="D41" s="609"/>
      <c r="E41" s="609"/>
      <c r="F41" s="609"/>
      <c r="G41" s="609"/>
      <c r="H41" s="609"/>
      <c r="I41" s="609"/>
      <c r="J41" s="609"/>
      <c r="K41" s="609"/>
      <c r="L41" s="609"/>
      <c r="M41" s="609"/>
      <c r="N41" s="609"/>
      <c r="O41" s="609"/>
      <c r="P41" s="609"/>
      <c r="Q41" s="610"/>
      <c r="R41" s="611">
        <v>70314508</v>
      </c>
      <c r="S41" s="649"/>
      <c r="T41" s="649"/>
      <c r="U41" s="649"/>
      <c r="V41" s="649"/>
      <c r="W41" s="649"/>
      <c r="X41" s="649"/>
      <c r="Y41" s="653"/>
      <c r="Z41" s="654">
        <v>100</v>
      </c>
      <c r="AA41" s="654"/>
      <c r="AB41" s="654"/>
      <c r="AC41" s="654"/>
      <c r="AD41" s="655">
        <v>34967954</v>
      </c>
      <c r="AE41" s="655"/>
      <c r="AF41" s="655"/>
      <c r="AG41" s="655"/>
      <c r="AH41" s="655"/>
      <c r="AI41" s="655"/>
      <c r="AJ41" s="655"/>
      <c r="AK41" s="655"/>
      <c r="AL41" s="614">
        <v>100</v>
      </c>
      <c r="AM41" s="656"/>
      <c r="AN41" s="656"/>
      <c r="AO41" s="657"/>
      <c r="AQ41" s="658" t="s">
        <v>336</v>
      </c>
      <c r="AR41" s="659"/>
      <c r="AS41" s="659"/>
      <c r="AT41" s="659"/>
      <c r="AU41" s="659"/>
      <c r="AV41" s="659"/>
      <c r="AW41" s="659"/>
      <c r="AX41" s="659"/>
      <c r="AY41" s="660"/>
      <c r="AZ41" s="627">
        <v>904105</v>
      </c>
      <c r="BA41" s="628"/>
      <c r="BB41" s="628"/>
      <c r="BC41" s="628"/>
      <c r="BD41" s="636"/>
      <c r="BE41" s="636"/>
      <c r="BF41" s="661"/>
      <c r="BG41" s="666"/>
      <c r="BH41" s="667"/>
      <c r="BI41" s="667"/>
      <c r="BJ41" s="667"/>
      <c r="BK41" s="667"/>
      <c r="BL41" s="211"/>
      <c r="BM41" s="625" t="s">
        <v>337</v>
      </c>
      <c r="BN41" s="625"/>
      <c r="BO41" s="625"/>
      <c r="BP41" s="625"/>
      <c r="BQ41" s="625"/>
      <c r="BR41" s="625"/>
      <c r="BS41" s="625"/>
      <c r="BT41" s="625"/>
      <c r="BU41" s="626"/>
      <c r="BV41" s="627">
        <v>1</v>
      </c>
      <c r="BW41" s="628"/>
      <c r="BX41" s="628"/>
      <c r="BY41" s="628"/>
      <c r="BZ41" s="628"/>
      <c r="CA41" s="628"/>
      <c r="CB41" s="662"/>
      <c r="CD41" s="624" t="s">
        <v>338</v>
      </c>
      <c r="CE41" s="625"/>
      <c r="CF41" s="625"/>
      <c r="CG41" s="625"/>
      <c r="CH41" s="625"/>
      <c r="CI41" s="625"/>
      <c r="CJ41" s="625"/>
      <c r="CK41" s="625"/>
      <c r="CL41" s="625"/>
      <c r="CM41" s="625"/>
      <c r="CN41" s="625"/>
      <c r="CO41" s="625"/>
      <c r="CP41" s="625"/>
      <c r="CQ41" s="626"/>
      <c r="CR41" s="627" t="s">
        <v>122</v>
      </c>
      <c r="CS41" s="636"/>
      <c r="CT41" s="636"/>
      <c r="CU41" s="636"/>
      <c r="CV41" s="636"/>
      <c r="CW41" s="636"/>
      <c r="CX41" s="636"/>
      <c r="CY41" s="637"/>
      <c r="CZ41" s="630" t="s">
        <v>122</v>
      </c>
      <c r="DA41" s="638"/>
      <c r="DB41" s="638"/>
      <c r="DC41" s="639"/>
      <c r="DD41" s="633" t="s">
        <v>122</v>
      </c>
      <c r="DE41" s="636"/>
      <c r="DF41" s="636"/>
      <c r="DG41" s="636"/>
      <c r="DH41" s="636"/>
      <c r="DI41" s="636"/>
      <c r="DJ41" s="636"/>
      <c r="DK41" s="637"/>
      <c r="DL41" s="605"/>
      <c r="DM41" s="606"/>
      <c r="DN41" s="606"/>
      <c r="DO41" s="606"/>
      <c r="DP41" s="606"/>
      <c r="DQ41" s="606"/>
      <c r="DR41" s="606"/>
      <c r="DS41" s="606"/>
      <c r="DT41" s="606"/>
      <c r="DU41" s="606"/>
      <c r="DV41" s="607"/>
      <c r="DW41" s="602"/>
      <c r="DX41" s="603"/>
      <c r="DY41" s="603"/>
      <c r="DZ41" s="603"/>
      <c r="EA41" s="603"/>
      <c r="EB41" s="603"/>
      <c r="EC41" s="604"/>
    </row>
    <row r="42" spans="2:133" ht="11.25" customHeight="1" x14ac:dyDescent="0.2">
      <c r="AQ42" s="646" t="s">
        <v>339</v>
      </c>
      <c r="AR42" s="647"/>
      <c r="AS42" s="647"/>
      <c r="AT42" s="647"/>
      <c r="AU42" s="647"/>
      <c r="AV42" s="647"/>
      <c r="AW42" s="647"/>
      <c r="AX42" s="647"/>
      <c r="AY42" s="648"/>
      <c r="AZ42" s="611">
        <v>1464032</v>
      </c>
      <c r="BA42" s="649"/>
      <c r="BB42" s="649"/>
      <c r="BC42" s="649"/>
      <c r="BD42" s="612"/>
      <c r="BE42" s="612"/>
      <c r="BF42" s="650"/>
      <c r="BG42" s="668"/>
      <c r="BH42" s="669"/>
      <c r="BI42" s="669"/>
      <c r="BJ42" s="669"/>
      <c r="BK42" s="669"/>
      <c r="BL42" s="212"/>
      <c r="BM42" s="609" t="s">
        <v>340</v>
      </c>
      <c r="BN42" s="609"/>
      <c r="BO42" s="609"/>
      <c r="BP42" s="609"/>
      <c r="BQ42" s="609"/>
      <c r="BR42" s="609"/>
      <c r="BS42" s="609"/>
      <c r="BT42" s="609"/>
      <c r="BU42" s="610"/>
      <c r="BV42" s="611">
        <v>293</v>
      </c>
      <c r="BW42" s="649"/>
      <c r="BX42" s="649"/>
      <c r="BY42" s="649"/>
      <c r="BZ42" s="649"/>
      <c r="CA42" s="649"/>
      <c r="CB42" s="651"/>
      <c r="CD42" s="624" t="s">
        <v>341</v>
      </c>
      <c r="CE42" s="625"/>
      <c r="CF42" s="625"/>
      <c r="CG42" s="625"/>
      <c r="CH42" s="625"/>
      <c r="CI42" s="625"/>
      <c r="CJ42" s="625"/>
      <c r="CK42" s="625"/>
      <c r="CL42" s="625"/>
      <c r="CM42" s="625"/>
      <c r="CN42" s="625"/>
      <c r="CO42" s="625"/>
      <c r="CP42" s="625"/>
      <c r="CQ42" s="626"/>
      <c r="CR42" s="627">
        <v>8365018</v>
      </c>
      <c r="CS42" s="636"/>
      <c r="CT42" s="636"/>
      <c r="CU42" s="636"/>
      <c r="CV42" s="636"/>
      <c r="CW42" s="636"/>
      <c r="CX42" s="636"/>
      <c r="CY42" s="637"/>
      <c r="CZ42" s="630">
        <v>12.8</v>
      </c>
      <c r="DA42" s="638"/>
      <c r="DB42" s="638"/>
      <c r="DC42" s="639"/>
      <c r="DD42" s="633">
        <v>2209538</v>
      </c>
      <c r="DE42" s="636"/>
      <c r="DF42" s="636"/>
      <c r="DG42" s="636"/>
      <c r="DH42" s="636"/>
      <c r="DI42" s="636"/>
      <c r="DJ42" s="636"/>
      <c r="DK42" s="637"/>
      <c r="DL42" s="605"/>
      <c r="DM42" s="606"/>
      <c r="DN42" s="606"/>
      <c r="DO42" s="606"/>
      <c r="DP42" s="606"/>
      <c r="DQ42" s="606"/>
      <c r="DR42" s="606"/>
      <c r="DS42" s="606"/>
      <c r="DT42" s="606"/>
      <c r="DU42" s="606"/>
      <c r="DV42" s="607"/>
      <c r="DW42" s="602"/>
      <c r="DX42" s="603"/>
      <c r="DY42" s="603"/>
      <c r="DZ42" s="603"/>
      <c r="EA42" s="603"/>
      <c r="EB42" s="603"/>
      <c r="EC42" s="604"/>
    </row>
    <row r="43" spans="2:133" ht="11.25" customHeight="1" x14ac:dyDescent="0.2">
      <c r="B43" s="202" t="s">
        <v>342</v>
      </c>
      <c r="CD43" s="624" t="s">
        <v>343</v>
      </c>
      <c r="CE43" s="625"/>
      <c r="CF43" s="625"/>
      <c r="CG43" s="625"/>
      <c r="CH43" s="625"/>
      <c r="CI43" s="625"/>
      <c r="CJ43" s="625"/>
      <c r="CK43" s="625"/>
      <c r="CL43" s="625"/>
      <c r="CM43" s="625"/>
      <c r="CN43" s="625"/>
      <c r="CO43" s="625"/>
      <c r="CP43" s="625"/>
      <c r="CQ43" s="626"/>
      <c r="CR43" s="627">
        <v>108741</v>
      </c>
      <c r="CS43" s="636"/>
      <c r="CT43" s="636"/>
      <c r="CU43" s="636"/>
      <c r="CV43" s="636"/>
      <c r="CW43" s="636"/>
      <c r="CX43" s="636"/>
      <c r="CY43" s="637"/>
      <c r="CZ43" s="630">
        <v>0.2</v>
      </c>
      <c r="DA43" s="638"/>
      <c r="DB43" s="638"/>
      <c r="DC43" s="639"/>
      <c r="DD43" s="633">
        <v>108741</v>
      </c>
      <c r="DE43" s="636"/>
      <c r="DF43" s="636"/>
      <c r="DG43" s="636"/>
      <c r="DH43" s="636"/>
      <c r="DI43" s="636"/>
      <c r="DJ43" s="636"/>
      <c r="DK43" s="637"/>
      <c r="DL43" s="605"/>
      <c r="DM43" s="606"/>
      <c r="DN43" s="606"/>
      <c r="DO43" s="606"/>
      <c r="DP43" s="606"/>
      <c r="DQ43" s="606"/>
      <c r="DR43" s="606"/>
      <c r="DS43" s="606"/>
      <c r="DT43" s="606"/>
      <c r="DU43" s="606"/>
      <c r="DV43" s="607"/>
      <c r="DW43" s="602"/>
      <c r="DX43" s="603"/>
      <c r="DY43" s="603"/>
      <c r="DZ43" s="603"/>
      <c r="EA43" s="603"/>
      <c r="EB43" s="603"/>
      <c r="EC43" s="604"/>
    </row>
    <row r="44" spans="2:133" ht="11.25" customHeight="1" x14ac:dyDescent="0.2">
      <c r="B44" s="634" t="s">
        <v>344</v>
      </c>
      <c r="C44" s="634"/>
      <c r="D44" s="634"/>
      <c r="E44" s="634"/>
      <c r="F44" s="634"/>
      <c r="G44" s="634"/>
      <c r="H44" s="634"/>
      <c r="I44" s="634"/>
      <c r="J44" s="634"/>
      <c r="K44" s="634"/>
      <c r="L44" s="634"/>
      <c r="M44" s="634"/>
      <c r="N44" s="634"/>
      <c r="O44" s="634"/>
      <c r="P44" s="634"/>
      <c r="Q44" s="634"/>
      <c r="R44" s="634"/>
      <c r="S44" s="634"/>
      <c r="T44" s="634"/>
      <c r="U44" s="634"/>
      <c r="V44" s="634"/>
      <c r="W44" s="634"/>
      <c r="X44" s="634"/>
      <c r="Y44" s="634"/>
      <c r="Z44" s="634"/>
      <c r="AA44" s="634"/>
      <c r="AB44" s="634"/>
      <c r="AC44" s="634"/>
      <c r="AD44" s="634"/>
      <c r="AE44" s="634"/>
      <c r="AF44" s="634"/>
      <c r="AG44" s="634"/>
      <c r="AH44" s="634"/>
      <c r="AI44" s="634"/>
      <c r="AJ44" s="634"/>
      <c r="AK44" s="634"/>
      <c r="AL44" s="634"/>
      <c r="AM44" s="634"/>
      <c r="AN44" s="634"/>
      <c r="AO44" s="634"/>
      <c r="AP44" s="634"/>
      <c r="AQ44" s="634"/>
      <c r="AR44" s="634"/>
      <c r="AS44" s="634"/>
      <c r="AT44" s="634"/>
      <c r="AU44" s="634"/>
      <c r="AV44" s="634"/>
      <c r="AW44" s="634"/>
      <c r="AX44" s="634"/>
      <c r="AY44" s="634"/>
      <c r="AZ44" s="634"/>
      <c r="BA44" s="634"/>
      <c r="BB44" s="634"/>
      <c r="BC44" s="634"/>
      <c r="BD44" s="634"/>
      <c r="BE44" s="634"/>
      <c r="BF44" s="634"/>
      <c r="BG44" s="634"/>
      <c r="BH44" s="634"/>
      <c r="BI44" s="634"/>
      <c r="BJ44" s="634"/>
      <c r="BK44" s="634"/>
      <c r="BL44" s="634"/>
      <c r="BM44" s="634"/>
      <c r="BN44" s="634"/>
      <c r="BO44" s="634"/>
      <c r="BP44" s="634"/>
      <c r="BQ44" s="634"/>
      <c r="BR44" s="634"/>
      <c r="BS44" s="634"/>
      <c r="BT44" s="634"/>
      <c r="BU44" s="634"/>
      <c r="BV44" s="634"/>
      <c r="BW44" s="634"/>
      <c r="BX44" s="634"/>
      <c r="BY44" s="634"/>
      <c r="BZ44" s="634"/>
      <c r="CA44" s="634"/>
      <c r="CB44" s="634"/>
      <c r="CC44" s="635"/>
      <c r="CD44" s="640" t="s">
        <v>292</v>
      </c>
      <c r="CE44" s="641"/>
      <c r="CF44" s="624" t="s">
        <v>345</v>
      </c>
      <c r="CG44" s="625"/>
      <c r="CH44" s="625"/>
      <c r="CI44" s="625"/>
      <c r="CJ44" s="625"/>
      <c r="CK44" s="625"/>
      <c r="CL44" s="625"/>
      <c r="CM44" s="625"/>
      <c r="CN44" s="625"/>
      <c r="CO44" s="625"/>
      <c r="CP44" s="625"/>
      <c r="CQ44" s="626"/>
      <c r="CR44" s="627">
        <v>8365018</v>
      </c>
      <c r="CS44" s="628"/>
      <c r="CT44" s="628"/>
      <c r="CU44" s="628"/>
      <c r="CV44" s="628"/>
      <c r="CW44" s="628"/>
      <c r="CX44" s="628"/>
      <c r="CY44" s="629"/>
      <c r="CZ44" s="630">
        <v>12.8</v>
      </c>
      <c r="DA44" s="631"/>
      <c r="DB44" s="631"/>
      <c r="DC44" s="632"/>
      <c r="DD44" s="633">
        <v>2209538</v>
      </c>
      <c r="DE44" s="628"/>
      <c r="DF44" s="628"/>
      <c r="DG44" s="628"/>
      <c r="DH44" s="628"/>
      <c r="DI44" s="628"/>
      <c r="DJ44" s="628"/>
      <c r="DK44" s="629"/>
      <c r="DL44" s="605"/>
      <c r="DM44" s="606"/>
      <c r="DN44" s="606"/>
      <c r="DO44" s="606"/>
      <c r="DP44" s="606"/>
      <c r="DQ44" s="606"/>
      <c r="DR44" s="606"/>
      <c r="DS44" s="606"/>
      <c r="DT44" s="606"/>
      <c r="DU44" s="606"/>
      <c r="DV44" s="607"/>
      <c r="DW44" s="602"/>
      <c r="DX44" s="603"/>
      <c r="DY44" s="603"/>
      <c r="DZ44" s="603"/>
      <c r="EA44" s="603"/>
      <c r="EB44" s="603"/>
      <c r="EC44" s="604"/>
    </row>
    <row r="45" spans="2:133" ht="11.25" customHeight="1" x14ac:dyDescent="0.2">
      <c r="B45" s="634" t="s">
        <v>346</v>
      </c>
      <c r="C45" s="634"/>
      <c r="D45" s="634"/>
      <c r="E45" s="634"/>
      <c r="F45" s="634"/>
      <c r="G45" s="634"/>
      <c r="H45" s="634"/>
      <c r="I45" s="634"/>
      <c r="J45" s="634"/>
      <c r="K45" s="634"/>
      <c r="L45" s="634"/>
      <c r="M45" s="634"/>
      <c r="N45" s="634"/>
      <c r="O45" s="634"/>
      <c r="P45" s="634"/>
      <c r="Q45" s="634"/>
      <c r="R45" s="634"/>
      <c r="S45" s="634"/>
      <c r="T45" s="634"/>
      <c r="U45" s="634"/>
      <c r="V45" s="634"/>
      <c r="W45" s="634"/>
      <c r="X45" s="634"/>
      <c r="Y45" s="634"/>
      <c r="Z45" s="634"/>
      <c r="AA45" s="634"/>
      <c r="AB45" s="634"/>
      <c r="AC45" s="634"/>
      <c r="AD45" s="634"/>
      <c r="AE45" s="634"/>
      <c r="AF45" s="634"/>
      <c r="AG45" s="634"/>
      <c r="AH45" s="634"/>
      <c r="AI45" s="634"/>
      <c r="AJ45" s="634"/>
      <c r="AK45" s="634"/>
      <c r="AL45" s="634"/>
      <c r="AM45" s="634"/>
      <c r="AN45" s="634"/>
      <c r="AO45" s="634"/>
      <c r="AP45" s="634"/>
      <c r="AQ45" s="634"/>
      <c r="AR45" s="634"/>
      <c r="AS45" s="634"/>
      <c r="AT45" s="634"/>
      <c r="AU45" s="634"/>
      <c r="AV45" s="634"/>
      <c r="AW45" s="634"/>
      <c r="AX45" s="634"/>
      <c r="AY45" s="634"/>
      <c r="AZ45" s="634"/>
      <c r="BA45" s="634"/>
      <c r="BB45" s="634"/>
      <c r="BC45" s="634"/>
      <c r="BD45" s="634"/>
      <c r="BE45" s="634"/>
      <c r="BF45" s="634"/>
      <c r="BG45" s="634"/>
      <c r="BH45" s="634"/>
      <c r="BI45" s="634"/>
      <c r="BJ45" s="634"/>
      <c r="BK45" s="634"/>
      <c r="BL45" s="634"/>
      <c r="BM45" s="634"/>
      <c r="BN45" s="634"/>
      <c r="BO45" s="634"/>
      <c r="BP45" s="634"/>
      <c r="BQ45" s="634"/>
      <c r="BR45" s="634"/>
      <c r="BS45" s="634"/>
      <c r="BT45" s="634"/>
      <c r="BU45" s="634"/>
      <c r="BV45" s="634"/>
      <c r="BW45" s="634"/>
      <c r="BX45" s="634"/>
      <c r="BY45" s="634"/>
      <c r="BZ45" s="634"/>
      <c r="CA45" s="634"/>
      <c r="CB45" s="634"/>
      <c r="CC45" s="635"/>
      <c r="CD45" s="642"/>
      <c r="CE45" s="643"/>
      <c r="CF45" s="624" t="s">
        <v>347</v>
      </c>
      <c r="CG45" s="625"/>
      <c r="CH45" s="625"/>
      <c r="CI45" s="625"/>
      <c r="CJ45" s="625"/>
      <c r="CK45" s="625"/>
      <c r="CL45" s="625"/>
      <c r="CM45" s="625"/>
      <c r="CN45" s="625"/>
      <c r="CO45" s="625"/>
      <c r="CP45" s="625"/>
      <c r="CQ45" s="626"/>
      <c r="CR45" s="627">
        <v>3068550</v>
      </c>
      <c r="CS45" s="636"/>
      <c r="CT45" s="636"/>
      <c r="CU45" s="636"/>
      <c r="CV45" s="636"/>
      <c r="CW45" s="636"/>
      <c r="CX45" s="636"/>
      <c r="CY45" s="637"/>
      <c r="CZ45" s="630">
        <v>4.7</v>
      </c>
      <c r="DA45" s="638"/>
      <c r="DB45" s="638"/>
      <c r="DC45" s="639"/>
      <c r="DD45" s="633">
        <v>845547</v>
      </c>
      <c r="DE45" s="636"/>
      <c r="DF45" s="636"/>
      <c r="DG45" s="636"/>
      <c r="DH45" s="636"/>
      <c r="DI45" s="636"/>
      <c r="DJ45" s="636"/>
      <c r="DK45" s="637"/>
      <c r="DL45" s="605"/>
      <c r="DM45" s="606"/>
      <c r="DN45" s="606"/>
      <c r="DO45" s="606"/>
      <c r="DP45" s="606"/>
      <c r="DQ45" s="606"/>
      <c r="DR45" s="606"/>
      <c r="DS45" s="606"/>
      <c r="DT45" s="606"/>
      <c r="DU45" s="606"/>
      <c r="DV45" s="607"/>
      <c r="DW45" s="602"/>
      <c r="DX45" s="603"/>
      <c r="DY45" s="603"/>
      <c r="DZ45" s="603"/>
      <c r="EA45" s="603"/>
      <c r="EB45" s="603"/>
      <c r="EC45" s="604"/>
    </row>
    <row r="46" spans="2:133" ht="11.25" customHeight="1" x14ac:dyDescent="0.2">
      <c r="B46" s="213"/>
      <c r="CD46" s="642"/>
      <c r="CE46" s="643"/>
      <c r="CF46" s="624" t="s">
        <v>348</v>
      </c>
      <c r="CG46" s="625"/>
      <c r="CH46" s="625"/>
      <c r="CI46" s="625"/>
      <c r="CJ46" s="625"/>
      <c r="CK46" s="625"/>
      <c r="CL46" s="625"/>
      <c r="CM46" s="625"/>
      <c r="CN46" s="625"/>
      <c r="CO46" s="625"/>
      <c r="CP46" s="625"/>
      <c r="CQ46" s="626"/>
      <c r="CR46" s="627">
        <v>5296468</v>
      </c>
      <c r="CS46" s="628"/>
      <c r="CT46" s="628"/>
      <c r="CU46" s="628"/>
      <c r="CV46" s="628"/>
      <c r="CW46" s="628"/>
      <c r="CX46" s="628"/>
      <c r="CY46" s="629"/>
      <c r="CZ46" s="630">
        <v>8.1</v>
      </c>
      <c r="DA46" s="631"/>
      <c r="DB46" s="631"/>
      <c r="DC46" s="632"/>
      <c r="DD46" s="633">
        <v>1363991</v>
      </c>
      <c r="DE46" s="628"/>
      <c r="DF46" s="628"/>
      <c r="DG46" s="628"/>
      <c r="DH46" s="628"/>
      <c r="DI46" s="628"/>
      <c r="DJ46" s="628"/>
      <c r="DK46" s="629"/>
      <c r="DL46" s="605"/>
      <c r="DM46" s="606"/>
      <c r="DN46" s="606"/>
      <c r="DO46" s="606"/>
      <c r="DP46" s="606"/>
      <c r="DQ46" s="606"/>
      <c r="DR46" s="606"/>
      <c r="DS46" s="606"/>
      <c r="DT46" s="606"/>
      <c r="DU46" s="606"/>
      <c r="DV46" s="607"/>
      <c r="DW46" s="602"/>
      <c r="DX46" s="603"/>
      <c r="DY46" s="603"/>
      <c r="DZ46" s="603"/>
      <c r="EA46" s="603"/>
      <c r="EB46" s="603"/>
      <c r="EC46" s="604"/>
    </row>
    <row r="47" spans="2:133" ht="11.25" customHeight="1" x14ac:dyDescent="0.2">
      <c r="B47" s="213"/>
      <c r="CD47" s="642"/>
      <c r="CE47" s="643"/>
      <c r="CF47" s="624" t="s">
        <v>349</v>
      </c>
      <c r="CG47" s="625"/>
      <c r="CH47" s="625"/>
      <c r="CI47" s="625"/>
      <c r="CJ47" s="625"/>
      <c r="CK47" s="625"/>
      <c r="CL47" s="625"/>
      <c r="CM47" s="625"/>
      <c r="CN47" s="625"/>
      <c r="CO47" s="625"/>
      <c r="CP47" s="625"/>
      <c r="CQ47" s="626"/>
      <c r="CR47" s="627" t="s">
        <v>122</v>
      </c>
      <c r="CS47" s="636"/>
      <c r="CT47" s="636"/>
      <c r="CU47" s="636"/>
      <c r="CV47" s="636"/>
      <c r="CW47" s="636"/>
      <c r="CX47" s="636"/>
      <c r="CY47" s="637"/>
      <c r="CZ47" s="630" t="s">
        <v>122</v>
      </c>
      <c r="DA47" s="638"/>
      <c r="DB47" s="638"/>
      <c r="DC47" s="639"/>
      <c r="DD47" s="633" t="s">
        <v>122</v>
      </c>
      <c r="DE47" s="636"/>
      <c r="DF47" s="636"/>
      <c r="DG47" s="636"/>
      <c r="DH47" s="636"/>
      <c r="DI47" s="636"/>
      <c r="DJ47" s="636"/>
      <c r="DK47" s="637"/>
      <c r="DL47" s="605"/>
      <c r="DM47" s="606"/>
      <c r="DN47" s="606"/>
      <c r="DO47" s="606"/>
      <c r="DP47" s="606"/>
      <c r="DQ47" s="606"/>
      <c r="DR47" s="606"/>
      <c r="DS47" s="606"/>
      <c r="DT47" s="606"/>
      <c r="DU47" s="606"/>
      <c r="DV47" s="607"/>
      <c r="DW47" s="602"/>
      <c r="DX47" s="603"/>
      <c r="DY47" s="603"/>
      <c r="DZ47" s="603"/>
      <c r="EA47" s="603"/>
      <c r="EB47" s="603"/>
      <c r="EC47" s="604"/>
    </row>
    <row r="48" spans="2:133" ht="10.8" x14ac:dyDescent="0.2">
      <c r="B48" s="213"/>
      <c r="CD48" s="644"/>
      <c r="CE48" s="645"/>
      <c r="CF48" s="624" t="s">
        <v>350</v>
      </c>
      <c r="CG48" s="625"/>
      <c r="CH48" s="625"/>
      <c r="CI48" s="625"/>
      <c r="CJ48" s="625"/>
      <c r="CK48" s="625"/>
      <c r="CL48" s="625"/>
      <c r="CM48" s="625"/>
      <c r="CN48" s="625"/>
      <c r="CO48" s="625"/>
      <c r="CP48" s="625"/>
      <c r="CQ48" s="626"/>
      <c r="CR48" s="627" t="s">
        <v>122</v>
      </c>
      <c r="CS48" s="628"/>
      <c r="CT48" s="628"/>
      <c r="CU48" s="628"/>
      <c r="CV48" s="628"/>
      <c r="CW48" s="628"/>
      <c r="CX48" s="628"/>
      <c r="CY48" s="629"/>
      <c r="CZ48" s="630" t="s">
        <v>122</v>
      </c>
      <c r="DA48" s="631"/>
      <c r="DB48" s="631"/>
      <c r="DC48" s="632"/>
      <c r="DD48" s="633" t="s">
        <v>122</v>
      </c>
      <c r="DE48" s="628"/>
      <c r="DF48" s="628"/>
      <c r="DG48" s="628"/>
      <c r="DH48" s="628"/>
      <c r="DI48" s="628"/>
      <c r="DJ48" s="628"/>
      <c r="DK48" s="629"/>
      <c r="DL48" s="605"/>
      <c r="DM48" s="606"/>
      <c r="DN48" s="606"/>
      <c r="DO48" s="606"/>
      <c r="DP48" s="606"/>
      <c r="DQ48" s="606"/>
      <c r="DR48" s="606"/>
      <c r="DS48" s="606"/>
      <c r="DT48" s="606"/>
      <c r="DU48" s="606"/>
      <c r="DV48" s="607"/>
      <c r="DW48" s="602"/>
      <c r="DX48" s="603"/>
      <c r="DY48" s="603"/>
      <c r="DZ48" s="603"/>
      <c r="EA48" s="603"/>
      <c r="EB48" s="603"/>
      <c r="EC48" s="604"/>
    </row>
    <row r="49" spans="2:133" ht="11.25" customHeight="1" x14ac:dyDescent="0.2">
      <c r="B49" s="213"/>
      <c r="CD49" s="608" t="s">
        <v>351</v>
      </c>
      <c r="CE49" s="609"/>
      <c r="CF49" s="609"/>
      <c r="CG49" s="609"/>
      <c r="CH49" s="609"/>
      <c r="CI49" s="609"/>
      <c r="CJ49" s="609"/>
      <c r="CK49" s="609"/>
      <c r="CL49" s="609"/>
      <c r="CM49" s="609"/>
      <c r="CN49" s="609"/>
      <c r="CO49" s="609"/>
      <c r="CP49" s="609"/>
      <c r="CQ49" s="610"/>
      <c r="CR49" s="611">
        <v>65361898</v>
      </c>
      <c r="CS49" s="612"/>
      <c r="CT49" s="612"/>
      <c r="CU49" s="612"/>
      <c r="CV49" s="612"/>
      <c r="CW49" s="612"/>
      <c r="CX49" s="612"/>
      <c r="CY49" s="613"/>
      <c r="CZ49" s="614">
        <v>100</v>
      </c>
      <c r="DA49" s="615"/>
      <c r="DB49" s="615"/>
      <c r="DC49" s="616"/>
      <c r="DD49" s="617">
        <v>42005095</v>
      </c>
      <c r="DE49" s="612"/>
      <c r="DF49" s="612"/>
      <c r="DG49" s="612"/>
      <c r="DH49" s="612"/>
      <c r="DI49" s="612"/>
      <c r="DJ49" s="612"/>
      <c r="DK49" s="613"/>
      <c r="DL49" s="618"/>
      <c r="DM49" s="619"/>
      <c r="DN49" s="619"/>
      <c r="DO49" s="619"/>
      <c r="DP49" s="619"/>
      <c r="DQ49" s="619"/>
      <c r="DR49" s="619"/>
      <c r="DS49" s="619"/>
      <c r="DT49" s="619"/>
      <c r="DU49" s="619"/>
      <c r="DV49" s="620"/>
      <c r="DW49" s="621"/>
      <c r="DX49" s="622"/>
      <c r="DY49" s="622"/>
      <c r="DZ49" s="622"/>
      <c r="EA49" s="622"/>
      <c r="EB49" s="622"/>
      <c r="EC49" s="623"/>
    </row>
  </sheetData>
  <sheetProtection algorithmName="SHA-512" hashValue="5KuaEwu0pQXtTlmMbdFiHN1JZXdBZUjCFo9ubVMwKcFTAh2lX1oEF9jYUq8YPVARizM3WQle+PkZRW3Je4s0ug==" saltValue="mQjEivwVH25o7biswZT29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06" t="s">
        <v>352</v>
      </c>
      <c r="B2" s="1106"/>
      <c r="C2" s="1106"/>
      <c r="D2" s="1106"/>
      <c r="E2" s="1106"/>
      <c r="F2" s="1106"/>
      <c r="G2" s="1106"/>
      <c r="H2" s="1106"/>
      <c r="I2" s="1106"/>
      <c r="J2" s="1106"/>
      <c r="K2" s="1106"/>
      <c r="L2" s="1106"/>
      <c r="M2" s="1106"/>
      <c r="N2" s="1106"/>
      <c r="O2" s="1106"/>
      <c r="P2" s="1106"/>
      <c r="Q2" s="1106"/>
      <c r="R2" s="1106"/>
      <c r="S2" s="1106"/>
      <c r="T2" s="1106"/>
      <c r="U2" s="1106"/>
      <c r="V2" s="1106"/>
      <c r="W2" s="1106"/>
      <c r="X2" s="1106"/>
      <c r="Y2" s="1106"/>
      <c r="Z2" s="1106"/>
      <c r="AA2" s="1106"/>
      <c r="AB2" s="1106"/>
      <c r="AC2" s="1106"/>
      <c r="AD2" s="1106"/>
      <c r="AE2" s="1106"/>
      <c r="AF2" s="1106"/>
      <c r="AG2" s="1106"/>
      <c r="AH2" s="1106"/>
      <c r="AI2" s="1106"/>
      <c r="AJ2" s="1106"/>
      <c r="AK2" s="1106"/>
      <c r="AL2" s="1106"/>
      <c r="AM2" s="1106"/>
      <c r="AN2" s="1106"/>
      <c r="AO2" s="1106"/>
      <c r="AP2" s="1106"/>
      <c r="AQ2" s="1106"/>
      <c r="AR2" s="1106"/>
      <c r="AS2" s="1106"/>
      <c r="AT2" s="1106"/>
      <c r="AU2" s="1106"/>
      <c r="AV2" s="1106"/>
      <c r="AW2" s="1106"/>
      <c r="AX2" s="1106"/>
      <c r="AY2" s="1106"/>
      <c r="AZ2" s="1106"/>
      <c r="BA2" s="1106"/>
      <c r="BB2" s="1106"/>
      <c r="BC2" s="1106"/>
      <c r="BD2" s="1106"/>
      <c r="BE2" s="1106"/>
      <c r="BF2" s="1106"/>
      <c r="BG2" s="1106"/>
      <c r="BH2" s="1106"/>
      <c r="BI2" s="110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07" t="s">
        <v>353</v>
      </c>
      <c r="DK2" s="1108"/>
      <c r="DL2" s="1108"/>
      <c r="DM2" s="1108"/>
      <c r="DN2" s="1108"/>
      <c r="DO2" s="1109"/>
      <c r="DP2" s="216"/>
      <c r="DQ2" s="1107" t="s">
        <v>354</v>
      </c>
      <c r="DR2" s="1108"/>
      <c r="DS2" s="1108"/>
      <c r="DT2" s="1108"/>
      <c r="DU2" s="1108"/>
      <c r="DV2" s="1108"/>
      <c r="DW2" s="1108"/>
      <c r="DX2" s="1108"/>
      <c r="DY2" s="1108"/>
      <c r="DZ2" s="110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110"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100" t="s">
        <v>371</v>
      </c>
      <c r="DH5" s="1101"/>
      <c r="DI5" s="1101"/>
      <c r="DJ5" s="1101"/>
      <c r="DK5" s="1102"/>
      <c r="DL5" s="1100" t="s">
        <v>372</v>
      </c>
      <c r="DM5" s="1101"/>
      <c r="DN5" s="1101"/>
      <c r="DO5" s="1101"/>
      <c r="DP5" s="1102"/>
      <c r="DQ5" s="1001" t="s">
        <v>373</v>
      </c>
      <c r="DR5" s="1002"/>
      <c r="DS5" s="1002"/>
      <c r="DT5" s="1002"/>
      <c r="DU5" s="1003"/>
      <c r="DV5" s="1001" t="s">
        <v>364</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111"/>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103"/>
      <c r="DH6" s="1104"/>
      <c r="DI6" s="1104"/>
      <c r="DJ6" s="1104"/>
      <c r="DK6" s="1105"/>
      <c r="DL6" s="1103"/>
      <c r="DM6" s="1104"/>
      <c r="DN6" s="1104"/>
      <c r="DO6" s="1104"/>
      <c r="DP6" s="1105"/>
      <c r="DQ6" s="1004"/>
      <c r="DR6" s="1005"/>
      <c r="DS6" s="1005"/>
      <c r="DT6" s="1005"/>
      <c r="DU6" s="1006"/>
      <c r="DV6" s="1004"/>
      <c r="DW6" s="1005"/>
      <c r="DX6" s="1005"/>
      <c r="DY6" s="1005"/>
      <c r="DZ6" s="1016"/>
      <c r="EA6" s="222"/>
    </row>
    <row r="7" spans="1:131" s="223" customFormat="1" ht="26.25" customHeight="1" thickTop="1" x14ac:dyDescent="0.2">
      <c r="A7" s="224">
        <v>1</v>
      </c>
      <c r="B7" s="1047" t="s">
        <v>374</v>
      </c>
      <c r="C7" s="1048"/>
      <c r="D7" s="1048"/>
      <c r="E7" s="1048"/>
      <c r="F7" s="1048"/>
      <c r="G7" s="1048"/>
      <c r="H7" s="1048"/>
      <c r="I7" s="1048"/>
      <c r="J7" s="1048"/>
      <c r="K7" s="1048"/>
      <c r="L7" s="1048"/>
      <c r="M7" s="1048"/>
      <c r="N7" s="1048"/>
      <c r="O7" s="1048"/>
      <c r="P7" s="1049"/>
      <c r="Q7" s="1087"/>
      <c r="R7" s="1088"/>
      <c r="S7" s="1088"/>
      <c r="T7" s="1088"/>
      <c r="U7" s="1088"/>
      <c r="V7" s="1088"/>
      <c r="W7" s="1088"/>
      <c r="X7" s="1088"/>
      <c r="Y7" s="1088"/>
      <c r="Z7" s="1088"/>
      <c r="AA7" s="1088"/>
      <c r="AB7" s="1088"/>
      <c r="AC7" s="1088"/>
      <c r="AD7" s="1088"/>
      <c r="AE7" s="1089"/>
      <c r="AF7" s="1090">
        <v>4376</v>
      </c>
      <c r="AG7" s="1091"/>
      <c r="AH7" s="1091"/>
      <c r="AI7" s="1091"/>
      <c r="AJ7" s="1092"/>
      <c r="AK7" s="1093"/>
      <c r="AL7" s="1094"/>
      <c r="AM7" s="1094"/>
      <c r="AN7" s="1094"/>
      <c r="AO7" s="1094"/>
      <c r="AP7" s="1094"/>
      <c r="AQ7" s="1094"/>
      <c r="AR7" s="1094"/>
      <c r="AS7" s="1094"/>
      <c r="AT7" s="1094"/>
      <c r="AU7" s="1095"/>
      <c r="AV7" s="1095"/>
      <c r="AW7" s="1095"/>
      <c r="AX7" s="1095"/>
      <c r="AY7" s="1096"/>
      <c r="AZ7" s="220"/>
      <c r="BA7" s="220"/>
      <c r="BB7" s="220"/>
      <c r="BC7" s="220"/>
      <c r="BD7" s="220"/>
      <c r="BE7" s="221"/>
      <c r="BF7" s="221"/>
      <c r="BG7" s="221"/>
      <c r="BH7" s="221"/>
      <c r="BI7" s="221"/>
      <c r="BJ7" s="221"/>
      <c r="BK7" s="221"/>
      <c r="BL7" s="221"/>
      <c r="BM7" s="221"/>
      <c r="BN7" s="221"/>
      <c r="BO7" s="221"/>
      <c r="BP7" s="221"/>
      <c r="BQ7" s="224">
        <v>1</v>
      </c>
      <c r="BR7" s="225"/>
      <c r="BS7" s="1097"/>
      <c r="BT7" s="1098"/>
      <c r="BU7" s="1098"/>
      <c r="BV7" s="1098"/>
      <c r="BW7" s="1098"/>
      <c r="BX7" s="1098"/>
      <c r="BY7" s="1098"/>
      <c r="BZ7" s="1098"/>
      <c r="CA7" s="1098"/>
      <c r="CB7" s="1098"/>
      <c r="CC7" s="1098"/>
      <c r="CD7" s="1098"/>
      <c r="CE7" s="1098"/>
      <c r="CF7" s="1098"/>
      <c r="CG7" s="1099"/>
      <c r="CH7" s="1084"/>
      <c r="CI7" s="1085"/>
      <c r="CJ7" s="1085"/>
      <c r="CK7" s="1085"/>
      <c r="CL7" s="1086"/>
      <c r="CM7" s="1084"/>
      <c r="CN7" s="1085"/>
      <c r="CO7" s="1085"/>
      <c r="CP7" s="1085"/>
      <c r="CQ7" s="1086"/>
      <c r="CR7" s="1084"/>
      <c r="CS7" s="1085"/>
      <c r="CT7" s="1085"/>
      <c r="CU7" s="1085"/>
      <c r="CV7" s="1086"/>
      <c r="CW7" s="1084"/>
      <c r="CX7" s="1085"/>
      <c r="CY7" s="1085"/>
      <c r="CZ7" s="1085"/>
      <c r="DA7" s="1086"/>
      <c r="DB7" s="1084"/>
      <c r="DC7" s="1085"/>
      <c r="DD7" s="1085"/>
      <c r="DE7" s="1085"/>
      <c r="DF7" s="1086"/>
      <c r="DG7" s="1084"/>
      <c r="DH7" s="1085"/>
      <c r="DI7" s="1085"/>
      <c r="DJ7" s="1085"/>
      <c r="DK7" s="1086"/>
      <c r="DL7" s="1084"/>
      <c r="DM7" s="1085"/>
      <c r="DN7" s="1085"/>
      <c r="DO7" s="1085"/>
      <c r="DP7" s="1086"/>
      <c r="DQ7" s="1084"/>
      <c r="DR7" s="1085"/>
      <c r="DS7" s="1085"/>
      <c r="DT7" s="1085"/>
      <c r="DU7" s="1086"/>
      <c r="DV7" s="1097"/>
      <c r="DW7" s="1098"/>
      <c r="DX7" s="1098"/>
      <c r="DY7" s="1098"/>
      <c r="DZ7" s="1112"/>
      <c r="EA7" s="222"/>
    </row>
    <row r="8" spans="1:131" s="223" customFormat="1" ht="26.25" customHeight="1" x14ac:dyDescent="0.2">
      <c r="A8" s="226">
        <v>2</v>
      </c>
      <c r="B8" s="1030" t="s">
        <v>375</v>
      </c>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v>24</v>
      </c>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2">
      <c r="A9" s="226">
        <v>3</v>
      </c>
      <c r="B9" s="1030" t="s">
        <v>376</v>
      </c>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v>0</v>
      </c>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2">
      <c r="A10" s="226">
        <v>4</v>
      </c>
      <c r="B10" s="1030" t="s">
        <v>377</v>
      </c>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v>0</v>
      </c>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t="s">
        <v>378</v>
      </c>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v>108</v>
      </c>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t="s">
        <v>379</v>
      </c>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v>54</v>
      </c>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380</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381</v>
      </c>
      <c r="B23" s="937" t="s">
        <v>382</v>
      </c>
      <c r="C23" s="938"/>
      <c r="D23" s="938"/>
      <c r="E23" s="938"/>
      <c r="F23" s="938"/>
      <c r="G23" s="938"/>
      <c r="H23" s="938"/>
      <c r="I23" s="938"/>
      <c r="J23" s="938"/>
      <c r="K23" s="938"/>
      <c r="L23" s="938"/>
      <c r="M23" s="938"/>
      <c r="N23" s="938"/>
      <c r="O23" s="938"/>
      <c r="P23" s="948"/>
      <c r="Q23" s="1067"/>
      <c r="R23" s="1061"/>
      <c r="S23" s="1061"/>
      <c r="T23" s="1061"/>
      <c r="U23" s="1061"/>
      <c r="V23" s="1061"/>
      <c r="W23" s="1061"/>
      <c r="X23" s="1061"/>
      <c r="Y23" s="1061"/>
      <c r="Z23" s="1061"/>
      <c r="AA23" s="1061"/>
      <c r="AB23" s="1061"/>
      <c r="AC23" s="1061"/>
      <c r="AD23" s="1061"/>
      <c r="AE23" s="1068"/>
      <c r="AF23" s="1069">
        <v>4563</v>
      </c>
      <c r="AG23" s="1061"/>
      <c r="AH23" s="1061"/>
      <c r="AI23" s="1061"/>
      <c r="AJ23" s="1070"/>
      <c r="AK23" s="1071"/>
      <c r="AL23" s="1072"/>
      <c r="AM23" s="1072"/>
      <c r="AN23" s="1072"/>
      <c r="AO23" s="1072"/>
      <c r="AP23" s="1061"/>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383</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384</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357</v>
      </c>
      <c r="B26" s="996"/>
      <c r="C26" s="996"/>
      <c r="D26" s="996"/>
      <c r="E26" s="996"/>
      <c r="F26" s="996"/>
      <c r="G26" s="996"/>
      <c r="H26" s="996"/>
      <c r="I26" s="996"/>
      <c r="J26" s="996"/>
      <c r="K26" s="996"/>
      <c r="L26" s="996"/>
      <c r="M26" s="996"/>
      <c r="N26" s="996"/>
      <c r="O26" s="996"/>
      <c r="P26" s="997"/>
      <c r="Q26" s="1001" t="s">
        <v>385</v>
      </c>
      <c r="R26" s="1002"/>
      <c r="S26" s="1002"/>
      <c r="T26" s="1002"/>
      <c r="U26" s="1003"/>
      <c r="V26" s="1001" t="s">
        <v>386</v>
      </c>
      <c r="W26" s="1002"/>
      <c r="X26" s="1002"/>
      <c r="Y26" s="1002"/>
      <c r="Z26" s="1003"/>
      <c r="AA26" s="1001" t="s">
        <v>387</v>
      </c>
      <c r="AB26" s="1002"/>
      <c r="AC26" s="1002"/>
      <c r="AD26" s="1002"/>
      <c r="AE26" s="1002"/>
      <c r="AF26" s="1055" t="s">
        <v>388</v>
      </c>
      <c r="AG26" s="1008"/>
      <c r="AH26" s="1008"/>
      <c r="AI26" s="1008"/>
      <c r="AJ26" s="1056"/>
      <c r="AK26" s="1002" t="s">
        <v>389</v>
      </c>
      <c r="AL26" s="1002"/>
      <c r="AM26" s="1002"/>
      <c r="AN26" s="1002"/>
      <c r="AO26" s="1003"/>
      <c r="AP26" s="1001" t="s">
        <v>390</v>
      </c>
      <c r="AQ26" s="1002"/>
      <c r="AR26" s="1002"/>
      <c r="AS26" s="1002"/>
      <c r="AT26" s="1003"/>
      <c r="AU26" s="1001" t="s">
        <v>391</v>
      </c>
      <c r="AV26" s="1002"/>
      <c r="AW26" s="1002"/>
      <c r="AX26" s="1002"/>
      <c r="AY26" s="1003"/>
      <c r="AZ26" s="1001" t="s">
        <v>392</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336</v>
      </c>
      <c r="C28" s="1048"/>
      <c r="D28" s="1048"/>
      <c r="E28" s="1048"/>
      <c r="F28" s="1048"/>
      <c r="G28" s="1048"/>
      <c r="H28" s="1048"/>
      <c r="I28" s="1048"/>
      <c r="J28" s="1048"/>
      <c r="K28" s="1048"/>
      <c r="L28" s="1048"/>
      <c r="M28" s="1048"/>
      <c r="N28" s="1048"/>
      <c r="O28" s="1048"/>
      <c r="P28" s="1049"/>
      <c r="Q28" s="1050"/>
      <c r="R28" s="1051"/>
      <c r="S28" s="1051"/>
      <c r="T28" s="1051"/>
      <c r="U28" s="1051"/>
      <c r="V28" s="1051"/>
      <c r="W28" s="1051"/>
      <c r="X28" s="1051"/>
      <c r="Y28" s="1051"/>
      <c r="Z28" s="1051"/>
      <c r="AA28" s="1051"/>
      <c r="AB28" s="1051"/>
      <c r="AC28" s="1051"/>
      <c r="AD28" s="1051"/>
      <c r="AE28" s="1052"/>
      <c r="AF28" s="1053">
        <v>317</v>
      </c>
      <c r="AG28" s="1051"/>
      <c r="AH28" s="1051"/>
      <c r="AI28" s="1051"/>
      <c r="AJ28" s="1054"/>
      <c r="AK28" s="1042"/>
      <c r="AL28" s="1043"/>
      <c r="AM28" s="1043"/>
      <c r="AN28" s="1043"/>
      <c r="AO28" s="1043"/>
      <c r="AP28" s="1043"/>
      <c r="AQ28" s="1043"/>
      <c r="AR28" s="1043"/>
      <c r="AS28" s="1043"/>
      <c r="AT28" s="1043"/>
      <c r="AU28" s="1043"/>
      <c r="AV28" s="1043"/>
      <c r="AW28" s="1043"/>
      <c r="AX28" s="1043"/>
      <c r="AY28" s="1043"/>
      <c r="AZ28" s="1044"/>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393</v>
      </c>
      <c r="C29" s="1031"/>
      <c r="D29" s="1031"/>
      <c r="E29" s="1031"/>
      <c r="F29" s="1031"/>
      <c r="G29" s="1031"/>
      <c r="H29" s="1031"/>
      <c r="I29" s="1031"/>
      <c r="J29" s="1031"/>
      <c r="K29" s="1031"/>
      <c r="L29" s="1031"/>
      <c r="M29" s="1031"/>
      <c r="N29" s="1031"/>
      <c r="O29" s="1031"/>
      <c r="P29" s="1032"/>
      <c r="Q29" s="1038"/>
      <c r="R29" s="1039"/>
      <c r="S29" s="1039"/>
      <c r="T29" s="1039"/>
      <c r="U29" s="1039"/>
      <c r="V29" s="1039"/>
      <c r="W29" s="1039"/>
      <c r="X29" s="1039"/>
      <c r="Y29" s="1039"/>
      <c r="Z29" s="1039"/>
      <c r="AA29" s="1039"/>
      <c r="AB29" s="1039"/>
      <c r="AC29" s="1039"/>
      <c r="AD29" s="1039"/>
      <c r="AE29" s="1040"/>
      <c r="AF29" s="1035">
        <v>70</v>
      </c>
      <c r="AG29" s="1036"/>
      <c r="AH29" s="1036"/>
      <c r="AI29" s="1036"/>
      <c r="AJ29" s="1037"/>
      <c r="AK29" s="980"/>
      <c r="AL29" s="971"/>
      <c r="AM29" s="971"/>
      <c r="AN29" s="971"/>
      <c r="AO29" s="971"/>
      <c r="AP29" s="971"/>
      <c r="AQ29" s="971"/>
      <c r="AR29" s="971"/>
      <c r="AS29" s="971"/>
      <c r="AT29" s="971"/>
      <c r="AU29" s="971"/>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394</v>
      </c>
      <c r="C30" s="1031"/>
      <c r="D30" s="1031"/>
      <c r="E30" s="1031"/>
      <c r="F30" s="1031"/>
      <c r="G30" s="1031"/>
      <c r="H30" s="1031"/>
      <c r="I30" s="1031"/>
      <c r="J30" s="1031"/>
      <c r="K30" s="1031"/>
      <c r="L30" s="1031"/>
      <c r="M30" s="1031"/>
      <c r="N30" s="1031"/>
      <c r="O30" s="1031"/>
      <c r="P30" s="1032"/>
      <c r="Q30" s="1038"/>
      <c r="R30" s="1039"/>
      <c r="S30" s="1039"/>
      <c r="T30" s="1039"/>
      <c r="U30" s="1039"/>
      <c r="V30" s="1039"/>
      <c r="W30" s="1039"/>
      <c r="X30" s="1039"/>
      <c r="Y30" s="1039"/>
      <c r="Z30" s="1039"/>
      <c r="AA30" s="1039"/>
      <c r="AB30" s="1039"/>
      <c r="AC30" s="1039"/>
      <c r="AD30" s="1039"/>
      <c r="AE30" s="1040"/>
      <c r="AF30" s="1035">
        <v>12</v>
      </c>
      <c r="AG30" s="1036"/>
      <c r="AH30" s="1036"/>
      <c r="AI30" s="1036"/>
      <c r="AJ30" s="1037"/>
      <c r="AK30" s="980"/>
      <c r="AL30" s="971"/>
      <c r="AM30" s="971"/>
      <c r="AN30" s="971"/>
      <c r="AO30" s="971"/>
      <c r="AP30" s="971"/>
      <c r="AQ30" s="971"/>
      <c r="AR30" s="971"/>
      <c r="AS30" s="971"/>
      <c r="AT30" s="971"/>
      <c r="AU30" s="971"/>
      <c r="AV30" s="971"/>
      <c r="AW30" s="971"/>
      <c r="AX30" s="971"/>
      <c r="AY30" s="971"/>
      <c r="AZ30" s="1041"/>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395</v>
      </c>
      <c r="C31" s="1031"/>
      <c r="D31" s="1031"/>
      <c r="E31" s="1031"/>
      <c r="F31" s="1031"/>
      <c r="G31" s="1031"/>
      <c r="H31" s="1031"/>
      <c r="I31" s="1031"/>
      <c r="J31" s="1031"/>
      <c r="K31" s="1031"/>
      <c r="L31" s="1031"/>
      <c r="M31" s="1031"/>
      <c r="N31" s="1031"/>
      <c r="O31" s="1031"/>
      <c r="P31" s="1032"/>
      <c r="Q31" s="1038"/>
      <c r="R31" s="1039"/>
      <c r="S31" s="1039"/>
      <c r="T31" s="1039"/>
      <c r="U31" s="1039"/>
      <c r="V31" s="1039"/>
      <c r="W31" s="1039"/>
      <c r="X31" s="1039"/>
      <c r="Y31" s="1039"/>
      <c r="Z31" s="1039"/>
      <c r="AA31" s="1039"/>
      <c r="AB31" s="1039"/>
      <c r="AC31" s="1039"/>
      <c r="AD31" s="1039"/>
      <c r="AE31" s="1040"/>
      <c r="AF31" s="1035">
        <v>15</v>
      </c>
      <c r="AG31" s="1036"/>
      <c r="AH31" s="1036"/>
      <c r="AI31" s="1036"/>
      <c r="AJ31" s="1037"/>
      <c r="AK31" s="980"/>
      <c r="AL31" s="971"/>
      <c r="AM31" s="971"/>
      <c r="AN31" s="971"/>
      <c r="AO31" s="971"/>
      <c r="AP31" s="971"/>
      <c r="AQ31" s="971"/>
      <c r="AR31" s="971"/>
      <c r="AS31" s="971"/>
      <c r="AT31" s="971"/>
      <c r="AU31" s="971"/>
      <c r="AV31" s="971"/>
      <c r="AW31" s="971"/>
      <c r="AX31" s="971"/>
      <c r="AY31" s="971"/>
      <c r="AZ31" s="1041"/>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396</v>
      </c>
      <c r="C32" s="1031"/>
      <c r="D32" s="1031"/>
      <c r="E32" s="1031"/>
      <c r="F32" s="1031"/>
      <c r="G32" s="1031"/>
      <c r="H32" s="1031"/>
      <c r="I32" s="1031"/>
      <c r="J32" s="1031"/>
      <c r="K32" s="1031"/>
      <c r="L32" s="1031"/>
      <c r="M32" s="1031"/>
      <c r="N32" s="1031"/>
      <c r="O32" s="1031"/>
      <c r="P32" s="1032"/>
      <c r="Q32" s="1038"/>
      <c r="R32" s="1039"/>
      <c r="S32" s="1039"/>
      <c r="T32" s="1039"/>
      <c r="U32" s="1039"/>
      <c r="V32" s="1039"/>
      <c r="W32" s="1039"/>
      <c r="X32" s="1039"/>
      <c r="Y32" s="1039"/>
      <c r="Z32" s="1039"/>
      <c r="AA32" s="1039"/>
      <c r="AB32" s="1039"/>
      <c r="AC32" s="1039"/>
      <c r="AD32" s="1039"/>
      <c r="AE32" s="1040"/>
      <c r="AF32" s="1035">
        <v>1</v>
      </c>
      <c r="AG32" s="1036"/>
      <c r="AH32" s="1036"/>
      <c r="AI32" s="1036"/>
      <c r="AJ32" s="1037"/>
      <c r="AK32" s="980"/>
      <c r="AL32" s="971"/>
      <c r="AM32" s="971"/>
      <c r="AN32" s="971"/>
      <c r="AO32" s="971"/>
      <c r="AP32" s="971"/>
      <c r="AQ32" s="971"/>
      <c r="AR32" s="971"/>
      <c r="AS32" s="971"/>
      <c r="AT32" s="971"/>
      <c r="AU32" s="971"/>
      <c r="AV32" s="971"/>
      <c r="AW32" s="971"/>
      <c r="AX32" s="971"/>
      <c r="AY32" s="971"/>
      <c r="AZ32" s="1041"/>
      <c r="BA32" s="1041"/>
      <c r="BB32" s="1041"/>
      <c r="BC32" s="1041"/>
      <c r="BD32" s="1041"/>
      <c r="BE32" s="972"/>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t="s">
        <v>397</v>
      </c>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v>1948</v>
      </c>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t="s">
        <v>398</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t="s">
        <v>399</v>
      </c>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v>1858</v>
      </c>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t="s">
        <v>398</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400</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381</v>
      </c>
      <c r="B63" s="937" t="s">
        <v>401</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4222</v>
      </c>
      <c r="AG63" s="959"/>
      <c r="AH63" s="959"/>
      <c r="AI63" s="959"/>
      <c r="AJ63" s="1022"/>
      <c r="AK63" s="1023"/>
      <c r="AL63" s="963"/>
      <c r="AM63" s="963"/>
      <c r="AN63" s="963"/>
      <c r="AO63" s="963"/>
      <c r="AP63" s="959"/>
      <c r="AQ63" s="959"/>
      <c r="AR63" s="959"/>
      <c r="AS63" s="959"/>
      <c r="AT63" s="959"/>
      <c r="AU63" s="959"/>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403</v>
      </c>
      <c r="B66" s="996"/>
      <c r="C66" s="996"/>
      <c r="D66" s="996"/>
      <c r="E66" s="996"/>
      <c r="F66" s="996"/>
      <c r="G66" s="996"/>
      <c r="H66" s="996"/>
      <c r="I66" s="996"/>
      <c r="J66" s="996"/>
      <c r="K66" s="996"/>
      <c r="L66" s="996"/>
      <c r="M66" s="996"/>
      <c r="N66" s="996"/>
      <c r="O66" s="996"/>
      <c r="P66" s="997"/>
      <c r="Q66" s="1001" t="s">
        <v>385</v>
      </c>
      <c r="R66" s="1002"/>
      <c r="S66" s="1002"/>
      <c r="T66" s="1002"/>
      <c r="U66" s="1003"/>
      <c r="V66" s="1001" t="s">
        <v>386</v>
      </c>
      <c r="W66" s="1002"/>
      <c r="X66" s="1002"/>
      <c r="Y66" s="1002"/>
      <c r="Z66" s="1003"/>
      <c r="AA66" s="1001" t="s">
        <v>387</v>
      </c>
      <c r="AB66" s="1002"/>
      <c r="AC66" s="1002"/>
      <c r="AD66" s="1002"/>
      <c r="AE66" s="1003"/>
      <c r="AF66" s="1007" t="s">
        <v>388</v>
      </c>
      <c r="AG66" s="1008"/>
      <c r="AH66" s="1008"/>
      <c r="AI66" s="1008"/>
      <c r="AJ66" s="1009"/>
      <c r="AK66" s="1001" t="s">
        <v>389</v>
      </c>
      <c r="AL66" s="996"/>
      <c r="AM66" s="996"/>
      <c r="AN66" s="996"/>
      <c r="AO66" s="997"/>
      <c r="AP66" s="1001" t="s">
        <v>390</v>
      </c>
      <c r="AQ66" s="1002"/>
      <c r="AR66" s="1002"/>
      <c r="AS66" s="1002"/>
      <c r="AT66" s="1003"/>
      <c r="AU66" s="1001" t="s">
        <v>404</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c r="C68" s="986"/>
      <c r="D68" s="986"/>
      <c r="E68" s="986"/>
      <c r="F68" s="986"/>
      <c r="G68" s="986"/>
      <c r="H68" s="986"/>
      <c r="I68" s="986"/>
      <c r="J68" s="986"/>
      <c r="K68" s="986"/>
      <c r="L68" s="986"/>
      <c r="M68" s="986"/>
      <c r="N68" s="986"/>
      <c r="O68" s="986"/>
      <c r="P68" s="987"/>
      <c r="Q68" s="988"/>
      <c r="R68" s="982"/>
      <c r="S68" s="982"/>
      <c r="T68" s="982"/>
      <c r="U68" s="982"/>
      <c r="V68" s="982"/>
      <c r="W68" s="982"/>
      <c r="X68" s="982"/>
      <c r="Y68" s="982"/>
      <c r="Z68" s="982"/>
      <c r="AA68" s="982"/>
      <c r="AB68" s="982"/>
      <c r="AC68" s="982"/>
      <c r="AD68" s="982"/>
      <c r="AE68" s="982"/>
      <c r="AF68" s="982"/>
      <c r="AG68" s="982"/>
      <c r="AH68" s="982"/>
      <c r="AI68" s="982"/>
      <c r="AJ68" s="982"/>
      <c r="AK68" s="982"/>
      <c r="AL68" s="982"/>
      <c r="AM68" s="982"/>
      <c r="AN68" s="982"/>
      <c r="AO68" s="982"/>
      <c r="AP68" s="982"/>
      <c r="AQ68" s="982"/>
      <c r="AR68" s="982"/>
      <c r="AS68" s="982"/>
      <c r="AT68" s="982"/>
      <c r="AU68" s="982"/>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c r="C69" s="975"/>
      <c r="D69" s="975"/>
      <c r="E69" s="975"/>
      <c r="F69" s="975"/>
      <c r="G69" s="975"/>
      <c r="H69" s="975"/>
      <c r="I69" s="975"/>
      <c r="J69" s="975"/>
      <c r="K69" s="975"/>
      <c r="L69" s="975"/>
      <c r="M69" s="975"/>
      <c r="N69" s="975"/>
      <c r="O69" s="975"/>
      <c r="P69" s="976"/>
      <c r="Q69" s="977"/>
      <c r="R69" s="971"/>
      <c r="S69" s="971"/>
      <c r="T69" s="971"/>
      <c r="U69" s="971"/>
      <c r="V69" s="971"/>
      <c r="W69" s="971"/>
      <c r="X69" s="971"/>
      <c r="Y69" s="971"/>
      <c r="Z69" s="971"/>
      <c r="AA69" s="971"/>
      <c r="AB69" s="971"/>
      <c r="AC69" s="971"/>
      <c r="AD69" s="971"/>
      <c r="AE69" s="971"/>
      <c r="AF69" s="971"/>
      <c r="AG69" s="971"/>
      <c r="AH69" s="971"/>
      <c r="AI69" s="971"/>
      <c r="AJ69" s="971"/>
      <c r="AK69" s="971"/>
      <c r="AL69" s="971"/>
      <c r="AM69" s="971"/>
      <c r="AN69" s="971"/>
      <c r="AO69" s="971"/>
      <c r="AP69" s="971"/>
      <c r="AQ69" s="971"/>
      <c r="AR69" s="971"/>
      <c r="AS69" s="971"/>
      <c r="AT69" s="971"/>
      <c r="AU69" s="971"/>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c r="C70" s="975"/>
      <c r="D70" s="975"/>
      <c r="E70" s="975"/>
      <c r="F70" s="975"/>
      <c r="G70" s="975"/>
      <c r="H70" s="975"/>
      <c r="I70" s="975"/>
      <c r="J70" s="975"/>
      <c r="K70" s="975"/>
      <c r="L70" s="975"/>
      <c r="M70" s="975"/>
      <c r="N70" s="975"/>
      <c r="O70" s="975"/>
      <c r="P70" s="976"/>
      <c r="Q70" s="977"/>
      <c r="R70" s="971"/>
      <c r="S70" s="971"/>
      <c r="T70" s="971"/>
      <c r="U70" s="971"/>
      <c r="V70" s="971"/>
      <c r="W70" s="971"/>
      <c r="X70" s="971"/>
      <c r="Y70" s="971"/>
      <c r="Z70" s="971"/>
      <c r="AA70" s="971"/>
      <c r="AB70" s="971"/>
      <c r="AC70" s="971"/>
      <c r="AD70" s="971"/>
      <c r="AE70" s="971"/>
      <c r="AF70" s="971"/>
      <c r="AG70" s="971"/>
      <c r="AH70" s="971"/>
      <c r="AI70" s="971"/>
      <c r="AJ70" s="971"/>
      <c r="AK70" s="971"/>
      <c r="AL70" s="971"/>
      <c r="AM70" s="971"/>
      <c r="AN70" s="971"/>
      <c r="AO70" s="971"/>
      <c r="AP70" s="971"/>
      <c r="AQ70" s="971"/>
      <c r="AR70" s="971"/>
      <c r="AS70" s="971"/>
      <c r="AT70" s="971"/>
      <c r="AU70" s="971"/>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c r="C71" s="975"/>
      <c r="D71" s="975"/>
      <c r="E71" s="975"/>
      <c r="F71" s="975"/>
      <c r="G71" s="975"/>
      <c r="H71" s="975"/>
      <c r="I71" s="975"/>
      <c r="J71" s="975"/>
      <c r="K71" s="975"/>
      <c r="L71" s="975"/>
      <c r="M71" s="975"/>
      <c r="N71" s="975"/>
      <c r="O71" s="975"/>
      <c r="P71" s="976"/>
      <c r="Q71" s="977"/>
      <c r="R71" s="971"/>
      <c r="S71" s="971"/>
      <c r="T71" s="971"/>
      <c r="U71" s="971"/>
      <c r="V71" s="971"/>
      <c r="W71" s="971"/>
      <c r="X71" s="971"/>
      <c r="Y71" s="971"/>
      <c r="Z71" s="971"/>
      <c r="AA71" s="971"/>
      <c r="AB71" s="971"/>
      <c r="AC71" s="971"/>
      <c r="AD71" s="971"/>
      <c r="AE71" s="971"/>
      <c r="AF71" s="971"/>
      <c r="AG71" s="971"/>
      <c r="AH71" s="971"/>
      <c r="AI71" s="971"/>
      <c r="AJ71" s="971"/>
      <c r="AK71" s="971"/>
      <c r="AL71" s="971"/>
      <c r="AM71" s="971"/>
      <c r="AN71" s="971"/>
      <c r="AO71" s="971"/>
      <c r="AP71" s="971"/>
      <c r="AQ71" s="971"/>
      <c r="AR71" s="971"/>
      <c r="AS71" s="971"/>
      <c r="AT71" s="971"/>
      <c r="AU71" s="971"/>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381</v>
      </c>
      <c r="B88" s="937" t="s">
        <v>405</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c r="AG88" s="959"/>
      <c r="AH88" s="959"/>
      <c r="AI88" s="959"/>
      <c r="AJ88" s="959"/>
      <c r="AK88" s="963"/>
      <c r="AL88" s="963"/>
      <c r="AM88" s="963"/>
      <c r="AN88" s="963"/>
      <c r="AO88" s="963"/>
      <c r="AP88" s="959"/>
      <c r="AQ88" s="959"/>
      <c r="AR88" s="959"/>
      <c r="AS88" s="959"/>
      <c r="AT88" s="959"/>
      <c r="AU88" s="959"/>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381</v>
      </c>
      <c r="BR102" s="937" t="s">
        <v>406</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407</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408</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411</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412</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413</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414</v>
      </c>
      <c r="AB109" s="896"/>
      <c r="AC109" s="896"/>
      <c r="AD109" s="896"/>
      <c r="AE109" s="897"/>
      <c r="AF109" s="898" t="s">
        <v>415</v>
      </c>
      <c r="AG109" s="896"/>
      <c r="AH109" s="896"/>
      <c r="AI109" s="896"/>
      <c r="AJ109" s="897"/>
      <c r="AK109" s="898" t="s">
        <v>294</v>
      </c>
      <c r="AL109" s="896"/>
      <c r="AM109" s="896"/>
      <c r="AN109" s="896"/>
      <c r="AO109" s="897"/>
      <c r="AP109" s="898" t="s">
        <v>416</v>
      </c>
      <c r="AQ109" s="896"/>
      <c r="AR109" s="896"/>
      <c r="AS109" s="896"/>
      <c r="AT109" s="929"/>
      <c r="AU109" s="895" t="s">
        <v>413</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414</v>
      </c>
      <c r="BR109" s="896"/>
      <c r="BS109" s="896"/>
      <c r="BT109" s="896"/>
      <c r="BU109" s="897"/>
      <c r="BV109" s="898" t="s">
        <v>415</v>
      </c>
      <c r="BW109" s="896"/>
      <c r="BX109" s="896"/>
      <c r="BY109" s="896"/>
      <c r="BZ109" s="897"/>
      <c r="CA109" s="898" t="s">
        <v>294</v>
      </c>
      <c r="CB109" s="896"/>
      <c r="CC109" s="896"/>
      <c r="CD109" s="896"/>
      <c r="CE109" s="897"/>
      <c r="CF109" s="936" t="s">
        <v>416</v>
      </c>
      <c r="CG109" s="936"/>
      <c r="CH109" s="936"/>
      <c r="CI109" s="936"/>
      <c r="CJ109" s="936"/>
      <c r="CK109" s="898" t="s">
        <v>417</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414</v>
      </c>
      <c r="DH109" s="896"/>
      <c r="DI109" s="896"/>
      <c r="DJ109" s="896"/>
      <c r="DK109" s="897"/>
      <c r="DL109" s="898" t="s">
        <v>415</v>
      </c>
      <c r="DM109" s="896"/>
      <c r="DN109" s="896"/>
      <c r="DO109" s="896"/>
      <c r="DP109" s="897"/>
      <c r="DQ109" s="898" t="s">
        <v>294</v>
      </c>
      <c r="DR109" s="896"/>
      <c r="DS109" s="896"/>
      <c r="DT109" s="896"/>
      <c r="DU109" s="897"/>
      <c r="DV109" s="898" t="s">
        <v>416</v>
      </c>
      <c r="DW109" s="896"/>
      <c r="DX109" s="896"/>
      <c r="DY109" s="896"/>
      <c r="DZ109" s="929"/>
    </row>
    <row r="110" spans="1:131" s="218" customFormat="1" ht="26.25" customHeight="1" x14ac:dyDescent="0.2">
      <c r="A110" s="809" t="s">
        <v>418</v>
      </c>
      <c r="B110" s="810"/>
      <c r="C110" s="810"/>
      <c r="D110" s="810"/>
      <c r="E110" s="810"/>
      <c r="F110" s="810"/>
      <c r="G110" s="810"/>
      <c r="H110" s="810"/>
      <c r="I110" s="810"/>
      <c r="J110" s="810"/>
      <c r="K110" s="810"/>
      <c r="L110" s="810"/>
      <c r="M110" s="810"/>
      <c r="N110" s="810"/>
      <c r="O110" s="810"/>
      <c r="P110" s="810"/>
      <c r="Q110" s="810"/>
      <c r="R110" s="810"/>
      <c r="S110" s="810"/>
      <c r="T110" s="810"/>
      <c r="U110" s="810"/>
      <c r="V110" s="810"/>
      <c r="W110" s="810"/>
      <c r="X110" s="810"/>
      <c r="Y110" s="810"/>
      <c r="Z110" s="811"/>
      <c r="AA110" s="888">
        <v>3560704</v>
      </c>
      <c r="AB110" s="889"/>
      <c r="AC110" s="889"/>
      <c r="AD110" s="889"/>
      <c r="AE110" s="890"/>
      <c r="AF110" s="891">
        <v>3405358</v>
      </c>
      <c r="AG110" s="889"/>
      <c r="AH110" s="889"/>
      <c r="AI110" s="889"/>
      <c r="AJ110" s="890"/>
      <c r="AK110" s="891">
        <v>3472995</v>
      </c>
      <c r="AL110" s="889"/>
      <c r="AM110" s="889"/>
      <c r="AN110" s="889"/>
      <c r="AO110" s="890"/>
      <c r="AP110" s="892">
        <v>10.9</v>
      </c>
      <c r="AQ110" s="893"/>
      <c r="AR110" s="893"/>
      <c r="AS110" s="893"/>
      <c r="AT110" s="894"/>
      <c r="AU110" s="930" t="s">
        <v>69</v>
      </c>
      <c r="AV110" s="931"/>
      <c r="AW110" s="931"/>
      <c r="AX110" s="931"/>
      <c r="AY110" s="931"/>
      <c r="AZ110" s="860" t="s">
        <v>419</v>
      </c>
      <c r="BA110" s="810"/>
      <c r="BB110" s="810"/>
      <c r="BC110" s="810"/>
      <c r="BD110" s="810"/>
      <c r="BE110" s="810"/>
      <c r="BF110" s="810"/>
      <c r="BG110" s="810"/>
      <c r="BH110" s="810"/>
      <c r="BI110" s="810"/>
      <c r="BJ110" s="810"/>
      <c r="BK110" s="810"/>
      <c r="BL110" s="810"/>
      <c r="BM110" s="810"/>
      <c r="BN110" s="810"/>
      <c r="BO110" s="810"/>
      <c r="BP110" s="811"/>
      <c r="BQ110" s="861">
        <v>25095511</v>
      </c>
      <c r="BR110" s="842"/>
      <c r="BS110" s="842"/>
      <c r="BT110" s="842"/>
      <c r="BU110" s="842"/>
      <c r="BV110" s="842">
        <v>23771848</v>
      </c>
      <c r="BW110" s="842"/>
      <c r="BX110" s="842"/>
      <c r="BY110" s="842"/>
      <c r="BZ110" s="842"/>
      <c r="CA110" s="842">
        <v>24359510</v>
      </c>
      <c r="CB110" s="842"/>
      <c r="CC110" s="842"/>
      <c r="CD110" s="842"/>
      <c r="CE110" s="842"/>
      <c r="CF110" s="866">
        <v>76.099999999999994</v>
      </c>
      <c r="CG110" s="867"/>
      <c r="CH110" s="867"/>
      <c r="CI110" s="867"/>
      <c r="CJ110" s="867"/>
      <c r="CK110" s="926" t="s">
        <v>420</v>
      </c>
      <c r="CL110" s="819"/>
      <c r="CM110" s="860" t="s">
        <v>421</v>
      </c>
      <c r="CN110" s="810"/>
      <c r="CO110" s="810"/>
      <c r="CP110" s="810"/>
      <c r="CQ110" s="810"/>
      <c r="CR110" s="810"/>
      <c r="CS110" s="810"/>
      <c r="CT110" s="810"/>
      <c r="CU110" s="810"/>
      <c r="CV110" s="810"/>
      <c r="CW110" s="810"/>
      <c r="CX110" s="810"/>
      <c r="CY110" s="810"/>
      <c r="CZ110" s="810"/>
      <c r="DA110" s="810"/>
      <c r="DB110" s="810"/>
      <c r="DC110" s="810"/>
      <c r="DD110" s="810"/>
      <c r="DE110" s="810"/>
      <c r="DF110" s="811"/>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422</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7" t="s">
        <v>423</v>
      </c>
      <c r="BA111" s="752"/>
      <c r="BB111" s="752"/>
      <c r="BC111" s="752"/>
      <c r="BD111" s="752"/>
      <c r="BE111" s="752"/>
      <c r="BF111" s="752"/>
      <c r="BG111" s="752"/>
      <c r="BH111" s="752"/>
      <c r="BI111" s="752"/>
      <c r="BJ111" s="752"/>
      <c r="BK111" s="752"/>
      <c r="BL111" s="752"/>
      <c r="BM111" s="752"/>
      <c r="BN111" s="752"/>
      <c r="BO111" s="752"/>
      <c r="BP111" s="753"/>
      <c r="BQ111" s="789">
        <v>4249464</v>
      </c>
      <c r="BR111" s="790"/>
      <c r="BS111" s="790"/>
      <c r="BT111" s="790"/>
      <c r="BU111" s="790"/>
      <c r="BV111" s="790">
        <v>4180943</v>
      </c>
      <c r="BW111" s="790"/>
      <c r="BX111" s="790"/>
      <c r="BY111" s="790"/>
      <c r="BZ111" s="790"/>
      <c r="CA111" s="790">
        <v>4180632</v>
      </c>
      <c r="CB111" s="790"/>
      <c r="CC111" s="790"/>
      <c r="CD111" s="790"/>
      <c r="CE111" s="790"/>
      <c r="CF111" s="875">
        <v>13.1</v>
      </c>
      <c r="CG111" s="876"/>
      <c r="CH111" s="876"/>
      <c r="CI111" s="876"/>
      <c r="CJ111" s="876"/>
      <c r="CK111" s="927"/>
      <c r="CL111" s="821"/>
      <c r="CM111" s="817" t="s">
        <v>424</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789" t="s">
        <v>122</v>
      </c>
      <c r="DH111" s="790"/>
      <c r="DI111" s="790"/>
      <c r="DJ111" s="790"/>
      <c r="DK111" s="790"/>
      <c r="DL111" s="790" t="s">
        <v>122</v>
      </c>
      <c r="DM111" s="790"/>
      <c r="DN111" s="790"/>
      <c r="DO111" s="790"/>
      <c r="DP111" s="790"/>
      <c r="DQ111" s="790" t="s">
        <v>122</v>
      </c>
      <c r="DR111" s="790"/>
      <c r="DS111" s="790"/>
      <c r="DT111" s="790"/>
      <c r="DU111" s="790"/>
      <c r="DV111" s="796" t="s">
        <v>122</v>
      </c>
      <c r="DW111" s="796"/>
      <c r="DX111" s="796"/>
      <c r="DY111" s="796"/>
      <c r="DZ111" s="797"/>
    </row>
    <row r="112" spans="1:131" s="218" customFormat="1" ht="26.25" customHeight="1" x14ac:dyDescent="0.2">
      <c r="A112" s="912" t="s">
        <v>425</v>
      </c>
      <c r="B112" s="913"/>
      <c r="C112" s="752" t="s">
        <v>426</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7" t="s">
        <v>427</v>
      </c>
      <c r="BA112" s="752"/>
      <c r="BB112" s="752"/>
      <c r="BC112" s="752"/>
      <c r="BD112" s="752"/>
      <c r="BE112" s="752"/>
      <c r="BF112" s="752"/>
      <c r="BG112" s="752"/>
      <c r="BH112" s="752"/>
      <c r="BI112" s="752"/>
      <c r="BJ112" s="752"/>
      <c r="BK112" s="752"/>
      <c r="BL112" s="752"/>
      <c r="BM112" s="752"/>
      <c r="BN112" s="752"/>
      <c r="BO112" s="752"/>
      <c r="BP112" s="753"/>
      <c r="BQ112" s="789">
        <v>6545460</v>
      </c>
      <c r="BR112" s="790"/>
      <c r="BS112" s="790"/>
      <c r="BT112" s="790"/>
      <c r="BU112" s="790"/>
      <c r="BV112" s="790">
        <v>7364717</v>
      </c>
      <c r="BW112" s="790"/>
      <c r="BX112" s="790"/>
      <c r="BY112" s="790"/>
      <c r="BZ112" s="790"/>
      <c r="CA112" s="790">
        <v>8874210</v>
      </c>
      <c r="CB112" s="790"/>
      <c r="CC112" s="790"/>
      <c r="CD112" s="790"/>
      <c r="CE112" s="790"/>
      <c r="CF112" s="875">
        <v>27.7</v>
      </c>
      <c r="CG112" s="876"/>
      <c r="CH112" s="876"/>
      <c r="CI112" s="876"/>
      <c r="CJ112" s="876"/>
      <c r="CK112" s="927"/>
      <c r="CL112" s="821"/>
      <c r="CM112" s="817" t="s">
        <v>428</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789" t="s">
        <v>122</v>
      </c>
      <c r="DH112" s="790"/>
      <c r="DI112" s="790"/>
      <c r="DJ112" s="790"/>
      <c r="DK112" s="790"/>
      <c r="DL112" s="790" t="s">
        <v>122</v>
      </c>
      <c r="DM112" s="790"/>
      <c r="DN112" s="790"/>
      <c r="DO112" s="790"/>
      <c r="DP112" s="790"/>
      <c r="DQ112" s="790" t="s">
        <v>122</v>
      </c>
      <c r="DR112" s="790"/>
      <c r="DS112" s="790"/>
      <c r="DT112" s="790"/>
      <c r="DU112" s="790"/>
      <c r="DV112" s="796" t="s">
        <v>122</v>
      </c>
      <c r="DW112" s="796"/>
      <c r="DX112" s="796"/>
      <c r="DY112" s="796"/>
      <c r="DZ112" s="797"/>
    </row>
    <row r="113" spans="1:130" s="218" customFormat="1" ht="26.25" customHeight="1" x14ac:dyDescent="0.2">
      <c r="A113" s="914"/>
      <c r="B113" s="915"/>
      <c r="C113" s="752" t="s">
        <v>429</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396385</v>
      </c>
      <c r="AB113" s="919"/>
      <c r="AC113" s="919"/>
      <c r="AD113" s="919"/>
      <c r="AE113" s="920"/>
      <c r="AF113" s="921">
        <v>395070</v>
      </c>
      <c r="AG113" s="919"/>
      <c r="AH113" s="919"/>
      <c r="AI113" s="919"/>
      <c r="AJ113" s="920"/>
      <c r="AK113" s="921">
        <v>404287</v>
      </c>
      <c r="AL113" s="919"/>
      <c r="AM113" s="919"/>
      <c r="AN113" s="919"/>
      <c r="AO113" s="920"/>
      <c r="AP113" s="922">
        <v>1.3</v>
      </c>
      <c r="AQ113" s="923"/>
      <c r="AR113" s="923"/>
      <c r="AS113" s="923"/>
      <c r="AT113" s="924"/>
      <c r="AU113" s="932"/>
      <c r="AV113" s="933"/>
      <c r="AW113" s="933"/>
      <c r="AX113" s="933"/>
      <c r="AY113" s="933"/>
      <c r="AZ113" s="817" t="s">
        <v>430</v>
      </c>
      <c r="BA113" s="752"/>
      <c r="BB113" s="752"/>
      <c r="BC113" s="752"/>
      <c r="BD113" s="752"/>
      <c r="BE113" s="752"/>
      <c r="BF113" s="752"/>
      <c r="BG113" s="752"/>
      <c r="BH113" s="752"/>
      <c r="BI113" s="752"/>
      <c r="BJ113" s="752"/>
      <c r="BK113" s="752"/>
      <c r="BL113" s="752"/>
      <c r="BM113" s="752"/>
      <c r="BN113" s="752"/>
      <c r="BO113" s="752"/>
      <c r="BP113" s="753"/>
      <c r="BQ113" s="789">
        <v>1154375</v>
      </c>
      <c r="BR113" s="790"/>
      <c r="BS113" s="790"/>
      <c r="BT113" s="790"/>
      <c r="BU113" s="790"/>
      <c r="BV113" s="790">
        <v>1016122</v>
      </c>
      <c r="BW113" s="790"/>
      <c r="BX113" s="790"/>
      <c r="BY113" s="790"/>
      <c r="BZ113" s="790"/>
      <c r="CA113" s="790">
        <v>870751</v>
      </c>
      <c r="CB113" s="790"/>
      <c r="CC113" s="790"/>
      <c r="CD113" s="790"/>
      <c r="CE113" s="790"/>
      <c r="CF113" s="875">
        <v>2.7</v>
      </c>
      <c r="CG113" s="876"/>
      <c r="CH113" s="876"/>
      <c r="CI113" s="876"/>
      <c r="CJ113" s="876"/>
      <c r="CK113" s="927"/>
      <c r="CL113" s="821"/>
      <c r="CM113" s="817" t="s">
        <v>431</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432</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65451</v>
      </c>
      <c r="AB114" s="780"/>
      <c r="AC114" s="780"/>
      <c r="AD114" s="780"/>
      <c r="AE114" s="781"/>
      <c r="AF114" s="782">
        <v>88695</v>
      </c>
      <c r="AG114" s="780"/>
      <c r="AH114" s="780"/>
      <c r="AI114" s="780"/>
      <c r="AJ114" s="781"/>
      <c r="AK114" s="782">
        <v>95853</v>
      </c>
      <c r="AL114" s="780"/>
      <c r="AM114" s="780"/>
      <c r="AN114" s="780"/>
      <c r="AO114" s="781"/>
      <c r="AP114" s="824">
        <v>0.3</v>
      </c>
      <c r="AQ114" s="825"/>
      <c r="AR114" s="825"/>
      <c r="AS114" s="825"/>
      <c r="AT114" s="826"/>
      <c r="AU114" s="932"/>
      <c r="AV114" s="933"/>
      <c r="AW114" s="933"/>
      <c r="AX114" s="933"/>
      <c r="AY114" s="933"/>
      <c r="AZ114" s="817" t="s">
        <v>433</v>
      </c>
      <c r="BA114" s="752"/>
      <c r="BB114" s="752"/>
      <c r="BC114" s="752"/>
      <c r="BD114" s="752"/>
      <c r="BE114" s="752"/>
      <c r="BF114" s="752"/>
      <c r="BG114" s="752"/>
      <c r="BH114" s="752"/>
      <c r="BI114" s="752"/>
      <c r="BJ114" s="752"/>
      <c r="BK114" s="752"/>
      <c r="BL114" s="752"/>
      <c r="BM114" s="752"/>
      <c r="BN114" s="752"/>
      <c r="BO114" s="752"/>
      <c r="BP114" s="753"/>
      <c r="BQ114" s="789">
        <v>5970593</v>
      </c>
      <c r="BR114" s="790"/>
      <c r="BS114" s="790"/>
      <c r="BT114" s="790"/>
      <c r="BU114" s="790"/>
      <c r="BV114" s="790">
        <v>5807249</v>
      </c>
      <c r="BW114" s="790"/>
      <c r="BX114" s="790"/>
      <c r="BY114" s="790"/>
      <c r="BZ114" s="790"/>
      <c r="CA114" s="790">
        <v>5975573</v>
      </c>
      <c r="CB114" s="790"/>
      <c r="CC114" s="790"/>
      <c r="CD114" s="790"/>
      <c r="CE114" s="790"/>
      <c r="CF114" s="875">
        <v>18.7</v>
      </c>
      <c r="CG114" s="876"/>
      <c r="CH114" s="876"/>
      <c r="CI114" s="876"/>
      <c r="CJ114" s="876"/>
      <c r="CK114" s="927"/>
      <c r="CL114" s="821"/>
      <c r="CM114" s="817" t="s">
        <v>434</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435</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74479</v>
      </c>
      <c r="AB115" s="919"/>
      <c r="AC115" s="919"/>
      <c r="AD115" s="919"/>
      <c r="AE115" s="920"/>
      <c r="AF115" s="921">
        <v>32109</v>
      </c>
      <c r="AG115" s="919"/>
      <c r="AH115" s="919"/>
      <c r="AI115" s="919"/>
      <c r="AJ115" s="920"/>
      <c r="AK115" s="921">
        <v>310</v>
      </c>
      <c r="AL115" s="919"/>
      <c r="AM115" s="919"/>
      <c r="AN115" s="919"/>
      <c r="AO115" s="920"/>
      <c r="AP115" s="922">
        <v>0</v>
      </c>
      <c r="AQ115" s="923"/>
      <c r="AR115" s="923"/>
      <c r="AS115" s="923"/>
      <c r="AT115" s="924"/>
      <c r="AU115" s="932"/>
      <c r="AV115" s="933"/>
      <c r="AW115" s="933"/>
      <c r="AX115" s="933"/>
      <c r="AY115" s="933"/>
      <c r="AZ115" s="817" t="s">
        <v>436</v>
      </c>
      <c r="BA115" s="752"/>
      <c r="BB115" s="752"/>
      <c r="BC115" s="752"/>
      <c r="BD115" s="752"/>
      <c r="BE115" s="752"/>
      <c r="BF115" s="752"/>
      <c r="BG115" s="752"/>
      <c r="BH115" s="752"/>
      <c r="BI115" s="752"/>
      <c r="BJ115" s="752"/>
      <c r="BK115" s="752"/>
      <c r="BL115" s="752"/>
      <c r="BM115" s="752"/>
      <c r="BN115" s="752"/>
      <c r="BO115" s="752"/>
      <c r="BP115" s="753"/>
      <c r="BQ115" s="789">
        <v>345</v>
      </c>
      <c r="BR115" s="790"/>
      <c r="BS115" s="790"/>
      <c r="BT115" s="790"/>
      <c r="BU115" s="790"/>
      <c r="BV115" s="790" t="s">
        <v>122</v>
      </c>
      <c r="BW115" s="790"/>
      <c r="BX115" s="790"/>
      <c r="BY115" s="790"/>
      <c r="BZ115" s="790"/>
      <c r="CA115" s="790" t="s">
        <v>122</v>
      </c>
      <c r="CB115" s="790"/>
      <c r="CC115" s="790"/>
      <c r="CD115" s="790"/>
      <c r="CE115" s="790"/>
      <c r="CF115" s="875" t="s">
        <v>122</v>
      </c>
      <c r="CG115" s="876"/>
      <c r="CH115" s="876"/>
      <c r="CI115" s="876"/>
      <c r="CJ115" s="876"/>
      <c r="CK115" s="927"/>
      <c r="CL115" s="821"/>
      <c r="CM115" s="817" t="s">
        <v>437</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v>4248533</v>
      </c>
      <c r="DH115" s="780"/>
      <c r="DI115" s="780"/>
      <c r="DJ115" s="780"/>
      <c r="DK115" s="781"/>
      <c r="DL115" s="782">
        <v>4180632</v>
      </c>
      <c r="DM115" s="780"/>
      <c r="DN115" s="780"/>
      <c r="DO115" s="780"/>
      <c r="DP115" s="781"/>
      <c r="DQ115" s="782">
        <v>4180632</v>
      </c>
      <c r="DR115" s="780"/>
      <c r="DS115" s="780"/>
      <c r="DT115" s="780"/>
      <c r="DU115" s="781"/>
      <c r="DV115" s="824">
        <v>13.1</v>
      </c>
      <c r="DW115" s="825"/>
      <c r="DX115" s="825"/>
      <c r="DY115" s="825"/>
      <c r="DZ115" s="826"/>
    </row>
    <row r="116" spans="1:130" s="218" customFormat="1" ht="26.25" customHeight="1" x14ac:dyDescent="0.2">
      <c r="A116" s="916"/>
      <c r="B116" s="917"/>
      <c r="C116" s="839" t="s">
        <v>438</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439</v>
      </c>
      <c r="BA116" s="910"/>
      <c r="BB116" s="910"/>
      <c r="BC116" s="910"/>
      <c r="BD116" s="910"/>
      <c r="BE116" s="910"/>
      <c r="BF116" s="910"/>
      <c r="BG116" s="910"/>
      <c r="BH116" s="910"/>
      <c r="BI116" s="910"/>
      <c r="BJ116" s="910"/>
      <c r="BK116" s="910"/>
      <c r="BL116" s="910"/>
      <c r="BM116" s="910"/>
      <c r="BN116" s="910"/>
      <c r="BO116" s="910"/>
      <c r="BP116" s="911"/>
      <c r="BQ116" s="789" t="s">
        <v>122</v>
      </c>
      <c r="BR116" s="790"/>
      <c r="BS116" s="790"/>
      <c r="BT116" s="790"/>
      <c r="BU116" s="790"/>
      <c r="BV116" s="790" t="s">
        <v>122</v>
      </c>
      <c r="BW116" s="790"/>
      <c r="BX116" s="790"/>
      <c r="BY116" s="790"/>
      <c r="BZ116" s="790"/>
      <c r="CA116" s="790" t="s">
        <v>122</v>
      </c>
      <c r="CB116" s="790"/>
      <c r="CC116" s="790"/>
      <c r="CD116" s="790"/>
      <c r="CE116" s="790"/>
      <c r="CF116" s="875" t="s">
        <v>122</v>
      </c>
      <c r="CG116" s="876"/>
      <c r="CH116" s="876"/>
      <c r="CI116" s="876"/>
      <c r="CJ116" s="876"/>
      <c r="CK116" s="927"/>
      <c r="CL116" s="821"/>
      <c r="CM116" s="817" t="s">
        <v>440</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v>931</v>
      </c>
      <c r="DH116" s="780"/>
      <c r="DI116" s="780"/>
      <c r="DJ116" s="780"/>
      <c r="DK116" s="781"/>
      <c r="DL116" s="782">
        <v>311</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441</v>
      </c>
      <c r="Z117" s="897"/>
      <c r="AA117" s="902">
        <v>4097019</v>
      </c>
      <c r="AB117" s="903"/>
      <c r="AC117" s="903"/>
      <c r="AD117" s="903"/>
      <c r="AE117" s="904"/>
      <c r="AF117" s="905">
        <v>3921232</v>
      </c>
      <c r="AG117" s="903"/>
      <c r="AH117" s="903"/>
      <c r="AI117" s="903"/>
      <c r="AJ117" s="904"/>
      <c r="AK117" s="905">
        <v>3973445</v>
      </c>
      <c r="AL117" s="903"/>
      <c r="AM117" s="903"/>
      <c r="AN117" s="903"/>
      <c r="AO117" s="904"/>
      <c r="AP117" s="906"/>
      <c r="AQ117" s="907"/>
      <c r="AR117" s="907"/>
      <c r="AS117" s="907"/>
      <c r="AT117" s="908"/>
      <c r="AU117" s="932"/>
      <c r="AV117" s="933"/>
      <c r="AW117" s="933"/>
      <c r="AX117" s="933"/>
      <c r="AY117" s="933"/>
      <c r="AZ117" s="863" t="s">
        <v>442</v>
      </c>
      <c r="BA117" s="864"/>
      <c r="BB117" s="864"/>
      <c r="BC117" s="864"/>
      <c r="BD117" s="864"/>
      <c r="BE117" s="864"/>
      <c r="BF117" s="864"/>
      <c r="BG117" s="864"/>
      <c r="BH117" s="864"/>
      <c r="BI117" s="864"/>
      <c r="BJ117" s="864"/>
      <c r="BK117" s="864"/>
      <c r="BL117" s="864"/>
      <c r="BM117" s="864"/>
      <c r="BN117" s="864"/>
      <c r="BO117" s="864"/>
      <c r="BP117" s="865"/>
      <c r="BQ117" s="789" t="s">
        <v>122</v>
      </c>
      <c r="BR117" s="790"/>
      <c r="BS117" s="790"/>
      <c r="BT117" s="790"/>
      <c r="BU117" s="790"/>
      <c r="BV117" s="790" t="s">
        <v>122</v>
      </c>
      <c r="BW117" s="790"/>
      <c r="BX117" s="790"/>
      <c r="BY117" s="790"/>
      <c r="BZ117" s="790"/>
      <c r="CA117" s="790" t="s">
        <v>122</v>
      </c>
      <c r="CB117" s="790"/>
      <c r="CC117" s="790"/>
      <c r="CD117" s="790"/>
      <c r="CE117" s="790"/>
      <c r="CF117" s="875" t="s">
        <v>122</v>
      </c>
      <c r="CG117" s="876"/>
      <c r="CH117" s="876"/>
      <c r="CI117" s="876"/>
      <c r="CJ117" s="876"/>
      <c r="CK117" s="927"/>
      <c r="CL117" s="821"/>
      <c r="CM117" s="817" t="s">
        <v>443</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417</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414</v>
      </c>
      <c r="AB118" s="896"/>
      <c r="AC118" s="896"/>
      <c r="AD118" s="896"/>
      <c r="AE118" s="897"/>
      <c r="AF118" s="898" t="s">
        <v>415</v>
      </c>
      <c r="AG118" s="896"/>
      <c r="AH118" s="896"/>
      <c r="AI118" s="896"/>
      <c r="AJ118" s="897"/>
      <c r="AK118" s="898" t="s">
        <v>294</v>
      </c>
      <c r="AL118" s="896"/>
      <c r="AM118" s="896"/>
      <c r="AN118" s="896"/>
      <c r="AO118" s="897"/>
      <c r="AP118" s="899" t="s">
        <v>416</v>
      </c>
      <c r="AQ118" s="900"/>
      <c r="AR118" s="900"/>
      <c r="AS118" s="900"/>
      <c r="AT118" s="901"/>
      <c r="AU118" s="932"/>
      <c r="AV118" s="933"/>
      <c r="AW118" s="933"/>
      <c r="AX118" s="933"/>
      <c r="AY118" s="933"/>
      <c r="AZ118" s="838" t="s">
        <v>444</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7" t="s">
        <v>445</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420</v>
      </c>
      <c r="B119" s="819"/>
      <c r="C119" s="860" t="s">
        <v>421</v>
      </c>
      <c r="D119" s="810"/>
      <c r="E119" s="810"/>
      <c r="F119" s="810"/>
      <c r="G119" s="810"/>
      <c r="H119" s="810"/>
      <c r="I119" s="810"/>
      <c r="J119" s="810"/>
      <c r="K119" s="810"/>
      <c r="L119" s="810"/>
      <c r="M119" s="810"/>
      <c r="N119" s="810"/>
      <c r="O119" s="810"/>
      <c r="P119" s="810"/>
      <c r="Q119" s="810"/>
      <c r="R119" s="810"/>
      <c r="S119" s="810"/>
      <c r="T119" s="810"/>
      <c r="U119" s="810"/>
      <c r="V119" s="810"/>
      <c r="W119" s="810"/>
      <c r="X119" s="810"/>
      <c r="Y119" s="810"/>
      <c r="Z119" s="811"/>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446</v>
      </c>
      <c r="BP119" s="878"/>
      <c r="BQ119" s="879">
        <v>43015748</v>
      </c>
      <c r="BR119" s="845"/>
      <c r="BS119" s="845"/>
      <c r="BT119" s="845"/>
      <c r="BU119" s="845"/>
      <c r="BV119" s="845">
        <v>42140879</v>
      </c>
      <c r="BW119" s="845"/>
      <c r="BX119" s="845"/>
      <c r="BY119" s="845"/>
      <c r="BZ119" s="845"/>
      <c r="CA119" s="845">
        <v>44260676</v>
      </c>
      <c r="CB119" s="845"/>
      <c r="CC119" s="845"/>
      <c r="CD119" s="845"/>
      <c r="CE119" s="845"/>
      <c r="CF119" s="748"/>
      <c r="CG119" s="749"/>
      <c r="CH119" s="749"/>
      <c r="CI119" s="749"/>
      <c r="CJ119" s="834"/>
      <c r="CK119" s="928"/>
      <c r="CL119" s="823"/>
      <c r="CM119" s="838" t="s">
        <v>447</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2">
      <c r="A120" s="820"/>
      <c r="B120" s="821"/>
      <c r="C120" s="817" t="s">
        <v>424</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448</v>
      </c>
      <c r="AV120" s="881"/>
      <c r="AW120" s="881"/>
      <c r="AX120" s="881"/>
      <c r="AY120" s="882"/>
      <c r="AZ120" s="860" t="s">
        <v>449</v>
      </c>
      <c r="BA120" s="810"/>
      <c r="BB120" s="810"/>
      <c r="BC120" s="810"/>
      <c r="BD120" s="810"/>
      <c r="BE120" s="810"/>
      <c r="BF120" s="810"/>
      <c r="BG120" s="810"/>
      <c r="BH120" s="810"/>
      <c r="BI120" s="810"/>
      <c r="BJ120" s="810"/>
      <c r="BK120" s="810"/>
      <c r="BL120" s="810"/>
      <c r="BM120" s="810"/>
      <c r="BN120" s="810"/>
      <c r="BO120" s="810"/>
      <c r="BP120" s="811"/>
      <c r="BQ120" s="861">
        <v>16540104</v>
      </c>
      <c r="BR120" s="842"/>
      <c r="BS120" s="842"/>
      <c r="BT120" s="842"/>
      <c r="BU120" s="842"/>
      <c r="BV120" s="842">
        <v>17088468</v>
      </c>
      <c r="BW120" s="842"/>
      <c r="BX120" s="842"/>
      <c r="BY120" s="842"/>
      <c r="BZ120" s="842"/>
      <c r="CA120" s="842">
        <v>17587890</v>
      </c>
      <c r="CB120" s="842"/>
      <c r="CC120" s="842"/>
      <c r="CD120" s="842"/>
      <c r="CE120" s="842"/>
      <c r="CF120" s="866">
        <v>55</v>
      </c>
      <c r="CG120" s="867"/>
      <c r="CH120" s="867"/>
      <c r="CI120" s="867"/>
      <c r="CJ120" s="867"/>
      <c r="CK120" s="868" t="s">
        <v>450</v>
      </c>
      <c r="CL120" s="852"/>
      <c r="CM120" s="852"/>
      <c r="CN120" s="852"/>
      <c r="CO120" s="853"/>
      <c r="CP120" s="872" t="s">
        <v>399</v>
      </c>
      <c r="CQ120" s="873"/>
      <c r="CR120" s="873"/>
      <c r="CS120" s="873"/>
      <c r="CT120" s="873"/>
      <c r="CU120" s="873"/>
      <c r="CV120" s="873"/>
      <c r="CW120" s="873"/>
      <c r="CX120" s="873"/>
      <c r="CY120" s="873"/>
      <c r="CZ120" s="873"/>
      <c r="DA120" s="873"/>
      <c r="DB120" s="873"/>
      <c r="DC120" s="873"/>
      <c r="DD120" s="873"/>
      <c r="DE120" s="873"/>
      <c r="DF120" s="874"/>
      <c r="DG120" s="861">
        <v>6545460</v>
      </c>
      <c r="DH120" s="842"/>
      <c r="DI120" s="842"/>
      <c r="DJ120" s="842"/>
      <c r="DK120" s="842"/>
      <c r="DL120" s="842">
        <v>7364717</v>
      </c>
      <c r="DM120" s="842"/>
      <c r="DN120" s="842"/>
      <c r="DO120" s="842"/>
      <c r="DP120" s="842"/>
      <c r="DQ120" s="842">
        <v>8874210</v>
      </c>
      <c r="DR120" s="842"/>
      <c r="DS120" s="842"/>
      <c r="DT120" s="842"/>
      <c r="DU120" s="842"/>
      <c r="DV120" s="843">
        <v>27.7</v>
      </c>
      <c r="DW120" s="843"/>
      <c r="DX120" s="843"/>
      <c r="DY120" s="843"/>
      <c r="DZ120" s="844"/>
    </row>
    <row r="121" spans="1:130" s="218" customFormat="1" ht="26.25" customHeight="1" x14ac:dyDescent="0.2">
      <c r="A121" s="820"/>
      <c r="B121" s="821"/>
      <c r="C121" s="863" t="s">
        <v>451</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7" t="s">
        <v>452</v>
      </c>
      <c r="BA121" s="752"/>
      <c r="BB121" s="752"/>
      <c r="BC121" s="752"/>
      <c r="BD121" s="752"/>
      <c r="BE121" s="752"/>
      <c r="BF121" s="752"/>
      <c r="BG121" s="752"/>
      <c r="BH121" s="752"/>
      <c r="BI121" s="752"/>
      <c r="BJ121" s="752"/>
      <c r="BK121" s="752"/>
      <c r="BL121" s="752"/>
      <c r="BM121" s="752"/>
      <c r="BN121" s="752"/>
      <c r="BO121" s="752"/>
      <c r="BP121" s="753"/>
      <c r="BQ121" s="789">
        <v>9523600</v>
      </c>
      <c r="BR121" s="790"/>
      <c r="BS121" s="790"/>
      <c r="BT121" s="790"/>
      <c r="BU121" s="790"/>
      <c r="BV121" s="790">
        <v>9095509</v>
      </c>
      <c r="BW121" s="790"/>
      <c r="BX121" s="790"/>
      <c r="BY121" s="790"/>
      <c r="BZ121" s="790"/>
      <c r="CA121" s="790">
        <v>8832237</v>
      </c>
      <c r="CB121" s="790"/>
      <c r="CC121" s="790"/>
      <c r="CD121" s="790"/>
      <c r="CE121" s="790"/>
      <c r="CF121" s="875">
        <v>27.6</v>
      </c>
      <c r="CG121" s="876"/>
      <c r="CH121" s="876"/>
      <c r="CI121" s="876"/>
      <c r="CJ121" s="876"/>
      <c r="CK121" s="869"/>
      <c r="CL121" s="855"/>
      <c r="CM121" s="855"/>
      <c r="CN121" s="855"/>
      <c r="CO121" s="856"/>
      <c r="CP121" s="835" t="s">
        <v>397</v>
      </c>
      <c r="CQ121" s="836"/>
      <c r="CR121" s="836"/>
      <c r="CS121" s="836"/>
      <c r="CT121" s="836"/>
      <c r="CU121" s="836"/>
      <c r="CV121" s="836"/>
      <c r="CW121" s="836"/>
      <c r="CX121" s="836"/>
      <c r="CY121" s="836"/>
      <c r="CZ121" s="836"/>
      <c r="DA121" s="836"/>
      <c r="DB121" s="836"/>
      <c r="DC121" s="836"/>
      <c r="DD121" s="836"/>
      <c r="DE121" s="836"/>
      <c r="DF121" s="837"/>
      <c r="DG121" s="789" t="s">
        <v>122</v>
      </c>
      <c r="DH121" s="790"/>
      <c r="DI121" s="790"/>
      <c r="DJ121" s="790"/>
      <c r="DK121" s="790"/>
      <c r="DL121" s="790" t="s">
        <v>122</v>
      </c>
      <c r="DM121" s="790"/>
      <c r="DN121" s="790"/>
      <c r="DO121" s="790"/>
      <c r="DP121" s="790"/>
      <c r="DQ121" s="790" t="s">
        <v>122</v>
      </c>
      <c r="DR121" s="790"/>
      <c r="DS121" s="790"/>
      <c r="DT121" s="790"/>
      <c r="DU121" s="790"/>
      <c r="DV121" s="796" t="s">
        <v>122</v>
      </c>
      <c r="DW121" s="796"/>
      <c r="DX121" s="796"/>
      <c r="DY121" s="796"/>
      <c r="DZ121" s="797"/>
    </row>
    <row r="122" spans="1:130" s="218" customFormat="1" ht="26.25" customHeight="1" x14ac:dyDescent="0.2">
      <c r="A122" s="820"/>
      <c r="B122" s="821"/>
      <c r="C122" s="817" t="s">
        <v>434</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453</v>
      </c>
      <c r="BA122" s="839"/>
      <c r="BB122" s="839"/>
      <c r="BC122" s="839"/>
      <c r="BD122" s="839"/>
      <c r="BE122" s="839"/>
      <c r="BF122" s="839"/>
      <c r="BG122" s="839"/>
      <c r="BH122" s="839"/>
      <c r="BI122" s="839"/>
      <c r="BJ122" s="839"/>
      <c r="BK122" s="839"/>
      <c r="BL122" s="839"/>
      <c r="BM122" s="839"/>
      <c r="BN122" s="839"/>
      <c r="BO122" s="839"/>
      <c r="BP122" s="840"/>
      <c r="BQ122" s="879">
        <v>10948054</v>
      </c>
      <c r="BR122" s="845"/>
      <c r="BS122" s="845"/>
      <c r="BT122" s="845"/>
      <c r="BU122" s="845"/>
      <c r="BV122" s="845">
        <v>10291014</v>
      </c>
      <c r="BW122" s="845"/>
      <c r="BX122" s="845"/>
      <c r="BY122" s="845"/>
      <c r="BZ122" s="845"/>
      <c r="CA122" s="845">
        <v>10446318</v>
      </c>
      <c r="CB122" s="845"/>
      <c r="CC122" s="845"/>
      <c r="CD122" s="845"/>
      <c r="CE122" s="845"/>
      <c r="CF122" s="846">
        <v>32.6</v>
      </c>
      <c r="CG122" s="847"/>
      <c r="CH122" s="847"/>
      <c r="CI122" s="847"/>
      <c r="CJ122" s="847"/>
      <c r="CK122" s="869"/>
      <c r="CL122" s="855"/>
      <c r="CM122" s="855"/>
      <c r="CN122" s="855"/>
      <c r="CO122" s="856"/>
      <c r="CP122" s="835"/>
      <c r="CQ122" s="836"/>
      <c r="CR122" s="836"/>
      <c r="CS122" s="836"/>
      <c r="CT122" s="836"/>
      <c r="CU122" s="836"/>
      <c r="CV122" s="836"/>
      <c r="CW122" s="836"/>
      <c r="CX122" s="836"/>
      <c r="CY122" s="836"/>
      <c r="CZ122" s="836"/>
      <c r="DA122" s="836"/>
      <c r="DB122" s="836"/>
      <c r="DC122" s="836"/>
      <c r="DD122" s="836"/>
      <c r="DE122" s="836"/>
      <c r="DF122" s="837"/>
      <c r="DG122" s="789"/>
      <c r="DH122" s="790"/>
      <c r="DI122" s="790"/>
      <c r="DJ122" s="790"/>
      <c r="DK122" s="790"/>
      <c r="DL122" s="790"/>
      <c r="DM122" s="790"/>
      <c r="DN122" s="790"/>
      <c r="DO122" s="790"/>
      <c r="DP122" s="790"/>
      <c r="DQ122" s="790"/>
      <c r="DR122" s="790"/>
      <c r="DS122" s="790"/>
      <c r="DT122" s="790"/>
      <c r="DU122" s="790"/>
      <c r="DV122" s="796"/>
      <c r="DW122" s="796"/>
      <c r="DX122" s="796"/>
      <c r="DY122" s="796"/>
      <c r="DZ122" s="797"/>
    </row>
    <row r="123" spans="1:130" s="218" customFormat="1" ht="26.25" customHeight="1" x14ac:dyDescent="0.2">
      <c r="A123" s="820"/>
      <c r="B123" s="821"/>
      <c r="C123" s="817" t="s">
        <v>440</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v>931</v>
      </c>
      <c r="AB123" s="780"/>
      <c r="AC123" s="780"/>
      <c r="AD123" s="780"/>
      <c r="AE123" s="781"/>
      <c r="AF123" s="782">
        <v>311</v>
      </c>
      <c r="AG123" s="780"/>
      <c r="AH123" s="780"/>
      <c r="AI123" s="780"/>
      <c r="AJ123" s="781"/>
      <c r="AK123" s="782">
        <v>310</v>
      </c>
      <c r="AL123" s="780"/>
      <c r="AM123" s="780"/>
      <c r="AN123" s="780"/>
      <c r="AO123" s="781"/>
      <c r="AP123" s="824">
        <v>0</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454</v>
      </c>
      <c r="BP123" s="878"/>
      <c r="BQ123" s="832">
        <v>37011758</v>
      </c>
      <c r="BR123" s="833"/>
      <c r="BS123" s="833"/>
      <c r="BT123" s="833"/>
      <c r="BU123" s="833"/>
      <c r="BV123" s="833">
        <v>36474991</v>
      </c>
      <c r="BW123" s="833"/>
      <c r="BX123" s="833"/>
      <c r="BY123" s="833"/>
      <c r="BZ123" s="833"/>
      <c r="CA123" s="833">
        <v>36866445</v>
      </c>
      <c r="CB123" s="833"/>
      <c r="CC123" s="833"/>
      <c r="CD123" s="833"/>
      <c r="CE123" s="833"/>
      <c r="CF123" s="748"/>
      <c r="CG123" s="749"/>
      <c r="CH123" s="749"/>
      <c r="CI123" s="749"/>
      <c r="CJ123" s="834"/>
      <c r="CK123" s="869"/>
      <c r="CL123" s="855"/>
      <c r="CM123" s="855"/>
      <c r="CN123" s="855"/>
      <c r="CO123" s="856"/>
      <c r="CP123" s="835"/>
      <c r="CQ123" s="836"/>
      <c r="CR123" s="836"/>
      <c r="CS123" s="836"/>
      <c r="CT123" s="836"/>
      <c r="CU123" s="836"/>
      <c r="CV123" s="836"/>
      <c r="CW123" s="836"/>
      <c r="CX123" s="836"/>
      <c r="CY123" s="836"/>
      <c r="CZ123" s="836"/>
      <c r="DA123" s="836"/>
      <c r="DB123" s="836"/>
      <c r="DC123" s="836"/>
      <c r="DD123" s="836"/>
      <c r="DE123" s="836"/>
      <c r="DF123" s="837"/>
      <c r="DG123" s="779"/>
      <c r="DH123" s="780"/>
      <c r="DI123" s="780"/>
      <c r="DJ123" s="780"/>
      <c r="DK123" s="781"/>
      <c r="DL123" s="782"/>
      <c r="DM123" s="780"/>
      <c r="DN123" s="780"/>
      <c r="DO123" s="780"/>
      <c r="DP123" s="781"/>
      <c r="DQ123" s="782"/>
      <c r="DR123" s="780"/>
      <c r="DS123" s="780"/>
      <c r="DT123" s="780"/>
      <c r="DU123" s="781"/>
      <c r="DV123" s="824"/>
      <c r="DW123" s="825"/>
      <c r="DX123" s="825"/>
      <c r="DY123" s="825"/>
      <c r="DZ123" s="826"/>
    </row>
    <row r="124" spans="1:130" s="218" customFormat="1" ht="26.25" customHeight="1" thickBot="1" x14ac:dyDescent="0.25">
      <c r="A124" s="820"/>
      <c r="B124" s="821"/>
      <c r="C124" s="817" t="s">
        <v>443</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455</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19.8</v>
      </c>
      <c r="BR124" s="831"/>
      <c r="BS124" s="831"/>
      <c r="BT124" s="831"/>
      <c r="BU124" s="831"/>
      <c r="BV124" s="831">
        <v>18.100000000000001</v>
      </c>
      <c r="BW124" s="831"/>
      <c r="BX124" s="831"/>
      <c r="BY124" s="831"/>
      <c r="BZ124" s="831"/>
      <c r="CA124" s="831">
        <v>23.1</v>
      </c>
      <c r="CB124" s="831"/>
      <c r="CC124" s="831"/>
      <c r="CD124" s="831"/>
      <c r="CE124" s="831"/>
      <c r="CF124" s="726"/>
      <c r="CG124" s="727"/>
      <c r="CH124" s="727"/>
      <c r="CI124" s="727"/>
      <c r="CJ124" s="862"/>
      <c r="CK124" s="870"/>
      <c r="CL124" s="870"/>
      <c r="CM124" s="870"/>
      <c r="CN124" s="870"/>
      <c r="CO124" s="871"/>
      <c r="CP124" s="835" t="s">
        <v>456</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2">
      <c r="A125" s="820"/>
      <c r="B125" s="821"/>
      <c r="C125" s="817" t="s">
        <v>445</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457</v>
      </c>
      <c r="CL125" s="852"/>
      <c r="CM125" s="852"/>
      <c r="CN125" s="852"/>
      <c r="CO125" s="853"/>
      <c r="CP125" s="860" t="s">
        <v>458</v>
      </c>
      <c r="CQ125" s="810"/>
      <c r="CR125" s="810"/>
      <c r="CS125" s="810"/>
      <c r="CT125" s="810"/>
      <c r="CU125" s="810"/>
      <c r="CV125" s="810"/>
      <c r="CW125" s="810"/>
      <c r="CX125" s="810"/>
      <c r="CY125" s="810"/>
      <c r="CZ125" s="810"/>
      <c r="DA125" s="810"/>
      <c r="DB125" s="810"/>
      <c r="DC125" s="810"/>
      <c r="DD125" s="810"/>
      <c r="DE125" s="810"/>
      <c r="DF125" s="811"/>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7" t="s">
        <v>447</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73548</v>
      </c>
      <c r="AB126" s="780"/>
      <c r="AC126" s="780"/>
      <c r="AD126" s="780"/>
      <c r="AE126" s="781"/>
      <c r="AF126" s="782">
        <v>31798</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7" t="s">
        <v>459</v>
      </c>
      <c r="CQ126" s="752"/>
      <c r="CR126" s="752"/>
      <c r="CS126" s="752"/>
      <c r="CT126" s="752"/>
      <c r="CU126" s="752"/>
      <c r="CV126" s="752"/>
      <c r="CW126" s="752"/>
      <c r="CX126" s="752"/>
      <c r="CY126" s="752"/>
      <c r="CZ126" s="752"/>
      <c r="DA126" s="752"/>
      <c r="DB126" s="752"/>
      <c r="DC126" s="752"/>
      <c r="DD126" s="752"/>
      <c r="DE126" s="752"/>
      <c r="DF126" s="753"/>
      <c r="DG126" s="789" t="s">
        <v>122</v>
      </c>
      <c r="DH126" s="790"/>
      <c r="DI126" s="790"/>
      <c r="DJ126" s="790"/>
      <c r="DK126" s="790"/>
      <c r="DL126" s="790" t="s">
        <v>122</v>
      </c>
      <c r="DM126" s="790"/>
      <c r="DN126" s="790"/>
      <c r="DO126" s="790"/>
      <c r="DP126" s="790"/>
      <c r="DQ126" s="790" t="s">
        <v>122</v>
      </c>
      <c r="DR126" s="790"/>
      <c r="DS126" s="790"/>
      <c r="DT126" s="790"/>
      <c r="DU126" s="790"/>
      <c r="DV126" s="796" t="s">
        <v>122</v>
      </c>
      <c r="DW126" s="796"/>
      <c r="DX126" s="796"/>
      <c r="DY126" s="796"/>
      <c r="DZ126" s="797"/>
    </row>
    <row r="127" spans="1:130" s="218" customFormat="1" ht="26.25" customHeight="1" x14ac:dyDescent="0.2">
      <c r="A127" s="822"/>
      <c r="B127" s="823"/>
      <c r="C127" s="838" t="s">
        <v>460</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461</v>
      </c>
      <c r="AY127" s="814"/>
      <c r="AZ127" s="814"/>
      <c r="BA127" s="814"/>
      <c r="BB127" s="814"/>
      <c r="BC127" s="814"/>
      <c r="BD127" s="814"/>
      <c r="BE127" s="815"/>
      <c r="BF127" s="813" t="s">
        <v>462</v>
      </c>
      <c r="BG127" s="814"/>
      <c r="BH127" s="814"/>
      <c r="BI127" s="814"/>
      <c r="BJ127" s="814"/>
      <c r="BK127" s="814"/>
      <c r="BL127" s="815"/>
      <c r="BM127" s="813" t="s">
        <v>463</v>
      </c>
      <c r="BN127" s="814"/>
      <c r="BO127" s="814"/>
      <c r="BP127" s="814"/>
      <c r="BQ127" s="814"/>
      <c r="BR127" s="814"/>
      <c r="BS127" s="815"/>
      <c r="BT127" s="813" t="s">
        <v>464</v>
      </c>
      <c r="BU127" s="814"/>
      <c r="BV127" s="814"/>
      <c r="BW127" s="814"/>
      <c r="BX127" s="814"/>
      <c r="BY127" s="814"/>
      <c r="BZ127" s="816"/>
      <c r="CA127" s="220"/>
      <c r="CB127" s="220"/>
      <c r="CC127" s="220"/>
      <c r="CD127" s="243"/>
      <c r="CE127" s="243"/>
      <c r="CF127" s="243"/>
      <c r="CG127" s="220"/>
      <c r="CH127" s="220"/>
      <c r="CI127" s="220"/>
      <c r="CJ127" s="242"/>
      <c r="CK127" s="854"/>
      <c r="CL127" s="855"/>
      <c r="CM127" s="855"/>
      <c r="CN127" s="855"/>
      <c r="CO127" s="856"/>
      <c r="CP127" s="817" t="s">
        <v>465</v>
      </c>
      <c r="CQ127" s="752"/>
      <c r="CR127" s="752"/>
      <c r="CS127" s="752"/>
      <c r="CT127" s="752"/>
      <c r="CU127" s="752"/>
      <c r="CV127" s="752"/>
      <c r="CW127" s="752"/>
      <c r="CX127" s="752"/>
      <c r="CY127" s="752"/>
      <c r="CZ127" s="752"/>
      <c r="DA127" s="752"/>
      <c r="DB127" s="752"/>
      <c r="DC127" s="752"/>
      <c r="DD127" s="752"/>
      <c r="DE127" s="752"/>
      <c r="DF127" s="753"/>
      <c r="DG127" s="789" t="s">
        <v>122</v>
      </c>
      <c r="DH127" s="790"/>
      <c r="DI127" s="790"/>
      <c r="DJ127" s="790"/>
      <c r="DK127" s="790"/>
      <c r="DL127" s="790" t="s">
        <v>122</v>
      </c>
      <c r="DM127" s="790"/>
      <c r="DN127" s="790"/>
      <c r="DO127" s="790"/>
      <c r="DP127" s="790"/>
      <c r="DQ127" s="790" t="s">
        <v>122</v>
      </c>
      <c r="DR127" s="790"/>
      <c r="DS127" s="790"/>
      <c r="DT127" s="790"/>
      <c r="DU127" s="790"/>
      <c r="DV127" s="796" t="s">
        <v>122</v>
      </c>
      <c r="DW127" s="796"/>
      <c r="DX127" s="796"/>
      <c r="DY127" s="796"/>
      <c r="DZ127" s="797"/>
    </row>
    <row r="128" spans="1:130" s="218" customFormat="1" ht="26.25" customHeight="1" thickBot="1" x14ac:dyDescent="0.25">
      <c r="A128" s="798" t="s">
        <v>466</v>
      </c>
      <c r="B128" s="799"/>
      <c r="C128" s="799"/>
      <c r="D128" s="799"/>
      <c r="E128" s="799"/>
      <c r="F128" s="799"/>
      <c r="G128" s="799"/>
      <c r="H128" s="799"/>
      <c r="I128" s="799"/>
      <c r="J128" s="799"/>
      <c r="K128" s="799"/>
      <c r="L128" s="799"/>
      <c r="M128" s="799"/>
      <c r="N128" s="799"/>
      <c r="O128" s="799"/>
      <c r="P128" s="799"/>
      <c r="Q128" s="799"/>
      <c r="R128" s="799"/>
      <c r="S128" s="799"/>
      <c r="T128" s="799"/>
      <c r="U128" s="799"/>
      <c r="V128" s="799"/>
      <c r="W128" s="800" t="s">
        <v>467</v>
      </c>
      <c r="X128" s="800"/>
      <c r="Y128" s="800"/>
      <c r="Z128" s="801"/>
      <c r="AA128" s="802">
        <v>392492</v>
      </c>
      <c r="AB128" s="803"/>
      <c r="AC128" s="803"/>
      <c r="AD128" s="803"/>
      <c r="AE128" s="804"/>
      <c r="AF128" s="805">
        <v>410722</v>
      </c>
      <c r="AG128" s="803"/>
      <c r="AH128" s="803"/>
      <c r="AI128" s="803"/>
      <c r="AJ128" s="804"/>
      <c r="AK128" s="805">
        <v>398778</v>
      </c>
      <c r="AL128" s="803"/>
      <c r="AM128" s="803"/>
      <c r="AN128" s="803"/>
      <c r="AO128" s="804"/>
      <c r="AP128" s="806"/>
      <c r="AQ128" s="807"/>
      <c r="AR128" s="807"/>
      <c r="AS128" s="807"/>
      <c r="AT128" s="808"/>
      <c r="AU128" s="220"/>
      <c r="AV128" s="220"/>
      <c r="AW128" s="220"/>
      <c r="AX128" s="809" t="s">
        <v>468</v>
      </c>
      <c r="AY128" s="810"/>
      <c r="AZ128" s="810"/>
      <c r="BA128" s="810"/>
      <c r="BB128" s="810"/>
      <c r="BC128" s="810"/>
      <c r="BD128" s="810"/>
      <c r="BE128" s="811"/>
      <c r="BF128" s="786" t="s">
        <v>122</v>
      </c>
      <c r="BG128" s="787"/>
      <c r="BH128" s="787"/>
      <c r="BI128" s="787"/>
      <c r="BJ128" s="787"/>
      <c r="BK128" s="787"/>
      <c r="BL128" s="812"/>
      <c r="BM128" s="786">
        <v>11.68</v>
      </c>
      <c r="BN128" s="787"/>
      <c r="BO128" s="787"/>
      <c r="BP128" s="787"/>
      <c r="BQ128" s="787"/>
      <c r="BR128" s="787"/>
      <c r="BS128" s="812"/>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91" t="s">
        <v>469</v>
      </c>
      <c r="CQ128" s="730"/>
      <c r="CR128" s="730"/>
      <c r="CS128" s="730"/>
      <c r="CT128" s="730"/>
      <c r="CU128" s="730"/>
      <c r="CV128" s="730"/>
      <c r="CW128" s="730"/>
      <c r="CX128" s="730"/>
      <c r="CY128" s="730"/>
      <c r="CZ128" s="730"/>
      <c r="DA128" s="730"/>
      <c r="DB128" s="730"/>
      <c r="DC128" s="730"/>
      <c r="DD128" s="730"/>
      <c r="DE128" s="730"/>
      <c r="DF128" s="731"/>
      <c r="DG128" s="792">
        <v>345</v>
      </c>
      <c r="DH128" s="793"/>
      <c r="DI128" s="793"/>
      <c r="DJ128" s="793"/>
      <c r="DK128" s="793"/>
      <c r="DL128" s="793" t="s">
        <v>122</v>
      </c>
      <c r="DM128" s="793"/>
      <c r="DN128" s="793"/>
      <c r="DO128" s="793"/>
      <c r="DP128" s="793"/>
      <c r="DQ128" s="793" t="s">
        <v>122</v>
      </c>
      <c r="DR128" s="793"/>
      <c r="DS128" s="793"/>
      <c r="DT128" s="793"/>
      <c r="DU128" s="793"/>
      <c r="DV128" s="794" t="s">
        <v>122</v>
      </c>
      <c r="DW128" s="794"/>
      <c r="DX128" s="794"/>
      <c r="DY128" s="794"/>
      <c r="DZ128" s="795"/>
    </row>
    <row r="129" spans="1:131" s="218" customFormat="1" ht="26.25" customHeight="1" x14ac:dyDescent="0.2">
      <c r="A129" s="774" t="s">
        <v>103</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470</v>
      </c>
      <c r="X129" s="777"/>
      <c r="Y129" s="777"/>
      <c r="Z129" s="778"/>
      <c r="AA129" s="779">
        <v>31460632</v>
      </c>
      <c r="AB129" s="780"/>
      <c r="AC129" s="780"/>
      <c r="AD129" s="780"/>
      <c r="AE129" s="781"/>
      <c r="AF129" s="782">
        <v>32316224</v>
      </c>
      <c r="AG129" s="780"/>
      <c r="AH129" s="780"/>
      <c r="AI129" s="780"/>
      <c r="AJ129" s="781"/>
      <c r="AK129" s="782">
        <v>33066688</v>
      </c>
      <c r="AL129" s="780"/>
      <c r="AM129" s="780"/>
      <c r="AN129" s="780"/>
      <c r="AO129" s="781"/>
      <c r="AP129" s="783"/>
      <c r="AQ129" s="784"/>
      <c r="AR129" s="784"/>
      <c r="AS129" s="784"/>
      <c r="AT129" s="785"/>
      <c r="AU129" s="221"/>
      <c r="AV129" s="221"/>
      <c r="AW129" s="221"/>
      <c r="AX129" s="751" t="s">
        <v>471</v>
      </c>
      <c r="AY129" s="752"/>
      <c r="AZ129" s="752"/>
      <c r="BA129" s="752"/>
      <c r="BB129" s="752"/>
      <c r="BC129" s="752"/>
      <c r="BD129" s="752"/>
      <c r="BE129" s="753"/>
      <c r="BF129" s="770" t="s">
        <v>122</v>
      </c>
      <c r="BG129" s="771"/>
      <c r="BH129" s="771"/>
      <c r="BI129" s="771"/>
      <c r="BJ129" s="771"/>
      <c r="BK129" s="771"/>
      <c r="BL129" s="772"/>
      <c r="BM129" s="770">
        <v>16.68</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472</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473</v>
      </c>
      <c r="X130" s="777"/>
      <c r="Y130" s="777"/>
      <c r="Z130" s="778"/>
      <c r="AA130" s="779">
        <v>1253806</v>
      </c>
      <c r="AB130" s="780"/>
      <c r="AC130" s="780"/>
      <c r="AD130" s="780"/>
      <c r="AE130" s="781"/>
      <c r="AF130" s="782">
        <v>1144242</v>
      </c>
      <c r="AG130" s="780"/>
      <c r="AH130" s="780"/>
      <c r="AI130" s="780"/>
      <c r="AJ130" s="781"/>
      <c r="AK130" s="782">
        <v>1071598</v>
      </c>
      <c r="AL130" s="780"/>
      <c r="AM130" s="780"/>
      <c r="AN130" s="780"/>
      <c r="AO130" s="781"/>
      <c r="AP130" s="783"/>
      <c r="AQ130" s="784"/>
      <c r="AR130" s="784"/>
      <c r="AS130" s="784"/>
      <c r="AT130" s="785"/>
      <c r="AU130" s="221"/>
      <c r="AV130" s="221"/>
      <c r="AW130" s="221"/>
      <c r="AX130" s="751" t="s">
        <v>474</v>
      </c>
      <c r="AY130" s="752"/>
      <c r="AZ130" s="752"/>
      <c r="BA130" s="752"/>
      <c r="BB130" s="752"/>
      <c r="BC130" s="752"/>
      <c r="BD130" s="752"/>
      <c r="BE130" s="753"/>
      <c r="BF130" s="754">
        <v>7.8</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475</v>
      </c>
      <c r="X131" s="761"/>
      <c r="Y131" s="761"/>
      <c r="Z131" s="762"/>
      <c r="AA131" s="763">
        <v>30206826</v>
      </c>
      <c r="AB131" s="764"/>
      <c r="AC131" s="764"/>
      <c r="AD131" s="764"/>
      <c r="AE131" s="765"/>
      <c r="AF131" s="766">
        <v>31171982</v>
      </c>
      <c r="AG131" s="764"/>
      <c r="AH131" s="764"/>
      <c r="AI131" s="764"/>
      <c r="AJ131" s="765"/>
      <c r="AK131" s="766">
        <v>31995090</v>
      </c>
      <c r="AL131" s="764"/>
      <c r="AM131" s="764"/>
      <c r="AN131" s="764"/>
      <c r="AO131" s="765"/>
      <c r="AP131" s="767"/>
      <c r="AQ131" s="768"/>
      <c r="AR131" s="768"/>
      <c r="AS131" s="768"/>
      <c r="AT131" s="769"/>
      <c r="AU131" s="221"/>
      <c r="AV131" s="221"/>
      <c r="AW131" s="221"/>
      <c r="AX131" s="729" t="s">
        <v>476</v>
      </c>
      <c r="AY131" s="730"/>
      <c r="AZ131" s="730"/>
      <c r="BA131" s="730"/>
      <c r="BB131" s="730"/>
      <c r="BC131" s="730"/>
      <c r="BD131" s="730"/>
      <c r="BE131" s="731"/>
      <c r="BF131" s="732">
        <v>23.1</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477</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478</v>
      </c>
      <c r="W132" s="742"/>
      <c r="X132" s="742"/>
      <c r="Y132" s="742"/>
      <c r="Z132" s="743"/>
      <c r="AA132" s="744">
        <v>8.1131364149999996</v>
      </c>
      <c r="AB132" s="745"/>
      <c r="AC132" s="745"/>
      <c r="AD132" s="745"/>
      <c r="AE132" s="746"/>
      <c r="AF132" s="747">
        <v>7.5910091309999999</v>
      </c>
      <c r="AG132" s="745"/>
      <c r="AH132" s="745"/>
      <c r="AI132" s="745"/>
      <c r="AJ132" s="746"/>
      <c r="AK132" s="747">
        <v>7.8232910110000002</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479</v>
      </c>
      <c r="W133" s="721"/>
      <c r="X133" s="721"/>
      <c r="Y133" s="721"/>
      <c r="Z133" s="722"/>
      <c r="AA133" s="723">
        <v>8.3000000000000007</v>
      </c>
      <c r="AB133" s="724"/>
      <c r="AC133" s="724"/>
      <c r="AD133" s="724"/>
      <c r="AE133" s="725"/>
      <c r="AF133" s="723">
        <v>8.1999999999999993</v>
      </c>
      <c r="AG133" s="724"/>
      <c r="AH133" s="724"/>
      <c r="AI133" s="724"/>
      <c r="AJ133" s="725"/>
      <c r="AK133" s="723">
        <v>7.8</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UlCqAUnRe8a7SpclIpLVnQvUSuBIV1vNjYpP0Dj+PR3/RQ3AahOdmmcBuvcA714hlScD7rXFL3GkE3TtsPAzGQ==" saltValue="aDcSvJdwpCJ3H9YC9KNGz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DC30" sqref="DC30"/>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480</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pwgsGATkLmaFxQepZ/ogXcjtUdiv+xBMYapIdWqiXLefwx4KHfJavHfaUfy1UFApBq73+8kttMbzsNDdliEWNw==" saltValue="1wofu5XA/EPQo7WToUdaU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37" zoomScale="72" zoomScaleNormal="72"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gLBY3hIKjOLYOGZCdLyv4UKNmrcNrdUOYTkfW/mgPPSk0ivQJd51RvzNpskWEague0h7EBa9ubyWWV44+6yZCA==" saltValue="4QNLpKwu3jG2+WcgWQm/C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483</v>
      </c>
      <c r="AP7" s="260"/>
      <c r="AQ7" s="261" t="s">
        <v>484</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485</v>
      </c>
      <c r="AQ8" s="267" t="s">
        <v>486</v>
      </c>
      <c r="AR8" s="268" t="s">
        <v>487</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488</v>
      </c>
      <c r="AL9" s="1131"/>
      <c r="AM9" s="1131"/>
      <c r="AN9" s="1132"/>
      <c r="AO9" s="269">
        <v>9630082</v>
      </c>
      <c r="AP9" s="269">
        <v>67784</v>
      </c>
      <c r="AQ9" s="270">
        <v>68274</v>
      </c>
      <c r="AR9" s="271">
        <v>-0.7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489</v>
      </c>
      <c r="AL10" s="1131"/>
      <c r="AM10" s="1131"/>
      <c r="AN10" s="1132"/>
      <c r="AO10" s="272">
        <v>54457</v>
      </c>
      <c r="AP10" s="272">
        <v>383</v>
      </c>
      <c r="AQ10" s="273">
        <v>4860</v>
      </c>
      <c r="AR10" s="274">
        <v>-92.1</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490</v>
      </c>
      <c r="AL11" s="1131"/>
      <c r="AM11" s="1131"/>
      <c r="AN11" s="1132"/>
      <c r="AO11" s="272">
        <v>50411</v>
      </c>
      <c r="AP11" s="272">
        <v>355</v>
      </c>
      <c r="AQ11" s="273">
        <v>567</v>
      </c>
      <c r="AR11" s="274">
        <v>-37.4</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491</v>
      </c>
      <c r="AL12" s="1131"/>
      <c r="AM12" s="1131"/>
      <c r="AN12" s="1132"/>
      <c r="AO12" s="272" t="s">
        <v>492</v>
      </c>
      <c r="AP12" s="272" t="s">
        <v>492</v>
      </c>
      <c r="AQ12" s="273">
        <v>16</v>
      </c>
      <c r="AR12" s="274" t="s">
        <v>492</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493</v>
      </c>
      <c r="AL13" s="1131"/>
      <c r="AM13" s="1131"/>
      <c r="AN13" s="1132"/>
      <c r="AO13" s="272">
        <v>186285</v>
      </c>
      <c r="AP13" s="272">
        <v>1311</v>
      </c>
      <c r="AQ13" s="273">
        <v>2777</v>
      </c>
      <c r="AR13" s="274">
        <v>-52.8</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494</v>
      </c>
      <c r="AL14" s="1131"/>
      <c r="AM14" s="1131"/>
      <c r="AN14" s="1132"/>
      <c r="AO14" s="272">
        <v>108741</v>
      </c>
      <c r="AP14" s="272">
        <v>765</v>
      </c>
      <c r="AQ14" s="273">
        <v>1330</v>
      </c>
      <c r="AR14" s="274">
        <v>-42.5</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495</v>
      </c>
      <c r="AL15" s="1134"/>
      <c r="AM15" s="1134"/>
      <c r="AN15" s="1135"/>
      <c r="AO15" s="272">
        <v>-498195</v>
      </c>
      <c r="AP15" s="272">
        <v>-3507</v>
      </c>
      <c r="AQ15" s="273">
        <v>-3833</v>
      </c>
      <c r="AR15" s="274">
        <v>-8.5</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9531781</v>
      </c>
      <c r="AP16" s="272">
        <v>67092</v>
      </c>
      <c r="AQ16" s="273">
        <v>73991</v>
      </c>
      <c r="AR16" s="274">
        <v>-9.3000000000000007</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500</v>
      </c>
      <c r="AL21" s="1137"/>
      <c r="AM21" s="1137"/>
      <c r="AN21" s="1138"/>
      <c r="AO21" s="285">
        <v>6.56</v>
      </c>
      <c r="AP21" s="286">
        <v>6.28</v>
      </c>
      <c r="AQ21" s="287">
        <v>0.28000000000000003</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501</v>
      </c>
      <c r="AL22" s="1137"/>
      <c r="AM22" s="1137"/>
      <c r="AN22" s="1138"/>
      <c r="AO22" s="290">
        <v>99</v>
      </c>
      <c r="AP22" s="291">
        <v>98.7</v>
      </c>
      <c r="AQ22" s="292">
        <v>0.3</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502</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483</v>
      </c>
      <c r="AP30" s="260"/>
      <c r="AQ30" s="261" t="s">
        <v>484</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485</v>
      </c>
      <c r="AQ31" s="267" t="s">
        <v>486</v>
      </c>
      <c r="AR31" s="268" t="s">
        <v>487</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505</v>
      </c>
      <c r="AL32" s="1121"/>
      <c r="AM32" s="1121"/>
      <c r="AN32" s="1122"/>
      <c r="AO32" s="300">
        <v>3472995</v>
      </c>
      <c r="AP32" s="300">
        <v>24446</v>
      </c>
      <c r="AQ32" s="301">
        <v>32402</v>
      </c>
      <c r="AR32" s="302">
        <v>-24.6</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506</v>
      </c>
      <c r="AL33" s="1121"/>
      <c r="AM33" s="1121"/>
      <c r="AN33" s="1122"/>
      <c r="AO33" s="300" t="s">
        <v>492</v>
      </c>
      <c r="AP33" s="300" t="s">
        <v>492</v>
      </c>
      <c r="AQ33" s="301" t="s">
        <v>492</v>
      </c>
      <c r="AR33" s="302" t="s">
        <v>492</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507</v>
      </c>
      <c r="AL34" s="1121"/>
      <c r="AM34" s="1121"/>
      <c r="AN34" s="1122"/>
      <c r="AO34" s="300" t="s">
        <v>492</v>
      </c>
      <c r="AP34" s="300" t="s">
        <v>492</v>
      </c>
      <c r="AQ34" s="301">
        <v>16</v>
      </c>
      <c r="AR34" s="302" t="s">
        <v>492</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508</v>
      </c>
      <c r="AL35" s="1121"/>
      <c r="AM35" s="1121"/>
      <c r="AN35" s="1122"/>
      <c r="AO35" s="300">
        <v>404287</v>
      </c>
      <c r="AP35" s="300">
        <v>2846</v>
      </c>
      <c r="AQ35" s="301">
        <v>5520</v>
      </c>
      <c r="AR35" s="302">
        <v>-48.4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509</v>
      </c>
      <c r="AL36" s="1121"/>
      <c r="AM36" s="1121"/>
      <c r="AN36" s="1122"/>
      <c r="AO36" s="300">
        <v>95853</v>
      </c>
      <c r="AP36" s="300">
        <v>675</v>
      </c>
      <c r="AQ36" s="301">
        <v>1296</v>
      </c>
      <c r="AR36" s="302">
        <v>-47.9</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510</v>
      </c>
      <c r="AL37" s="1121"/>
      <c r="AM37" s="1121"/>
      <c r="AN37" s="1122"/>
      <c r="AO37" s="300">
        <v>310</v>
      </c>
      <c r="AP37" s="300">
        <v>2</v>
      </c>
      <c r="AQ37" s="301">
        <v>571</v>
      </c>
      <c r="AR37" s="302">
        <v>-99.6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511</v>
      </c>
      <c r="AL38" s="1124"/>
      <c r="AM38" s="1124"/>
      <c r="AN38" s="1125"/>
      <c r="AO38" s="303" t="s">
        <v>492</v>
      </c>
      <c r="AP38" s="303" t="s">
        <v>492</v>
      </c>
      <c r="AQ38" s="304">
        <v>0</v>
      </c>
      <c r="AR38" s="292" t="s">
        <v>492</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512</v>
      </c>
      <c r="AL39" s="1124"/>
      <c r="AM39" s="1124"/>
      <c r="AN39" s="1125"/>
      <c r="AO39" s="300">
        <v>-398778</v>
      </c>
      <c r="AP39" s="300">
        <v>-2807</v>
      </c>
      <c r="AQ39" s="301">
        <v>-6093</v>
      </c>
      <c r="AR39" s="302">
        <v>-53.9</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513</v>
      </c>
      <c r="AL40" s="1121"/>
      <c r="AM40" s="1121"/>
      <c r="AN40" s="1122"/>
      <c r="AO40" s="300">
        <v>-1071598</v>
      </c>
      <c r="AP40" s="300">
        <v>-7543</v>
      </c>
      <c r="AQ40" s="301">
        <v>-23816</v>
      </c>
      <c r="AR40" s="302">
        <v>-68.3</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2503069</v>
      </c>
      <c r="AP41" s="300">
        <v>17619</v>
      </c>
      <c r="AQ41" s="301">
        <v>9896</v>
      </c>
      <c r="AR41" s="302">
        <v>78</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483</v>
      </c>
      <c r="AN49" s="1115" t="s">
        <v>516</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517</v>
      </c>
      <c r="AO50" s="317" t="s">
        <v>518</v>
      </c>
      <c r="AP50" s="318" t="s">
        <v>519</v>
      </c>
      <c r="AQ50" s="319" t="s">
        <v>520</v>
      </c>
      <c r="AR50" s="320" t="s">
        <v>521</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10067404</v>
      </c>
      <c r="AN51" s="322">
        <v>71383</v>
      </c>
      <c r="AO51" s="323">
        <v>36</v>
      </c>
      <c r="AP51" s="324">
        <v>44161</v>
      </c>
      <c r="AQ51" s="325">
        <v>3.1</v>
      </c>
      <c r="AR51" s="326">
        <v>32.9</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6837516</v>
      </c>
      <c r="AN52" s="330">
        <v>48482</v>
      </c>
      <c r="AO52" s="331">
        <v>30.9</v>
      </c>
      <c r="AP52" s="332">
        <v>23644</v>
      </c>
      <c r="AQ52" s="333">
        <v>3.1</v>
      </c>
      <c r="AR52" s="334">
        <v>27.8</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5023376</v>
      </c>
      <c r="AN53" s="322">
        <v>35545</v>
      </c>
      <c r="AO53" s="323">
        <v>-50.2</v>
      </c>
      <c r="AP53" s="324">
        <v>43955</v>
      </c>
      <c r="AQ53" s="325">
        <v>-0.5</v>
      </c>
      <c r="AR53" s="326">
        <v>-49.7</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2825823</v>
      </c>
      <c r="AN54" s="330">
        <v>19995</v>
      </c>
      <c r="AO54" s="331">
        <v>-58.8</v>
      </c>
      <c r="AP54" s="332">
        <v>21318</v>
      </c>
      <c r="AQ54" s="333">
        <v>-9.8000000000000007</v>
      </c>
      <c r="AR54" s="334">
        <v>-49</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7722801</v>
      </c>
      <c r="AN55" s="322">
        <v>54429</v>
      </c>
      <c r="AO55" s="323">
        <v>53.1</v>
      </c>
      <c r="AP55" s="324">
        <v>41921</v>
      </c>
      <c r="AQ55" s="325">
        <v>-4.5999999999999996</v>
      </c>
      <c r="AR55" s="326">
        <v>57.7</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5109536</v>
      </c>
      <c r="AN56" s="330">
        <v>36011</v>
      </c>
      <c r="AO56" s="331">
        <v>80.099999999999994</v>
      </c>
      <c r="AP56" s="332">
        <v>21655</v>
      </c>
      <c r="AQ56" s="333">
        <v>1.6</v>
      </c>
      <c r="AR56" s="334">
        <v>78.5</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5866662</v>
      </c>
      <c r="AN57" s="322">
        <v>41267</v>
      </c>
      <c r="AO57" s="323">
        <v>-24.2</v>
      </c>
      <c r="AP57" s="324">
        <v>44585</v>
      </c>
      <c r="AQ57" s="325">
        <v>6.4</v>
      </c>
      <c r="AR57" s="326">
        <v>-30.6</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4232928</v>
      </c>
      <c r="AN58" s="330">
        <v>29775</v>
      </c>
      <c r="AO58" s="331">
        <v>-17.3</v>
      </c>
      <c r="AP58" s="332">
        <v>23077</v>
      </c>
      <c r="AQ58" s="333">
        <v>6.6</v>
      </c>
      <c r="AR58" s="334">
        <v>-23.9</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8365018</v>
      </c>
      <c r="AN59" s="322">
        <v>58880</v>
      </c>
      <c r="AO59" s="323">
        <v>42.7</v>
      </c>
      <c r="AP59" s="324">
        <v>49779</v>
      </c>
      <c r="AQ59" s="325">
        <v>11.6</v>
      </c>
      <c r="AR59" s="326">
        <v>31.1</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5296468</v>
      </c>
      <c r="AN60" s="330">
        <v>37281</v>
      </c>
      <c r="AO60" s="331">
        <v>25.2</v>
      </c>
      <c r="AP60" s="332">
        <v>28921</v>
      </c>
      <c r="AQ60" s="333">
        <v>25.3</v>
      </c>
      <c r="AR60" s="334">
        <v>-0.1</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7409052</v>
      </c>
      <c r="AN61" s="337">
        <v>52301</v>
      </c>
      <c r="AO61" s="338">
        <v>11.5</v>
      </c>
      <c r="AP61" s="339">
        <v>44880</v>
      </c>
      <c r="AQ61" s="340">
        <v>3.2</v>
      </c>
      <c r="AR61" s="326">
        <v>8.3000000000000007</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4860454</v>
      </c>
      <c r="AN62" s="330">
        <v>34309</v>
      </c>
      <c r="AO62" s="331">
        <v>12</v>
      </c>
      <c r="AP62" s="332">
        <v>23723</v>
      </c>
      <c r="AQ62" s="333">
        <v>5.4</v>
      </c>
      <c r="AR62" s="334">
        <v>6.6</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3vjyH2ia9VW3HBaMqWSM59L2wMGBU3LrO4TPzUn2JqIJfmel787OTa4REyU+BCLINn7Bkf1hh9jEOLu8mDXp2w==" saltValue="5PyHji+3KRqhmS9u8gVPi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16" zoomScale="85" zoomScaleNormal="85" zoomScaleSheetLayoutView="55" workbookViewId="0">
      <selection activeCell="BJ85" sqref="BJ85"/>
    </sheetView>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480</v>
      </c>
    </row>
    <row r="121" spans="125:125" ht="13.5" hidden="1" customHeight="1" x14ac:dyDescent="0.2">
      <c r="DU121" s="247"/>
    </row>
  </sheetData>
  <sheetProtection algorithmName="SHA-512" hashValue="fZUFBBndQ5MVysdUVaS7fIZdJ1Tz0B4L3RHHzvEUQ/iJRb3hem/p9lT2R6hMRvxf/XCYS4wR49ndZJRW1DMciA==" saltValue="fuhavTlMtr/8XNrLoPeQd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election activeCell="CT89" sqref="CT89"/>
    </sheetView>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480</v>
      </c>
    </row>
  </sheetData>
  <sheetProtection algorithmName="SHA-512" hashValue="fE4RNCOdl8OxKaxaJMPiEvGBRHiMd4n/z8xqgiXRV15uoEF1lBSwRSysN+EpAXaOF6E3e1gGlpmkDl7YhR7WJA==" saltValue="2agjaAcV9jQzLv1ZpcaT6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L44" sqref="L44"/>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39" t="s">
        <v>3</v>
      </c>
      <c r="D47" s="1139"/>
      <c r="E47" s="1140"/>
      <c r="F47" s="11">
        <v>18.510000000000002</v>
      </c>
      <c r="G47" s="12">
        <v>21.3</v>
      </c>
      <c r="H47" s="12">
        <v>23.49</v>
      </c>
      <c r="I47" s="12">
        <v>22.89</v>
      </c>
      <c r="J47" s="13">
        <v>25.02</v>
      </c>
    </row>
    <row r="48" spans="2:10" ht="57.75" customHeight="1" x14ac:dyDescent="0.2">
      <c r="B48" s="14"/>
      <c r="C48" s="1141" t="s">
        <v>4</v>
      </c>
      <c r="D48" s="1141"/>
      <c r="E48" s="1142"/>
      <c r="F48" s="15">
        <v>13.11</v>
      </c>
      <c r="G48" s="16">
        <v>14.56</v>
      </c>
      <c r="H48" s="16">
        <v>14.26</v>
      </c>
      <c r="I48" s="16">
        <v>11.32</v>
      </c>
      <c r="J48" s="17">
        <v>13.8</v>
      </c>
    </row>
    <row r="49" spans="2:10" ht="57.75" customHeight="1" thickBot="1" x14ac:dyDescent="0.25">
      <c r="B49" s="18"/>
      <c r="C49" s="1143" t="s">
        <v>5</v>
      </c>
      <c r="D49" s="1143"/>
      <c r="E49" s="1144"/>
      <c r="F49" s="19">
        <v>0.02</v>
      </c>
      <c r="G49" s="20">
        <v>7.14</v>
      </c>
      <c r="H49" s="20">
        <v>4.1900000000000004</v>
      </c>
      <c r="I49" s="20" t="s">
        <v>535</v>
      </c>
      <c r="J49" s="21">
        <v>5.39</v>
      </c>
    </row>
    <row r="50" spans="2:10" ht="13.2" x14ac:dyDescent="0.2"/>
  </sheetData>
  <sheetProtection algorithmName="SHA-512" hashValue="1FRXbHIUJJrEvqmwesr5pCbYLMRsUMpyH/mAupL0N+OFS+xTabiWuI1YtZedBCnWtwAq+yutwLE5CDfzvzHjBw==" saltValue="ywxxXRbsaCQt0z+PSTbI0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P34" sqref="P34"/>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51" t="s">
        <v>536</v>
      </c>
      <c r="D34" s="1151"/>
      <c r="E34" s="1152"/>
      <c r="F34" s="32">
        <v>12.14</v>
      </c>
      <c r="G34" s="33">
        <v>13.51</v>
      </c>
      <c r="H34" s="33">
        <v>13.14</v>
      </c>
      <c r="I34" s="33">
        <v>10.09</v>
      </c>
      <c r="J34" s="34">
        <v>13.23</v>
      </c>
      <c r="K34" s="22"/>
      <c r="L34" s="22"/>
      <c r="M34" s="22"/>
      <c r="N34" s="22"/>
      <c r="O34" s="22"/>
      <c r="P34" s="22"/>
    </row>
    <row r="35" spans="1:16" ht="39" customHeight="1" x14ac:dyDescent="0.2">
      <c r="A35" s="22"/>
      <c r="B35" s="35"/>
      <c r="C35" s="1145" t="s">
        <v>537</v>
      </c>
      <c r="D35" s="1146"/>
      <c r="E35" s="1147"/>
      <c r="F35" s="36">
        <v>2.77</v>
      </c>
      <c r="G35" s="37">
        <v>4.74</v>
      </c>
      <c r="H35" s="37">
        <v>6.84</v>
      </c>
      <c r="I35" s="37">
        <v>6.78</v>
      </c>
      <c r="J35" s="38">
        <v>5.89</v>
      </c>
      <c r="K35" s="22"/>
      <c r="L35" s="22"/>
      <c r="M35" s="22"/>
      <c r="N35" s="22"/>
      <c r="O35" s="22"/>
      <c r="P35" s="22"/>
    </row>
    <row r="36" spans="1:16" ht="39" customHeight="1" x14ac:dyDescent="0.2">
      <c r="A36" s="22"/>
      <c r="B36" s="35"/>
      <c r="C36" s="1145" t="s">
        <v>538</v>
      </c>
      <c r="D36" s="1146"/>
      <c r="E36" s="1147"/>
      <c r="F36" s="36">
        <v>2.58</v>
      </c>
      <c r="G36" s="37">
        <v>3.05</v>
      </c>
      <c r="H36" s="37">
        <v>2.68</v>
      </c>
      <c r="I36" s="37">
        <v>4.5599999999999996</v>
      </c>
      <c r="J36" s="38">
        <v>5.61</v>
      </c>
      <c r="K36" s="22"/>
      <c r="L36" s="22"/>
      <c r="M36" s="22"/>
      <c r="N36" s="22"/>
      <c r="O36" s="22"/>
      <c r="P36" s="22"/>
    </row>
    <row r="37" spans="1:16" ht="39" customHeight="1" x14ac:dyDescent="0.2">
      <c r="A37" s="22"/>
      <c r="B37" s="35"/>
      <c r="C37" s="1145" t="s">
        <v>539</v>
      </c>
      <c r="D37" s="1146"/>
      <c r="E37" s="1147"/>
      <c r="F37" s="36">
        <v>0.9</v>
      </c>
      <c r="G37" s="37">
        <v>0.79</v>
      </c>
      <c r="H37" s="37">
        <v>0.98</v>
      </c>
      <c r="I37" s="37">
        <v>1.1200000000000001</v>
      </c>
      <c r="J37" s="38">
        <v>0.96</v>
      </c>
      <c r="K37" s="22"/>
      <c r="L37" s="22"/>
      <c r="M37" s="22"/>
      <c r="N37" s="22"/>
      <c r="O37" s="22"/>
      <c r="P37" s="22"/>
    </row>
    <row r="38" spans="1:16" ht="39" customHeight="1" x14ac:dyDescent="0.2">
      <c r="A38" s="22"/>
      <c r="B38" s="35"/>
      <c r="C38" s="1145" t="s">
        <v>540</v>
      </c>
      <c r="D38" s="1146"/>
      <c r="E38" s="1147"/>
      <c r="F38" s="36">
        <v>0.33</v>
      </c>
      <c r="G38" s="37">
        <v>0.28000000000000003</v>
      </c>
      <c r="H38" s="37">
        <v>0.36</v>
      </c>
      <c r="I38" s="37">
        <v>0.52</v>
      </c>
      <c r="J38" s="38">
        <v>0.32</v>
      </c>
      <c r="K38" s="22"/>
      <c r="L38" s="22"/>
      <c r="M38" s="22"/>
      <c r="N38" s="22"/>
      <c r="O38" s="22"/>
      <c r="P38" s="22"/>
    </row>
    <row r="39" spans="1:16" ht="39" customHeight="1" x14ac:dyDescent="0.2">
      <c r="A39" s="22"/>
      <c r="B39" s="35"/>
      <c r="C39" s="1145" t="s">
        <v>541</v>
      </c>
      <c r="D39" s="1146"/>
      <c r="E39" s="1147"/>
      <c r="F39" s="36">
        <v>0.54</v>
      </c>
      <c r="G39" s="37">
        <v>1.64</v>
      </c>
      <c r="H39" s="37">
        <v>1.43</v>
      </c>
      <c r="I39" s="37">
        <v>1.07</v>
      </c>
      <c r="J39" s="38">
        <v>0.21</v>
      </c>
      <c r="K39" s="22"/>
      <c r="L39" s="22"/>
      <c r="M39" s="22"/>
      <c r="N39" s="22"/>
      <c r="O39" s="22"/>
      <c r="P39" s="22"/>
    </row>
    <row r="40" spans="1:16" ht="39" customHeight="1" x14ac:dyDescent="0.2">
      <c r="A40" s="22"/>
      <c r="B40" s="35"/>
      <c r="C40" s="1145" t="s">
        <v>542</v>
      </c>
      <c r="D40" s="1146"/>
      <c r="E40" s="1147"/>
      <c r="F40" s="36">
        <v>0.33</v>
      </c>
      <c r="G40" s="37">
        <v>0.35</v>
      </c>
      <c r="H40" s="37">
        <v>0.42</v>
      </c>
      <c r="I40" s="37">
        <v>0.52</v>
      </c>
      <c r="J40" s="38">
        <v>0.16</v>
      </c>
      <c r="K40" s="22"/>
      <c r="L40" s="22"/>
      <c r="M40" s="22"/>
      <c r="N40" s="22"/>
      <c r="O40" s="22"/>
      <c r="P40" s="22"/>
    </row>
    <row r="41" spans="1:16" ht="39" customHeight="1" x14ac:dyDescent="0.2">
      <c r="A41" s="22"/>
      <c r="B41" s="35"/>
      <c r="C41" s="1145" t="s">
        <v>543</v>
      </c>
      <c r="D41" s="1146"/>
      <c r="E41" s="1147"/>
      <c r="F41" s="36">
        <v>0.28999999999999998</v>
      </c>
      <c r="G41" s="37">
        <v>0.39</v>
      </c>
      <c r="H41" s="37">
        <v>0.31</v>
      </c>
      <c r="I41" s="37">
        <v>0.16</v>
      </c>
      <c r="J41" s="38">
        <v>7.0000000000000007E-2</v>
      </c>
      <c r="K41" s="22"/>
      <c r="L41" s="22"/>
      <c r="M41" s="22"/>
      <c r="N41" s="22"/>
      <c r="O41" s="22"/>
      <c r="P41" s="22"/>
    </row>
    <row r="42" spans="1:16" ht="39" customHeight="1" x14ac:dyDescent="0.2">
      <c r="A42" s="22"/>
      <c r="B42" s="39"/>
      <c r="C42" s="1145" t="s">
        <v>544</v>
      </c>
      <c r="D42" s="1146"/>
      <c r="E42" s="1147"/>
      <c r="F42" s="36" t="s">
        <v>492</v>
      </c>
      <c r="G42" s="37" t="s">
        <v>492</v>
      </c>
      <c r="H42" s="37" t="s">
        <v>492</v>
      </c>
      <c r="I42" s="37" t="s">
        <v>492</v>
      </c>
      <c r="J42" s="38" t="s">
        <v>492</v>
      </c>
      <c r="K42" s="22"/>
      <c r="L42" s="22"/>
      <c r="M42" s="22"/>
      <c r="N42" s="22"/>
      <c r="O42" s="22"/>
      <c r="P42" s="22"/>
    </row>
    <row r="43" spans="1:16" ht="39" customHeight="1" thickBot="1" x14ac:dyDescent="0.25">
      <c r="A43" s="22"/>
      <c r="B43" s="40"/>
      <c r="C43" s="1148" t="s">
        <v>545</v>
      </c>
      <c r="D43" s="1149"/>
      <c r="E43" s="1150"/>
      <c r="F43" s="41">
        <v>0.11</v>
      </c>
      <c r="G43" s="42">
        <v>0.13</v>
      </c>
      <c r="H43" s="42">
        <v>0.08</v>
      </c>
      <c r="I43" s="42">
        <v>0.09</v>
      </c>
      <c r="J43" s="43">
        <v>0.08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tH+e7JpMXFi4zoMSQ4Wd9qy3sGLzyBIgVDbBImNAjcEMsPoeMGnt0wvN/5SDtbwysf3qcSdY2GSJuGvtJ9wpMQ==" saltValue="gSi7emltf0f1kOTT2kbb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7" zoomScale="70" zoomScaleNormal="7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3600</v>
      </c>
      <c r="L45" s="60">
        <v>3830</v>
      </c>
      <c r="M45" s="60">
        <v>3561</v>
      </c>
      <c r="N45" s="60">
        <v>3405</v>
      </c>
      <c r="O45" s="61">
        <v>3473</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492</v>
      </c>
      <c r="L46" s="64" t="s">
        <v>492</v>
      </c>
      <c r="M46" s="64" t="s">
        <v>492</v>
      </c>
      <c r="N46" s="64" t="s">
        <v>492</v>
      </c>
      <c r="O46" s="65" t="s">
        <v>492</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492</v>
      </c>
      <c r="L47" s="64" t="s">
        <v>492</v>
      </c>
      <c r="M47" s="64" t="s">
        <v>492</v>
      </c>
      <c r="N47" s="64" t="s">
        <v>492</v>
      </c>
      <c r="O47" s="65" t="s">
        <v>492</v>
      </c>
      <c r="P47" s="48"/>
      <c r="Q47" s="48"/>
      <c r="R47" s="48"/>
      <c r="S47" s="48"/>
      <c r="T47" s="48"/>
      <c r="U47" s="48"/>
    </row>
    <row r="48" spans="1:21" ht="30.75" customHeight="1" x14ac:dyDescent="0.2">
      <c r="A48" s="48"/>
      <c r="B48" s="1178"/>
      <c r="C48" s="1179"/>
      <c r="D48" s="62"/>
      <c r="E48" s="1155" t="s">
        <v>13</v>
      </c>
      <c r="F48" s="1155"/>
      <c r="G48" s="1155"/>
      <c r="H48" s="1155"/>
      <c r="I48" s="1155"/>
      <c r="J48" s="1156"/>
      <c r="K48" s="63">
        <v>429</v>
      </c>
      <c r="L48" s="64">
        <v>408</v>
      </c>
      <c r="M48" s="64">
        <v>396</v>
      </c>
      <c r="N48" s="64">
        <v>395</v>
      </c>
      <c r="O48" s="65">
        <v>404</v>
      </c>
      <c r="P48" s="48"/>
      <c r="Q48" s="48"/>
      <c r="R48" s="48"/>
      <c r="S48" s="48"/>
      <c r="T48" s="48"/>
      <c r="U48" s="48"/>
    </row>
    <row r="49" spans="1:21" ht="30.75" customHeight="1" x14ac:dyDescent="0.2">
      <c r="A49" s="48"/>
      <c r="B49" s="1178"/>
      <c r="C49" s="1179"/>
      <c r="D49" s="62"/>
      <c r="E49" s="1155" t="s">
        <v>14</v>
      </c>
      <c r="F49" s="1155"/>
      <c r="G49" s="1155"/>
      <c r="H49" s="1155"/>
      <c r="I49" s="1155"/>
      <c r="J49" s="1156"/>
      <c r="K49" s="63">
        <v>23</v>
      </c>
      <c r="L49" s="64">
        <v>23</v>
      </c>
      <c r="M49" s="64">
        <v>65</v>
      </c>
      <c r="N49" s="64">
        <v>89</v>
      </c>
      <c r="O49" s="65">
        <v>96</v>
      </c>
      <c r="P49" s="48"/>
      <c r="Q49" s="48"/>
      <c r="R49" s="48"/>
      <c r="S49" s="48"/>
      <c r="T49" s="48"/>
      <c r="U49" s="48"/>
    </row>
    <row r="50" spans="1:21" ht="30.75" customHeight="1" x14ac:dyDescent="0.2">
      <c r="A50" s="48"/>
      <c r="B50" s="1178"/>
      <c r="C50" s="1179"/>
      <c r="D50" s="62"/>
      <c r="E50" s="1155" t="s">
        <v>15</v>
      </c>
      <c r="F50" s="1155"/>
      <c r="G50" s="1155"/>
      <c r="H50" s="1155"/>
      <c r="I50" s="1155"/>
      <c r="J50" s="1156"/>
      <c r="K50" s="63">
        <v>117</v>
      </c>
      <c r="L50" s="64">
        <v>30</v>
      </c>
      <c r="M50" s="64">
        <v>74</v>
      </c>
      <c r="N50" s="64">
        <v>32</v>
      </c>
      <c r="O50" s="65">
        <v>0</v>
      </c>
      <c r="P50" s="48"/>
      <c r="Q50" s="48"/>
      <c r="R50" s="48"/>
      <c r="S50" s="48"/>
      <c r="T50" s="48"/>
      <c r="U50" s="48"/>
    </row>
    <row r="51" spans="1:21" ht="30.75" customHeight="1" x14ac:dyDescent="0.2">
      <c r="A51" s="48"/>
      <c r="B51" s="1180"/>
      <c r="C51" s="1181"/>
      <c r="D51" s="66"/>
      <c r="E51" s="1155" t="s">
        <v>16</v>
      </c>
      <c r="F51" s="1155"/>
      <c r="G51" s="1155"/>
      <c r="H51" s="1155"/>
      <c r="I51" s="1155"/>
      <c r="J51" s="1156"/>
      <c r="K51" s="63" t="s">
        <v>492</v>
      </c>
      <c r="L51" s="64" t="s">
        <v>492</v>
      </c>
      <c r="M51" s="64" t="s">
        <v>492</v>
      </c>
      <c r="N51" s="64" t="s">
        <v>492</v>
      </c>
      <c r="O51" s="65" t="s">
        <v>492</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1766</v>
      </c>
      <c r="L52" s="64">
        <v>1775</v>
      </c>
      <c r="M52" s="64">
        <v>1645</v>
      </c>
      <c r="N52" s="64">
        <v>1556</v>
      </c>
      <c r="O52" s="65">
        <v>1471</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2403</v>
      </c>
      <c r="L53" s="69">
        <v>2516</v>
      </c>
      <c r="M53" s="69">
        <v>2451</v>
      </c>
      <c r="N53" s="69">
        <v>2365</v>
      </c>
      <c r="O53" s="70">
        <v>2502</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2">
      <c r="B58" s="1161" t="s">
        <v>24</v>
      </c>
      <c r="C58" s="1162"/>
      <c r="D58" s="1167" t="s">
        <v>25</v>
      </c>
      <c r="E58" s="1168"/>
      <c r="F58" s="1168"/>
      <c r="G58" s="1168"/>
      <c r="H58" s="1168"/>
      <c r="I58" s="1168"/>
      <c r="J58" s="1169"/>
      <c r="K58" s="83"/>
      <c r="L58" s="84"/>
      <c r="M58" s="84"/>
      <c r="N58" s="84"/>
      <c r="O58" s="85"/>
    </row>
    <row r="59" spans="1:21" ht="31.5" customHeight="1" x14ac:dyDescent="0.2">
      <c r="B59" s="1163"/>
      <c r="C59" s="1164"/>
      <c r="D59" s="1170" t="s">
        <v>26</v>
      </c>
      <c r="E59" s="1171"/>
      <c r="F59" s="1171"/>
      <c r="G59" s="1171"/>
      <c r="H59" s="1171"/>
      <c r="I59" s="1171"/>
      <c r="J59" s="1172"/>
      <c r="K59" s="86"/>
      <c r="L59" s="87"/>
      <c r="M59" s="87"/>
      <c r="N59" s="87"/>
      <c r="O59" s="88"/>
    </row>
    <row r="60" spans="1:21" ht="31.5" customHeight="1" thickBot="1" x14ac:dyDescent="0.25">
      <c r="B60" s="1165"/>
      <c r="C60" s="1166"/>
      <c r="D60" s="1173" t="s">
        <v>27</v>
      </c>
      <c r="E60" s="1174"/>
      <c r="F60" s="1174"/>
      <c r="G60" s="1174"/>
      <c r="H60" s="1174"/>
      <c r="I60" s="1174"/>
      <c r="J60" s="117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gOIr6XYloxBsLz+X7cXmB98soj34KrBYvJurXPhWb5+/VVtnu/tUZEFHvmh4F5uwU5KGRBNSp4VEIsC5CUTbiA==" saltValue="hCPp183MlPqqv3Nbrpn3H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1" zoomScale="70" zoomScaleNormal="7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530</v>
      </c>
      <c r="J40" s="103" t="s">
        <v>531</v>
      </c>
      <c r="K40" s="103" t="s">
        <v>532</v>
      </c>
      <c r="L40" s="103" t="s">
        <v>533</v>
      </c>
      <c r="M40" s="104" t="s">
        <v>534</v>
      </c>
    </row>
    <row r="41" spans="2:13" ht="27.75" customHeight="1" x14ac:dyDescent="0.2">
      <c r="B41" s="1196" t="s">
        <v>30</v>
      </c>
      <c r="C41" s="1197"/>
      <c r="D41" s="105"/>
      <c r="E41" s="1198" t="s">
        <v>31</v>
      </c>
      <c r="F41" s="1198"/>
      <c r="G41" s="1198"/>
      <c r="H41" s="1199"/>
      <c r="I41" s="343">
        <v>28596</v>
      </c>
      <c r="J41" s="344">
        <v>25479</v>
      </c>
      <c r="K41" s="344">
        <v>25096</v>
      </c>
      <c r="L41" s="344">
        <v>23772</v>
      </c>
      <c r="M41" s="345">
        <v>24360</v>
      </c>
    </row>
    <row r="42" spans="2:13" ht="27.75" customHeight="1" x14ac:dyDescent="0.2">
      <c r="B42" s="1186"/>
      <c r="C42" s="1187"/>
      <c r="D42" s="106"/>
      <c r="E42" s="1190" t="s">
        <v>32</v>
      </c>
      <c r="F42" s="1190"/>
      <c r="G42" s="1190"/>
      <c r="H42" s="1191"/>
      <c r="I42" s="346">
        <v>4314</v>
      </c>
      <c r="J42" s="347">
        <v>4350</v>
      </c>
      <c r="K42" s="347">
        <v>4249</v>
      </c>
      <c r="L42" s="347">
        <v>4181</v>
      </c>
      <c r="M42" s="348">
        <v>4181</v>
      </c>
    </row>
    <row r="43" spans="2:13" ht="27.75" customHeight="1" x14ac:dyDescent="0.2">
      <c r="B43" s="1186"/>
      <c r="C43" s="1187"/>
      <c r="D43" s="106"/>
      <c r="E43" s="1190" t="s">
        <v>33</v>
      </c>
      <c r="F43" s="1190"/>
      <c r="G43" s="1190"/>
      <c r="H43" s="1191"/>
      <c r="I43" s="346">
        <v>5701</v>
      </c>
      <c r="J43" s="347">
        <v>6118</v>
      </c>
      <c r="K43" s="347">
        <v>6545</v>
      </c>
      <c r="L43" s="347">
        <v>7365</v>
      </c>
      <c r="M43" s="348">
        <v>8874</v>
      </c>
    </row>
    <row r="44" spans="2:13" ht="27.75" customHeight="1" x14ac:dyDescent="0.2">
      <c r="B44" s="1186"/>
      <c r="C44" s="1187"/>
      <c r="D44" s="106"/>
      <c r="E44" s="1190" t="s">
        <v>34</v>
      </c>
      <c r="F44" s="1190"/>
      <c r="G44" s="1190"/>
      <c r="H44" s="1191"/>
      <c r="I44" s="346">
        <v>912</v>
      </c>
      <c r="J44" s="347">
        <v>1213</v>
      </c>
      <c r="K44" s="347">
        <v>1154</v>
      </c>
      <c r="L44" s="347">
        <v>1016</v>
      </c>
      <c r="M44" s="348">
        <v>871</v>
      </c>
    </row>
    <row r="45" spans="2:13" ht="27.75" customHeight="1" x14ac:dyDescent="0.2">
      <c r="B45" s="1186"/>
      <c r="C45" s="1187"/>
      <c r="D45" s="106"/>
      <c r="E45" s="1190" t="s">
        <v>35</v>
      </c>
      <c r="F45" s="1190"/>
      <c r="G45" s="1190"/>
      <c r="H45" s="1191"/>
      <c r="I45" s="346">
        <v>6003</v>
      </c>
      <c r="J45" s="347">
        <v>6279</v>
      </c>
      <c r="K45" s="347">
        <v>5971</v>
      </c>
      <c r="L45" s="347">
        <v>5807</v>
      </c>
      <c r="M45" s="348">
        <v>5976</v>
      </c>
    </row>
    <row r="46" spans="2:13" ht="27.75" customHeight="1" x14ac:dyDescent="0.2">
      <c r="B46" s="1186"/>
      <c r="C46" s="1187"/>
      <c r="D46" s="107"/>
      <c r="E46" s="1190" t="s">
        <v>36</v>
      </c>
      <c r="F46" s="1190"/>
      <c r="G46" s="1190"/>
      <c r="H46" s="1191"/>
      <c r="I46" s="346" t="s">
        <v>492</v>
      </c>
      <c r="J46" s="347" t="s">
        <v>492</v>
      </c>
      <c r="K46" s="347">
        <v>0</v>
      </c>
      <c r="L46" s="347" t="s">
        <v>492</v>
      </c>
      <c r="M46" s="348" t="s">
        <v>492</v>
      </c>
    </row>
    <row r="47" spans="2:13" ht="27.75" customHeight="1" x14ac:dyDescent="0.2">
      <c r="B47" s="1186"/>
      <c r="C47" s="1187"/>
      <c r="D47" s="108"/>
      <c r="E47" s="1200" t="s">
        <v>37</v>
      </c>
      <c r="F47" s="1201"/>
      <c r="G47" s="1201"/>
      <c r="H47" s="1202"/>
      <c r="I47" s="346" t="s">
        <v>492</v>
      </c>
      <c r="J47" s="347" t="s">
        <v>492</v>
      </c>
      <c r="K47" s="347" t="s">
        <v>492</v>
      </c>
      <c r="L47" s="347" t="s">
        <v>492</v>
      </c>
      <c r="M47" s="348" t="s">
        <v>492</v>
      </c>
    </row>
    <row r="48" spans="2:13" ht="27.75" customHeight="1" x14ac:dyDescent="0.2">
      <c r="B48" s="1186"/>
      <c r="C48" s="1187"/>
      <c r="D48" s="106"/>
      <c r="E48" s="1190" t="s">
        <v>38</v>
      </c>
      <c r="F48" s="1190"/>
      <c r="G48" s="1190"/>
      <c r="H48" s="1191"/>
      <c r="I48" s="346" t="s">
        <v>492</v>
      </c>
      <c r="J48" s="347" t="s">
        <v>492</v>
      </c>
      <c r="K48" s="347" t="s">
        <v>492</v>
      </c>
      <c r="L48" s="347" t="s">
        <v>492</v>
      </c>
      <c r="M48" s="348" t="s">
        <v>492</v>
      </c>
    </row>
    <row r="49" spans="2:13" ht="27.75" customHeight="1" x14ac:dyDescent="0.2">
      <c r="B49" s="1188"/>
      <c r="C49" s="1189"/>
      <c r="D49" s="106"/>
      <c r="E49" s="1190" t="s">
        <v>39</v>
      </c>
      <c r="F49" s="1190"/>
      <c r="G49" s="1190"/>
      <c r="H49" s="1191"/>
      <c r="I49" s="346" t="s">
        <v>492</v>
      </c>
      <c r="J49" s="347" t="s">
        <v>492</v>
      </c>
      <c r="K49" s="347" t="s">
        <v>492</v>
      </c>
      <c r="L49" s="347" t="s">
        <v>492</v>
      </c>
      <c r="M49" s="348" t="s">
        <v>492</v>
      </c>
    </row>
    <row r="50" spans="2:13" ht="27.75" customHeight="1" x14ac:dyDescent="0.2">
      <c r="B50" s="1184" t="s">
        <v>40</v>
      </c>
      <c r="C50" s="1185"/>
      <c r="D50" s="109"/>
      <c r="E50" s="1190" t="s">
        <v>41</v>
      </c>
      <c r="F50" s="1190"/>
      <c r="G50" s="1190"/>
      <c r="H50" s="1191"/>
      <c r="I50" s="346">
        <v>15288</v>
      </c>
      <c r="J50" s="347">
        <v>15167</v>
      </c>
      <c r="K50" s="347">
        <v>16540</v>
      </c>
      <c r="L50" s="347">
        <v>17088</v>
      </c>
      <c r="M50" s="348">
        <v>17588</v>
      </c>
    </row>
    <row r="51" spans="2:13" ht="27.75" customHeight="1" x14ac:dyDescent="0.2">
      <c r="B51" s="1186"/>
      <c r="C51" s="1187"/>
      <c r="D51" s="106"/>
      <c r="E51" s="1190" t="s">
        <v>42</v>
      </c>
      <c r="F51" s="1190"/>
      <c r="G51" s="1190"/>
      <c r="H51" s="1191"/>
      <c r="I51" s="346">
        <v>8921</v>
      </c>
      <c r="J51" s="347">
        <v>9498</v>
      </c>
      <c r="K51" s="347">
        <v>9524</v>
      </c>
      <c r="L51" s="347">
        <v>9096</v>
      </c>
      <c r="M51" s="348">
        <v>8832</v>
      </c>
    </row>
    <row r="52" spans="2:13" ht="27.75" customHeight="1" x14ac:dyDescent="0.2">
      <c r="B52" s="1188"/>
      <c r="C52" s="1189"/>
      <c r="D52" s="106"/>
      <c r="E52" s="1190" t="s">
        <v>43</v>
      </c>
      <c r="F52" s="1190"/>
      <c r="G52" s="1190"/>
      <c r="H52" s="1191"/>
      <c r="I52" s="346">
        <v>11767</v>
      </c>
      <c r="J52" s="347">
        <v>11394</v>
      </c>
      <c r="K52" s="347">
        <v>10948</v>
      </c>
      <c r="L52" s="347">
        <v>10291</v>
      </c>
      <c r="M52" s="348">
        <v>10446</v>
      </c>
    </row>
    <row r="53" spans="2:13" ht="27.75" customHeight="1" thickBot="1" x14ac:dyDescent="0.25">
      <c r="B53" s="1192" t="s">
        <v>19</v>
      </c>
      <c r="C53" s="1193"/>
      <c r="D53" s="110"/>
      <c r="E53" s="1194" t="s">
        <v>44</v>
      </c>
      <c r="F53" s="1194"/>
      <c r="G53" s="1194"/>
      <c r="H53" s="1195"/>
      <c r="I53" s="349">
        <v>9550</v>
      </c>
      <c r="J53" s="350">
        <v>7379</v>
      </c>
      <c r="K53" s="350">
        <v>6004</v>
      </c>
      <c r="L53" s="350">
        <v>5666</v>
      </c>
      <c r="M53" s="351">
        <v>7394</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Fa8jIKMipxqDbe37OtQJAtu6Pe8vIAmkdJ7dFyFDFD7MRh7xB/Q4DT99BhLrDiMV4rTFq6iz9jGtuUMkwnhqrA==" saltValue="anyAyxhbA8LgTjlZTOJW8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H60" sqref="H60"/>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532</v>
      </c>
      <c r="G54" s="119" t="s">
        <v>533</v>
      </c>
      <c r="H54" s="120" t="s">
        <v>534</v>
      </c>
    </row>
    <row r="55" spans="2:8" ht="52.5" customHeight="1" x14ac:dyDescent="0.2">
      <c r="B55" s="121"/>
      <c r="C55" s="1211" t="s">
        <v>46</v>
      </c>
      <c r="D55" s="1211"/>
      <c r="E55" s="1212"/>
      <c r="F55" s="352">
        <v>7391</v>
      </c>
      <c r="G55" s="352">
        <v>7398</v>
      </c>
      <c r="H55" s="353">
        <v>8274</v>
      </c>
    </row>
    <row r="56" spans="2:8" ht="52.5" customHeight="1" x14ac:dyDescent="0.2">
      <c r="B56" s="122"/>
      <c r="C56" s="1213" t="s">
        <v>47</v>
      </c>
      <c r="D56" s="1213"/>
      <c r="E56" s="1214"/>
      <c r="F56" s="354" t="s">
        <v>492</v>
      </c>
      <c r="G56" s="354" t="s">
        <v>492</v>
      </c>
      <c r="H56" s="355" t="s">
        <v>492</v>
      </c>
    </row>
    <row r="57" spans="2:8" ht="53.25" customHeight="1" x14ac:dyDescent="0.2">
      <c r="B57" s="122"/>
      <c r="C57" s="1215" t="s">
        <v>48</v>
      </c>
      <c r="D57" s="1215"/>
      <c r="E57" s="1216"/>
      <c r="F57" s="356">
        <v>8147</v>
      </c>
      <c r="G57" s="356">
        <v>8401</v>
      </c>
      <c r="H57" s="357">
        <v>8116</v>
      </c>
    </row>
    <row r="58" spans="2:8" ht="45.75" customHeight="1" x14ac:dyDescent="0.2">
      <c r="B58" s="123"/>
      <c r="C58" s="1203" t="s">
        <v>551</v>
      </c>
      <c r="D58" s="1204"/>
      <c r="E58" s="1205"/>
      <c r="F58" s="358">
        <v>5554</v>
      </c>
      <c r="G58" s="358">
        <v>5774</v>
      </c>
      <c r="H58" s="359">
        <v>5593</v>
      </c>
    </row>
    <row r="59" spans="2:8" ht="45.75" customHeight="1" x14ac:dyDescent="0.2">
      <c r="B59" s="123"/>
      <c r="C59" s="1203" t="s">
        <v>552</v>
      </c>
      <c r="D59" s="1204"/>
      <c r="E59" s="1205"/>
      <c r="F59" s="358">
        <v>1079</v>
      </c>
      <c r="G59" s="358">
        <v>1149</v>
      </c>
      <c r="H59" s="359">
        <v>1150</v>
      </c>
    </row>
    <row r="60" spans="2:8" ht="45.75" customHeight="1" x14ac:dyDescent="0.2">
      <c r="B60" s="123"/>
      <c r="C60" s="1203" t="s">
        <v>553</v>
      </c>
      <c r="D60" s="1204"/>
      <c r="E60" s="1205"/>
      <c r="F60" s="358">
        <v>983</v>
      </c>
      <c r="G60" s="358">
        <v>983</v>
      </c>
      <c r="H60" s="359">
        <v>904</v>
      </c>
    </row>
    <row r="61" spans="2:8" ht="45.75" customHeight="1" x14ac:dyDescent="0.2">
      <c r="B61" s="123"/>
      <c r="C61" s="1203" t="s">
        <v>554</v>
      </c>
      <c r="D61" s="1204"/>
      <c r="E61" s="1205"/>
      <c r="F61" s="358">
        <v>194</v>
      </c>
      <c r="G61" s="358">
        <v>192</v>
      </c>
      <c r="H61" s="359">
        <v>188</v>
      </c>
    </row>
    <row r="62" spans="2:8" ht="45.75" customHeight="1" thickBot="1" x14ac:dyDescent="0.25">
      <c r="B62" s="124"/>
      <c r="C62" s="1206" t="s">
        <v>555</v>
      </c>
      <c r="D62" s="1207"/>
      <c r="E62" s="1208"/>
      <c r="F62" s="360">
        <v>151</v>
      </c>
      <c r="G62" s="360">
        <v>129</v>
      </c>
      <c r="H62" s="361">
        <v>109</v>
      </c>
    </row>
    <row r="63" spans="2:8" ht="52.5" customHeight="1" thickBot="1" x14ac:dyDescent="0.25">
      <c r="B63" s="125"/>
      <c r="C63" s="1209" t="s">
        <v>49</v>
      </c>
      <c r="D63" s="1209"/>
      <c r="E63" s="1210"/>
      <c r="F63" s="362">
        <v>15538</v>
      </c>
      <c r="G63" s="362">
        <v>15799</v>
      </c>
      <c r="H63" s="363">
        <v>16390</v>
      </c>
    </row>
    <row r="64" spans="2:8" ht="13.2" x14ac:dyDescent="0.2"/>
  </sheetData>
  <sheetProtection algorithmName="SHA-512" hashValue="fdX3NhMzo0RiLlqGCYDhQhYONeUBgZHnR4/9DZpWvXH51Z0S5yZ4lZJiNgg1mpikr/VvixsCnHIYrSq+ZMCvmg==" saltValue="Kws7TsKvV5phDfizHf03v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2C5F0-26D9-4918-A312-0A60776DE824}">
  <sheetPr>
    <pageSetUpPr fitToPage="1"/>
  </sheetPr>
  <dimension ref="A1:DE85"/>
  <sheetViews>
    <sheetView showGridLines="0" zoomScale="85" zoomScaleNormal="85" zoomScaleSheetLayoutView="55" workbookViewId="0">
      <selection activeCell="Q2" sqref="Q2"/>
    </sheetView>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556</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557</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558</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559</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530</v>
      </c>
      <c r="BQ50" s="1250"/>
      <c r="BR50" s="1250"/>
      <c r="BS50" s="1250"/>
      <c r="BT50" s="1250"/>
      <c r="BU50" s="1250"/>
      <c r="BV50" s="1250"/>
      <c r="BW50" s="1250"/>
      <c r="BX50" s="1250" t="s">
        <v>531</v>
      </c>
      <c r="BY50" s="1250"/>
      <c r="BZ50" s="1250"/>
      <c r="CA50" s="1250"/>
      <c r="CB50" s="1250"/>
      <c r="CC50" s="1250"/>
      <c r="CD50" s="1250"/>
      <c r="CE50" s="1250"/>
      <c r="CF50" s="1250" t="s">
        <v>532</v>
      </c>
      <c r="CG50" s="1250"/>
      <c r="CH50" s="1250"/>
      <c r="CI50" s="1250"/>
      <c r="CJ50" s="1250"/>
      <c r="CK50" s="1250"/>
      <c r="CL50" s="1250"/>
      <c r="CM50" s="1250"/>
      <c r="CN50" s="1250" t="s">
        <v>533</v>
      </c>
      <c r="CO50" s="1250"/>
      <c r="CP50" s="1250"/>
      <c r="CQ50" s="1250"/>
      <c r="CR50" s="1250"/>
      <c r="CS50" s="1250"/>
      <c r="CT50" s="1250"/>
      <c r="CU50" s="1250"/>
      <c r="CV50" s="1250" t="s">
        <v>534</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560</v>
      </c>
      <c r="AO51" s="1254"/>
      <c r="AP51" s="1254"/>
      <c r="AQ51" s="1254"/>
      <c r="AR51" s="1254"/>
      <c r="AS51" s="1254"/>
      <c r="AT51" s="1254"/>
      <c r="AU51" s="1254"/>
      <c r="AV51" s="1254"/>
      <c r="AW51" s="1254"/>
      <c r="AX51" s="1254"/>
      <c r="AY51" s="1254"/>
      <c r="AZ51" s="1254"/>
      <c r="BA51" s="1254"/>
      <c r="BB51" s="1254" t="s">
        <v>561</v>
      </c>
      <c r="BC51" s="1254"/>
      <c r="BD51" s="1254"/>
      <c r="BE51" s="1254"/>
      <c r="BF51" s="1254"/>
      <c r="BG51" s="1254"/>
      <c r="BH51" s="1254"/>
      <c r="BI51" s="1254"/>
      <c r="BJ51" s="1254"/>
      <c r="BK51" s="1254"/>
      <c r="BL51" s="1254"/>
      <c r="BM51" s="1254"/>
      <c r="BN51" s="1254"/>
      <c r="BO51" s="1254"/>
      <c r="BP51" s="1255">
        <v>32</v>
      </c>
      <c r="BQ51" s="1255"/>
      <c r="BR51" s="1255"/>
      <c r="BS51" s="1255"/>
      <c r="BT51" s="1255"/>
      <c r="BU51" s="1255"/>
      <c r="BV51" s="1255"/>
      <c r="BW51" s="1255"/>
      <c r="BX51" s="1255">
        <v>26.2</v>
      </c>
      <c r="BY51" s="1255"/>
      <c r="BZ51" s="1255"/>
      <c r="CA51" s="1255"/>
      <c r="CB51" s="1255"/>
      <c r="CC51" s="1255"/>
      <c r="CD51" s="1255"/>
      <c r="CE51" s="1255"/>
      <c r="CF51" s="1255">
        <v>19.8</v>
      </c>
      <c r="CG51" s="1255"/>
      <c r="CH51" s="1255"/>
      <c r="CI51" s="1255"/>
      <c r="CJ51" s="1255"/>
      <c r="CK51" s="1255"/>
      <c r="CL51" s="1255"/>
      <c r="CM51" s="1255"/>
      <c r="CN51" s="1255">
        <v>18.100000000000001</v>
      </c>
      <c r="CO51" s="1255"/>
      <c r="CP51" s="1255"/>
      <c r="CQ51" s="1255"/>
      <c r="CR51" s="1255"/>
      <c r="CS51" s="1255"/>
      <c r="CT51" s="1255"/>
      <c r="CU51" s="1255"/>
      <c r="CV51" s="1255">
        <v>23.1</v>
      </c>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562</v>
      </c>
      <c r="BC53" s="1254"/>
      <c r="BD53" s="1254"/>
      <c r="BE53" s="1254"/>
      <c r="BF53" s="1254"/>
      <c r="BG53" s="1254"/>
      <c r="BH53" s="1254"/>
      <c r="BI53" s="1254"/>
      <c r="BJ53" s="1254"/>
      <c r="BK53" s="1254"/>
      <c r="BL53" s="1254"/>
      <c r="BM53" s="1254"/>
      <c r="BN53" s="1254"/>
      <c r="BO53" s="1254"/>
      <c r="BP53" s="1255">
        <v>63.8</v>
      </c>
      <c r="BQ53" s="1255"/>
      <c r="BR53" s="1255"/>
      <c r="BS53" s="1255"/>
      <c r="BT53" s="1255"/>
      <c r="BU53" s="1255"/>
      <c r="BV53" s="1255"/>
      <c r="BW53" s="1255"/>
      <c r="BX53" s="1255">
        <v>64.7</v>
      </c>
      <c r="BY53" s="1255"/>
      <c r="BZ53" s="1255"/>
      <c r="CA53" s="1255"/>
      <c r="CB53" s="1255"/>
      <c r="CC53" s="1255"/>
      <c r="CD53" s="1255"/>
      <c r="CE53" s="1255"/>
      <c r="CF53" s="1255">
        <v>66.099999999999994</v>
      </c>
      <c r="CG53" s="1255"/>
      <c r="CH53" s="1255"/>
      <c r="CI53" s="1255"/>
      <c r="CJ53" s="1255"/>
      <c r="CK53" s="1255"/>
      <c r="CL53" s="1255"/>
      <c r="CM53" s="1255"/>
      <c r="CN53" s="1255">
        <v>65.8</v>
      </c>
      <c r="CO53" s="1255"/>
      <c r="CP53" s="1255"/>
      <c r="CQ53" s="1255"/>
      <c r="CR53" s="1255"/>
      <c r="CS53" s="1255"/>
      <c r="CT53" s="1255"/>
      <c r="CU53" s="1255"/>
      <c r="CV53" s="1255">
        <v>64.8</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563</v>
      </c>
      <c r="AO55" s="1250"/>
      <c r="AP55" s="1250"/>
      <c r="AQ55" s="1250"/>
      <c r="AR55" s="1250"/>
      <c r="AS55" s="1250"/>
      <c r="AT55" s="1250"/>
      <c r="AU55" s="1250"/>
      <c r="AV55" s="1250"/>
      <c r="AW55" s="1250"/>
      <c r="AX55" s="1250"/>
      <c r="AY55" s="1250"/>
      <c r="AZ55" s="1250"/>
      <c r="BA55" s="1250"/>
      <c r="BB55" s="1254" t="s">
        <v>561</v>
      </c>
      <c r="BC55" s="1254"/>
      <c r="BD55" s="1254"/>
      <c r="BE55" s="1254"/>
      <c r="BF55" s="1254"/>
      <c r="BG55" s="1254"/>
      <c r="BH55" s="1254"/>
      <c r="BI55" s="1254"/>
      <c r="BJ55" s="1254"/>
      <c r="BK55" s="1254"/>
      <c r="BL55" s="1254"/>
      <c r="BM55" s="1254"/>
      <c r="BN55" s="1254"/>
      <c r="BO55" s="1254"/>
      <c r="BP55" s="1255">
        <v>3.9</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562</v>
      </c>
      <c r="BC57" s="1254"/>
      <c r="BD57" s="1254"/>
      <c r="BE57" s="1254"/>
      <c r="BF57" s="1254"/>
      <c r="BG57" s="1254"/>
      <c r="BH57" s="1254"/>
      <c r="BI57" s="1254"/>
      <c r="BJ57" s="1254"/>
      <c r="BK57" s="1254"/>
      <c r="BL57" s="1254"/>
      <c r="BM57" s="1254"/>
      <c r="BN57" s="1254"/>
      <c r="BO57" s="1254"/>
      <c r="BP57" s="1255">
        <v>63.1</v>
      </c>
      <c r="BQ57" s="1255"/>
      <c r="BR57" s="1255"/>
      <c r="BS57" s="1255"/>
      <c r="BT57" s="1255"/>
      <c r="BU57" s="1255"/>
      <c r="BV57" s="1255"/>
      <c r="BW57" s="1255"/>
      <c r="BX57" s="1255">
        <v>63.2</v>
      </c>
      <c r="BY57" s="1255"/>
      <c r="BZ57" s="1255"/>
      <c r="CA57" s="1255"/>
      <c r="CB57" s="1255"/>
      <c r="CC57" s="1255"/>
      <c r="CD57" s="1255"/>
      <c r="CE57" s="1255"/>
      <c r="CF57" s="1255">
        <v>64</v>
      </c>
      <c r="CG57" s="1255"/>
      <c r="CH57" s="1255"/>
      <c r="CI57" s="1255"/>
      <c r="CJ57" s="1255"/>
      <c r="CK57" s="1255"/>
      <c r="CL57" s="1255"/>
      <c r="CM57" s="1255"/>
      <c r="CN57" s="1255">
        <v>65.5</v>
      </c>
      <c r="CO57" s="1255"/>
      <c r="CP57" s="1255"/>
      <c r="CQ57" s="1255"/>
      <c r="CR57" s="1255"/>
      <c r="CS57" s="1255"/>
      <c r="CT57" s="1255"/>
      <c r="CU57" s="1255"/>
      <c r="CV57" s="1255">
        <v>66.099999999999994</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564</v>
      </c>
    </row>
    <row r="64" spans="1:109" ht="13.2" x14ac:dyDescent="0.2">
      <c r="B64" s="1225"/>
      <c r="G64" s="1232"/>
      <c r="I64" s="1265"/>
      <c r="J64" s="1265"/>
      <c r="K64" s="1265"/>
      <c r="L64" s="1265"/>
      <c r="M64" s="1265"/>
      <c r="N64" s="1266"/>
      <c r="AM64" s="1232"/>
      <c r="AN64" s="1232" t="s">
        <v>557</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x14ac:dyDescent="0.2">
      <c r="B65" s="1225"/>
      <c r="AN65" s="1234" t="s">
        <v>565</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559</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530</v>
      </c>
      <c r="BQ72" s="1250"/>
      <c r="BR72" s="1250"/>
      <c r="BS72" s="1250"/>
      <c r="BT72" s="1250"/>
      <c r="BU72" s="1250"/>
      <c r="BV72" s="1250"/>
      <c r="BW72" s="1250"/>
      <c r="BX72" s="1250" t="s">
        <v>531</v>
      </c>
      <c r="BY72" s="1250"/>
      <c r="BZ72" s="1250"/>
      <c r="CA72" s="1250"/>
      <c r="CB72" s="1250"/>
      <c r="CC72" s="1250"/>
      <c r="CD72" s="1250"/>
      <c r="CE72" s="1250"/>
      <c r="CF72" s="1250" t="s">
        <v>532</v>
      </c>
      <c r="CG72" s="1250"/>
      <c r="CH72" s="1250"/>
      <c r="CI72" s="1250"/>
      <c r="CJ72" s="1250"/>
      <c r="CK72" s="1250"/>
      <c r="CL72" s="1250"/>
      <c r="CM72" s="1250"/>
      <c r="CN72" s="1250" t="s">
        <v>533</v>
      </c>
      <c r="CO72" s="1250"/>
      <c r="CP72" s="1250"/>
      <c r="CQ72" s="1250"/>
      <c r="CR72" s="1250"/>
      <c r="CS72" s="1250"/>
      <c r="CT72" s="1250"/>
      <c r="CU72" s="1250"/>
      <c r="CV72" s="1250" t="s">
        <v>534</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560</v>
      </c>
      <c r="AO73" s="1254"/>
      <c r="AP73" s="1254"/>
      <c r="AQ73" s="1254"/>
      <c r="AR73" s="1254"/>
      <c r="AS73" s="1254"/>
      <c r="AT73" s="1254"/>
      <c r="AU73" s="1254"/>
      <c r="AV73" s="1254"/>
      <c r="AW73" s="1254"/>
      <c r="AX73" s="1254"/>
      <c r="AY73" s="1254"/>
      <c r="AZ73" s="1254"/>
      <c r="BA73" s="1254"/>
      <c r="BB73" s="1254" t="s">
        <v>561</v>
      </c>
      <c r="BC73" s="1254"/>
      <c r="BD73" s="1254"/>
      <c r="BE73" s="1254"/>
      <c r="BF73" s="1254"/>
      <c r="BG73" s="1254"/>
      <c r="BH73" s="1254"/>
      <c r="BI73" s="1254"/>
      <c r="BJ73" s="1254"/>
      <c r="BK73" s="1254"/>
      <c r="BL73" s="1254"/>
      <c r="BM73" s="1254"/>
      <c r="BN73" s="1254"/>
      <c r="BO73" s="1254"/>
      <c r="BP73" s="1255">
        <v>32</v>
      </c>
      <c r="BQ73" s="1255"/>
      <c r="BR73" s="1255"/>
      <c r="BS73" s="1255"/>
      <c r="BT73" s="1255"/>
      <c r="BU73" s="1255"/>
      <c r="BV73" s="1255"/>
      <c r="BW73" s="1255"/>
      <c r="BX73" s="1255">
        <v>26.2</v>
      </c>
      <c r="BY73" s="1255"/>
      <c r="BZ73" s="1255"/>
      <c r="CA73" s="1255"/>
      <c r="CB73" s="1255"/>
      <c r="CC73" s="1255"/>
      <c r="CD73" s="1255"/>
      <c r="CE73" s="1255"/>
      <c r="CF73" s="1255">
        <v>19.8</v>
      </c>
      <c r="CG73" s="1255"/>
      <c r="CH73" s="1255"/>
      <c r="CI73" s="1255"/>
      <c r="CJ73" s="1255"/>
      <c r="CK73" s="1255"/>
      <c r="CL73" s="1255"/>
      <c r="CM73" s="1255"/>
      <c r="CN73" s="1255">
        <v>18.100000000000001</v>
      </c>
      <c r="CO73" s="1255"/>
      <c r="CP73" s="1255"/>
      <c r="CQ73" s="1255"/>
      <c r="CR73" s="1255"/>
      <c r="CS73" s="1255"/>
      <c r="CT73" s="1255"/>
      <c r="CU73" s="1255"/>
      <c r="CV73" s="1255">
        <v>23.1</v>
      </c>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566</v>
      </c>
      <c r="BC75" s="1254"/>
      <c r="BD75" s="1254"/>
      <c r="BE75" s="1254"/>
      <c r="BF75" s="1254"/>
      <c r="BG75" s="1254"/>
      <c r="BH75" s="1254"/>
      <c r="BI75" s="1254"/>
      <c r="BJ75" s="1254"/>
      <c r="BK75" s="1254"/>
      <c r="BL75" s="1254"/>
      <c r="BM75" s="1254"/>
      <c r="BN75" s="1254"/>
      <c r="BO75" s="1254"/>
      <c r="BP75" s="1255">
        <v>7.1</v>
      </c>
      <c r="BQ75" s="1255"/>
      <c r="BR75" s="1255"/>
      <c r="BS75" s="1255"/>
      <c r="BT75" s="1255"/>
      <c r="BU75" s="1255"/>
      <c r="BV75" s="1255"/>
      <c r="BW75" s="1255"/>
      <c r="BX75" s="1255">
        <v>8.1</v>
      </c>
      <c r="BY75" s="1255"/>
      <c r="BZ75" s="1255"/>
      <c r="CA75" s="1255"/>
      <c r="CB75" s="1255"/>
      <c r="CC75" s="1255"/>
      <c r="CD75" s="1255"/>
      <c r="CE75" s="1255"/>
      <c r="CF75" s="1255">
        <v>8.3000000000000007</v>
      </c>
      <c r="CG75" s="1255"/>
      <c r="CH75" s="1255"/>
      <c r="CI75" s="1255"/>
      <c r="CJ75" s="1255"/>
      <c r="CK75" s="1255"/>
      <c r="CL75" s="1255"/>
      <c r="CM75" s="1255"/>
      <c r="CN75" s="1255">
        <v>8.1999999999999993</v>
      </c>
      <c r="CO75" s="1255"/>
      <c r="CP75" s="1255"/>
      <c r="CQ75" s="1255"/>
      <c r="CR75" s="1255"/>
      <c r="CS75" s="1255"/>
      <c r="CT75" s="1255"/>
      <c r="CU75" s="1255"/>
      <c r="CV75" s="1255">
        <v>7.8</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563</v>
      </c>
      <c r="AO77" s="1250"/>
      <c r="AP77" s="1250"/>
      <c r="AQ77" s="1250"/>
      <c r="AR77" s="1250"/>
      <c r="AS77" s="1250"/>
      <c r="AT77" s="1250"/>
      <c r="AU77" s="1250"/>
      <c r="AV77" s="1250"/>
      <c r="AW77" s="1250"/>
      <c r="AX77" s="1250"/>
      <c r="AY77" s="1250"/>
      <c r="AZ77" s="1250"/>
      <c r="BA77" s="1250"/>
      <c r="BB77" s="1254" t="s">
        <v>561</v>
      </c>
      <c r="BC77" s="1254"/>
      <c r="BD77" s="1254"/>
      <c r="BE77" s="1254"/>
      <c r="BF77" s="1254"/>
      <c r="BG77" s="1254"/>
      <c r="BH77" s="1254"/>
      <c r="BI77" s="1254"/>
      <c r="BJ77" s="1254"/>
      <c r="BK77" s="1254"/>
      <c r="BL77" s="1254"/>
      <c r="BM77" s="1254"/>
      <c r="BN77" s="1254"/>
      <c r="BO77" s="1254"/>
      <c r="BP77" s="1255">
        <v>3.9</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566</v>
      </c>
      <c r="BC79" s="1254"/>
      <c r="BD79" s="1254"/>
      <c r="BE79" s="1254"/>
      <c r="BF79" s="1254"/>
      <c r="BG79" s="1254"/>
      <c r="BH79" s="1254"/>
      <c r="BI79" s="1254"/>
      <c r="BJ79" s="1254"/>
      <c r="BK79" s="1254"/>
      <c r="BL79" s="1254"/>
      <c r="BM79" s="1254"/>
      <c r="BN79" s="1254"/>
      <c r="BO79" s="1254"/>
      <c r="BP79" s="1255">
        <v>4.2</v>
      </c>
      <c r="BQ79" s="1255"/>
      <c r="BR79" s="1255"/>
      <c r="BS79" s="1255"/>
      <c r="BT79" s="1255"/>
      <c r="BU79" s="1255"/>
      <c r="BV79" s="1255"/>
      <c r="BW79" s="1255"/>
      <c r="BX79" s="1255">
        <v>4.5</v>
      </c>
      <c r="BY79" s="1255"/>
      <c r="BZ79" s="1255"/>
      <c r="CA79" s="1255"/>
      <c r="CB79" s="1255"/>
      <c r="CC79" s="1255"/>
      <c r="CD79" s="1255"/>
      <c r="CE79" s="1255"/>
      <c r="CF79" s="1255">
        <v>4.5999999999999996</v>
      </c>
      <c r="CG79" s="1255"/>
      <c r="CH79" s="1255"/>
      <c r="CI79" s="1255"/>
      <c r="CJ79" s="1255"/>
      <c r="CK79" s="1255"/>
      <c r="CL79" s="1255"/>
      <c r="CM79" s="1255"/>
      <c r="CN79" s="1255">
        <v>4.7</v>
      </c>
      <c r="CO79" s="1255"/>
      <c r="CP79" s="1255"/>
      <c r="CQ79" s="1255"/>
      <c r="CR79" s="1255"/>
      <c r="CS79" s="1255"/>
      <c r="CT79" s="1255"/>
      <c r="CU79" s="1255"/>
      <c r="CV79" s="1255">
        <v>4.7</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sheetProtection algorithmName="SHA-512" hashValue="5iuzToBFN4LO0tUOrv/z8Yek8Yo8AAZfWxsxBHAhPEVo0UyseF2mCotO/SqtY7OKFst0L58UKJACDqWe9MjnIQ==" saltValue="z2mouaoFrCdTLh3TOMIG9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2039C-15C6-43E8-9151-C348DBD77747}">
  <sheetPr>
    <pageSetUpPr fitToPage="1"/>
  </sheetPr>
  <dimension ref="A1:DR125"/>
  <sheetViews>
    <sheetView showGridLines="0" zoomScale="70" zoomScaleNormal="70" zoomScaleSheetLayoutView="70" workbookViewId="0">
      <selection activeCell="Q2" sqref="Q2"/>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480</v>
      </c>
    </row>
  </sheetData>
  <sheetProtection algorithmName="SHA-512" hashValue="W4VV+By67+Sv6nnmzfTpzbBJzpEEoQGr5RtEI7vuHy+wniGV0ssBG2hWbdosdGSKEcEPW77ZAJC+yyOburJ94Q==" saltValue="3EM+rra5E+UkSEfvQe0VQ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0988-D187-41AD-A01D-85E10C1ACDC7}">
  <sheetPr>
    <pageSetUpPr fitToPage="1"/>
  </sheetPr>
  <dimension ref="A1:DR125"/>
  <sheetViews>
    <sheetView showGridLines="0" topLeftCell="A31" zoomScale="70" zoomScaleNormal="70" zoomScaleSheetLayoutView="55" workbookViewId="0">
      <selection activeCell="Q2" sqref="Q2"/>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480</v>
      </c>
    </row>
  </sheetData>
  <sheetProtection algorithmName="SHA-512" hashValue="GM5lXr1C5YkgnCa1/a5RbKurp+PnUIFmWeMtzSTKs0er51p/TNifEUXxpj0kdFe3JxhJSKQ3aSeL1FfEoDACCQ==" saltValue="wPhBdMjFUqN9+azA/YVCm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529</v>
      </c>
      <c r="G2" s="139"/>
      <c r="H2" s="140"/>
    </row>
    <row r="3" spans="1:8" x14ac:dyDescent="0.2">
      <c r="A3" s="136" t="s">
        <v>522</v>
      </c>
      <c r="B3" s="141"/>
      <c r="C3" s="142"/>
      <c r="D3" s="143">
        <v>71383</v>
      </c>
      <c r="E3" s="144"/>
      <c r="F3" s="145">
        <v>44161</v>
      </c>
      <c r="G3" s="146"/>
      <c r="H3" s="147"/>
    </row>
    <row r="4" spans="1:8" x14ac:dyDescent="0.2">
      <c r="A4" s="148"/>
      <c r="B4" s="149"/>
      <c r="C4" s="150"/>
      <c r="D4" s="151">
        <v>48482</v>
      </c>
      <c r="E4" s="152"/>
      <c r="F4" s="153">
        <v>23644</v>
      </c>
      <c r="G4" s="154"/>
      <c r="H4" s="155"/>
    </row>
    <row r="5" spans="1:8" x14ac:dyDescent="0.2">
      <c r="A5" s="136" t="s">
        <v>524</v>
      </c>
      <c r="B5" s="141"/>
      <c r="C5" s="142"/>
      <c r="D5" s="143">
        <v>35545</v>
      </c>
      <c r="E5" s="144"/>
      <c r="F5" s="145">
        <v>43955</v>
      </c>
      <c r="G5" s="146"/>
      <c r="H5" s="147"/>
    </row>
    <row r="6" spans="1:8" x14ac:dyDescent="0.2">
      <c r="A6" s="148"/>
      <c r="B6" s="149"/>
      <c r="C6" s="150"/>
      <c r="D6" s="151">
        <v>19995</v>
      </c>
      <c r="E6" s="152"/>
      <c r="F6" s="153">
        <v>21318</v>
      </c>
      <c r="G6" s="154"/>
      <c r="H6" s="155"/>
    </row>
    <row r="7" spans="1:8" x14ac:dyDescent="0.2">
      <c r="A7" s="136" t="s">
        <v>525</v>
      </c>
      <c r="B7" s="141"/>
      <c r="C7" s="142"/>
      <c r="D7" s="143">
        <v>54429</v>
      </c>
      <c r="E7" s="144"/>
      <c r="F7" s="145">
        <v>41921</v>
      </c>
      <c r="G7" s="146"/>
      <c r="H7" s="147"/>
    </row>
    <row r="8" spans="1:8" x14ac:dyDescent="0.2">
      <c r="A8" s="148"/>
      <c r="B8" s="149"/>
      <c r="C8" s="150"/>
      <c r="D8" s="151">
        <v>36011</v>
      </c>
      <c r="E8" s="152"/>
      <c r="F8" s="153">
        <v>21655</v>
      </c>
      <c r="G8" s="154"/>
      <c r="H8" s="155"/>
    </row>
    <row r="9" spans="1:8" x14ac:dyDescent="0.2">
      <c r="A9" s="136" t="s">
        <v>526</v>
      </c>
      <c r="B9" s="141"/>
      <c r="C9" s="142"/>
      <c r="D9" s="143">
        <v>41267</v>
      </c>
      <c r="E9" s="144"/>
      <c r="F9" s="145">
        <v>44585</v>
      </c>
      <c r="G9" s="146"/>
      <c r="H9" s="147"/>
    </row>
    <row r="10" spans="1:8" x14ac:dyDescent="0.2">
      <c r="A10" s="148"/>
      <c r="B10" s="149"/>
      <c r="C10" s="150"/>
      <c r="D10" s="151">
        <v>29775</v>
      </c>
      <c r="E10" s="152"/>
      <c r="F10" s="153">
        <v>23077</v>
      </c>
      <c r="G10" s="154"/>
      <c r="H10" s="155"/>
    </row>
    <row r="11" spans="1:8" x14ac:dyDescent="0.2">
      <c r="A11" s="136" t="s">
        <v>527</v>
      </c>
      <c r="B11" s="141"/>
      <c r="C11" s="142"/>
      <c r="D11" s="143">
        <v>58880</v>
      </c>
      <c r="E11" s="144"/>
      <c r="F11" s="145">
        <v>49779</v>
      </c>
      <c r="G11" s="146"/>
      <c r="H11" s="147"/>
    </row>
    <row r="12" spans="1:8" x14ac:dyDescent="0.2">
      <c r="A12" s="148"/>
      <c r="B12" s="149"/>
      <c r="C12" s="156"/>
      <c r="D12" s="151">
        <v>37281</v>
      </c>
      <c r="E12" s="152"/>
      <c r="F12" s="153">
        <v>28921</v>
      </c>
      <c r="G12" s="154"/>
      <c r="H12" s="155"/>
    </row>
    <row r="13" spans="1:8" x14ac:dyDescent="0.2">
      <c r="A13" s="136"/>
      <c r="B13" s="141"/>
      <c r="C13" s="157"/>
      <c r="D13" s="158">
        <v>52301</v>
      </c>
      <c r="E13" s="159"/>
      <c r="F13" s="160">
        <v>44880</v>
      </c>
      <c r="G13" s="161"/>
      <c r="H13" s="147"/>
    </row>
    <row r="14" spans="1:8" x14ac:dyDescent="0.2">
      <c r="A14" s="148"/>
      <c r="B14" s="149"/>
      <c r="C14" s="150"/>
      <c r="D14" s="151">
        <v>34309</v>
      </c>
      <c r="E14" s="152"/>
      <c r="F14" s="153">
        <v>23723</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13.11</v>
      </c>
      <c r="C19" s="162">
        <f>ROUND(VALUE(SUBSTITUTE(実質収支比率等に係る経年分析!G$48,"▲","-")),2)</f>
        <v>14.56</v>
      </c>
      <c r="D19" s="162">
        <f>ROUND(VALUE(SUBSTITUTE(実質収支比率等に係る経年分析!H$48,"▲","-")),2)</f>
        <v>14.26</v>
      </c>
      <c r="E19" s="162">
        <f>ROUND(VALUE(SUBSTITUTE(実質収支比率等に係る経年分析!I$48,"▲","-")),2)</f>
        <v>11.32</v>
      </c>
      <c r="F19" s="162">
        <f>ROUND(VALUE(SUBSTITUTE(実質収支比率等に係る経年分析!J$48,"▲","-")),2)</f>
        <v>13.8</v>
      </c>
    </row>
    <row r="20" spans="1:11" x14ac:dyDescent="0.2">
      <c r="A20" s="162" t="s">
        <v>53</v>
      </c>
      <c r="B20" s="162">
        <f>ROUND(VALUE(SUBSTITUTE(実質収支比率等に係る経年分析!F$47,"▲","-")),2)</f>
        <v>18.510000000000002</v>
      </c>
      <c r="C20" s="162">
        <f>ROUND(VALUE(SUBSTITUTE(実質収支比率等に係る経年分析!G$47,"▲","-")),2)</f>
        <v>21.3</v>
      </c>
      <c r="D20" s="162">
        <f>ROUND(VALUE(SUBSTITUTE(実質収支比率等に係る経年分析!H$47,"▲","-")),2)</f>
        <v>23.49</v>
      </c>
      <c r="E20" s="162">
        <f>ROUND(VALUE(SUBSTITUTE(実質収支比率等に係る経年分析!I$47,"▲","-")),2)</f>
        <v>22.89</v>
      </c>
      <c r="F20" s="162">
        <f>ROUND(VALUE(SUBSTITUTE(実質収支比率等に係る経年分析!J$47,"▲","-")),2)</f>
        <v>25.02</v>
      </c>
    </row>
    <row r="21" spans="1:11" x14ac:dyDescent="0.2">
      <c r="A21" s="162" t="s">
        <v>54</v>
      </c>
      <c r="B21" s="162">
        <f>IF(ISNUMBER(VALUE(SUBSTITUTE(実質収支比率等に係る経年分析!F$49,"▲","-"))),ROUND(VALUE(SUBSTITUTE(実質収支比率等に係る経年分析!F$49,"▲","-")),2),NA())</f>
        <v>0.02</v>
      </c>
      <c r="C21" s="162">
        <f>IF(ISNUMBER(VALUE(SUBSTITUTE(実質収支比率等に係る経年分析!G$49,"▲","-"))),ROUND(VALUE(SUBSTITUTE(実質収支比率等に係る経年分析!G$49,"▲","-")),2),NA())</f>
        <v>7.14</v>
      </c>
      <c r="D21" s="162">
        <f>IF(ISNUMBER(VALUE(SUBSTITUTE(実質収支比率等に係る経年分析!H$49,"▲","-"))),ROUND(VALUE(SUBSTITUTE(実質収支比率等に係る経年分析!H$49,"▲","-")),2),NA())</f>
        <v>4.1900000000000004</v>
      </c>
      <c r="E21" s="162">
        <f>IF(ISNUMBER(VALUE(SUBSTITUTE(実質収支比率等に係る経年分析!I$49,"▲","-"))),ROUND(VALUE(SUBSTITUTE(実質収支比率等に係る経年分析!I$49,"▲","-")),2),NA())</f>
        <v>-2.54</v>
      </c>
      <c r="F21" s="162">
        <f>IF(ISNUMBER(VALUE(SUBSTITUTE(実質収支比率等に係る経年分析!J$49,"▲","-"))),ROUND(VALUE(SUBSTITUTE(実質収支比率等に係る経年分析!J$49,"▲","-")),2),NA())</f>
        <v>5.39</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0.08</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0.09</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0.08</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市民医療センター</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0.28999999999999998</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0.39</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0.31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0.16</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7.0000000000000007E-2</v>
      </c>
    </row>
    <row r="30" spans="1:11" x14ac:dyDescent="0.2">
      <c r="A30" s="163" t="str">
        <f>IF(連結実質赤字比率に係る赤字・黒字の構成分析!C$40="",NA(),連結実質赤字比率に係る赤字・黒字の構成分析!C$40)</f>
        <v>新曽第二土地区画整理事業</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0.33</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0.35</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0.42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0.52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0.16</v>
      </c>
    </row>
    <row r="31" spans="1:11" x14ac:dyDescent="0.2">
      <c r="A31" s="163" t="str">
        <f>IF(連結実質赤字比率に係る赤字・黒字の構成分析!C$39="",NA(),連結実質赤字比率に係る赤字・黒字の構成分析!C$39)</f>
        <v>介護保険</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0.54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1.64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1.43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1.07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0.21</v>
      </c>
    </row>
    <row r="32" spans="1:11" x14ac:dyDescent="0.2">
      <c r="A32" s="163" t="str">
        <f>IF(連結実質赤字比率に係る赤字・黒字の構成分析!C$38="",NA(),連結実質赤字比率に係る赤字・黒字の構成分析!C$38)</f>
        <v>新曽第一土地区画整理事業</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0.28000000000000003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0.52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0.32</v>
      </c>
    </row>
    <row r="33" spans="1:16" x14ac:dyDescent="0.2">
      <c r="A33" s="163" t="str">
        <f>IF(連結実質赤字比率に係る赤字・黒字の構成分析!C$37="",NA(),連結実質赤字比率に係る赤字・黒字の構成分析!C$37)</f>
        <v>国民健康保険</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0.79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1.1200000000000001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0.96</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2.58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3.05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2.68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4.5599999999999996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5.61</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2.77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4.74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6.84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6.78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5.89</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12.14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13.51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13.14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10.09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13.23</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1766</v>
      </c>
      <c r="E42" s="164"/>
      <c r="F42" s="164"/>
      <c r="G42" s="164">
        <f>'実質公債費比率（分子）の構造'!L$52</f>
        <v>1775</v>
      </c>
      <c r="H42" s="164"/>
      <c r="I42" s="164"/>
      <c r="J42" s="164">
        <f>'実質公債費比率（分子）の構造'!M$52</f>
        <v>1645</v>
      </c>
      <c r="K42" s="164"/>
      <c r="L42" s="164"/>
      <c r="M42" s="164">
        <f>'実質公債費比率（分子）の構造'!N$52</f>
        <v>1556</v>
      </c>
      <c r="N42" s="164"/>
      <c r="O42" s="164"/>
      <c r="P42" s="164">
        <f>'実質公債費比率（分子）の構造'!O$52</f>
        <v>1471</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117</v>
      </c>
      <c r="C44" s="164"/>
      <c r="D44" s="164"/>
      <c r="E44" s="164">
        <f>'実質公債費比率（分子）の構造'!L$50</f>
        <v>30</v>
      </c>
      <c r="F44" s="164"/>
      <c r="G44" s="164"/>
      <c r="H44" s="164">
        <f>'実質公債費比率（分子）の構造'!M$50</f>
        <v>74</v>
      </c>
      <c r="I44" s="164"/>
      <c r="J44" s="164"/>
      <c r="K44" s="164">
        <f>'実質公債費比率（分子）の構造'!N$50</f>
        <v>32</v>
      </c>
      <c r="L44" s="164"/>
      <c r="M44" s="164"/>
      <c r="N44" s="164">
        <f>'実質公債費比率（分子）の構造'!O$50</f>
        <v>0</v>
      </c>
      <c r="O44" s="164"/>
      <c r="P44" s="164"/>
    </row>
    <row r="45" spans="1:16" x14ac:dyDescent="0.2">
      <c r="A45" s="164" t="s">
        <v>63</v>
      </c>
      <c r="B45" s="164">
        <f>'実質公債費比率（分子）の構造'!K$49</f>
        <v>23</v>
      </c>
      <c r="C45" s="164"/>
      <c r="D45" s="164"/>
      <c r="E45" s="164">
        <f>'実質公債費比率（分子）の構造'!L$49</f>
        <v>23</v>
      </c>
      <c r="F45" s="164"/>
      <c r="G45" s="164"/>
      <c r="H45" s="164">
        <f>'実質公債費比率（分子）の構造'!M$49</f>
        <v>65</v>
      </c>
      <c r="I45" s="164"/>
      <c r="J45" s="164"/>
      <c r="K45" s="164">
        <f>'実質公債費比率（分子）の構造'!N$49</f>
        <v>89</v>
      </c>
      <c r="L45" s="164"/>
      <c r="M45" s="164"/>
      <c r="N45" s="164">
        <f>'実質公債費比率（分子）の構造'!O$49</f>
        <v>96</v>
      </c>
      <c r="O45" s="164"/>
      <c r="P45" s="164"/>
    </row>
    <row r="46" spans="1:16" x14ac:dyDescent="0.2">
      <c r="A46" s="164" t="s">
        <v>64</v>
      </c>
      <c r="B46" s="164">
        <f>'実質公債費比率（分子）の構造'!K$48</f>
        <v>429</v>
      </c>
      <c r="C46" s="164"/>
      <c r="D46" s="164"/>
      <c r="E46" s="164">
        <f>'実質公債費比率（分子）の構造'!L$48</f>
        <v>408</v>
      </c>
      <c r="F46" s="164"/>
      <c r="G46" s="164"/>
      <c r="H46" s="164">
        <f>'実質公債費比率（分子）の構造'!M$48</f>
        <v>396</v>
      </c>
      <c r="I46" s="164"/>
      <c r="J46" s="164"/>
      <c r="K46" s="164">
        <f>'実質公債費比率（分子）の構造'!N$48</f>
        <v>395</v>
      </c>
      <c r="L46" s="164"/>
      <c r="M46" s="164"/>
      <c r="N46" s="164">
        <f>'実質公債費比率（分子）の構造'!O$48</f>
        <v>404</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3600</v>
      </c>
      <c r="C49" s="164"/>
      <c r="D49" s="164"/>
      <c r="E49" s="164">
        <f>'実質公債費比率（分子）の構造'!L$45</f>
        <v>3830</v>
      </c>
      <c r="F49" s="164"/>
      <c r="G49" s="164"/>
      <c r="H49" s="164">
        <f>'実質公債費比率（分子）の構造'!M$45</f>
        <v>3561</v>
      </c>
      <c r="I49" s="164"/>
      <c r="J49" s="164"/>
      <c r="K49" s="164">
        <f>'実質公債費比率（分子）の構造'!N$45</f>
        <v>3405</v>
      </c>
      <c r="L49" s="164"/>
      <c r="M49" s="164"/>
      <c r="N49" s="164">
        <f>'実質公債費比率（分子）の構造'!O$45</f>
        <v>3473</v>
      </c>
      <c r="O49" s="164"/>
      <c r="P49" s="164"/>
    </row>
    <row r="50" spans="1:16" x14ac:dyDescent="0.2">
      <c r="A50" s="164" t="s">
        <v>67</v>
      </c>
      <c r="B50" s="164" t="e">
        <f>NA()</f>
        <v>#N/A</v>
      </c>
      <c r="C50" s="164">
        <f>IF(ISNUMBER('実質公債費比率（分子）の構造'!K$53),'実質公債費比率（分子）の構造'!K$53,NA())</f>
        <v>2403</v>
      </c>
      <c r="D50" s="164" t="e">
        <f>NA()</f>
        <v>#N/A</v>
      </c>
      <c r="E50" s="164" t="e">
        <f>NA()</f>
        <v>#N/A</v>
      </c>
      <c r="F50" s="164">
        <f>IF(ISNUMBER('実質公債費比率（分子）の構造'!L$53),'実質公債費比率（分子）の構造'!L$53,NA())</f>
        <v>2516</v>
      </c>
      <c r="G50" s="164" t="e">
        <f>NA()</f>
        <v>#N/A</v>
      </c>
      <c r="H50" s="164" t="e">
        <f>NA()</f>
        <v>#N/A</v>
      </c>
      <c r="I50" s="164">
        <f>IF(ISNUMBER('実質公債費比率（分子）の構造'!M$53),'実質公債費比率（分子）の構造'!M$53,NA())</f>
        <v>2451</v>
      </c>
      <c r="J50" s="164" t="e">
        <f>NA()</f>
        <v>#N/A</v>
      </c>
      <c r="K50" s="164" t="e">
        <f>NA()</f>
        <v>#N/A</v>
      </c>
      <c r="L50" s="164">
        <f>IF(ISNUMBER('実質公債費比率（分子）の構造'!N$53),'実質公債費比率（分子）の構造'!N$53,NA())</f>
        <v>2365</v>
      </c>
      <c r="M50" s="164" t="e">
        <f>NA()</f>
        <v>#N/A</v>
      </c>
      <c r="N50" s="164" t="e">
        <f>NA()</f>
        <v>#N/A</v>
      </c>
      <c r="O50" s="164">
        <f>IF(ISNUMBER('実質公債費比率（分子）の構造'!O$53),'実質公債費比率（分子）の構造'!O$53,NA())</f>
        <v>2502</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11767</v>
      </c>
      <c r="E56" s="163"/>
      <c r="F56" s="163"/>
      <c r="G56" s="163">
        <f>'将来負担比率（分子）の構造'!J$52</f>
        <v>11394</v>
      </c>
      <c r="H56" s="163"/>
      <c r="I56" s="163"/>
      <c r="J56" s="163">
        <f>'将来負担比率（分子）の構造'!K$52</f>
        <v>10948</v>
      </c>
      <c r="K56" s="163"/>
      <c r="L56" s="163"/>
      <c r="M56" s="163">
        <f>'将来負担比率（分子）の構造'!L$52</f>
        <v>10291</v>
      </c>
      <c r="N56" s="163"/>
      <c r="O56" s="163"/>
      <c r="P56" s="163">
        <f>'将来負担比率（分子）の構造'!M$52</f>
        <v>10446</v>
      </c>
    </row>
    <row r="57" spans="1:16" x14ac:dyDescent="0.2">
      <c r="A57" s="163" t="s">
        <v>42</v>
      </c>
      <c r="B57" s="163"/>
      <c r="C57" s="163"/>
      <c r="D57" s="163">
        <f>'将来負担比率（分子）の構造'!I$51</f>
        <v>8921</v>
      </c>
      <c r="E57" s="163"/>
      <c r="F57" s="163"/>
      <c r="G57" s="163">
        <f>'将来負担比率（分子）の構造'!J$51</f>
        <v>9498</v>
      </c>
      <c r="H57" s="163"/>
      <c r="I57" s="163"/>
      <c r="J57" s="163">
        <f>'将来負担比率（分子）の構造'!K$51</f>
        <v>9524</v>
      </c>
      <c r="K57" s="163"/>
      <c r="L57" s="163"/>
      <c r="M57" s="163">
        <f>'将来負担比率（分子）の構造'!L$51</f>
        <v>9096</v>
      </c>
      <c r="N57" s="163"/>
      <c r="O57" s="163"/>
      <c r="P57" s="163">
        <f>'将来負担比率（分子）の構造'!M$51</f>
        <v>8832</v>
      </c>
    </row>
    <row r="58" spans="1:16" x14ac:dyDescent="0.2">
      <c r="A58" s="163" t="s">
        <v>41</v>
      </c>
      <c r="B58" s="163"/>
      <c r="C58" s="163"/>
      <c r="D58" s="163">
        <f>'将来負担比率（分子）の構造'!I$50</f>
        <v>15288</v>
      </c>
      <c r="E58" s="163"/>
      <c r="F58" s="163"/>
      <c r="G58" s="163">
        <f>'将来負担比率（分子）の構造'!J$50</f>
        <v>15167</v>
      </c>
      <c r="H58" s="163"/>
      <c r="I58" s="163"/>
      <c r="J58" s="163">
        <f>'将来負担比率（分子）の構造'!K$50</f>
        <v>16540</v>
      </c>
      <c r="K58" s="163"/>
      <c r="L58" s="163"/>
      <c r="M58" s="163">
        <f>'将来負担比率（分子）の構造'!L$50</f>
        <v>17088</v>
      </c>
      <c r="N58" s="163"/>
      <c r="O58" s="163"/>
      <c r="P58" s="163">
        <f>'将来負担比率（分子）の構造'!M$50</f>
        <v>17588</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f>'将来負担比率（分子）の構造'!K$46</f>
        <v>0</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6003</v>
      </c>
      <c r="C62" s="163"/>
      <c r="D62" s="163"/>
      <c r="E62" s="163">
        <f>'将来負担比率（分子）の構造'!J$45</f>
        <v>6279</v>
      </c>
      <c r="F62" s="163"/>
      <c r="G62" s="163"/>
      <c r="H62" s="163">
        <f>'将来負担比率（分子）の構造'!K$45</f>
        <v>5971</v>
      </c>
      <c r="I62" s="163"/>
      <c r="J62" s="163"/>
      <c r="K62" s="163">
        <f>'将来負担比率（分子）の構造'!L$45</f>
        <v>5807</v>
      </c>
      <c r="L62" s="163"/>
      <c r="M62" s="163"/>
      <c r="N62" s="163">
        <f>'将来負担比率（分子）の構造'!M$45</f>
        <v>5976</v>
      </c>
      <c r="O62" s="163"/>
      <c r="P62" s="163"/>
    </row>
    <row r="63" spans="1:16" x14ac:dyDescent="0.2">
      <c r="A63" s="163" t="s">
        <v>34</v>
      </c>
      <c r="B63" s="163">
        <f>'将来負担比率（分子）の構造'!I$44</f>
        <v>912</v>
      </c>
      <c r="C63" s="163"/>
      <c r="D63" s="163"/>
      <c r="E63" s="163">
        <f>'将来負担比率（分子）の構造'!J$44</f>
        <v>1213</v>
      </c>
      <c r="F63" s="163"/>
      <c r="G63" s="163"/>
      <c r="H63" s="163">
        <f>'将来負担比率（分子）の構造'!K$44</f>
        <v>1154</v>
      </c>
      <c r="I63" s="163"/>
      <c r="J63" s="163"/>
      <c r="K63" s="163">
        <f>'将来負担比率（分子）の構造'!L$44</f>
        <v>1016</v>
      </c>
      <c r="L63" s="163"/>
      <c r="M63" s="163"/>
      <c r="N63" s="163">
        <f>'将来負担比率（分子）の構造'!M$44</f>
        <v>871</v>
      </c>
      <c r="O63" s="163"/>
      <c r="P63" s="163"/>
    </row>
    <row r="64" spans="1:16" x14ac:dyDescent="0.2">
      <c r="A64" s="163" t="s">
        <v>33</v>
      </c>
      <c r="B64" s="163">
        <f>'将来負担比率（分子）の構造'!I$43</f>
        <v>5701</v>
      </c>
      <c r="C64" s="163"/>
      <c r="D64" s="163"/>
      <c r="E64" s="163">
        <f>'将来負担比率（分子）の構造'!J$43</f>
        <v>6118</v>
      </c>
      <c r="F64" s="163"/>
      <c r="G64" s="163"/>
      <c r="H64" s="163">
        <f>'将来負担比率（分子）の構造'!K$43</f>
        <v>6545</v>
      </c>
      <c r="I64" s="163"/>
      <c r="J64" s="163"/>
      <c r="K64" s="163">
        <f>'将来負担比率（分子）の構造'!L$43</f>
        <v>7365</v>
      </c>
      <c r="L64" s="163"/>
      <c r="M64" s="163"/>
      <c r="N64" s="163">
        <f>'将来負担比率（分子）の構造'!M$43</f>
        <v>8874</v>
      </c>
      <c r="O64" s="163"/>
      <c r="P64" s="163"/>
    </row>
    <row r="65" spans="1:16" x14ac:dyDescent="0.2">
      <c r="A65" s="163" t="s">
        <v>32</v>
      </c>
      <c r="B65" s="163">
        <f>'将来負担比率（分子）の構造'!I$42</f>
        <v>4314</v>
      </c>
      <c r="C65" s="163"/>
      <c r="D65" s="163"/>
      <c r="E65" s="163">
        <f>'将来負担比率（分子）の構造'!J$42</f>
        <v>4350</v>
      </c>
      <c r="F65" s="163"/>
      <c r="G65" s="163"/>
      <c r="H65" s="163">
        <f>'将来負担比率（分子）の構造'!K$42</f>
        <v>4249</v>
      </c>
      <c r="I65" s="163"/>
      <c r="J65" s="163"/>
      <c r="K65" s="163">
        <f>'将来負担比率（分子）の構造'!L$42</f>
        <v>4181</v>
      </c>
      <c r="L65" s="163"/>
      <c r="M65" s="163"/>
      <c r="N65" s="163">
        <f>'将来負担比率（分子）の構造'!M$42</f>
        <v>4181</v>
      </c>
      <c r="O65" s="163"/>
      <c r="P65" s="163"/>
    </row>
    <row r="66" spans="1:16" x14ac:dyDescent="0.2">
      <c r="A66" s="163" t="s">
        <v>31</v>
      </c>
      <c r="B66" s="163">
        <f>'将来負担比率（分子）の構造'!I$41</f>
        <v>28596</v>
      </c>
      <c r="C66" s="163"/>
      <c r="D66" s="163"/>
      <c r="E66" s="163">
        <f>'将来負担比率（分子）の構造'!J$41</f>
        <v>25479</v>
      </c>
      <c r="F66" s="163"/>
      <c r="G66" s="163"/>
      <c r="H66" s="163">
        <f>'将来負担比率（分子）の構造'!K$41</f>
        <v>25096</v>
      </c>
      <c r="I66" s="163"/>
      <c r="J66" s="163"/>
      <c r="K66" s="163">
        <f>'将来負担比率（分子）の構造'!L$41</f>
        <v>23772</v>
      </c>
      <c r="L66" s="163"/>
      <c r="M66" s="163"/>
      <c r="N66" s="163">
        <f>'将来負担比率（分子）の構造'!M$41</f>
        <v>24360</v>
      </c>
      <c r="O66" s="163"/>
      <c r="P66" s="163"/>
    </row>
    <row r="67" spans="1:16" x14ac:dyDescent="0.2">
      <c r="A67" s="163" t="s">
        <v>71</v>
      </c>
      <c r="B67" s="163" t="e">
        <f>NA()</f>
        <v>#N/A</v>
      </c>
      <c r="C67" s="163">
        <f>IF(ISNUMBER('将来負担比率（分子）の構造'!I$53), IF('将来負担比率（分子）の構造'!I$53 &lt; 0, 0, '将来負担比率（分子）の構造'!I$53), NA())</f>
        <v>9550</v>
      </c>
      <c r="D67" s="163" t="e">
        <f>NA()</f>
        <v>#N/A</v>
      </c>
      <c r="E67" s="163" t="e">
        <f>NA()</f>
        <v>#N/A</v>
      </c>
      <c r="F67" s="163">
        <f>IF(ISNUMBER('将来負担比率（分子）の構造'!J$53), IF('将来負担比率（分子）の構造'!J$53 &lt; 0, 0, '将来負担比率（分子）の構造'!J$53), NA())</f>
        <v>7379</v>
      </c>
      <c r="G67" s="163" t="e">
        <f>NA()</f>
        <v>#N/A</v>
      </c>
      <c r="H67" s="163" t="e">
        <f>NA()</f>
        <v>#N/A</v>
      </c>
      <c r="I67" s="163">
        <f>IF(ISNUMBER('将来負担比率（分子）の構造'!K$53), IF('将来負担比率（分子）の構造'!K$53 &lt; 0, 0, '将来負担比率（分子）の構造'!K$53), NA())</f>
        <v>6004</v>
      </c>
      <c r="J67" s="163" t="e">
        <f>NA()</f>
        <v>#N/A</v>
      </c>
      <c r="K67" s="163" t="e">
        <f>NA()</f>
        <v>#N/A</v>
      </c>
      <c r="L67" s="163">
        <f>IF(ISNUMBER('将来負担比率（分子）の構造'!L$53), IF('将来負担比率（分子）の構造'!L$53 &lt; 0, 0, '将来負担比率（分子）の構造'!L$53), NA())</f>
        <v>5666</v>
      </c>
      <c r="M67" s="163" t="e">
        <f>NA()</f>
        <v>#N/A</v>
      </c>
      <c r="N67" s="163" t="e">
        <f>NA()</f>
        <v>#N/A</v>
      </c>
      <c r="O67" s="163">
        <f>IF(ISNUMBER('将来負担比率（分子）の構造'!M$53), IF('将来負担比率（分子）の構造'!M$53 &lt; 0, 0, '将来負担比率（分子）の構造'!M$53), NA())</f>
        <v>7394</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7391</v>
      </c>
      <c r="C72" s="167">
        <f>基金残高に係る経年分析!G55</f>
        <v>7398</v>
      </c>
      <c r="D72" s="167">
        <f>基金残高に係る経年分析!H55</f>
        <v>8274</v>
      </c>
    </row>
    <row r="73" spans="1:16" x14ac:dyDescent="0.2">
      <c r="A73" s="166" t="s">
        <v>74</v>
      </c>
      <c r="B73" s="167" t="str">
        <f>基金残高に係る経年分析!F56</f>
        <v>-</v>
      </c>
      <c r="C73" s="167" t="str">
        <f>基金残高に係る経年分析!G56</f>
        <v>-</v>
      </c>
      <c r="D73" s="167" t="str">
        <f>基金残高に係る経年分析!H56</f>
        <v>-</v>
      </c>
    </row>
    <row r="74" spans="1:16" x14ac:dyDescent="0.2">
      <c r="A74" s="166" t="s">
        <v>75</v>
      </c>
      <c r="B74" s="167">
        <f>基金残高に係る経年分析!F57</f>
        <v>8147</v>
      </c>
      <c r="C74" s="167">
        <f>基金残高に係る経年分析!G57</f>
        <v>8401</v>
      </c>
      <c r="D74" s="167">
        <f>基金残高に係る経年分析!H57</f>
        <v>8116</v>
      </c>
    </row>
  </sheetData>
  <sheetProtection algorithmName="SHA-512" hashValue="H2zRTmYEZEakYXdSl4wDypviQ8pHWS6hWIzgYb7cFRb5k8YMiql5+HZOtIYBcZawePv7eWKpnjZGyD2rgORn1w==" saltValue="LgVHOGvn2ssVw7lVEqQ0f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2026-02-23T05:27:44Z</dcterms:created>
  <dcterms:modified xsi:type="dcterms:W3CDTF">2026-09-29T07:03:43Z</dcterms:modified>
  <cp:category/>
</cp:coreProperties>
</file>