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sv\各課フォルダ\財政課\財政係\○照会、回答、通知\【翌2月】財政状況資料集（財政比較分析）\R6決算\★提出\"/>
    </mc:Choice>
  </mc:AlternateContent>
  <xr:revisionPtr revIDLastSave="0" documentId="8_{B74DAD00-ED00-4438-BF2E-C82E244A1096}"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18"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BW35" i="10"/>
  <c r="BE35" i="10"/>
  <c r="BW34" i="10"/>
  <c r="CO34" i="10" s="1"/>
  <c r="CO35"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s="1"/>
  <c r="U35" i="10" s="1"/>
  <c r="U36" i="10" s="1"/>
  <c r="AM34" i="10" l="1"/>
  <c r="AM35" i="10" s="1"/>
  <c r="AM36" i="10" s="1"/>
</calcChain>
</file>

<file path=xl/sharedStrings.xml><?xml version="1.0" encoding="utf-8"?>
<sst xmlns="http://schemas.openxmlformats.org/spreadsheetml/2006/main" count="1116" uniqueCount="577">
  <si>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</si>
  <si>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</si>
  <si>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</si>
  <si>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</si>
  <si>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</si>
  <si>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</si>
  <si>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</si>
  <si>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</si>
  <si>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</si>
  <si>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</si>
  <si>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</si>
  <si>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</si>
  <si>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</si>
  <si>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</si>
  <si>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</si>
  <si>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</si>
  <si>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</si>
  <si>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</si>
  <si>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</si>
  <si>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</si>
  <si>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</si>
  <si>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</si>
  <si>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</si>
  <si>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</si>
  <si>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</si>
  <si>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</si>
  <si>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</si>
  <si>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</si>
  <si>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</si>
  <si>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</si>
  <si>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</si>
  <si>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</si>
  <si>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</si>
  <si>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</si>
  <si>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</si>
  <si>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</si>
  <si>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</si>
  <si>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</si>
  <si>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</si>
  <si>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</si>
  <si>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</si>
  <si>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</si>
  <si>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</si>
  <si>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</si>
  <si>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</si>
  <si>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</si>
  <si>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</si>
  <si>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</si>
  <si>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</si>
  <si>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</si>
  <si>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</si>
  <si>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</si>
  <si>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</si>
  <si>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</si>
  <si>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</si>
  <si>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</si>
  <si>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</si>
  <si>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</si>
  <si>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</si>
  <si>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</si>
  <si>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</si>
  <si>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</si>
  <si>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</si>
  <si>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</si>
  <si>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</si>
  <si>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</si>
  <si>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</si>
  <si>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</si>
  <si>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</si>
  <si>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</si>
  <si>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</si>
  <si>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</si>
  <si>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</si>
  <si>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</si>
  <si>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</si>
  <si>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</si>
  <si>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</si>
  <si>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</si>
  <si>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</si>
  <si>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</si>
  <si>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</si>
  <si>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</si>
  <si>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</si>
  <si>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</si>
  <si>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</si>
  <si>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</si>
  <si>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</si>
  <si>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</si>
  <si>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</si>
  <si>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</si>
  <si>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</si>
  <si>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</si>
  <si>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</si>
  <si>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</si>
  <si>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蕨市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</si>
  <si>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</si>
  <si>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</si>
  <si>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</si>
  <si>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</si>
  <si>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</si>
  <si>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</si>
  <si>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</si>
  <si>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</si>
  <si>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</si>
  <si>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</si>
  <si>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</si>
  <si>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</si>
  <si>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</si>
  <si>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</si>
  <si>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</si>
  <si>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</si>
  <si>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</si>
  <si>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</si>
  <si>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</si>
  <si>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</si>
  <si>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</si>
  <si>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</si>
  <si>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</si>
  <si>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</si>
  <si>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</si>
  <si>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</si>
  <si>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</si>
  <si>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</si>
  <si>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</si>
  <si>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</si>
  <si>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</si>
  <si>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</si>
  <si>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</si>
  <si>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</si>
  <si>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</si>
  <si>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</si>
  <si>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</si>
  <si>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</si>
  <si>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</si>
  <si>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</si>
  <si>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</si>
  <si>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</si>
  <si>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</si>
  <si>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</si>
  <si>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</si>
  <si>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</si>
  <si>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</si>
  <si>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</si>
  <si>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</si>
  <si>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</si>
  <si>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</si>
  <si>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</si>
  <si>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</si>
  <si>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</si>
  <si>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</si>
  <si>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</si>
  <si>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</si>
  <si>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</si>
  <si>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</si>
  <si>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</si>
  <si>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</si>
  <si>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</si>
  <si>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</si>
  <si>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</si>
  <si>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</si>
  <si>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</si>
  <si>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</si>
  <si>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</si>
  <si>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</si>
  <si>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</si>
  <si>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</si>
  <si>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</si>
  <si>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</si>
  <si>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</si>
  <si>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</si>
  <si>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</si>
  <si>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</si>
  <si>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</si>
  <si>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</si>
  <si>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</si>
  <si>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</si>
  <si>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</si>
  <si>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</si>
  <si>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</si>
  <si>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</si>
  <si>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</si>
  <si>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</si>
  <si>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</si>
  <si>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</si>
  <si>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</si>
  <si>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</si>
  <si>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</si>
  <si>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</si>
  <si>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</si>
  <si>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</si>
  <si>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</si>
  <si>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</si>
  <si>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</si>
  <si>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</si>
  <si>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</si>
  <si>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</si>
  <si>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</si>
  <si>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</si>
  <si>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</si>
  <si>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</si>
  <si>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</si>
  <si>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</si>
  <si>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</si>
  <si>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</si>
  <si>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</si>
  <si>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</si>
  <si>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</si>
  <si>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</si>
  <si>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</si>
  <si>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</si>
  <si>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</si>
  <si>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</si>
  <si>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</si>
  <si>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</si>
  <si>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</si>
  <si>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</si>
  <si>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</si>
  <si>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</si>
  <si>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</si>
  <si>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</si>
  <si>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</si>
  <si>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</si>
  <si>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</si>
  <si>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</si>
  <si>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</si>
  <si>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</si>
  <si>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</si>
  <si>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</si>
  <si>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</si>
  <si>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</si>
  <si>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</si>
  <si>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</si>
  <si>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</si>
  <si>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</si>
  <si>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</si>
  <si>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</si>
  <si>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</si>
  <si>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</si>
  <si>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</si>
  <si>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</si>
  <si>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</si>
  <si>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</si>
  <si>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</si>
  <si>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</si>
  <si>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</si>
  <si>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</si>
  <si>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</si>
  <si>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</si>
  <si>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</si>
  <si>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</si>
  <si>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</si>
  <si>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</si>
  <si>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</si>
  <si>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</si>
  <si>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</si>
  <si>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</si>
  <si>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</si>
  <si>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</si>
  <si>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</si>
  <si>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</si>
  <si>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</si>
  <si>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</si>
  <si>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</si>
  <si>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</si>
  <si>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</si>
  <si>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</si>
  <si>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</si>
  <si>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</si>
  <si>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</si>
  <si>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</si>
  <si>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</si>
  <si>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</si>
  <si>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</si>
  <si>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</si>
  <si>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</si>
  <si>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</si>
  <si>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</si>
  <si>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</si>
  <si>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</si>
  <si>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</si>
  <si>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</si>
  <si>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</si>
  <si>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</si>
  <si>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</si>
  <si>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</si>
  <si>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</si>
  <si>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</si>
  <si>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</si>
  <si>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</si>
  <si>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</si>
  <si>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</si>
  <si>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</si>
  <si>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</si>
  <si>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</si>
  <si>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</si>
  <si>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</si>
  <si>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</si>
  <si>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</si>
  <si>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</si>
  <si>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</si>
  <si>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</si>
  <si>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</si>
  <si>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</si>
  <si>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</si>
  <si>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</si>
  <si>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</si>
  <si>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</si>
  <si>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</si>
  <si>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</si>
  <si>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</si>
  <si>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</si>
  <si>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</si>
  <si>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</si>
  <si>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</si>
  <si>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</si>
  <si>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</si>
  <si>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</si>
  <si>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</si>
  <si>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</si>
  <si>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</si>
  <si>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</si>
  <si>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</si>
  <si>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</si>
  <si>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</si>
  <si>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</si>
  <si>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</si>
  <si>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</si>
  <si>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</si>
  <si>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</si>
  <si>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</si>
  <si>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</si>
  <si>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</si>
  <si>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</si>
  <si>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</si>
  <si>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</si>
  <si>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</si>
  <si>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</si>
  <si>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</si>
  <si>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</si>
  <si>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</si>
  <si>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</si>
  <si>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</si>
  <si>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</si>
  <si>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</si>
  <si>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</si>
  <si>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</si>
  <si>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</si>
  <si>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</si>
  <si>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</si>
  <si>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</si>
  <si>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</si>
  <si>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</si>
  <si>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</si>
  <si>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</si>
  <si>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</si>
  <si>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</si>
  <si>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</si>
  <si>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</si>
  <si>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</si>
  <si>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</si>
  <si>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</si>
  <si>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</si>
  <si>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</si>
  <si>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</si>
  <si>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</si>
  <si>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</si>
  <si>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</si>
  <si>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</si>
  <si>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</si>
  <si>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</si>
  <si>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</si>
  <si>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</si>
  <si>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</si>
  <si>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</si>
  <si>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</si>
  <si>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</si>
  <si>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蕨都市計画事業錦町土地区画整理事業特別会計</t>
    <phoneticPr fontId="5"/>
  </si>
  <si>
    <t>蕨市公共用地先行取得事業特別会計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</si>
  <si>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</si>
  <si>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</si>
  <si>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</si>
  <si>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</si>
  <si>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</si>
  <si>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</si>
  <si>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</si>
  <si>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</si>
  <si>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</si>
  <si>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</si>
  <si>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</si>
  <si>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</si>
  <si>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</si>
  <si>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蕨市国民健康保険特別会計</t>
    <phoneticPr fontId="5"/>
  </si>
  <si>
    <t>蕨市介護保険特別会計</t>
    <phoneticPr fontId="5"/>
  </si>
  <si>
    <t>蕨市後期高齢者医療特別会計</t>
    <phoneticPr fontId="5"/>
  </si>
  <si>
    <t>蕨市水道事業会計</t>
    <phoneticPr fontId="5"/>
  </si>
  <si>
    <t>法適用企業</t>
    <phoneticPr fontId="5"/>
  </si>
  <si>
    <t>蕨市立病院事業会計</t>
    <phoneticPr fontId="5"/>
  </si>
  <si>
    <t>蕨市公共下水道事業会計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</si>
  <si>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</si>
  <si>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</si>
  <si>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</si>
  <si>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</si>
  <si>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</si>
  <si>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</si>
  <si>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</si>
  <si>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</si>
  <si>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</si>
  <si>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</si>
  <si>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</si>
  <si>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</si>
  <si>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</si>
  <si>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</si>
  <si>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</si>
  <si>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</si>
  <si>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</si>
  <si>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</si>
  <si>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</si>
  <si>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</si>
  <si>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</si>
  <si>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</si>
  <si>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</si>
  <si>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</si>
  <si>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</si>
  <si>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</si>
  <si>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</si>
  <si>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</si>
  <si>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</si>
  <si>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</si>
  <si>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</si>
  <si>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</si>
  <si>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</si>
  <si>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</si>
  <si>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</si>
  <si>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</si>
  <si>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</si>
  <si>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</si>
  <si>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</si>
  <si>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</si>
  <si>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</si>
  <si>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</si>
  <si>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</si>
  <si>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</si>
  <si>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</si>
  <si>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</si>
  <si>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</si>
  <si>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</si>
  <si>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</si>
  <si>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</si>
  <si>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</si>
  <si>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</si>
  <si>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</si>
  <si>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</si>
  <si>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</si>
  <si>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</si>
  <si>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</si>
  <si>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</si>
  <si>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</si>
  <si>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</si>
  <si>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</si>
  <si>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</si>
  <si>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</si>
  <si>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</si>
  <si>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</si>
  <si>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</si>
  <si>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</si>
  <si>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</si>
  <si>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</si>
  <si>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</si>
  <si>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</si>
  <si>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</si>
  <si>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</si>
  <si>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</si>
  <si>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</si>
  <si>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</si>
  <si>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</si>
  <si>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</si>
  <si>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</si>
  <si>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</si>
  <si>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</si>
  <si>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</si>
  <si>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</si>
  <si>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</si>
  <si>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</si>
  <si>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</si>
  <si>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</si>
  <si>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</si>
  <si>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</si>
  <si>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</si>
  <si>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</si>
  <si>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</si>
  <si>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</si>
  <si>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</si>
  <si>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</si>
  <si>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</si>
  <si>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</si>
  <si>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</si>
  <si>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</si>
  <si>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</si>
  <si>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</si>
  <si>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</si>
  <si>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</si>
  <si>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</si>
  <si>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</si>
  <si>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</si>
  <si>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</si>
  <si>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</si>
  <si>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</si>
  <si>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</si>
  <si>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</si>
  <si>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</si>
  <si>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</si>
  <si>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</si>
  <si>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</si>
  <si>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</si>
  <si>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</si>
  <si>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</si>
  <si>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</si>
  <si>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</si>
  <si>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</si>
  <si>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</si>
  <si>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</si>
  <si>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</si>
  <si>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</si>
  <si>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</si>
  <si>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</si>
  <si>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</si>
  <si>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</si>
  <si>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</si>
  <si>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</si>
  <si>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</si>
  <si>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</si>
  <si>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</si>
  <si>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</si>
  <si>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3.28</t>
  </si>
  <si>
    <t>▲ 2.38</t>
  </si>
  <si>
    <t>一般会計</t>
  </si>
  <si>
    <t>蕨市水道事業会計</t>
  </si>
  <si>
    <t>蕨市公共下水道事業会計</t>
  </si>
  <si>
    <t>蕨市立病院事業会計</t>
  </si>
  <si>
    <t>蕨市介護保険特別会計</t>
  </si>
  <si>
    <t>蕨市国民健康保険特別会計</t>
  </si>
  <si>
    <t>蕨都市計画事業錦町土地区画整理事業特別会計</t>
  </si>
  <si>
    <t>蕨市後期高齢者医療特別会計</t>
  </si>
  <si>
    <t>その他会計（赤字）</t>
  </si>
  <si>
    <t>その他会計（黒字）</t>
  </si>
  <si>
    <t>R02</t>
    <phoneticPr fontId="5"/>
  </si>
  <si>
    <t>R03</t>
    <phoneticPr fontId="5"/>
  </si>
  <si>
    <t>R04</t>
    <phoneticPr fontId="5"/>
  </si>
  <si>
    <t>R05</t>
    <phoneticPr fontId="5"/>
  </si>
  <si>
    <t>R06</t>
    <phoneticPr fontId="5"/>
  </si>
  <si>
    <t>蕨市土地開発公社</t>
    <rPh sb="0" eb="2">
      <t>ワラビシ</t>
    </rPh>
    <rPh sb="2" eb="4">
      <t>トチ</t>
    </rPh>
    <rPh sb="4" eb="6">
      <t>カイハツ</t>
    </rPh>
    <rPh sb="6" eb="8">
      <t>コウシャ</t>
    </rPh>
    <phoneticPr fontId="2"/>
  </si>
  <si>
    <t>蕨市施設管理公社</t>
    <rPh sb="0" eb="2">
      <t>ワラビシ</t>
    </rPh>
    <rPh sb="2" eb="4">
      <t>シセツ</t>
    </rPh>
    <rPh sb="4" eb="6">
      <t>カンリ</t>
    </rPh>
    <rPh sb="6" eb="8">
      <t>コウシャ</t>
    </rPh>
    <phoneticPr fontId="2"/>
  </si>
  <si>
    <t>戸田ボートレース企業団（モーターボート競走事業会計）</t>
    <phoneticPr fontId="2"/>
  </si>
  <si>
    <t>蕨戸田衛生センター組合（一般会計）</t>
    <phoneticPr fontId="2"/>
  </si>
  <si>
    <t>埼玉県後期高齢者医療広域連合（一般会計）</t>
    <phoneticPr fontId="2"/>
  </si>
  <si>
    <t>埼玉県後期高齢者医療広域連合（後期高齢者医療事業特別会計）</t>
    <phoneticPr fontId="2"/>
  </si>
  <si>
    <t>埼玉県市町村総合事務組合（一般会計）</t>
    <phoneticPr fontId="2"/>
  </si>
  <si>
    <t>埼玉県市町村総合事務組合（交通災害共済事業特別会計）</t>
    <phoneticPr fontId="2"/>
  </si>
  <si>
    <t>彩の国さいたま人づくり広域連合（一般会計）</t>
    <phoneticPr fontId="2"/>
  </si>
  <si>
    <t>-</t>
    <phoneticPr fontId="2"/>
  </si>
  <si>
    <t>公共施設改修基金</t>
  </si>
  <si>
    <t>市立病院建設基金</t>
  </si>
  <si>
    <t>蕨駅西口市街地再開発事業基金</t>
  </si>
  <si>
    <t>職員退職手当基金</t>
  </si>
  <si>
    <t>ふるさとわらび応援基金</t>
    <rPh sb="7" eb="9">
      <t>オウエン</t>
    </rPh>
    <rPh sb="9" eb="11">
      <t>キキン</t>
    </rPh>
    <phoneticPr fontId="5"/>
  </si>
  <si>
    <t>〇</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</si>
  <si>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</si>
  <si>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</si>
  <si>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</si>
  <si>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</si>
  <si>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</si>
  <si>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は令和3年度の第3次蕨市土地開発公社経営健全化計画に基づく土地の買戻しに係る支出が皆減したことや市民税および固定資産税の増に伴い標準税収入額等が増加したことなどにより減少した。また、将来負担比率は将来負担すべき実質的な負債がないとする算定結果が続いており、類似団体と比較しても低水準である。今後の見通しでは、老朽化した公共施設の改修費に充当する起債が予想されるため、実質公債費比率が上昇する見込みであり、これに伴って将来負担比率が上昇に転じる可能性もある。そのため、起債については、優先性・緊急性・住民ニーズなどの視点から、起債対象事業の必要性の有無を十分に検討するとともに、他の財源確保にも努め、財政の硬直化を招かないように計画的な運用を図る。</t>
    <rPh sb="8" eb="10">
      <t>レイワ</t>
    </rPh>
    <rPh sb="11" eb="13">
      <t>ネンド</t>
    </rPh>
    <rPh sb="48" eb="50">
      <t>カイゲン</t>
    </rPh>
    <rPh sb="55" eb="58">
      <t>シミンゼイ</t>
    </rPh>
    <rPh sb="61" eb="63">
      <t>コテイ</t>
    </rPh>
    <rPh sb="63" eb="66">
      <t>シサンゼイ</t>
    </rPh>
    <rPh sb="67" eb="68">
      <t>ゾウ</t>
    </rPh>
    <rPh sb="69" eb="70">
      <t>トモナ</t>
    </rPh>
    <rPh sb="71" eb="73">
      <t>ヒョウジュン</t>
    </rPh>
    <rPh sb="73" eb="74">
      <t>ゼイ</t>
    </rPh>
    <rPh sb="74" eb="76">
      <t>シュウニュウ</t>
    </rPh>
    <rPh sb="76" eb="77">
      <t>ガク</t>
    </rPh>
    <rPh sb="77" eb="78">
      <t>トウ</t>
    </rPh>
    <rPh sb="79" eb="81">
      <t>ゾウカ</t>
    </rPh>
    <rPh sb="90" eb="92">
      <t>ゲンショウ</t>
    </rPh>
    <rPh sb="113" eb="115">
      <t>ゾウカ</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</si>
  <si>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</si>
  <si>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</si>
  <si>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</si>
  <si>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類似団体と比較しても低水準であるが、有形固定資産減価償却率は高い傾向にある。平均を押し上げる要因の１つとなっていた市庁舎は、令和5年に新庁舎が完成し、有形固定資産減価償却率が低下したものの、庁舎を含む施設等の減価償却が進んだことで前年度より高い71.0％となった。その他公共施設等の老朽化も進んでいることから、他の財源確保にも努めつつ、長期的視点をもって計画的に公共施設等の維持管理を行っていく。</t>
    <rPh sb="102" eb="104">
      <t>チョウシャ</t>
    </rPh>
    <rPh sb="105" eb="106">
      <t>フク</t>
    </rPh>
    <rPh sb="107" eb="109">
      <t>シセツ</t>
    </rPh>
    <rPh sb="109" eb="110">
      <t>トウ</t>
    </rPh>
    <rPh sb="111" eb="113">
      <t>ゲンカ</t>
    </rPh>
    <rPh sb="113" eb="115">
      <t>ショウキャク</t>
    </rPh>
    <rPh sb="116" eb="117">
      <t>スス</t>
    </rPh>
    <rPh sb="122" eb="125">
      <t>ゼンネンド</t>
    </rPh>
    <rPh sb="127" eb="128">
      <t>タカ</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</si>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</sst>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6B307A7-227A-4F27-BFB8-5167A70E896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45945</c:v>
                </c:pt>
                <c:pt idx="2">
                  <c:v>44475</c:v>
                </c:pt>
                <c:pt idx="3">
                  <c:v>45982</c:v>
                </c:pt>
                <c:pt idx="4">
                  <c:v>50538</c:v>
                </c:pt>
              </c:numCache>
            </c:numRef>
          </c:val>
          <c:smooth val="0"/>
          <c:extLst>
            <c:ext xmlns:c16="http://schemas.microsoft.com/office/drawing/2014/chart" uri="{C3380CC4-5D6E-409C-BE32-E72D297353CC}">
              <c16:uniqueId val="{00000000-D94E-4755-B664-44CB6734B74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38511</c:v>
                </c:pt>
                <c:pt idx="1">
                  <c:v>46551</c:v>
                </c:pt>
                <c:pt idx="2">
                  <c:v>47300</c:v>
                </c:pt>
                <c:pt idx="3">
                  <c:v>50431</c:v>
                </c:pt>
                <c:pt idx="4">
                  <c:v>39933</c:v>
                </c:pt>
              </c:numCache>
            </c:numRef>
          </c:val>
          <c:smooth val="0"/>
          <c:extLst>
            <c:ext xmlns:c16="http://schemas.microsoft.com/office/drawing/2014/chart" uri="{C3380CC4-5D6E-409C-BE32-E72D297353CC}">
              <c16:uniqueId val="{00000001-D94E-4755-B664-44CB6734B74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12.05</c:v>
                </c:pt>
                <c:pt idx="1">
                  <c:v>16.66</c:v>
                </c:pt>
                <c:pt idx="2">
                  <c:v>16.36</c:v>
                </c:pt>
                <c:pt idx="3">
                  <c:v>12.64</c:v>
                </c:pt>
                <c:pt idx="4">
                  <c:v>10.78</c:v>
                </c:pt>
              </c:numCache>
            </c:numRef>
          </c:val>
          <c:extLst>
            <c:ext xmlns:c16="http://schemas.microsoft.com/office/drawing/2014/chart" uri="{C3380CC4-5D6E-409C-BE32-E72D297353CC}">
              <c16:uniqueId val="{00000000-0945-4C62-8D60-FB767E41252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16.53</c:v>
                </c:pt>
                <c:pt idx="1">
                  <c:v>18.850000000000001</c:v>
                </c:pt>
                <c:pt idx="2">
                  <c:v>22.69</c:v>
                </c:pt>
                <c:pt idx="3">
                  <c:v>22.37</c:v>
                </c:pt>
                <c:pt idx="4">
                  <c:v>20.54</c:v>
                </c:pt>
              </c:numCache>
            </c:numRef>
          </c:val>
          <c:extLst>
            <c:ext xmlns:c16="http://schemas.microsoft.com/office/drawing/2014/chart" uri="{C3380CC4-5D6E-409C-BE32-E72D297353CC}">
              <c16:uniqueId val="{00000001-0945-4C62-8D60-FB767E41252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3.26</c:v>
                </c:pt>
                <c:pt idx="1">
                  <c:v>8.51</c:v>
                </c:pt>
                <c:pt idx="2">
                  <c:v>2.95</c:v>
                </c:pt>
                <c:pt idx="3">
                  <c:v>-3.28</c:v>
                </c:pt>
                <c:pt idx="4">
                  <c:v>-2.38</c:v>
                </c:pt>
              </c:numCache>
            </c:numRef>
          </c:val>
          <c:smooth val="0"/>
          <c:extLst>
            <c:ext xmlns:c16="http://schemas.microsoft.com/office/drawing/2014/chart" uri="{C3380CC4-5D6E-409C-BE32-E72D297353CC}">
              <c16:uniqueId val="{00000002-0945-4C62-8D60-FB767E41252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0.02</c:v>
                </c:pt>
                <c:pt idx="6">
                  <c:v>#N/A</c:v>
                </c:pt>
                <c:pt idx="7">
                  <c:v>0.02</c:v>
                </c:pt>
                <c:pt idx="8">
                  <c:v>#N/A</c:v>
                </c:pt>
                <c:pt idx="9">
                  <c:v>0.01</c:v>
                </c:pt>
              </c:numCache>
            </c:numRef>
          </c:val>
          <c:extLst>
            <c:ext xmlns:c16="http://schemas.microsoft.com/office/drawing/2014/chart" uri="{C3380CC4-5D6E-409C-BE32-E72D297353CC}">
              <c16:uniqueId val="{00000000-7B38-4009-8BC4-2EE65D67328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B38-4009-8BC4-2EE65D673285}"/>
            </c:ext>
          </c:extLst>
        </c:ser>
        <c:ser>
          <c:idx val="2"/>
          <c:order val="2"/>
          <c:tx>
            <c:strRef>
              <c:f>データシート!$A$29</c:f>
              <c:strCache>
                <c:ptCount val="1"/>
                <c:pt idx="0">
                  <c:v>蕨市後期高齢者医療特別会計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0.04</c:v>
                </c:pt>
                <c:pt idx="4">
                  <c:v>#N/A</c:v>
                </c:pt>
                <c:pt idx="5">
                  <c:v>0.04</c:v>
                </c:pt>
                <c:pt idx="6">
                  <c:v>#N/A</c:v>
                </c:pt>
                <c:pt idx="7">
                  <c:v>0.03</c:v>
                </c:pt>
                <c:pt idx="8">
                  <c:v>#N/A</c:v>
                </c:pt>
                <c:pt idx="9">
                  <c:v>0.03</c:v>
                </c:pt>
              </c:numCache>
            </c:numRef>
          </c:val>
          <c:extLst>
            <c:ext xmlns:c16="http://schemas.microsoft.com/office/drawing/2014/chart" uri="{C3380CC4-5D6E-409C-BE32-E72D297353CC}">
              <c16:uniqueId val="{00000002-7B38-4009-8BC4-2EE65D673285}"/>
            </c:ext>
          </c:extLst>
        </c:ser>
        <c:ser>
          <c:idx val="3"/>
          <c:order val="3"/>
          <c:tx>
            <c:strRef>
              <c:f>データシート!$A$30</c:f>
              <c:strCache>
                <c:ptCount val="1"/>
                <c:pt idx="0">
                  <c:v>蕨都市計画事業錦町土地区画整理事業特別会計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0.34</c:v>
                </c:pt>
                <c:pt idx="2">
                  <c:v>#N/A</c:v>
                </c:pt>
                <c:pt idx="3">
                  <c:v>0.22</c:v>
                </c:pt>
                <c:pt idx="4">
                  <c:v>#N/A</c:v>
                </c:pt>
                <c:pt idx="5">
                  <c:v>0.24</c:v>
                </c:pt>
                <c:pt idx="6">
                  <c:v>#N/A</c:v>
                </c:pt>
                <c:pt idx="7">
                  <c:v>0.19</c:v>
                </c:pt>
                <c:pt idx="8">
                  <c:v>#N/A</c:v>
                </c:pt>
                <c:pt idx="9">
                  <c:v>0.38</c:v>
                </c:pt>
              </c:numCache>
            </c:numRef>
          </c:val>
          <c:extLst>
            <c:ext xmlns:c16="http://schemas.microsoft.com/office/drawing/2014/chart" uri="{C3380CC4-5D6E-409C-BE32-E72D297353CC}">
              <c16:uniqueId val="{00000003-7B38-4009-8BC4-2EE65D673285}"/>
            </c:ext>
          </c:extLst>
        </c:ser>
        <c:ser>
          <c:idx val="4"/>
          <c:order val="4"/>
          <c:tx>
            <c:strRef>
              <c:f>データシート!$A$31</c:f>
              <c:strCache>
                <c:ptCount val="1"/>
                <c:pt idx="0">
                  <c:v>蕨市国民健康保険特別会計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0.35</c:v>
                </c:pt>
                <c:pt idx="2">
                  <c:v>#N/A</c:v>
                </c:pt>
                <c:pt idx="3">
                  <c:v>0.3</c:v>
                </c:pt>
                <c:pt idx="4">
                  <c:v>#N/A</c:v>
                </c:pt>
                <c:pt idx="5">
                  <c:v>0.32</c:v>
                </c:pt>
                <c:pt idx="6">
                  <c:v>#N/A</c:v>
                </c:pt>
                <c:pt idx="7">
                  <c:v>0.34</c:v>
                </c:pt>
                <c:pt idx="8">
                  <c:v>#N/A</c:v>
                </c:pt>
                <c:pt idx="9">
                  <c:v>0.54</c:v>
                </c:pt>
              </c:numCache>
            </c:numRef>
          </c:val>
          <c:extLst>
            <c:ext xmlns:c16="http://schemas.microsoft.com/office/drawing/2014/chart" uri="{C3380CC4-5D6E-409C-BE32-E72D297353CC}">
              <c16:uniqueId val="{00000004-7B38-4009-8BC4-2EE65D673285}"/>
            </c:ext>
          </c:extLst>
        </c:ser>
        <c:ser>
          <c:idx val="5"/>
          <c:order val="5"/>
          <c:tx>
            <c:strRef>
              <c:f>データシート!$A$32</c:f>
              <c:strCache>
                <c:ptCount val="1"/>
                <c:pt idx="0">
                  <c:v>蕨市介護保険特別会計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1.94</c:v>
                </c:pt>
                <c:pt idx="2">
                  <c:v>#N/A</c:v>
                </c:pt>
                <c:pt idx="3">
                  <c:v>1.5</c:v>
                </c:pt>
                <c:pt idx="4">
                  <c:v>#N/A</c:v>
                </c:pt>
                <c:pt idx="5">
                  <c:v>1.48</c:v>
                </c:pt>
                <c:pt idx="6">
                  <c:v>#N/A</c:v>
                </c:pt>
                <c:pt idx="7">
                  <c:v>0.76</c:v>
                </c:pt>
                <c:pt idx="8">
                  <c:v>#N/A</c:v>
                </c:pt>
                <c:pt idx="9">
                  <c:v>0.88</c:v>
                </c:pt>
              </c:numCache>
            </c:numRef>
          </c:val>
          <c:extLst>
            <c:ext xmlns:c16="http://schemas.microsoft.com/office/drawing/2014/chart" uri="{C3380CC4-5D6E-409C-BE32-E72D297353CC}">
              <c16:uniqueId val="{00000005-7B38-4009-8BC4-2EE65D673285}"/>
            </c:ext>
          </c:extLst>
        </c:ser>
        <c:ser>
          <c:idx val="6"/>
          <c:order val="6"/>
          <c:tx>
            <c:strRef>
              <c:f>データシート!$A$33</c:f>
              <c:strCache>
                <c:ptCount val="1"/>
                <c:pt idx="0">
                  <c:v>蕨市立病院事業会計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5.54</c:v>
                </c:pt>
                <c:pt idx="2">
                  <c:v>#N/A</c:v>
                </c:pt>
                <c:pt idx="3">
                  <c:v>4.76</c:v>
                </c:pt>
                <c:pt idx="4">
                  <c:v>#N/A</c:v>
                </c:pt>
                <c:pt idx="5">
                  <c:v>4.72</c:v>
                </c:pt>
                <c:pt idx="6">
                  <c:v>#N/A</c:v>
                </c:pt>
                <c:pt idx="7">
                  <c:v>3.28</c:v>
                </c:pt>
                <c:pt idx="8">
                  <c:v>#N/A</c:v>
                </c:pt>
                <c:pt idx="9">
                  <c:v>1.29</c:v>
                </c:pt>
              </c:numCache>
            </c:numRef>
          </c:val>
          <c:extLst>
            <c:ext xmlns:c16="http://schemas.microsoft.com/office/drawing/2014/chart" uri="{C3380CC4-5D6E-409C-BE32-E72D297353CC}">
              <c16:uniqueId val="{00000006-7B38-4009-8BC4-2EE65D673285}"/>
            </c:ext>
          </c:extLst>
        </c:ser>
        <c:ser>
          <c:idx val="7"/>
          <c:order val="7"/>
          <c:tx>
            <c:strRef>
              <c:f>データシート!$A$34</c:f>
              <c:strCache>
                <c:ptCount val="1"/>
                <c:pt idx="0">
                  <c:v>蕨市公共下水道事業会計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0.46</c:v>
                </c:pt>
                <c:pt idx="2">
                  <c:v>#N/A</c:v>
                </c:pt>
                <c:pt idx="3">
                  <c:v>0.91</c:v>
                </c:pt>
                <c:pt idx="4">
                  <c:v>#N/A</c:v>
                </c:pt>
                <c:pt idx="5">
                  <c:v>1.1599999999999999</c:v>
                </c:pt>
                <c:pt idx="6">
                  <c:v>#N/A</c:v>
                </c:pt>
                <c:pt idx="7">
                  <c:v>1.49</c:v>
                </c:pt>
                <c:pt idx="8">
                  <c:v>#N/A</c:v>
                </c:pt>
                <c:pt idx="9">
                  <c:v>1.51</c:v>
                </c:pt>
              </c:numCache>
            </c:numRef>
          </c:val>
          <c:extLst>
            <c:ext xmlns:c16="http://schemas.microsoft.com/office/drawing/2014/chart" uri="{C3380CC4-5D6E-409C-BE32-E72D297353CC}">
              <c16:uniqueId val="{00000007-7B38-4009-8BC4-2EE65D673285}"/>
            </c:ext>
          </c:extLst>
        </c:ser>
        <c:ser>
          <c:idx val="8"/>
          <c:order val="8"/>
          <c:tx>
            <c:strRef>
              <c:f>データシート!$A$35</c:f>
              <c:strCache>
                <c:ptCount val="1"/>
                <c:pt idx="0">
                  <c:v>蕨市水道事業会計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10.32</c:v>
                </c:pt>
                <c:pt idx="2">
                  <c:v>#N/A</c:v>
                </c:pt>
                <c:pt idx="3">
                  <c:v>9.9600000000000009</c:v>
                </c:pt>
                <c:pt idx="4">
                  <c:v>#N/A</c:v>
                </c:pt>
                <c:pt idx="5">
                  <c:v>8.6999999999999993</c:v>
                </c:pt>
                <c:pt idx="6">
                  <c:v>#N/A</c:v>
                </c:pt>
                <c:pt idx="7">
                  <c:v>7.38</c:v>
                </c:pt>
                <c:pt idx="8">
                  <c:v>#N/A</c:v>
                </c:pt>
                <c:pt idx="9">
                  <c:v>6.38</c:v>
                </c:pt>
              </c:numCache>
            </c:numRef>
          </c:val>
          <c:extLst>
            <c:ext xmlns:c16="http://schemas.microsoft.com/office/drawing/2014/chart" uri="{C3380CC4-5D6E-409C-BE32-E72D297353CC}">
              <c16:uniqueId val="{00000008-7B38-4009-8BC4-2EE65D67328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11.69</c:v>
                </c:pt>
                <c:pt idx="2">
                  <c:v>#N/A</c:v>
                </c:pt>
                <c:pt idx="3">
                  <c:v>16.420000000000002</c:v>
                </c:pt>
                <c:pt idx="4">
                  <c:v>#N/A</c:v>
                </c:pt>
                <c:pt idx="5">
                  <c:v>16.09</c:v>
                </c:pt>
                <c:pt idx="6">
                  <c:v>#N/A</c:v>
                </c:pt>
                <c:pt idx="7">
                  <c:v>12.42</c:v>
                </c:pt>
                <c:pt idx="8">
                  <c:v>#N/A</c:v>
                </c:pt>
                <c:pt idx="9">
                  <c:v>10.38</c:v>
                </c:pt>
              </c:numCache>
            </c:numRef>
          </c:val>
          <c:extLst>
            <c:ext xmlns:c16="http://schemas.microsoft.com/office/drawing/2014/chart" uri="{C3380CC4-5D6E-409C-BE32-E72D297353CC}">
              <c16:uniqueId val="{00000009-7B38-4009-8BC4-2EE65D67328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1880</c:v>
                </c:pt>
                <c:pt idx="5">
                  <c:v>1926</c:v>
                </c:pt>
                <c:pt idx="8">
                  <c:v>1928</c:v>
                </c:pt>
                <c:pt idx="11">
                  <c:v>1858</c:v>
                </c:pt>
                <c:pt idx="14">
                  <c:v>1770</c:v>
                </c:pt>
              </c:numCache>
            </c:numRef>
          </c:val>
          <c:extLst>
            <c:ext xmlns:c16="http://schemas.microsoft.com/office/drawing/2014/chart" uri="{C3380CC4-5D6E-409C-BE32-E72D297353CC}">
              <c16:uniqueId val="{00000000-4D85-41CA-9B72-F8FA01AAD4D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D85-41CA-9B72-F8FA01AAD4D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261</c:v>
                </c:pt>
                <c:pt idx="3">
                  <c:v>1259</c:v>
                </c:pt>
                <c:pt idx="6">
                  <c:v>91</c:v>
                </c:pt>
                <c:pt idx="9">
                  <c:v>84</c:v>
                </c:pt>
                <c:pt idx="12">
                  <c:v>3</c:v>
                </c:pt>
              </c:numCache>
            </c:numRef>
          </c:val>
          <c:extLst>
            <c:ext xmlns:c16="http://schemas.microsoft.com/office/drawing/2014/chart" uri="{C3380CC4-5D6E-409C-BE32-E72D297353CC}">
              <c16:uniqueId val="{00000002-4D85-41CA-9B72-F8FA01AAD4D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17</c:v>
                </c:pt>
                <c:pt idx="6">
                  <c:v>47</c:v>
                </c:pt>
                <c:pt idx="9">
                  <c:v>63</c:v>
                </c:pt>
                <c:pt idx="12">
                  <c:v>68</c:v>
                </c:pt>
              </c:numCache>
            </c:numRef>
          </c:val>
          <c:extLst>
            <c:ext xmlns:c16="http://schemas.microsoft.com/office/drawing/2014/chart" uri="{C3380CC4-5D6E-409C-BE32-E72D297353CC}">
              <c16:uniqueId val="{00000003-4D85-41CA-9B72-F8FA01AAD4D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334</c:v>
                </c:pt>
                <c:pt idx="3">
                  <c:v>323</c:v>
                </c:pt>
                <c:pt idx="6">
                  <c:v>329</c:v>
                </c:pt>
                <c:pt idx="9">
                  <c:v>356</c:v>
                </c:pt>
                <c:pt idx="12">
                  <c:v>316</c:v>
                </c:pt>
              </c:numCache>
            </c:numRef>
          </c:val>
          <c:extLst>
            <c:ext xmlns:c16="http://schemas.microsoft.com/office/drawing/2014/chart" uri="{C3380CC4-5D6E-409C-BE32-E72D297353CC}">
              <c16:uniqueId val="{00000004-4D85-41CA-9B72-F8FA01AAD4D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85-41CA-9B72-F8FA01AAD4D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D85-41CA-9B72-F8FA01AAD4D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1643</c:v>
                </c:pt>
                <c:pt idx="3">
                  <c:v>1724</c:v>
                </c:pt>
                <c:pt idx="6">
                  <c:v>1760</c:v>
                </c:pt>
                <c:pt idx="9">
                  <c:v>1788</c:v>
                </c:pt>
                <c:pt idx="12">
                  <c:v>1929</c:v>
                </c:pt>
              </c:numCache>
            </c:numRef>
          </c:val>
          <c:extLst>
            <c:ext xmlns:c16="http://schemas.microsoft.com/office/drawing/2014/chart" uri="{C3380CC4-5D6E-409C-BE32-E72D297353CC}">
              <c16:uniqueId val="{00000007-4D85-41CA-9B72-F8FA01AAD4D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376</c:v>
                </c:pt>
                <c:pt idx="2">
                  <c:v>#N/A</c:v>
                </c:pt>
                <c:pt idx="3">
                  <c:v>#N/A</c:v>
                </c:pt>
                <c:pt idx="4">
                  <c:v>1397</c:v>
                </c:pt>
                <c:pt idx="5">
                  <c:v>#N/A</c:v>
                </c:pt>
                <c:pt idx="6">
                  <c:v>#N/A</c:v>
                </c:pt>
                <c:pt idx="7">
                  <c:v>299</c:v>
                </c:pt>
                <c:pt idx="8">
                  <c:v>#N/A</c:v>
                </c:pt>
                <c:pt idx="9">
                  <c:v>#N/A</c:v>
                </c:pt>
                <c:pt idx="10">
                  <c:v>433</c:v>
                </c:pt>
                <c:pt idx="11">
                  <c:v>#N/A</c:v>
                </c:pt>
                <c:pt idx="12">
                  <c:v>#N/A</c:v>
                </c:pt>
                <c:pt idx="13">
                  <c:v>546</c:v>
                </c:pt>
                <c:pt idx="14">
                  <c:v>#N/A</c:v>
                </c:pt>
              </c:numCache>
            </c:numRef>
          </c:val>
          <c:smooth val="0"/>
          <c:extLst>
            <c:ext xmlns:c16="http://schemas.microsoft.com/office/drawing/2014/chart" uri="{C3380CC4-5D6E-409C-BE32-E72D297353CC}">
              <c16:uniqueId val="{00000008-4D85-41CA-9B72-F8FA01AAD4D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16615</c:v>
                </c:pt>
                <c:pt idx="5">
                  <c:v>16841</c:v>
                </c:pt>
                <c:pt idx="8">
                  <c:v>16574</c:v>
                </c:pt>
                <c:pt idx="11">
                  <c:v>15866</c:v>
                </c:pt>
                <c:pt idx="14">
                  <c:v>14755</c:v>
                </c:pt>
              </c:numCache>
            </c:numRef>
          </c:val>
          <c:extLst>
            <c:ext xmlns:c16="http://schemas.microsoft.com/office/drawing/2014/chart" uri="{C3380CC4-5D6E-409C-BE32-E72D297353CC}">
              <c16:uniqueId val="{00000000-F4C9-4782-97A4-B8A3FFDF1F0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6086</c:v>
                </c:pt>
                <c:pt idx="5">
                  <c:v>5263</c:v>
                </c:pt>
                <c:pt idx="8">
                  <c:v>5639</c:v>
                </c:pt>
                <c:pt idx="11">
                  <c:v>5827</c:v>
                </c:pt>
                <c:pt idx="14">
                  <c:v>5833</c:v>
                </c:pt>
              </c:numCache>
            </c:numRef>
          </c:val>
          <c:extLst>
            <c:ext xmlns:c16="http://schemas.microsoft.com/office/drawing/2014/chart" uri="{C3380CC4-5D6E-409C-BE32-E72D297353CC}">
              <c16:uniqueId val="{00000001-F4C9-4782-97A4-B8A3FFDF1F0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6948</c:v>
                </c:pt>
                <c:pt idx="5">
                  <c:v>8438</c:v>
                </c:pt>
                <c:pt idx="8">
                  <c:v>10435</c:v>
                </c:pt>
                <c:pt idx="11">
                  <c:v>10566</c:v>
                </c:pt>
                <c:pt idx="14">
                  <c:v>11111</c:v>
                </c:pt>
              </c:numCache>
            </c:numRef>
          </c:val>
          <c:extLst>
            <c:ext xmlns:c16="http://schemas.microsoft.com/office/drawing/2014/chart" uri="{C3380CC4-5D6E-409C-BE32-E72D297353CC}">
              <c16:uniqueId val="{00000002-F4C9-4782-97A4-B8A3FFDF1F0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4C9-4782-97A4-B8A3FFDF1F0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4C9-4782-97A4-B8A3FFDF1F0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4C9-4782-97A4-B8A3FFDF1F0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2726</c:v>
                </c:pt>
                <c:pt idx="3">
                  <c:v>2848</c:v>
                </c:pt>
                <c:pt idx="6">
                  <c:v>3089</c:v>
                </c:pt>
                <c:pt idx="9">
                  <c:v>3242</c:v>
                </c:pt>
                <c:pt idx="12">
                  <c:v>3458</c:v>
                </c:pt>
              </c:numCache>
            </c:numRef>
          </c:val>
          <c:extLst>
            <c:ext xmlns:c16="http://schemas.microsoft.com/office/drawing/2014/chart" uri="{C3380CC4-5D6E-409C-BE32-E72D297353CC}">
              <c16:uniqueId val="{00000006-F4C9-4782-97A4-B8A3FFDF1F0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647</c:v>
                </c:pt>
                <c:pt idx="3">
                  <c:v>860</c:v>
                </c:pt>
                <c:pt idx="6">
                  <c:v>818</c:v>
                </c:pt>
                <c:pt idx="9">
                  <c:v>720</c:v>
                </c:pt>
                <c:pt idx="12">
                  <c:v>617</c:v>
                </c:pt>
              </c:numCache>
            </c:numRef>
          </c:val>
          <c:extLst>
            <c:ext xmlns:c16="http://schemas.microsoft.com/office/drawing/2014/chart" uri="{C3380CC4-5D6E-409C-BE32-E72D297353CC}">
              <c16:uniqueId val="{00000007-F4C9-4782-97A4-B8A3FFDF1F0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3655</c:v>
                </c:pt>
                <c:pt idx="3">
                  <c:v>3718</c:v>
                </c:pt>
                <c:pt idx="6">
                  <c:v>3637</c:v>
                </c:pt>
                <c:pt idx="9">
                  <c:v>3524</c:v>
                </c:pt>
                <c:pt idx="12">
                  <c:v>3374</c:v>
                </c:pt>
              </c:numCache>
            </c:numRef>
          </c:val>
          <c:extLst>
            <c:ext xmlns:c16="http://schemas.microsoft.com/office/drawing/2014/chart" uri="{C3380CC4-5D6E-409C-BE32-E72D297353CC}">
              <c16:uniqueId val="{00000008-F4C9-4782-97A4-B8A3FFDF1F0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2598</c:v>
                </c:pt>
                <c:pt idx="3">
                  <c:v>1341</c:v>
                </c:pt>
                <c:pt idx="6">
                  <c:v>1250</c:v>
                </c:pt>
                <c:pt idx="9">
                  <c:v>1167</c:v>
                </c:pt>
                <c:pt idx="12">
                  <c:v>1167</c:v>
                </c:pt>
              </c:numCache>
            </c:numRef>
          </c:val>
          <c:extLst>
            <c:ext xmlns:c16="http://schemas.microsoft.com/office/drawing/2014/chart" uri="{C3380CC4-5D6E-409C-BE32-E72D297353CC}">
              <c16:uniqueId val="{00000009-F4C9-4782-97A4-B8A3FFDF1F0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17845</c:v>
                </c:pt>
                <c:pt idx="3">
                  <c:v>19376</c:v>
                </c:pt>
                <c:pt idx="6">
                  <c:v>19924</c:v>
                </c:pt>
                <c:pt idx="9">
                  <c:v>20236</c:v>
                </c:pt>
                <c:pt idx="12">
                  <c:v>19289</c:v>
                </c:pt>
              </c:numCache>
            </c:numRef>
          </c:val>
          <c:extLst>
            <c:ext xmlns:c16="http://schemas.microsoft.com/office/drawing/2014/chart" uri="{C3380CC4-5D6E-409C-BE32-E72D297353CC}">
              <c16:uniqueId val="{0000000A-F4C9-4782-97A4-B8A3FFDF1F0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4C9-4782-97A4-B8A3FFDF1F0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3512</c:v>
                </c:pt>
                <c:pt idx="1">
                  <c:v>3532</c:v>
                </c:pt>
                <c:pt idx="2">
                  <c:v>3369</c:v>
                </c:pt>
              </c:numCache>
            </c:numRef>
          </c:val>
          <c:extLst>
            <c:ext xmlns:c16="http://schemas.microsoft.com/office/drawing/2014/chart" uri="{C3380CC4-5D6E-409C-BE32-E72D297353CC}">
              <c16:uniqueId val="{00000000-0250-49D9-AFF2-75B4302D677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0250-49D9-AFF2-75B4302D677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6148</c:v>
                </c:pt>
                <c:pt idx="1">
                  <c:v>6260</c:v>
                </c:pt>
                <c:pt idx="2">
                  <c:v>7039</c:v>
                </c:pt>
              </c:numCache>
            </c:numRef>
          </c:val>
          <c:extLst>
            <c:ext xmlns:c16="http://schemas.microsoft.com/office/drawing/2014/chart" uri="{C3380CC4-5D6E-409C-BE32-E72D297353CC}">
              <c16:uniqueId val="{00000002-0250-49D9-AFF2-75B4302D677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{4CB1C232-D64E-4B85-8342-9A08F9F507A5}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013-4FD4-BC07-E35BF0A52B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{E65F2E88-979C-45A1-AB07-941951460972}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013-4FD4-BC07-E35BF0A52B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{4BE34926-517B-4EB5-9671-D8CD9218E5E7}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013-4FD4-BC07-E35BF0A52B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{BCFF9203-A5A3-43ED-AD81-5D467F7ABB58}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013-4FD4-BC07-E35BF0A52B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{2C1BA9E1-2BA6-42BC-94BE-972D4527F5BF}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013-4FD4-BC07-E35BF0A52B0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{B4AB6B80-713D-450E-AF3B-562FC471E5BD}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013-4FD4-BC07-E35BF0A52B0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{FBD35DAB-6E0B-4012-9055-9ABC8CB7B53F}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013-4FD4-BC07-E35BF0A52B0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{C4774938-55B2-469C-B8F1-89D32EF06D83}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013-4FD4-BC07-E35BF0A52B0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{0D65B191-BA79-4DE3-BEEC-17B0209F9090}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013-4FD4-BC07-E35BF0A52B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70.8</c:v>
                </c:pt>
                <c:pt idx="8">
                  <c:v>71.3</c:v>
                </c:pt>
                <c:pt idx="16">
                  <c:v>72.900000000000006</c:v>
                </c:pt>
                <c:pt idx="24">
                  <c:v>69.5</c:v>
                </c:pt>
                <c:pt idx="32">
                  <c:v>71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013-4FD4-BC07-E35BF0A52B0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{CA3F1A39-C674-4DEC-85D2-F2DB82EBFAA0}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013-4FD4-BC07-E35BF0A52B0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{A34D9728-B77E-4BA5-9DD2-C0500897522E}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013-4FD4-BC07-E35BF0A52B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{C97F3CF3-1FA7-4698-841E-35B8CE93FAA9}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013-4FD4-BC07-E35BF0A52B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{0B14F607-41C4-476B-9B24-03FDA7B413FD}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013-4FD4-BC07-E35BF0A52B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{421E04BE-B796-4A99-9854-F64BB6C9BE51}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013-4FD4-BC07-E35BF0A52B0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{1D240EAD-9784-45DE-ADE6-2FA59EDA7068}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013-4FD4-BC07-E35BF0A52B0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{649CDD4D-399E-4E49-B76D-1174637A5CC3}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013-4FD4-BC07-E35BF0A52B0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{C544EE06-7344-4A87-8EEC-E0BE20DE745C}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013-4FD4-BC07-E35BF0A52B0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{488873A6-DF44-49A4-BD96-C2D91E322DDC}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013-4FD4-BC07-E35BF0A52B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63.7</c:v>
                </c:pt>
                <c:pt idx="16">
                  <c:v>64.2</c:v>
                </c:pt>
                <c:pt idx="24">
                  <c:v>65</c:v>
                </c:pt>
                <c:pt idx="32">
                  <c:v>66.099999999999994</c:v>
                </c:pt>
              </c:numCache>
            </c:numRef>
          </c:xVal>
          <c:yVal>
            <c:numRef>
              <c:f>公会計指標分析・財政指標組合せ分析表!$BP$55:$DC$55</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E013-4FD4-BC07-E35BF0A52B0A}"/>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{8FA1D387-74A5-4ABA-B0E4-BAD4D3158B9B}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1A2-4307-AC8F-67DE48094C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{321E2501-33CE-40B8-87BC-5A6A978ABED8}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A2-4307-AC8F-67DE48094C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{4A51130E-B4E6-48F1-8D63-ECBF41B47C81}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A2-4307-AC8F-67DE48094C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{C8364ADA-E766-4C53-98E4-0554F6FF8888}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A2-4307-AC8F-67DE48094C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{159224F5-B40D-4C4A-A2CE-D68C192FCD48}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A2-4307-AC8F-67DE48094C1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{9E7BAC57-4854-43BD-9A4C-588403B4AB20}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1A2-4307-AC8F-67DE48094C1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{2D548F7D-5AAD-4056-8C9E-76EE70536F87}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1A2-4307-AC8F-67DE48094C1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{3DC9BD40-17D2-4C79-8F19-F1C4B481E8FF}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1A2-4307-AC8F-67DE48094C1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{9550768B-2E45-492E-B621-5FA406A5BE0E}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1A2-4307-AC8F-67DE48094C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5</c:v>
                </c:pt>
                <c:pt idx="16">
                  <c:v>4.8</c:v>
                </c:pt>
                <c:pt idx="24">
                  <c:v>4.9000000000000004</c:v>
                </c:pt>
                <c:pt idx="32">
                  <c:v>2.9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1A2-4307-AC8F-67DE48094C1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{B26A5C65-5FA3-497E-8F03-1F3E3F842ED3}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1A2-4307-AC8F-67DE48094C1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{B373DE25-2C2D-4CFA-853C-F0E5BA60EE93}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A2-4307-AC8F-67DE48094C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{BCDC8296-C2D1-4281-B369-F0C9FCFB1E95}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A2-4307-AC8F-67DE48094C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{FE818949-E03E-4D7B-9B58-981B82C8F67B}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A2-4307-AC8F-67DE48094C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{B89D441B-CD2C-48B5-90CA-BCF1B63E7291}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A2-4307-AC8F-67DE48094C1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{94E0C2BB-1693-40ED-BA7B-F3DBE91ADED5}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1A2-4307-AC8F-67DE48094C1D}"/>
                </c:ext>
              </c:extLst>
            </c:dLbl>
            <c:dLbl>
              <c:idx val="16"/>
              <c:layout>
                <c:manualLayout>
                  <c:x val="-4.4905057365901176E-2"/>
                  <c:y val="-4.661238695341552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{BADF8B67-34C0-4481-9AF4-55EB3F636FA1}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1A2-4307-AC8F-67DE48094C1D}"/>
                </c:ext>
              </c:extLst>
            </c:dLbl>
            <c:dLbl>
              <c:idx val="24"/>
              <c:layout>
                <c:manualLayout>
                  <c:x val="-1.8235628084249993E-2"/>
                  <c:y val="-9.391420138406074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{0EB07C26-394B-49A1-B0AF-5AA0E4797394}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1A2-4307-AC8F-67DE48094C1D}"/>
                </c:ext>
              </c:extLst>
            </c:dLbl>
            <c:dLbl>
              <c:idx val="32"/>
              <c:layout>
                <c:manualLayout>
                  <c:x val="-3.1570342725075584E-2"/>
                  <c:y val="-4.67231816821208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{11D171F8-91FE-4823-BD39-8BBCCAF7D257}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1A2-4307-AC8F-67DE48094C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5.7</c:v>
                </c:pt>
                <c:pt idx="16">
                  <c:v>5.8</c:v>
                </c:pt>
                <c:pt idx="24">
                  <c:v>5.8</c:v>
                </c:pt>
                <c:pt idx="32">
                  <c:v>5.7</c:v>
                </c:pt>
              </c:numCache>
            </c:numRef>
          </c:xVal>
          <c:yVal>
            <c:numRef>
              <c:f>公会計指標分析・財政指標組合せ分析表!$BP$77:$DC$77</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E1A2-4307-AC8F-67DE48094C1D}"/>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76,342
66,812
5.11
33,161,723
30,786,390
1,768,601
16,401,569
19,288,904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社会福祉費やこども子育て費をはじめとする厚生費の増や令和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年度以降は臨時経済対策費などの追加がある一方で、臨時財政対策債振替相当額が令和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より減少に転じたことなどから、基準財政需要額は増加し、基準財政収入額の増を上回る状況が続いている。この結果、財政力指数は減少傾向であるが、類似団体内平均値は上回っている。引き続き、徴収業務の強化や自主財源の確保、事務事業の見直しに努めるとともに、人口減少社会への対応、公共施設のファシリティマネジメントの推進などに力を注ぎ、多様化する行政サービスへの対応と市財政の健全化の両立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86783</xdr:rowOff>
    </xdr:from>
    <xdr:to>
      <xdr:col>23</xdr:col>
      <xdr:colOff>133350</xdr:colOff>
      <xdr:row>40</xdr:row>
      <xdr:rowOff>106892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447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26458</xdr:rowOff>
    </xdr:from>
    <xdr:to>
      <xdr:col>19</xdr:col>
      <xdr:colOff>133350</xdr:colOff>
      <xdr:row>40</xdr:row>
      <xdr:rowOff>86783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8445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26458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643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137583</xdr:rowOff>
    </xdr:from>
    <xdr:to>
      <xdr:col>11</xdr:col>
      <xdr:colOff>31750</xdr:colOff>
      <xdr:row>40</xdr:row>
      <xdr:rowOff>6350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241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7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56092</xdr:rowOff>
    </xdr:from>
    <xdr:to>
      <xdr:col>23</xdr:col>
      <xdr:colOff>184150</xdr:colOff>
      <xdr:row>40</xdr:row>
      <xdr:rowOff>157692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72619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5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35983</xdr:rowOff>
    </xdr:from>
    <xdr:to>
      <xdr:col>19</xdr:col>
      <xdr:colOff>184150</xdr:colOff>
      <xdr:row>40</xdr:row>
      <xdr:rowOff>137583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147760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147108</xdr:rowOff>
    </xdr:from>
    <xdr:to>
      <xdr:col>15</xdr:col>
      <xdr:colOff>133350</xdr:colOff>
      <xdr:row>40</xdr:row>
      <xdr:rowOff>77258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87435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86783</xdr:rowOff>
    </xdr:from>
    <xdr:to>
      <xdr:col>7</xdr:col>
      <xdr:colOff>31750</xdr:colOff>
      <xdr:row>40</xdr:row>
      <xdr:rowOff>16933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27110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障害者自立支援給付事業費の増などによる扶助費の増や市立病院事業会計負担金の増などによる補助費等の増など、経常的経費に充当された一般財源が</a:t>
          </a:r>
          <a:r>
            <a:rPr kumimoji="1" lang="en-US" altLang="ja-JP" sz="1300">
              <a:latin typeface="ＭＳ Ｐゴシック" panose="020B0600070205080204" pitchFamily="50" charset="-128"/>
              <a:ea typeface="ＭＳ Ｐゴシック" panose="020B0600070205080204" pitchFamily="50" charset="-128"/>
            </a:rPr>
            <a:t>1,409,923</a:t>
          </a:r>
          <a:r>
            <a:rPr kumimoji="1" lang="ja-JP" altLang="en-US" sz="1300">
              <a:latin typeface="ＭＳ Ｐゴシック" panose="020B0600070205080204" pitchFamily="50" charset="-128"/>
              <a:ea typeface="ＭＳ Ｐゴシック" panose="020B0600070205080204" pitchFamily="50" charset="-128"/>
            </a:rPr>
            <a:t>千円の増となったことなどから、令和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の増となった。今後も、社会保障関連経費や老朽化が進む公共施設の改修費に充当する地方債の償還に係る公債費など、経常経費の増加が見込まれる一方で、歳入は先行き不透明な状況である。厳しい財政状況ではあるが、「コンパクトシティ蕨」将来ビジョン</a:t>
          </a:r>
          <a:r>
            <a:rPr kumimoji="1" lang="en-US" altLang="ja-JP" sz="1300">
              <a:latin typeface="ＭＳ Ｐゴシック" panose="020B0600070205080204" pitchFamily="50" charset="-128"/>
              <a:ea typeface="ＭＳ Ｐゴシック" panose="020B0600070205080204" pitchFamily="50" charset="-128"/>
            </a:rPr>
            <a:t>Ⅱ</a:t>
          </a:r>
          <a:r>
            <a:rPr kumimoji="1" lang="ja-JP" altLang="en-US" sz="1300">
              <a:latin typeface="ＭＳ Ｐゴシック" panose="020B0600070205080204" pitchFamily="50" charset="-128"/>
              <a:ea typeface="ＭＳ Ｐゴシック" panose="020B0600070205080204" pitchFamily="50" charset="-128"/>
            </a:rPr>
            <a:t>実施計画に基づき、事業の見直しや自主財源の確保などに努め、自律した行財政運営を図る。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5715</xdr:rowOff>
    </xdr:from>
    <xdr:to>
      <xdr:col>23</xdr:col>
      <xdr:colOff>133350</xdr:colOff>
      <xdr:row>63</xdr:row>
      <xdr:rowOff>138430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07065"/>
          <a:ext cx="8382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167640</xdr:rowOff>
    </xdr:from>
    <xdr:to>
      <xdr:col>19</xdr:col>
      <xdr:colOff>133350</xdr:colOff>
      <xdr:row>63</xdr:row>
      <xdr:rowOff>5715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2609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91757</xdr:rowOff>
    </xdr:from>
    <xdr:to>
      <xdr:col>15</xdr:col>
      <xdr:colOff>82550</xdr:colOff>
      <xdr:row>61</xdr:row>
      <xdr:rowOff>167640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78757"/>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91757</xdr:rowOff>
    </xdr:from>
    <xdr:to>
      <xdr:col>11</xdr:col>
      <xdr:colOff>31750</xdr:colOff>
      <xdr:row>61</xdr:row>
      <xdr:rowOff>40957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7875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104157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126365</xdr:rowOff>
    </xdr:from>
    <xdr:to>
      <xdr:col>19</xdr:col>
      <xdr:colOff>184150</xdr:colOff>
      <xdr:row>63</xdr:row>
      <xdr:rowOff>56515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66692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25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57167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40957</xdr:rowOff>
    </xdr:from>
    <xdr:to>
      <xdr:col>11</xdr:col>
      <xdr:colOff>82550</xdr:colOff>
      <xdr:row>60</xdr:row>
      <xdr:rowOff>142557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152734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9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161607</xdr:rowOff>
    </xdr:from>
    <xdr:to>
      <xdr:col>7</xdr:col>
      <xdr:colOff>31750</xdr:colOff>
      <xdr:row>61</xdr:row>
      <xdr:rowOff>91757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101934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1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[111,408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給与改定に伴い人件費が増加した一方で、暮らし応援券支給事業や新庁舎建設事業に係る物件費が皆減となったため、令和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％の減となった。また、職員の定数管理により平成</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から定員の削減を実施し人件費の削減に努めるとともに、民間委託や非常勤職員の活用に取り組んできたことから、トータルコストが抑制され、依然として類似団体内平均値を下回る状況となっている。引き続き、限られた財源を有効に活用するため、民間活力の活用や業務の効率化を図り、効果的な財政運営を推進す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66539</xdr:rowOff>
    </xdr:from>
    <xdr:to>
      <xdr:col>23</xdr:col>
      <xdr:colOff>133350</xdr:colOff>
      <xdr:row>80</xdr:row>
      <xdr:rowOff>85964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3782539"/>
          <a:ext cx="838200" cy="1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81118</xdr:rowOff>
    </xdr:from>
    <xdr:to>
      <xdr:col>19</xdr:col>
      <xdr:colOff>133350</xdr:colOff>
      <xdr:row>80</xdr:row>
      <xdr:rowOff>85964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797118"/>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65574</xdr:rowOff>
    </xdr:from>
    <xdr:to>
      <xdr:col>15</xdr:col>
      <xdr:colOff>82550</xdr:colOff>
      <xdr:row>80</xdr:row>
      <xdr:rowOff>81118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81574"/>
          <a:ext cx="889000"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34781</xdr:rowOff>
    </xdr:from>
    <xdr:to>
      <xdr:col>11</xdr:col>
      <xdr:colOff>31750</xdr:colOff>
      <xdr:row>80</xdr:row>
      <xdr:rowOff>65574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50781"/>
          <a:ext cx="889000" cy="3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169278</xdr:rowOff>
    </xdr:from>
    <xdr:to>
      <xdr:col>7</xdr:col>
      <xdr:colOff>31750</xdr:colOff>
      <xdr:row>81</xdr:row>
      <xdr:rowOff>99428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8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84205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15739</xdr:rowOff>
    </xdr:from>
    <xdr:to>
      <xdr:col>23</xdr:col>
      <xdr:colOff>184150</xdr:colOff>
      <xdr:row>80</xdr:row>
      <xdr:rowOff>117339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3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108466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53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35164</xdr:rowOff>
    </xdr:from>
    <xdr:to>
      <xdr:col>19</xdr:col>
      <xdr:colOff>184150</xdr:colOff>
      <xdr:row>80</xdr:row>
      <xdr:rowOff>136764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5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146941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20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30318</xdr:rowOff>
    </xdr:from>
    <xdr:to>
      <xdr:col>15</xdr:col>
      <xdr:colOff>133350</xdr:colOff>
      <xdr:row>80</xdr:row>
      <xdr:rowOff>131918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4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142095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15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14774</xdr:rowOff>
    </xdr:from>
    <xdr:to>
      <xdr:col>11</xdr:col>
      <xdr:colOff>82550</xdr:colOff>
      <xdr:row>80</xdr:row>
      <xdr:rowOff>116374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3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126551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99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155431</xdr:rowOff>
    </xdr:from>
    <xdr:to>
      <xdr:col>7</xdr:col>
      <xdr:colOff>31750</xdr:colOff>
      <xdr:row>80</xdr:row>
      <xdr:rowOff>85581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69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95758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68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職員の給与については、これまでも特殊勤務手当の見直し（平成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月）や地域手当支給率の抑制（国指定基準</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％に抑制）を行うなど、その抑制に努めてきたところで、今後も引き続き適正な給与水準となるよう必要に応じて見直しを行っていく。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50800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96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119743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9669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119743</xdr:rowOff>
    </xdr:from>
    <xdr:to>
      <xdr:col>72</xdr:col>
      <xdr:colOff>203200</xdr:colOff>
      <xdr:row>87</xdr:row>
      <xdr:rowOff>136979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0358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136979</xdr:rowOff>
    </xdr:from>
    <xdr:to>
      <xdr:col>68</xdr:col>
      <xdr:colOff>152400</xdr:colOff>
      <xdr:row>87</xdr:row>
      <xdr:rowOff>136979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0531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39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109056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68943</xdr:rowOff>
    </xdr:from>
    <xdr:to>
      <xdr:col>73</xdr:col>
      <xdr:colOff>44450</xdr:colOff>
      <xdr:row>87</xdr:row>
      <xdr:rowOff>170543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155320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86179</xdr:rowOff>
    </xdr:from>
    <xdr:to>
      <xdr:col>64</xdr:col>
      <xdr:colOff>152400</xdr:colOff>
      <xdr:row>88</xdr:row>
      <xdr:rowOff>16329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年の期間で</a:t>
          </a:r>
          <a:r>
            <a:rPr kumimoji="1" lang="en-US" altLang="ja-JP" sz="1300">
              <a:latin typeface="ＭＳ Ｐゴシック" panose="020B0600070205080204" pitchFamily="50" charset="-128"/>
              <a:ea typeface="ＭＳ Ｐゴシック" panose="020B0600070205080204" pitchFamily="50" charset="-128"/>
            </a:rPr>
            <a:t>169</a:t>
          </a:r>
          <a:r>
            <a:rPr kumimoji="1" lang="ja-JP" altLang="en-US" sz="1300">
              <a:latin typeface="ＭＳ Ｐゴシック" panose="020B0600070205080204" pitchFamily="50" charset="-128"/>
              <a:ea typeface="ＭＳ Ｐゴシック" panose="020B0600070205080204" pitchFamily="50" charset="-128"/>
            </a:rPr>
            <a:t>名の大幅な削減を実施。平成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年度以降は、保育需要の増大への対応等により、職員数は微増傾向ではあるものの、類似団体内平均値を下回っている。今後も定員管理の方針（令和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年度）に基づき、引き続き単純労務職員は不補充、その他の職については、医療職を除き、住民サービスの確保に配慮しつつ、各業務にかかる行政需要の変化や行財政運営の状況等をふまえ、第</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次蕨市定員適正化計画終了時点の職員数を基準とし、超えない範囲で適正な定員管理を行っていく。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123931</xdr:rowOff>
    </xdr:from>
    <xdr:to>
      <xdr:col>81</xdr:col>
      <xdr:colOff>44450</xdr:colOff>
      <xdr:row>60</xdr:row>
      <xdr:rowOff>135996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410931"/>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121920</xdr:rowOff>
    </xdr:from>
    <xdr:to>
      <xdr:col>77</xdr:col>
      <xdr:colOff>44450</xdr:colOff>
      <xdr:row>60</xdr:row>
      <xdr:rowOff>135996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08920"/>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121920</xdr:rowOff>
    </xdr:from>
    <xdr:to>
      <xdr:col>72</xdr:col>
      <xdr:colOff>203200</xdr:colOff>
      <xdr:row>60</xdr:row>
      <xdr:rowOff>123931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40892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117898</xdr:rowOff>
    </xdr:from>
    <xdr:to>
      <xdr:col>68</xdr:col>
      <xdr:colOff>152400</xdr:colOff>
      <xdr:row>60</xdr:row>
      <xdr:rowOff>123931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04898"/>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154517</xdr:rowOff>
    </xdr:from>
    <xdr:to>
      <xdr:col>64</xdr:col>
      <xdr:colOff>152400</xdr:colOff>
      <xdr:row>63</xdr:row>
      <xdr:rowOff>84667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69444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73131</xdr:rowOff>
    </xdr:from>
    <xdr:to>
      <xdr:col>81</xdr:col>
      <xdr:colOff>95250</xdr:colOff>
      <xdr:row>61</xdr:row>
      <xdr:rowOff>3281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6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89658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0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85196</xdr:rowOff>
    </xdr:from>
    <xdr:to>
      <xdr:col>77</xdr:col>
      <xdr:colOff>95250</xdr:colOff>
      <xdr:row>61</xdr:row>
      <xdr:rowOff>15346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25523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41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71120</xdr:rowOff>
    </xdr:from>
    <xdr:to>
      <xdr:col>73</xdr:col>
      <xdr:colOff>44450</xdr:colOff>
      <xdr:row>61</xdr:row>
      <xdr:rowOff>1270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11447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73131</xdr:rowOff>
    </xdr:from>
    <xdr:to>
      <xdr:col>68</xdr:col>
      <xdr:colOff>203200</xdr:colOff>
      <xdr:row>61</xdr:row>
      <xdr:rowOff>3281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6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13458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29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67098</xdr:rowOff>
    </xdr:from>
    <xdr:to>
      <xdr:col>64</xdr:col>
      <xdr:colOff>152400</xdr:colOff>
      <xdr:row>60</xdr:row>
      <xdr:rowOff>168698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7425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2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元利償還金の額が増加した一方で、多額であった令和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年度の蕨市土地開発公社からの土地買戻しに係る経費が皆減したことなどから、令和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の減となり、依然として類似団体内平均値を下回っている。しかし、今後市庁舎建設等事業などに係る借入の元金償還が始まることにより、実質公債費比率の上昇が見込まれる。起債については、優先性・緊急性・住民ニーズなどの視点から、起債対象事業の必要性の有無を十分に検討するとともに、他の財源確保にも努め、財政の硬直化を招かないように計画的な運用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129540</xdr:rowOff>
    </xdr:from>
    <xdr:to>
      <xdr:col>81</xdr:col>
      <xdr:colOff>44450</xdr:colOff>
      <xdr:row>40</xdr:row>
      <xdr:rowOff>118956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81609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110913</xdr:rowOff>
    </xdr:from>
    <xdr:to>
      <xdr:col>77</xdr:col>
      <xdr:colOff>44450</xdr:colOff>
      <xdr:row>40</xdr:row>
      <xdr:rowOff>118956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689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110913</xdr:rowOff>
    </xdr:from>
    <xdr:to>
      <xdr:col>72</xdr:col>
      <xdr:colOff>203200</xdr:colOff>
      <xdr:row>40</xdr:row>
      <xdr:rowOff>127000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96891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81280</xdr:rowOff>
    </xdr:from>
    <xdr:to>
      <xdr:col>68</xdr:col>
      <xdr:colOff>152400</xdr:colOff>
      <xdr:row>40</xdr:row>
      <xdr:rowOff>127000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6783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78740</xdr:rowOff>
    </xdr:from>
    <xdr:to>
      <xdr:col>81</xdr:col>
      <xdr:colOff>95250</xdr:colOff>
      <xdr:row>40</xdr:row>
      <xdr:rowOff>8890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95267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1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68156</xdr:rowOff>
    </xdr:from>
    <xdr:to>
      <xdr:col>77</xdr:col>
      <xdr:colOff>95250</xdr:colOff>
      <xdr:row>40</xdr:row>
      <xdr:rowOff>169756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8483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95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60113</xdr:rowOff>
    </xdr:from>
    <xdr:to>
      <xdr:col>73</xdr:col>
      <xdr:colOff>44450</xdr:colOff>
      <xdr:row>40</xdr:row>
      <xdr:rowOff>161713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30480</xdr:rowOff>
    </xdr:from>
    <xdr:to>
      <xdr:col>64</xdr:col>
      <xdr:colOff>152400</xdr:colOff>
      <xdr:row>39</xdr:row>
      <xdr:rowOff>132080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142257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臨時財政対策債において、新規借入以上に元金償還が進んだことなどにより地方債の現在高が減少し、引き続き、充当可能財源等が将来負担額を上回ったため、令和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継続して指標が算定されていない。しかし、今後蕨駅西口市街地再開発事業などに係る借入を予定しており、地方債残高の伸びが見込まれるため、引き続き、将来世代に負担を先送りしないよう、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76,342
66,812
5.11
33,161,723
30,786,390
1,768,601
16,401,569
19,288,904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勤勉手当などの増に伴う会計年度任用職員報酬の増や、給与改定に伴う職員給与の増などにより、令和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ポイントの増となった。本市は、職員の定数管理により、平成</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から定員の削減を実施し、また民間委託や非常勤職員の活用に取り組んできた。今後においても、各業務における行政需要の変化や行財政運営の状況等を踏まえながら、適正な定員管理を行う中で、人件費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78994</xdr:rowOff>
    </xdr:from>
    <xdr:to>
      <xdr:col>24</xdr:col>
      <xdr:colOff>25400</xdr:colOff>
      <xdr:row>37</xdr:row>
      <xdr:rowOff>92710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264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19558</xdr:rowOff>
    </xdr:from>
    <xdr:to>
      <xdr:col>19</xdr:col>
      <xdr:colOff>187325</xdr:colOff>
      <xdr:row>37</xdr:row>
      <xdr:rowOff>78994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6320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14986</xdr:rowOff>
    </xdr:from>
    <xdr:to>
      <xdr:col>15</xdr:col>
      <xdr:colOff>98425</xdr:colOff>
      <xdr:row>37</xdr:row>
      <xdr:rowOff>19558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58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10414</xdr:rowOff>
    </xdr:from>
    <xdr:to>
      <xdr:col>11</xdr:col>
      <xdr:colOff>9525</xdr:colOff>
      <xdr:row>37</xdr:row>
      <xdr:rowOff>14986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540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28194</xdr:rowOff>
    </xdr:from>
    <xdr:to>
      <xdr:col>20</xdr:col>
      <xdr:colOff>38100</xdr:colOff>
      <xdr:row>37</xdr:row>
      <xdr:rowOff>129794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140208</xdr:rowOff>
    </xdr:from>
    <xdr:to>
      <xdr:col>15</xdr:col>
      <xdr:colOff>149225</xdr:colOff>
      <xdr:row>37</xdr:row>
      <xdr:rowOff>70358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80535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135636</xdr:rowOff>
    </xdr:from>
    <xdr:to>
      <xdr:col>11</xdr:col>
      <xdr:colOff>60325</xdr:colOff>
      <xdr:row>37</xdr:row>
      <xdr:rowOff>65786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131064</xdr:rowOff>
    </xdr:from>
    <xdr:to>
      <xdr:col>6</xdr:col>
      <xdr:colOff>171450</xdr:colOff>
      <xdr:row>37</xdr:row>
      <xdr:rowOff>61214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71391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小中学校の給食費</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ヵ月無償化の終了に伴う給食事業収入の増による特定財源の増などから、令和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ポイントの減となり、依然として類似団体内平均値を下回っている。今後は、物価高騰や賃金の上昇に伴う物件費の増が見込まれるが、施策・事業の見直しなどにより、引き続き物件費の抑制に努める。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41275</xdr:rowOff>
    </xdr:from>
    <xdr:to>
      <xdr:col>82</xdr:col>
      <xdr:colOff>107950</xdr:colOff>
      <xdr:row>16</xdr:row>
      <xdr:rowOff>88900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78447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88900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717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15</xdr:row>
      <xdr:rowOff>146050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641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15</xdr:row>
      <xdr:rowOff>98425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6416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161925</xdr:rowOff>
    </xdr:from>
    <xdr:to>
      <xdr:col>82</xdr:col>
      <xdr:colOff>158750</xdr:colOff>
      <xdr:row>16</xdr:row>
      <xdr:rowOff>92075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7002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57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38100</xdr:rowOff>
    </xdr:from>
    <xdr:to>
      <xdr:col>78</xdr:col>
      <xdr:colOff>120650</xdr:colOff>
      <xdr:row>16</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149877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47625</xdr:rowOff>
    </xdr:from>
    <xdr:to>
      <xdr:col>65</xdr:col>
      <xdr:colOff>53975</xdr:colOff>
      <xdr:row>15</xdr:row>
      <xdr:rowOff>149225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134002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705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障害者自立支援給付事業や民間保育園管理運営費の増などにより、令和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ポイントの増となった。依然として類似団体内平均値を上回っており、高い水準となる要因としては、</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歳までのこどもに係る医療費の助成や待機児童の解消のための留守家庭児童指導室・保育園の増設による運営経費の増などが挙げられる。今後も増加が見込まれるが、各種給付の適正受給の推進や自主財源の確保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165100</xdr:rowOff>
    </xdr:from>
    <xdr:to>
      <xdr:col>24</xdr:col>
      <xdr:colOff>25400</xdr:colOff>
      <xdr:row>58</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9377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165100</xdr:rowOff>
    </xdr:from>
    <xdr:to>
      <xdr:col>19</xdr:col>
      <xdr:colOff>187325</xdr:colOff>
      <xdr:row>57</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937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41275</xdr:rowOff>
    </xdr:from>
    <xdr:to>
      <xdr:col>15</xdr:col>
      <xdr:colOff>98425</xdr:colOff>
      <xdr:row>57</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81392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41275</xdr:rowOff>
    </xdr:from>
    <xdr:to>
      <xdr:col>11</xdr:col>
      <xdr:colOff>9525</xdr:colOff>
      <xdr:row>57</xdr:row>
      <xdr:rowOff>127000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8139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38100</xdr:rowOff>
    </xdr:from>
    <xdr:to>
      <xdr:col>24</xdr:col>
      <xdr:colOff>76200</xdr:colOff>
      <xdr:row>58</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10177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114300</xdr:rowOff>
    </xdr:from>
    <xdr:to>
      <xdr:col>20</xdr:col>
      <xdr:colOff>38100</xdr:colOff>
      <xdr:row>58</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29227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973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114300</xdr:rowOff>
    </xdr:from>
    <xdr:to>
      <xdr:col>15</xdr:col>
      <xdr:colOff>149225</xdr:colOff>
      <xdr:row>58</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161925</xdr:rowOff>
    </xdr:from>
    <xdr:to>
      <xdr:col>11</xdr:col>
      <xdr:colOff>60325</xdr:colOff>
      <xdr:row>57</xdr:row>
      <xdr:rowOff>92075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76852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76200</xdr:rowOff>
    </xdr:from>
    <xdr:to>
      <xdr:col>6</xdr:col>
      <xdr:colOff>171450</xdr:colOff>
      <xdr:row>58</xdr:row>
      <xdr:rowOff>6350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162577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その他に占める割合は繰出金が大部分を占めており、依然として類似団体内平均値を下回り、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台で推移している。しかし、今後は、特に後期高齢者医療特別会計や介護保険特別会計への繰出金が、被保険者となる高齢者数の増に伴い増加する見込みである。引き続き、収納率の向上や事務の効率化などにより、普通会計の負担軽減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58420</xdr:rowOff>
    </xdr:from>
    <xdr:to>
      <xdr:col>82</xdr:col>
      <xdr:colOff>107950</xdr:colOff>
      <xdr:row>56</xdr:row>
      <xdr:rowOff>94996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6596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58420</xdr:rowOff>
    </xdr:from>
    <xdr:to>
      <xdr:col>78</xdr:col>
      <xdr:colOff>69850</xdr:colOff>
      <xdr:row>56</xdr:row>
      <xdr:rowOff>94996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659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58420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139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12700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73914</xdr:rowOff>
    </xdr:from>
    <xdr:to>
      <xdr:col>65</xdr:col>
      <xdr:colOff>53975</xdr:colOff>
      <xdr:row>58</xdr:row>
      <xdr:rowOff>4064</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160291</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xdr:rowOff>
    </xdr:from>
    <xdr:to>
      <xdr:col>82</xdr:col>
      <xdr:colOff>158750</xdr:colOff>
      <xdr:row>56</xdr:row>
      <xdr:rowOff>109220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24147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44196</xdr:rowOff>
    </xdr:from>
    <xdr:to>
      <xdr:col>78</xdr:col>
      <xdr:colOff>120650</xdr:colOff>
      <xdr:row>56</xdr:row>
      <xdr:rowOff>145796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155973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14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xdr:rowOff>
    </xdr:from>
    <xdr:to>
      <xdr:col>74</xdr:col>
      <xdr:colOff>31750</xdr:colOff>
      <xdr:row>56</xdr:row>
      <xdr:rowOff>109220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市立病院事業会計負担金や蕨戸田衛生センター組合負担金の増などにより、令和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ポイントの増となり、類似団体内平均値と同数値となった。今後も、負担金の増が見込まれるが、引き続き、各種補助制度については、その目的や効果などを検証し、適切で効果的な実現に努める。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40132</xdr:rowOff>
    </xdr:from>
    <xdr:to>
      <xdr:col>82</xdr:col>
      <xdr:colOff>107950</xdr:colOff>
      <xdr:row>36</xdr:row>
      <xdr:rowOff>122428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1233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40132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077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35560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666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30988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666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43705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1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160782</xdr:rowOff>
    </xdr:from>
    <xdr:to>
      <xdr:col>78</xdr:col>
      <xdr:colOff>120650</xdr:colOff>
      <xdr:row>36</xdr:row>
      <xdr:rowOff>90932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101109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据置期間経過に伴い、令和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年度土地開発公社経営健全化事業に係る借入の元金が増額したものの、分母となる歳入も増額となったことから、令和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増減はなく、依然として類似団体内平均値を下回っている。今後、蕨駅西口市街地再開発事業などに係る借入を予定しており、増加が見込まれるが、優先性・緊急性・住民ニーズなどの視点から、起債対象事業の必要性の有無を十分に検討し、公債費の増加を抑制す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115570</xdr:rowOff>
    </xdr:from>
    <xdr:to>
      <xdr:col>24</xdr:col>
      <xdr:colOff>25400</xdr:colOff>
      <xdr:row>75</xdr:row>
      <xdr:rowOff>115570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2974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115570</xdr:rowOff>
    </xdr:from>
    <xdr:to>
      <xdr:col>19</xdr:col>
      <xdr:colOff>187325</xdr:colOff>
      <xdr:row>75</xdr:row>
      <xdr:rowOff>115570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974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77470</xdr:rowOff>
    </xdr:from>
    <xdr:to>
      <xdr:col>15</xdr:col>
      <xdr:colOff>98425</xdr:colOff>
      <xdr:row>75</xdr:row>
      <xdr:rowOff>115570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936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77470</xdr:rowOff>
    </xdr:from>
    <xdr:to>
      <xdr:col>11</xdr:col>
      <xdr:colOff>9525</xdr:colOff>
      <xdr:row>75</xdr:row>
      <xdr:rowOff>85090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362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91439</xdr:rowOff>
    </xdr:from>
    <xdr:to>
      <xdr:col>6</xdr:col>
      <xdr:colOff>171450</xdr:colOff>
      <xdr:row>79</xdr:row>
      <xdr:rowOff>21589</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6366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64770</xdr:rowOff>
    </xdr:from>
    <xdr:to>
      <xdr:col>24</xdr:col>
      <xdr:colOff>76200</xdr:colOff>
      <xdr:row>75</xdr:row>
      <xdr:rowOff>166370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81297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64770</xdr:rowOff>
    </xdr:from>
    <xdr:to>
      <xdr:col>20</xdr:col>
      <xdr:colOff>38100</xdr:colOff>
      <xdr:row>75</xdr:row>
      <xdr:rowOff>166370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5097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64770</xdr:rowOff>
    </xdr:from>
    <xdr:to>
      <xdr:col>15</xdr:col>
      <xdr:colOff>149225</xdr:colOff>
      <xdr:row>75</xdr:row>
      <xdr:rowOff>166370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26670</xdr:rowOff>
    </xdr:from>
    <xdr:to>
      <xdr:col>11</xdr:col>
      <xdr:colOff>60325</xdr:colOff>
      <xdr:row>75</xdr:row>
      <xdr:rowOff>128270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138447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34290</xdr:rowOff>
    </xdr:from>
    <xdr:to>
      <xdr:col>6</xdr:col>
      <xdr:colOff>171450</xdr:colOff>
      <xdr:row>75</xdr:row>
      <xdr:rowOff>135890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146067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ポイント増加し、類似団体内平均値を上回った。このうち扶助費は類似団体</a:t>
          </a:r>
          <a:r>
            <a:rPr kumimoji="1" lang="en-US" altLang="ja-JP" sz="1300">
              <a:latin typeface="ＭＳ Ｐゴシック" panose="020B0600070205080204" pitchFamily="50" charset="-128"/>
              <a:ea typeface="ＭＳ Ｐゴシック" panose="020B0600070205080204" pitchFamily="50" charset="-128"/>
            </a:rPr>
            <a:t>108</a:t>
          </a:r>
          <a:r>
            <a:rPr kumimoji="1" lang="ja-JP" altLang="en-US" sz="1300">
              <a:latin typeface="ＭＳ Ｐゴシック" panose="020B0600070205080204" pitchFamily="50" charset="-128"/>
              <a:ea typeface="ＭＳ Ｐゴシック" panose="020B0600070205080204" pitchFamily="50" charset="-128"/>
            </a:rPr>
            <a:t>団体のうち</a:t>
          </a:r>
          <a:r>
            <a:rPr kumimoji="1" lang="en-US" altLang="ja-JP" sz="1300">
              <a:latin typeface="ＭＳ Ｐゴシック" panose="020B0600070205080204" pitchFamily="50" charset="-128"/>
              <a:ea typeface="ＭＳ Ｐゴシック" panose="020B0600070205080204" pitchFamily="50" charset="-128"/>
            </a:rPr>
            <a:t>97</a:t>
          </a:r>
          <a:r>
            <a:rPr kumimoji="1" lang="ja-JP" altLang="en-US" sz="1300">
              <a:latin typeface="ＭＳ Ｐゴシック" panose="020B0600070205080204" pitchFamily="50" charset="-128"/>
              <a:ea typeface="ＭＳ Ｐゴシック" panose="020B0600070205080204" pitchFamily="50" charset="-128"/>
            </a:rPr>
            <a:t>番目となり、経常収支比率を高める要因となっている。社会保障関連経費については、少子高齢化の進展や経済状況の影響など社会的な要因が大きいところではあるが、引き続き、事業の見直しや適切な定員管理など、全体的な経費の節減を図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143002</xdr:rowOff>
    </xdr:from>
    <xdr:to>
      <xdr:col>82</xdr:col>
      <xdr:colOff>107950</xdr:colOff>
      <xdr:row>76</xdr:row>
      <xdr:rowOff>72137</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01752"/>
          <a:ext cx="8382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5842</xdr:rowOff>
    </xdr:from>
    <xdr:to>
      <xdr:col>78</xdr:col>
      <xdr:colOff>69850</xdr:colOff>
      <xdr:row>75</xdr:row>
      <xdr:rowOff>143002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6459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xdr:rowOff>
    </xdr:from>
    <xdr:to>
      <xdr:col>73</xdr:col>
      <xdr:colOff>180975</xdr:colOff>
      <xdr:row>75</xdr:row>
      <xdr:rowOff>5842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00000"/>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xdr:rowOff>
    </xdr:from>
    <xdr:to>
      <xdr:col>69</xdr:col>
      <xdr:colOff>92075</xdr:colOff>
      <xdr:row>74</xdr:row>
      <xdr:rowOff>99568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000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25908</xdr:rowOff>
    </xdr:from>
    <xdr:to>
      <xdr:col>65</xdr:col>
      <xdr:colOff>53975</xdr:colOff>
      <xdr:row>74</xdr:row>
      <xdr:rowOff>127508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71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137685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21337</xdr:rowOff>
    </xdr:from>
    <xdr:to>
      <xdr:col>82</xdr:col>
      <xdr:colOff>158750</xdr:colOff>
      <xdr:row>76</xdr:row>
      <xdr:rowOff>122937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164864</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92202</xdr:rowOff>
    </xdr:from>
    <xdr:to>
      <xdr:col>78</xdr:col>
      <xdr:colOff>120650</xdr:colOff>
      <xdr:row>76</xdr:row>
      <xdr:rowOff>22352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32529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19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126492</xdr:rowOff>
    </xdr:from>
    <xdr:to>
      <xdr:col>74</xdr:col>
      <xdr:colOff>31750</xdr:colOff>
      <xdr:row>75</xdr:row>
      <xdr:rowOff>56642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66819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8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133350</xdr:rowOff>
    </xdr:from>
    <xdr:to>
      <xdr:col>69</xdr:col>
      <xdr:colOff>142875</xdr:colOff>
      <xdr:row>74</xdr:row>
      <xdr:rowOff>63500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73677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48768</xdr:rowOff>
    </xdr:from>
    <xdr:to>
      <xdr:col>65</xdr:col>
      <xdr:colOff>53975</xdr:colOff>
      <xdr:row>74</xdr:row>
      <xdr:rowOff>150368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135145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822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94171</xdr:rowOff>
    </xdr:from>
    <xdr:to>
      <xdr:col>29</xdr:col>
      <xdr:colOff>127000</xdr:colOff>
      <xdr:row>20</xdr:row>
      <xdr:rowOff>33363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99346"/>
          <a:ext cx="647700" cy="110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29985</xdr:rowOff>
    </xdr:from>
    <xdr:to>
      <xdr:col>26</xdr:col>
      <xdr:colOff>50800</xdr:colOff>
      <xdr:row>20</xdr:row>
      <xdr:rowOff>33363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506610"/>
          <a:ext cx="698500" cy="3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29985</xdr:rowOff>
    </xdr:from>
    <xdr:to>
      <xdr:col>22</xdr:col>
      <xdr:colOff>114300</xdr:colOff>
      <xdr:row>20</xdr:row>
      <xdr:rowOff>34163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06610"/>
          <a:ext cx="698500" cy="41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34163</xdr:rowOff>
    </xdr:from>
    <xdr:to>
      <xdr:col>18</xdr:col>
      <xdr:colOff>177800</xdr:colOff>
      <xdr:row>20</xdr:row>
      <xdr:rowOff>57798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10788"/>
          <a:ext cx="698500" cy="236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43371</xdr:rowOff>
    </xdr:from>
    <xdr:to>
      <xdr:col>29</xdr:col>
      <xdr:colOff>177800</xdr:colOff>
      <xdr:row>19</xdr:row>
      <xdr:rowOff>144971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485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15448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2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154013</xdr:rowOff>
    </xdr:from>
    <xdr:to>
      <xdr:col>26</xdr:col>
      <xdr:colOff>101600</xdr:colOff>
      <xdr:row>20</xdr:row>
      <xdr:rowOff>84163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59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68940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4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150635</xdr:rowOff>
    </xdr:from>
    <xdr:to>
      <xdr:col>22</xdr:col>
      <xdr:colOff>165100</xdr:colOff>
      <xdr:row>20</xdr:row>
      <xdr:rowOff>80785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55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65562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4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154813</xdr:rowOff>
    </xdr:from>
    <xdr:to>
      <xdr:col>19</xdr:col>
      <xdr:colOff>38100</xdr:colOff>
      <xdr:row>20</xdr:row>
      <xdr:rowOff>84963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59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69740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4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6998</xdr:rowOff>
    </xdr:from>
    <xdr:to>
      <xdr:col>15</xdr:col>
      <xdr:colOff>101600</xdr:colOff>
      <xdr:row>20</xdr:row>
      <xdr:rowOff>108598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83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93375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70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96825</xdr:rowOff>
    </xdr:from>
    <xdr:to>
      <xdr:col>29</xdr:col>
      <xdr:colOff>127000</xdr:colOff>
      <xdr:row>36</xdr:row>
      <xdr:rowOff>143818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50075"/>
          <a:ext cx="647700" cy="46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143818</xdr:rowOff>
    </xdr:from>
    <xdr:to>
      <xdr:col>26</xdr:col>
      <xdr:colOff>50800</xdr:colOff>
      <xdr:row>37</xdr:row>
      <xdr:rowOff>30335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97068"/>
          <a:ext cx="698500" cy="57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68773</xdr:rowOff>
    </xdr:from>
    <xdr:to>
      <xdr:col>22</xdr:col>
      <xdr:colOff>114300</xdr:colOff>
      <xdr:row>37</xdr:row>
      <xdr:rowOff>30335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679123"/>
          <a:ext cx="698500" cy="4759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68773</xdr:rowOff>
    </xdr:from>
    <xdr:to>
      <xdr:col>18</xdr:col>
      <xdr:colOff>177800</xdr:colOff>
      <xdr:row>36</xdr:row>
      <xdr:rowOff>168736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679123"/>
          <a:ext cx="698500" cy="4428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46025</xdr:rowOff>
    </xdr:from>
    <xdr:to>
      <xdr:col>29</xdr:col>
      <xdr:colOff>177800</xdr:colOff>
      <xdr:row>36</xdr:row>
      <xdr:rowOff>147625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99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18102</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7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93018</xdr:rowOff>
    </xdr:from>
    <xdr:to>
      <xdr:col>26</xdr:col>
      <xdr:colOff>101600</xdr:colOff>
      <xdr:row>37</xdr:row>
      <xdr:rowOff>23168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46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7945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3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150985</xdr:rowOff>
    </xdr:from>
    <xdr:to>
      <xdr:col>22</xdr:col>
      <xdr:colOff>165100</xdr:colOff>
      <xdr:row>37</xdr:row>
      <xdr:rowOff>81135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04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65912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90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17973</xdr:rowOff>
    </xdr:from>
    <xdr:to>
      <xdr:col>19</xdr:col>
      <xdr:colOff>38100</xdr:colOff>
      <xdr:row>35</xdr:row>
      <xdr:rowOff>119573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28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129749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9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117936</xdr:rowOff>
    </xdr:from>
    <xdr:to>
      <xdr:col>15</xdr:col>
      <xdr:colOff>101600</xdr:colOff>
      <xdr:row>37</xdr:row>
      <xdr:rowOff>48086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71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32863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5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76,342
66,812
5.11
33,161,723
30,786,390
1,768,601
16,401,569
19,288,904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59478</xdr:rowOff>
    </xdr:from>
    <xdr:to>
      <xdr:col>24</xdr:col>
      <xdr:colOff>63500</xdr:colOff>
      <xdr:row>37</xdr:row>
      <xdr:rowOff>119518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03128"/>
          <a:ext cx="838200" cy="6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119518</xdr:rowOff>
    </xdr:from>
    <xdr:to>
      <xdr:col>19</xdr:col>
      <xdr:colOff>177800</xdr:colOff>
      <xdr:row>38</xdr:row>
      <xdr:rowOff>5642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63168"/>
          <a:ext cx="889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167115</xdr:rowOff>
    </xdr:from>
    <xdr:to>
      <xdr:col>15</xdr:col>
      <xdr:colOff>50800</xdr:colOff>
      <xdr:row>38</xdr:row>
      <xdr:rowOff>5642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10765"/>
          <a:ext cx="889000" cy="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167115</xdr:rowOff>
    </xdr:from>
    <xdr:to>
      <xdr:col>10</xdr:col>
      <xdr:colOff>114300</xdr:colOff>
      <xdr:row>38</xdr:row>
      <xdr:rowOff>42594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10765"/>
          <a:ext cx="889000" cy="4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8678</xdr:rowOff>
    </xdr:from>
    <xdr:to>
      <xdr:col>24</xdr:col>
      <xdr:colOff>114300</xdr:colOff>
      <xdr:row>37</xdr:row>
      <xdr:rowOff>110278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5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158555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0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68718</xdr:rowOff>
    </xdr:from>
    <xdr:to>
      <xdr:col>20</xdr:col>
      <xdr:colOff>38100</xdr:colOff>
      <xdr:row>37</xdr:row>
      <xdr:rowOff>170318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1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161445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0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126292</xdr:rowOff>
    </xdr:from>
    <xdr:to>
      <xdr:col>15</xdr:col>
      <xdr:colOff>101600</xdr:colOff>
      <xdr:row>38</xdr:row>
      <xdr:rowOff>56442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47569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6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116316</xdr:rowOff>
    </xdr:from>
    <xdr:to>
      <xdr:col>10</xdr:col>
      <xdr:colOff>165100</xdr:colOff>
      <xdr:row>38</xdr:row>
      <xdr:rowOff>46465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599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37592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5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163244</xdr:rowOff>
    </xdr:from>
    <xdr:to>
      <xdr:col>6</xdr:col>
      <xdr:colOff>38100</xdr:colOff>
      <xdr:row>38</xdr:row>
      <xdr:rowOff>93394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0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84521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9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83589</xdr:rowOff>
    </xdr:from>
    <xdr:to>
      <xdr:col>24</xdr:col>
      <xdr:colOff>63500</xdr:colOff>
      <xdr:row>58</xdr:row>
      <xdr:rowOff>114450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10027689"/>
          <a:ext cx="8382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80558</xdr:rowOff>
    </xdr:from>
    <xdr:to>
      <xdr:col>19</xdr:col>
      <xdr:colOff>177800</xdr:colOff>
      <xdr:row>58</xdr:row>
      <xdr:rowOff>83589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24658"/>
          <a:ext cx="889000" cy="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80558</xdr:rowOff>
    </xdr:from>
    <xdr:to>
      <xdr:col>15</xdr:col>
      <xdr:colOff>50800</xdr:colOff>
      <xdr:row>58</xdr:row>
      <xdr:rowOff>92739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24658"/>
          <a:ext cx="889000" cy="1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92739</xdr:rowOff>
    </xdr:from>
    <xdr:to>
      <xdr:col>10</xdr:col>
      <xdr:colOff>114300</xdr:colOff>
      <xdr:row>58</xdr:row>
      <xdr:rowOff>117339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36839"/>
          <a:ext cx="889000" cy="2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157754</xdr:rowOff>
    </xdr:from>
    <xdr:to>
      <xdr:col>6</xdr:col>
      <xdr:colOff>38100</xdr:colOff>
      <xdr:row>58</xdr:row>
      <xdr:rowOff>87904</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3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104431</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0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63650</xdr:rowOff>
    </xdr:from>
    <xdr:to>
      <xdr:col>24</xdr:col>
      <xdr:colOff>114300</xdr:colOff>
      <xdr:row>58</xdr:row>
      <xdr:rowOff>165250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1000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150027</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2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32789</xdr:rowOff>
    </xdr:from>
    <xdr:to>
      <xdr:col>20</xdr:col>
      <xdr:colOff>38100</xdr:colOff>
      <xdr:row>58</xdr:row>
      <xdr:rowOff>134389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7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125516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6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29758</xdr:rowOff>
    </xdr:from>
    <xdr:to>
      <xdr:col>15</xdr:col>
      <xdr:colOff>101600</xdr:colOff>
      <xdr:row>58</xdr:row>
      <xdr:rowOff>131358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7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122485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6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41939</xdr:rowOff>
    </xdr:from>
    <xdr:to>
      <xdr:col>10</xdr:col>
      <xdr:colOff>165100</xdr:colOff>
      <xdr:row>58</xdr:row>
      <xdr:rowOff>143539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8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134666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7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66539</xdr:rowOff>
    </xdr:from>
    <xdr:to>
      <xdr:col>6</xdr:col>
      <xdr:colOff>38100</xdr:colOff>
      <xdr:row>58</xdr:row>
      <xdr:rowOff>168139</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159266</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1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21819</xdr:rowOff>
    </xdr:from>
    <xdr:to>
      <xdr:col>24</xdr:col>
      <xdr:colOff>63500</xdr:colOff>
      <xdr:row>79</xdr:row>
      <xdr:rowOff>22123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66369"/>
          <a:ext cx="8382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21819</xdr:rowOff>
    </xdr:from>
    <xdr:to>
      <xdr:col>19</xdr:col>
      <xdr:colOff>177800</xdr:colOff>
      <xdr:row>79</xdr:row>
      <xdr:rowOff>23876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66369"/>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22619</xdr:rowOff>
    </xdr:from>
    <xdr:to>
      <xdr:col>15</xdr:col>
      <xdr:colOff>50800</xdr:colOff>
      <xdr:row>79</xdr:row>
      <xdr:rowOff>23876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567169"/>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21667</xdr:rowOff>
    </xdr:from>
    <xdr:to>
      <xdr:col>10</xdr:col>
      <xdr:colOff>114300</xdr:colOff>
      <xdr:row>79</xdr:row>
      <xdr:rowOff>22619</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566217"/>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142773</xdr:rowOff>
    </xdr:from>
    <xdr:to>
      <xdr:col>24</xdr:col>
      <xdr:colOff>114300</xdr:colOff>
      <xdr:row>79</xdr:row>
      <xdr:rowOff>72923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51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57700</xdr:rowOff>
    </xdr:from>
    <xdr:ext cx="378565"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430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142469</xdr:rowOff>
    </xdr:from>
    <xdr:to>
      <xdr:col>20</xdr:col>
      <xdr:colOff>38100</xdr:colOff>
      <xdr:row>79</xdr:row>
      <xdr:rowOff>72619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51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63746</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608017" y="13608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144526</xdr:rowOff>
    </xdr:from>
    <xdr:to>
      <xdr:col>15</xdr:col>
      <xdr:colOff>101600</xdr:colOff>
      <xdr:row>79</xdr:row>
      <xdr:rowOff>74676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51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65803</xdr:rowOff>
    </xdr:from>
    <xdr:ext cx="378565"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719017" y="13610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143269</xdr:rowOff>
    </xdr:from>
    <xdr:to>
      <xdr:col>10</xdr:col>
      <xdr:colOff>165100</xdr:colOff>
      <xdr:row>79</xdr:row>
      <xdr:rowOff>73419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51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64546</xdr:rowOff>
    </xdr:from>
    <xdr:ext cx="378565"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830017" y="13609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142317</xdr:rowOff>
    </xdr:from>
    <xdr:to>
      <xdr:col>6</xdr:col>
      <xdr:colOff>38100</xdr:colOff>
      <xdr:row>79</xdr:row>
      <xdr:rowOff>72467</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51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63594</xdr:rowOff>
    </xdr:from>
    <xdr:ext cx="378565"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941017" y="13608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117080</xdr:rowOff>
    </xdr:from>
    <xdr:to>
      <xdr:col>24</xdr:col>
      <xdr:colOff>63500</xdr:colOff>
      <xdr:row>97</xdr:row>
      <xdr:rowOff>16321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576280"/>
          <a:ext cx="838200" cy="7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16321</xdr:rowOff>
    </xdr:from>
    <xdr:to>
      <xdr:col>19</xdr:col>
      <xdr:colOff>177800</xdr:colOff>
      <xdr:row>97</xdr:row>
      <xdr:rowOff>71120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646971"/>
          <a:ext cx="889000" cy="54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136934</xdr:rowOff>
    </xdr:from>
    <xdr:to>
      <xdr:col>15</xdr:col>
      <xdr:colOff>50800</xdr:colOff>
      <xdr:row>97</xdr:row>
      <xdr:rowOff>71120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596134"/>
          <a:ext cx="889000" cy="10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136934</xdr:rowOff>
    </xdr:from>
    <xdr:to>
      <xdr:col>10</xdr:col>
      <xdr:colOff>114300</xdr:colOff>
      <xdr:row>98</xdr:row>
      <xdr:rowOff>86371</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596134"/>
          <a:ext cx="889000" cy="29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71025</xdr:rowOff>
    </xdr:from>
    <xdr:to>
      <xdr:col>6</xdr:col>
      <xdr:colOff>38100</xdr:colOff>
      <xdr:row>99</xdr:row>
      <xdr:rowOff>1175</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87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163752</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6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66280</xdr:rowOff>
    </xdr:from>
    <xdr:to>
      <xdr:col>24</xdr:col>
      <xdr:colOff>114300</xdr:colOff>
      <xdr:row>96</xdr:row>
      <xdr:rowOff>167880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5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89157</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37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136971</xdr:rowOff>
    </xdr:from>
    <xdr:to>
      <xdr:col>20</xdr:col>
      <xdr:colOff>38100</xdr:colOff>
      <xdr:row>97</xdr:row>
      <xdr:rowOff>67121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59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83648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37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20320</xdr:rowOff>
    </xdr:from>
    <xdr:to>
      <xdr:col>15</xdr:col>
      <xdr:colOff>101600</xdr:colOff>
      <xdr:row>97</xdr:row>
      <xdr:rowOff>121920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65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138447</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42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86134</xdr:rowOff>
    </xdr:from>
    <xdr:to>
      <xdr:col>10</xdr:col>
      <xdr:colOff>165100</xdr:colOff>
      <xdr:row>97</xdr:row>
      <xdr:rowOff>16284</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54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32811</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32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35571</xdr:rowOff>
    </xdr:from>
    <xdr:to>
      <xdr:col>6</xdr:col>
      <xdr:colOff>38100</xdr:colOff>
      <xdr:row>98</xdr:row>
      <xdr:rowOff>137171</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83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153698</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61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56977</xdr:rowOff>
    </xdr:from>
    <xdr:to>
      <xdr:col>55</xdr:col>
      <xdr:colOff>0</xdr:colOff>
      <xdr:row>37</xdr:row>
      <xdr:rowOff>92525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400627"/>
          <a:ext cx="838200" cy="3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88074</xdr:rowOff>
    </xdr:from>
    <xdr:to>
      <xdr:col>50</xdr:col>
      <xdr:colOff>114300</xdr:colOff>
      <xdr:row>37</xdr:row>
      <xdr:rowOff>92525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431724"/>
          <a:ext cx="889000" cy="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88074</xdr:rowOff>
    </xdr:from>
    <xdr:to>
      <xdr:col>45</xdr:col>
      <xdr:colOff>177800</xdr:colOff>
      <xdr:row>37</xdr:row>
      <xdr:rowOff>129352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431724"/>
          <a:ext cx="889000" cy="4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25400</xdr:rowOff>
    </xdr:from>
    <xdr:to>
      <xdr:col>41</xdr:col>
      <xdr:colOff>50800</xdr:colOff>
      <xdr:row>37</xdr:row>
      <xdr:rowOff>129352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83250"/>
          <a:ext cx="889000" cy="78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6177</xdr:rowOff>
    </xdr:from>
    <xdr:to>
      <xdr:col>55</xdr:col>
      <xdr:colOff>50800</xdr:colOff>
      <xdr:row>37</xdr:row>
      <xdr:rowOff>107777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4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156054</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2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41725</xdr:rowOff>
    </xdr:from>
    <xdr:to>
      <xdr:col>50</xdr:col>
      <xdr:colOff>165100</xdr:colOff>
      <xdr:row>37</xdr:row>
      <xdr:rowOff>143325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8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134452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7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37274</xdr:rowOff>
    </xdr:from>
    <xdr:to>
      <xdr:col>46</xdr:col>
      <xdr:colOff>38100</xdr:colOff>
      <xdr:row>37</xdr:row>
      <xdr:rowOff>138874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8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130001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73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78552</xdr:rowOff>
    </xdr:from>
    <xdr:to>
      <xdr:col>41</xdr:col>
      <xdr:colOff>101600</xdr:colOff>
      <xdr:row>38</xdr:row>
      <xdr:rowOff>8702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2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171279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51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146050</xdr:rowOff>
    </xdr:from>
    <xdr:to>
      <xdr:col>36</xdr:col>
      <xdr:colOff>165100</xdr:colOff>
      <xdr:row>33</xdr:row>
      <xdr:rowOff>76200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6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67327</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725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64251</xdr:rowOff>
    </xdr:from>
    <xdr:to>
      <xdr:col>55</xdr:col>
      <xdr:colOff>0</xdr:colOff>
      <xdr:row>57</xdr:row>
      <xdr:rowOff>7079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665451"/>
          <a:ext cx="838200" cy="11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64251</xdr:rowOff>
    </xdr:from>
    <xdr:to>
      <xdr:col>50</xdr:col>
      <xdr:colOff>114300</xdr:colOff>
      <xdr:row>56</xdr:row>
      <xdr:rowOff>98334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665451"/>
          <a:ext cx="889000" cy="3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98334</xdr:rowOff>
    </xdr:from>
    <xdr:to>
      <xdr:col>45</xdr:col>
      <xdr:colOff>177800</xdr:colOff>
      <xdr:row>56</xdr:row>
      <xdr:rowOff>106487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699534"/>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106487</xdr:rowOff>
    </xdr:from>
    <xdr:to>
      <xdr:col>41</xdr:col>
      <xdr:colOff>50800</xdr:colOff>
      <xdr:row>57</xdr:row>
      <xdr:rowOff>22559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707687"/>
          <a:ext cx="889000" cy="8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139747</xdr:rowOff>
    </xdr:from>
    <xdr:to>
      <xdr:col>36</xdr:col>
      <xdr:colOff>165100</xdr:colOff>
      <xdr:row>55</xdr:row>
      <xdr:rowOff>69897</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9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86424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17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127729</xdr:rowOff>
    </xdr:from>
    <xdr:to>
      <xdr:col>55</xdr:col>
      <xdr:colOff>50800</xdr:colOff>
      <xdr:row>57</xdr:row>
      <xdr:rowOff>57879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2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106156</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07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13451</xdr:rowOff>
    </xdr:from>
    <xdr:to>
      <xdr:col>50</xdr:col>
      <xdr:colOff>165100</xdr:colOff>
      <xdr:row>56</xdr:row>
      <xdr:rowOff>115051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1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131578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38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47534</xdr:rowOff>
    </xdr:from>
    <xdr:to>
      <xdr:col>46</xdr:col>
      <xdr:colOff>38100</xdr:colOff>
      <xdr:row>56</xdr:row>
      <xdr:rowOff>149134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64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165661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42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55687</xdr:rowOff>
    </xdr:from>
    <xdr:to>
      <xdr:col>41</xdr:col>
      <xdr:colOff>101600</xdr:colOff>
      <xdr:row>56</xdr:row>
      <xdr:rowOff>157287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65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2364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43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143209</xdr:rowOff>
    </xdr:from>
    <xdr:to>
      <xdr:col>36</xdr:col>
      <xdr:colOff>165100</xdr:colOff>
      <xdr:row>57</xdr:row>
      <xdr:rowOff>73359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4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64486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3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128594</xdr:rowOff>
    </xdr:from>
    <xdr:to>
      <xdr:col>55</xdr:col>
      <xdr:colOff>0</xdr:colOff>
      <xdr:row>78</xdr:row>
      <xdr:rowOff>167646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501694"/>
          <a:ext cx="838200" cy="3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167646</xdr:rowOff>
    </xdr:from>
    <xdr:to>
      <xdr:col>50</xdr:col>
      <xdr:colOff>114300</xdr:colOff>
      <xdr:row>79</xdr:row>
      <xdr:rowOff>3874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40746"/>
          <a:ext cx="889000" cy="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130651</xdr:rowOff>
    </xdr:from>
    <xdr:to>
      <xdr:col>45</xdr:col>
      <xdr:colOff>177800</xdr:colOff>
      <xdr:row>79</xdr:row>
      <xdr:rowOff>3874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503751"/>
          <a:ext cx="889000" cy="4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130651</xdr:rowOff>
    </xdr:from>
    <xdr:to>
      <xdr:col>41</xdr:col>
      <xdr:colOff>50800</xdr:colOff>
      <xdr:row>78</xdr:row>
      <xdr:rowOff>169532</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503751"/>
          <a:ext cx="889000" cy="3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164167</xdr:rowOff>
    </xdr:from>
    <xdr:to>
      <xdr:col>36</xdr:col>
      <xdr:colOff>165100</xdr:colOff>
      <xdr:row>77</xdr:row>
      <xdr:rowOff>94317</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110844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6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77794</xdr:rowOff>
    </xdr:from>
    <xdr:to>
      <xdr:col>55</xdr:col>
      <xdr:colOff>50800</xdr:colOff>
      <xdr:row>79</xdr:row>
      <xdr:rowOff>7944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5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164171</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6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116846</xdr:rowOff>
    </xdr:from>
    <xdr:to>
      <xdr:col>50</xdr:col>
      <xdr:colOff>165100</xdr:colOff>
      <xdr:row>79</xdr:row>
      <xdr:rowOff>46996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8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38123</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124524</xdr:rowOff>
    </xdr:from>
    <xdr:to>
      <xdr:col>46</xdr:col>
      <xdr:colOff>38100</xdr:colOff>
      <xdr:row>79</xdr:row>
      <xdr:rowOff>54674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9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45801</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9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79851</xdr:rowOff>
    </xdr:from>
    <xdr:to>
      <xdr:col>41</xdr:col>
      <xdr:colOff>101600</xdr:colOff>
      <xdr:row>79</xdr:row>
      <xdr:rowOff>10001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45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1128</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54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118732</xdr:rowOff>
    </xdr:from>
    <xdr:to>
      <xdr:col>36</xdr:col>
      <xdr:colOff>165100</xdr:colOff>
      <xdr:row>79</xdr:row>
      <xdr:rowOff>48882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9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40009</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8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17690</xdr:rowOff>
    </xdr:from>
    <xdr:to>
      <xdr:col>55</xdr:col>
      <xdr:colOff>0</xdr:colOff>
      <xdr:row>97</xdr:row>
      <xdr:rowOff>70193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476890"/>
          <a:ext cx="838200" cy="22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17690</xdr:rowOff>
    </xdr:from>
    <xdr:to>
      <xdr:col>50</xdr:col>
      <xdr:colOff>114300</xdr:colOff>
      <xdr:row>96</xdr:row>
      <xdr:rowOff>75361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476890"/>
          <a:ext cx="889000" cy="57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75361</xdr:rowOff>
    </xdr:from>
    <xdr:to>
      <xdr:col>45</xdr:col>
      <xdr:colOff>177800</xdr:colOff>
      <xdr:row>97</xdr:row>
      <xdr:rowOff>95047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534561"/>
          <a:ext cx="889000" cy="19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161455</xdr:rowOff>
    </xdr:from>
    <xdr:to>
      <xdr:col>41</xdr:col>
      <xdr:colOff>50800</xdr:colOff>
      <xdr:row>97</xdr:row>
      <xdr:rowOff>95047</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620655"/>
          <a:ext cx="889000" cy="10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161886</xdr:rowOff>
    </xdr:from>
    <xdr:to>
      <xdr:col>36</xdr:col>
      <xdr:colOff>165100</xdr:colOff>
      <xdr:row>96</xdr:row>
      <xdr:rowOff>92036</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49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108563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22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19393</xdr:rowOff>
    </xdr:from>
    <xdr:to>
      <xdr:col>55</xdr:col>
      <xdr:colOff>50800</xdr:colOff>
      <xdr:row>97</xdr:row>
      <xdr:rowOff>120993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5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169270</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2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138340</xdr:rowOff>
    </xdr:from>
    <xdr:to>
      <xdr:col>50</xdr:col>
      <xdr:colOff>165100</xdr:colOff>
      <xdr:row>96</xdr:row>
      <xdr:rowOff>68490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42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85017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20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24561</xdr:rowOff>
    </xdr:from>
    <xdr:to>
      <xdr:col>46</xdr:col>
      <xdr:colOff>38100</xdr:colOff>
      <xdr:row>96</xdr:row>
      <xdr:rowOff>126161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4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142688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25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44247</xdr:rowOff>
    </xdr:from>
    <xdr:to>
      <xdr:col>41</xdr:col>
      <xdr:colOff>101600</xdr:colOff>
      <xdr:row>97</xdr:row>
      <xdr:rowOff>145847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67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136974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76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110655</xdr:rowOff>
    </xdr:from>
    <xdr:to>
      <xdr:col>36</xdr:col>
      <xdr:colOff>165100</xdr:colOff>
      <xdr:row>97</xdr:row>
      <xdr:rowOff>40805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6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31932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662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134718</xdr:rowOff>
    </xdr:from>
    <xdr:to>
      <xdr:col>67</xdr:col>
      <xdr:colOff>101600</xdr:colOff>
      <xdr:row>39</xdr:row>
      <xdr:rowOff>64868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4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81395</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42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66523</xdr:rowOff>
    </xdr:from>
    <xdr:to>
      <xdr:col>85</xdr:col>
      <xdr:colOff>127000</xdr:colOff>
      <xdr:row>77</xdr:row>
      <xdr:rowOff>87198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68173"/>
          <a:ext cx="838200" cy="2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87198</xdr:rowOff>
    </xdr:from>
    <xdr:to>
      <xdr:col>81</xdr:col>
      <xdr:colOff>50800</xdr:colOff>
      <xdr:row>77</xdr:row>
      <xdr:rowOff>90412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88848"/>
          <a:ext cx="889000" cy="3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90412</xdr:rowOff>
    </xdr:from>
    <xdr:to>
      <xdr:col>76</xdr:col>
      <xdr:colOff>114300</xdr:colOff>
      <xdr:row>77</xdr:row>
      <xdr:rowOff>97002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92062"/>
          <a:ext cx="889000" cy="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97002</xdr:rowOff>
    </xdr:from>
    <xdr:to>
      <xdr:col>71</xdr:col>
      <xdr:colOff>177800</xdr:colOff>
      <xdr:row>77</xdr:row>
      <xdr:rowOff>111837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98652"/>
          <a:ext cx="889000" cy="1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154280</xdr:rowOff>
    </xdr:from>
    <xdr:to>
      <xdr:col>67</xdr:col>
      <xdr:colOff>101600</xdr:colOff>
      <xdr:row>75</xdr:row>
      <xdr:rowOff>84430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284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100957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61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15723</xdr:rowOff>
    </xdr:from>
    <xdr:to>
      <xdr:col>85</xdr:col>
      <xdr:colOff>177800</xdr:colOff>
      <xdr:row>77</xdr:row>
      <xdr:rowOff>117323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1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165600</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95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36398</xdr:rowOff>
    </xdr:from>
    <xdr:to>
      <xdr:col>81</xdr:col>
      <xdr:colOff>101600</xdr:colOff>
      <xdr:row>77</xdr:row>
      <xdr:rowOff>137998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129125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33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39612</xdr:rowOff>
    </xdr:from>
    <xdr:to>
      <xdr:col>76</xdr:col>
      <xdr:colOff>165100</xdr:colOff>
      <xdr:row>77</xdr:row>
      <xdr:rowOff>141212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132339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333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46202</xdr:rowOff>
    </xdr:from>
    <xdr:to>
      <xdr:col>72</xdr:col>
      <xdr:colOff>38100</xdr:colOff>
      <xdr:row>77</xdr:row>
      <xdr:rowOff>147802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4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138929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4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61037</xdr:rowOff>
    </xdr:from>
    <xdr:to>
      <xdr:col>67</xdr:col>
      <xdr:colOff>101600</xdr:colOff>
      <xdr:row>77</xdr:row>
      <xdr:rowOff>162637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6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153764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5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12407</xdr:rowOff>
    </xdr:from>
    <xdr:to>
      <xdr:col>85</xdr:col>
      <xdr:colOff>127000</xdr:colOff>
      <xdr:row>98</xdr:row>
      <xdr:rowOff>14089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14507"/>
          <a:ext cx="838200" cy="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40405</xdr:rowOff>
    </xdr:from>
    <xdr:to>
      <xdr:col>81</xdr:col>
      <xdr:colOff>50800</xdr:colOff>
      <xdr:row>98</xdr:row>
      <xdr:rowOff>12407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671055"/>
          <a:ext cx="889000" cy="14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40405</xdr:rowOff>
    </xdr:from>
    <xdr:to>
      <xdr:col>76</xdr:col>
      <xdr:colOff>114300</xdr:colOff>
      <xdr:row>97</xdr:row>
      <xdr:rowOff>118404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671055"/>
          <a:ext cx="889000" cy="7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118404</xdr:rowOff>
    </xdr:from>
    <xdr:to>
      <xdr:col>71</xdr:col>
      <xdr:colOff>177800</xdr:colOff>
      <xdr:row>98</xdr:row>
      <xdr:rowOff>44337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49054"/>
          <a:ext cx="889000" cy="9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134739</xdr:rowOff>
    </xdr:from>
    <xdr:to>
      <xdr:col>85</xdr:col>
      <xdr:colOff>177800</xdr:colOff>
      <xdr:row>98</xdr:row>
      <xdr:rowOff>64889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6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49666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8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133057</xdr:rowOff>
    </xdr:from>
    <xdr:to>
      <xdr:col>81</xdr:col>
      <xdr:colOff>101600</xdr:colOff>
      <xdr:row>98</xdr:row>
      <xdr:rowOff>63207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6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54334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56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161055</xdr:rowOff>
    </xdr:from>
    <xdr:to>
      <xdr:col>76</xdr:col>
      <xdr:colOff>165100</xdr:colOff>
      <xdr:row>97</xdr:row>
      <xdr:rowOff>91205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2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107732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39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67604</xdr:rowOff>
    </xdr:from>
    <xdr:to>
      <xdr:col>72</xdr:col>
      <xdr:colOff>38100</xdr:colOff>
      <xdr:row>97</xdr:row>
      <xdr:rowOff>169204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9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160331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9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164987</xdr:rowOff>
    </xdr:from>
    <xdr:to>
      <xdr:col>67</xdr:col>
      <xdr:colOff>101600</xdr:colOff>
      <xdr:row>98</xdr:row>
      <xdr:rowOff>95137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9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86264</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8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169418</xdr:rowOff>
    </xdr:from>
    <xdr:to>
      <xdr:col>98</xdr:col>
      <xdr:colOff>38100</xdr:colOff>
      <xdr:row>36</xdr:row>
      <xdr:rowOff>99568</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1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116095</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96060</xdr:rowOff>
    </xdr:from>
    <xdr:to>
      <xdr:col>116</xdr:col>
      <xdr:colOff>63500</xdr:colOff>
      <xdr:row>58</xdr:row>
      <xdr:rowOff>96517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40160"/>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95512</xdr:rowOff>
    </xdr:from>
    <xdr:to>
      <xdr:col>111</xdr:col>
      <xdr:colOff>177800</xdr:colOff>
      <xdr:row>58</xdr:row>
      <xdr:rowOff>96517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39612"/>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95169</xdr:rowOff>
    </xdr:from>
    <xdr:to>
      <xdr:col>107</xdr:col>
      <xdr:colOff>50800</xdr:colOff>
      <xdr:row>58</xdr:row>
      <xdr:rowOff>95512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39269"/>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93111</xdr:rowOff>
    </xdr:from>
    <xdr:to>
      <xdr:col>102</xdr:col>
      <xdr:colOff>114300</xdr:colOff>
      <xdr:row>58</xdr:row>
      <xdr:rowOff>95169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37211"/>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133523</xdr:rowOff>
    </xdr:from>
    <xdr:to>
      <xdr:col>98</xdr:col>
      <xdr:colOff>38100</xdr:colOff>
      <xdr:row>58</xdr:row>
      <xdr:rowOff>63673</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0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80200</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8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45260</xdr:rowOff>
    </xdr:from>
    <xdr:to>
      <xdr:col>116</xdr:col>
      <xdr:colOff>114300</xdr:colOff>
      <xdr:row>58</xdr:row>
      <xdr:rowOff>146860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8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45717</xdr:rowOff>
    </xdr:from>
    <xdr:to>
      <xdr:col>112</xdr:col>
      <xdr:colOff>38100</xdr:colOff>
      <xdr:row>58</xdr:row>
      <xdr:rowOff>147317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8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138444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08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44712</xdr:rowOff>
    </xdr:from>
    <xdr:to>
      <xdr:col>107</xdr:col>
      <xdr:colOff>101600</xdr:colOff>
      <xdr:row>58</xdr:row>
      <xdr:rowOff>146312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8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137439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08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44369</xdr:rowOff>
    </xdr:from>
    <xdr:to>
      <xdr:col>102</xdr:col>
      <xdr:colOff>165100</xdr:colOff>
      <xdr:row>58</xdr:row>
      <xdr:rowOff>145969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8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137096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81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42311</xdr:rowOff>
    </xdr:from>
    <xdr:to>
      <xdr:col>98</xdr:col>
      <xdr:colOff>38100</xdr:colOff>
      <xdr:row>58</xdr:row>
      <xdr:rowOff>143911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135038</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7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85141</xdr:rowOff>
    </xdr:from>
    <xdr:to>
      <xdr:col>116</xdr:col>
      <xdr:colOff>63500</xdr:colOff>
      <xdr:row>76</xdr:row>
      <xdr:rowOff>110592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3115341"/>
          <a:ext cx="838200" cy="2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85141</xdr:rowOff>
    </xdr:from>
    <xdr:to>
      <xdr:col>111</xdr:col>
      <xdr:colOff>177800</xdr:colOff>
      <xdr:row>77</xdr:row>
      <xdr:rowOff>8637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115341"/>
          <a:ext cx="889000" cy="9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124689</xdr:rowOff>
    </xdr:from>
    <xdr:to>
      <xdr:col>107</xdr:col>
      <xdr:colOff>50800</xdr:colOff>
      <xdr:row>77</xdr:row>
      <xdr:rowOff>8637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3154889"/>
          <a:ext cx="889000" cy="5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124689</xdr:rowOff>
    </xdr:from>
    <xdr:to>
      <xdr:col>102</xdr:col>
      <xdr:colOff>114300</xdr:colOff>
      <xdr:row>77</xdr:row>
      <xdr:rowOff>67196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154889"/>
          <a:ext cx="889000" cy="11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158547</xdr:rowOff>
    </xdr:from>
    <xdr:to>
      <xdr:col>98</xdr:col>
      <xdr:colOff>38100</xdr:colOff>
      <xdr:row>74</xdr:row>
      <xdr:rowOff>88697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67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105224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44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59792</xdr:rowOff>
    </xdr:from>
    <xdr:to>
      <xdr:col>116</xdr:col>
      <xdr:colOff>114300</xdr:colOff>
      <xdr:row>76</xdr:row>
      <xdr:rowOff>161392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08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38219</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06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34341</xdr:rowOff>
    </xdr:from>
    <xdr:to>
      <xdr:col>112</xdr:col>
      <xdr:colOff>38100</xdr:colOff>
      <xdr:row>76</xdr:row>
      <xdr:rowOff>135941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06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127068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15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129287</xdr:rowOff>
    </xdr:from>
    <xdr:to>
      <xdr:col>107</xdr:col>
      <xdr:colOff>101600</xdr:colOff>
      <xdr:row>77</xdr:row>
      <xdr:rowOff>59437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15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50564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25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73889</xdr:rowOff>
    </xdr:from>
    <xdr:to>
      <xdr:col>102</xdr:col>
      <xdr:colOff>165100</xdr:colOff>
      <xdr:row>77</xdr:row>
      <xdr:rowOff>4039</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10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166616</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19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16396</xdr:rowOff>
    </xdr:from>
    <xdr:to>
      <xdr:col>98</xdr:col>
      <xdr:colOff>38100</xdr:colOff>
      <xdr:row>77</xdr:row>
      <xdr:rowOff>117996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21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109123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31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年度歳出決算総額は住民一人当たり</a:t>
          </a:r>
          <a:r>
            <a:rPr kumimoji="1" lang="en-US" altLang="ja-JP" sz="1300">
              <a:latin typeface="ＭＳ Ｐゴシック" panose="020B0600070205080204" pitchFamily="50" charset="-128"/>
              <a:ea typeface="ＭＳ Ｐゴシック" panose="020B0600070205080204" pitchFamily="50" charset="-128"/>
            </a:rPr>
            <a:t>403</a:t>
          </a:r>
          <a:r>
            <a:rPr kumimoji="1" lang="ja-JP" altLang="en-US" sz="1300">
              <a:latin typeface="ＭＳ Ｐゴシック" panose="020B0600070205080204" pitchFamily="50" charset="-128"/>
              <a:ea typeface="ＭＳ Ｐゴシック" panose="020B0600070205080204" pitchFamily="50" charset="-128"/>
            </a:rPr>
            <a:t>千円であり、このうち主な構成項目である扶助費は、</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歳までのこどもにかかる医療費の助成や待機児童の解消のための留守家庭児童指導室・保育園の増設による運営経費の増などから、類似団体内平均値と比べると高い水準にある。また、普通建設事業費は市庁舎建設事業が完了したことにより、類似団体内平均値を下回った。このほかの項目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積立金を除き、類似団体内平均値を下回っており、低い水準で推移している。これは、市域が狭く、人口密度が高いという本市の特色から、公共施設等の維持管理・改修に係る経費、またこれらの事業を実施するにあたっての起債額が抑制されることにより公債費が低く抑えられていることなどが要因として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76,342
66,812
5.11
33,161,723
30,786,390
1,768,601
16,401,569
19,288,904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139243</xdr:rowOff>
    </xdr:from>
    <xdr:to>
      <xdr:col>24</xdr:col>
      <xdr:colOff>63500</xdr:colOff>
      <xdr:row>36</xdr:row>
      <xdr:rowOff>93066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39993"/>
          <a:ext cx="838200" cy="12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26772</xdr:rowOff>
    </xdr:from>
    <xdr:to>
      <xdr:col>19</xdr:col>
      <xdr:colOff>177800</xdr:colOff>
      <xdr:row>36</xdr:row>
      <xdr:rowOff>93066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9897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142901</xdr:rowOff>
    </xdr:from>
    <xdr:to>
      <xdr:col>15</xdr:col>
      <xdr:colOff>50800</xdr:colOff>
      <xdr:row>36</xdr:row>
      <xdr:rowOff>26772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143651"/>
          <a:ext cx="8890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142901</xdr:rowOff>
    </xdr:from>
    <xdr:to>
      <xdr:col>10</xdr:col>
      <xdr:colOff>114300</xdr:colOff>
      <xdr:row>35</xdr:row>
      <xdr:rowOff>155702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43651"/>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88155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4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88443</xdr:rowOff>
    </xdr:from>
    <xdr:to>
      <xdr:col>24</xdr:col>
      <xdr:colOff>114300</xdr:colOff>
      <xdr:row>36</xdr:row>
      <xdr:rowOff>18593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8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66870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6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42266</xdr:rowOff>
    </xdr:from>
    <xdr:to>
      <xdr:col>20</xdr:col>
      <xdr:colOff>38100</xdr:colOff>
      <xdr:row>36</xdr:row>
      <xdr:rowOff>143866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1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134993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0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147422</xdr:rowOff>
    </xdr:from>
    <xdr:to>
      <xdr:col>15</xdr:col>
      <xdr:colOff>101600</xdr:colOff>
      <xdr:row>36</xdr:row>
      <xdr:rowOff>77572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4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68699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92101</xdr:rowOff>
    </xdr:from>
    <xdr:to>
      <xdr:col>10</xdr:col>
      <xdr:colOff>165100</xdr:colOff>
      <xdr:row>36</xdr:row>
      <xdr:rowOff>22251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9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13378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8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104902</xdr:rowOff>
    </xdr:from>
    <xdr:to>
      <xdr:col>6</xdr:col>
      <xdr:colOff>38100</xdr:colOff>
      <xdr:row>36</xdr:row>
      <xdr:rowOff>35052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0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26179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9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58756</xdr:rowOff>
    </xdr:from>
    <xdr:to>
      <xdr:col>24</xdr:col>
      <xdr:colOff>63500</xdr:colOff>
      <xdr:row>58</xdr:row>
      <xdr:rowOff>64843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31406"/>
          <a:ext cx="838200" cy="17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36457</xdr:rowOff>
    </xdr:from>
    <xdr:to>
      <xdr:col>19</xdr:col>
      <xdr:colOff>177800</xdr:colOff>
      <xdr:row>57</xdr:row>
      <xdr:rowOff>58756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09107"/>
          <a:ext cx="889000" cy="2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137956</xdr:rowOff>
    </xdr:from>
    <xdr:to>
      <xdr:col>15</xdr:col>
      <xdr:colOff>50800</xdr:colOff>
      <xdr:row>57</xdr:row>
      <xdr:rowOff>36457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39156"/>
          <a:ext cx="889000" cy="6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158066</xdr:rowOff>
    </xdr:from>
    <xdr:to>
      <xdr:col>10</xdr:col>
      <xdr:colOff>114300</xdr:colOff>
      <xdr:row>56</xdr:row>
      <xdr:rowOff>137956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44916"/>
          <a:ext cx="889000" cy="494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106600</xdr:rowOff>
    </xdr:from>
    <xdr:to>
      <xdr:col>6</xdr:col>
      <xdr:colOff>38100</xdr:colOff>
      <xdr:row>53</xdr:row>
      <xdr:rowOff>36750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53277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79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14043</xdr:rowOff>
    </xdr:from>
    <xdr:to>
      <xdr:col>24</xdr:col>
      <xdr:colOff>114300</xdr:colOff>
      <xdr:row>58</xdr:row>
      <xdr:rowOff>115643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100420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7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7956</xdr:rowOff>
    </xdr:from>
    <xdr:to>
      <xdr:col>20</xdr:col>
      <xdr:colOff>38100</xdr:colOff>
      <xdr:row>57</xdr:row>
      <xdr:rowOff>109556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8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100683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7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157107</xdr:rowOff>
    </xdr:from>
    <xdr:to>
      <xdr:col>15</xdr:col>
      <xdr:colOff>101600</xdr:colOff>
      <xdr:row>57</xdr:row>
      <xdr:rowOff>87257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78384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5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87156</xdr:rowOff>
    </xdr:from>
    <xdr:to>
      <xdr:col>10</xdr:col>
      <xdr:colOff>165100</xdr:colOff>
      <xdr:row>57</xdr:row>
      <xdr:rowOff>17306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8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33833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6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107266</xdr:rowOff>
    </xdr:from>
    <xdr:to>
      <xdr:col>6</xdr:col>
      <xdr:colOff>38100</xdr:colOff>
      <xdr:row>54</xdr:row>
      <xdr:rowOff>37416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9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28543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86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79707</xdr:rowOff>
    </xdr:from>
    <xdr:to>
      <xdr:col>24</xdr:col>
      <xdr:colOff>63500</xdr:colOff>
      <xdr:row>76</xdr:row>
      <xdr:rowOff>144016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09907"/>
          <a:ext cx="838200" cy="6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144016</xdr:rowOff>
    </xdr:from>
    <xdr:to>
      <xdr:col>19</xdr:col>
      <xdr:colOff>177800</xdr:colOff>
      <xdr:row>77</xdr:row>
      <xdr:rowOff>59891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74216"/>
          <a:ext cx="889000" cy="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148405</xdr:rowOff>
    </xdr:from>
    <xdr:to>
      <xdr:col>15</xdr:col>
      <xdr:colOff>50800</xdr:colOff>
      <xdr:row>77</xdr:row>
      <xdr:rowOff>59891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78605"/>
          <a:ext cx="889000" cy="8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148405</xdr:rowOff>
    </xdr:from>
    <xdr:to>
      <xdr:col>10</xdr:col>
      <xdr:colOff>114300</xdr:colOff>
      <xdr:row>78</xdr:row>
      <xdr:rowOff>91658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78605"/>
          <a:ext cx="889000" cy="28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26346</xdr:rowOff>
    </xdr:from>
    <xdr:to>
      <xdr:col>6</xdr:col>
      <xdr:colOff>38100</xdr:colOff>
      <xdr:row>77</xdr:row>
      <xdr:rowOff>127946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144473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0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28907</xdr:rowOff>
    </xdr:from>
    <xdr:to>
      <xdr:col>24</xdr:col>
      <xdr:colOff>114300</xdr:colOff>
      <xdr:row>76</xdr:row>
      <xdr:rowOff>130507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5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7334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37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93216</xdr:rowOff>
    </xdr:from>
    <xdr:to>
      <xdr:col>20</xdr:col>
      <xdr:colOff>38100</xdr:colOff>
      <xdr:row>77</xdr:row>
      <xdr:rowOff>23366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2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14493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1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9091</xdr:rowOff>
    </xdr:from>
    <xdr:to>
      <xdr:col>15</xdr:col>
      <xdr:colOff>101600</xdr:colOff>
      <xdr:row>77</xdr:row>
      <xdr:rowOff>110691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1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101818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03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97605</xdr:rowOff>
    </xdr:from>
    <xdr:to>
      <xdr:col>10</xdr:col>
      <xdr:colOff>165100</xdr:colOff>
      <xdr:row>77</xdr:row>
      <xdr:rowOff>27755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18882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20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40858</xdr:rowOff>
    </xdr:from>
    <xdr:to>
      <xdr:col>6</xdr:col>
      <xdr:colOff>38100</xdr:colOff>
      <xdr:row>78</xdr:row>
      <xdr:rowOff>142458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1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133585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06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24402</xdr:rowOff>
    </xdr:from>
    <xdr:to>
      <xdr:col>24</xdr:col>
      <xdr:colOff>63500</xdr:colOff>
      <xdr:row>98</xdr:row>
      <xdr:rowOff>43951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26502"/>
          <a:ext cx="838200" cy="19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16508</xdr:rowOff>
    </xdr:from>
    <xdr:to>
      <xdr:col>19</xdr:col>
      <xdr:colOff>177800</xdr:colOff>
      <xdr:row>98</xdr:row>
      <xdr:rowOff>43951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18608"/>
          <a:ext cx="889000" cy="2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16508</xdr:rowOff>
    </xdr:from>
    <xdr:to>
      <xdr:col>15</xdr:col>
      <xdr:colOff>50800</xdr:colOff>
      <xdr:row>98</xdr:row>
      <xdr:rowOff>79994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18608"/>
          <a:ext cx="889000" cy="6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79994</xdr:rowOff>
    </xdr:from>
    <xdr:to>
      <xdr:col>10</xdr:col>
      <xdr:colOff>114300</xdr:colOff>
      <xdr:row>98</xdr:row>
      <xdr:rowOff>109311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2094"/>
          <a:ext cx="889000" cy="2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160844</xdr:rowOff>
    </xdr:from>
    <xdr:to>
      <xdr:col>6</xdr:col>
      <xdr:colOff>38100</xdr:colOff>
      <xdr:row>98</xdr:row>
      <xdr:rowOff>90994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79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107521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6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145052</xdr:rowOff>
    </xdr:from>
    <xdr:to>
      <xdr:col>24</xdr:col>
      <xdr:colOff>114300</xdr:colOff>
      <xdr:row>98</xdr:row>
      <xdr:rowOff>75202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7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104429</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6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164601</xdr:rowOff>
    </xdr:from>
    <xdr:to>
      <xdr:col>20</xdr:col>
      <xdr:colOff>38100</xdr:colOff>
      <xdr:row>98</xdr:row>
      <xdr:rowOff>94751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9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111278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7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137158</xdr:rowOff>
    </xdr:from>
    <xdr:to>
      <xdr:col>15</xdr:col>
      <xdr:colOff>101600</xdr:colOff>
      <xdr:row>98</xdr:row>
      <xdr:rowOff>67308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6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83835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4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29194</xdr:rowOff>
    </xdr:from>
    <xdr:to>
      <xdr:col>10</xdr:col>
      <xdr:colOff>165100</xdr:colOff>
      <xdr:row>98</xdr:row>
      <xdr:rowOff>130794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121921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2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58511</xdr:rowOff>
    </xdr:from>
    <xdr:to>
      <xdr:col>6</xdr:col>
      <xdr:colOff>38100</xdr:colOff>
      <xdr:row>98</xdr:row>
      <xdr:rowOff>160111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151238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24892</xdr:rowOff>
    </xdr:from>
    <xdr:to>
      <xdr:col>55</xdr:col>
      <xdr:colOff>0</xdr:colOff>
      <xdr:row>39</xdr:row>
      <xdr:rowOff>25019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11442"/>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18161</xdr:rowOff>
    </xdr:from>
    <xdr:to>
      <xdr:col>50</xdr:col>
      <xdr:colOff>114300</xdr:colOff>
      <xdr:row>39</xdr:row>
      <xdr:rowOff>25019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04711"/>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18161</xdr:rowOff>
    </xdr:from>
    <xdr:to>
      <xdr:col>45</xdr:col>
      <xdr:colOff>177800</xdr:colOff>
      <xdr:row>39</xdr:row>
      <xdr:rowOff>21463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04711"/>
          <a:ext cx="8890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17272</xdr:rowOff>
    </xdr:from>
    <xdr:to>
      <xdr:col>41</xdr:col>
      <xdr:colOff>50800</xdr:colOff>
      <xdr:row>39</xdr:row>
      <xdr:rowOff>21463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0382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167022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39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145542</xdr:rowOff>
    </xdr:from>
    <xdr:to>
      <xdr:col>55</xdr:col>
      <xdr:colOff>50800</xdr:colOff>
      <xdr:row>39</xdr:row>
      <xdr:rowOff>75692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6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60469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5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145669</xdr:rowOff>
    </xdr:from>
    <xdr:to>
      <xdr:col>50</xdr:col>
      <xdr:colOff>165100</xdr:colOff>
      <xdr:row>39</xdr:row>
      <xdr:rowOff>75819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6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66946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53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138811</xdr:rowOff>
    </xdr:from>
    <xdr:to>
      <xdr:col>46</xdr:col>
      <xdr:colOff>38100</xdr:colOff>
      <xdr:row>39</xdr:row>
      <xdr:rowOff>68961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5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60088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466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142113</xdr:rowOff>
    </xdr:from>
    <xdr:to>
      <xdr:col>41</xdr:col>
      <xdr:colOff>101600</xdr:colOff>
      <xdr:row>39</xdr:row>
      <xdr:rowOff>72263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5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63390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49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137922</xdr:rowOff>
    </xdr:from>
    <xdr:to>
      <xdr:col>36</xdr:col>
      <xdr:colOff>165100</xdr:colOff>
      <xdr:row>39</xdr:row>
      <xdr:rowOff>68072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5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59199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45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39916</xdr:rowOff>
    </xdr:from>
    <xdr:to>
      <xdr:col>55</xdr:col>
      <xdr:colOff>0</xdr:colOff>
      <xdr:row>59</xdr:row>
      <xdr:rowOff>40183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155466"/>
          <a:ext cx="8382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39916</xdr:rowOff>
    </xdr:from>
    <xdr:to>
      <xdr:col>50</xdr:col>
      <xdr:colOff>114300</xdr:colOff>
      <xdr:row>59</xdr:row>
      <xdr:rowOff>39954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55466"/>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39954</xdr:rowOff>
    </xdr:from>
    <xdr:to>
      <xdr:col>45</xdr:col>
      <xdr:colOff>177800</xdr:colOff>
      <xdr:row>59</xdr:row>
      <xdr:rowOff>40602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55504"/>
          <a:ext cx="8890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39688</xdr:rowOff>
    </xdr:from>
    <xdr:to>
      <xdr:col>41</xdr:col>
      <xdr:colOff>50800</xdr:colOff>
      <xdr:row>59</xdr:row>
      <xdr:rowOff>40602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5523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98463</xdr:rowOff>
    </xdr:from>
    <xdr:to>
      <xdr:col>36</xdr:col>
      <xdr:colOff>165100</xdr:colOff>
      <xdr:row>54</xdr:row>
      <xdr:rowOff>28613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18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45140</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896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160833</xdr:rowOff>
    </xdr:from>
    <xdr:to>
      <xdr:col>55</xdr:col>
      <xdr:colOff>50800</xdr:colOff>
      <xdr:row>59</xdr:row>
      <xdr:rowOff>90983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10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75760</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100198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160566</xdr:rowOff>
    </xdr:from>
    <xdr:to>
      <xdr:col>50</xdr:col>
      <xdr:colOff>165100</xdr:colOff>
      <xdr:row>59</xdr:row>
      <xdr:rowOff>90716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10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81843</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97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160604</xdr:rowOff>
    </xdr:from>
    <xdr:to>
      <xdr:col>46</xdr:col>
      <xdr:colOff>38100</xdr:colOff>
      <xdr:row>59</xdr:row>
      <xdr:rowOff>90754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10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81881</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97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161252</xdr:rowOff>
    </xdr:from>
    <xdr:to>
      <xdr:col>41</xdr:col>
      <xdr:colOff>101600</xdr:colOff>
      <xdr:row>59</xdr:row>
      <xdr:rowOff>91402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10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82529</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98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160338</xdr:rowOff>
    </xdr:from>
    <xdr:to>
      <xdr:col>36</xdr:col>
      <xdr:colOff>165100</xdr:colOff>
      <xdr:row>59</xdr:row>
      <xdr:rowOff>90488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10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81615</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97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21628</xdr:rowOff>
    </xdr:from>
    <xdr:to>
      <xdr:col>55</xdr:col>
      <xdr:colOff>0</xdr:colOff>
      <xdr:row>78</xdr:row>
      <xdr:rowOff>89064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23278"/>
          <a:ext cx="838200" cy="238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21628</xdr:rowOff>
    </xdr:from>
    <xdr:to>
      <xdr:col>50</xdr:col>
      <xdr:colOff>114300</xdr:colOff>
      <xdr:row>77</xdr:row>
      <xdr:rowOff>37782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223278"/>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37782</xdr:rowOff>
    </xdr:from>
    <xdr:to>
      <xdr:col>45</xdr:col>
      <xdr:colOff>177800</xdr:colOff>
      <xdr:row>77</xdr:row>
      <xdr:rowOff>119202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39432"/>
          <a:ext cx="889000" cy="8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98743</xdr:rowOff>
    </xdr:from>
    <xdr:to>
      <xdr:col>41</xdr:col>
      <xdr:colOff>50800</xdr:colOff>
      <xdr:row>77</xdr:row>
      <xdr:rowOff>119202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00393"/>
          <a:ext cx="889000" cy="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8395</xdr:rowOff>
    </xdr:from>
    <xdr:to>
      <xdr:col>36</xdr:col>
      <xdr:colOff>165100</xdr:colOff>
      <xdr:row>74</xdr:row>
      <xdr:rowOff>109995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6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126522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47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38264</xdr:rowOff>
    </xdr:from>
    <xdr:to>
      <xdr:col>55</xdr:col>
      <xdr:colOff>50800</xdr:colOff>
      <xdr:row>78</xdr:row>
      <xdr:rowOff>139864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1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124641</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2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142278</xdr:rowOff>
    </xdr:from>
    <xdr:to>
      <xdr:col>50</xdr:col>
      <xdr:colOff>165100</xdr:colOff>
      <xdr:row>77</xdr:row>
      <xdr:rowOff>72428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7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88955</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294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158432</xdr:rowOff>
    </xdr:from>
    <xdr:to>
      <xdr:col>46</xdr:col>
      <xdr:colOff>38100</xdr:colOff>
      <xdr:row>77</xdr:row>
      <xdr:rowOff>88582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79709</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28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68402</xdr:rowOff>
    </xdr:from>
    <xdr:to>
      <xdr:col>41</xdr:col>
      <xdr:colOff>101600</xdr:colOff>
      <xdr:row>77</xdr:row>
      <xdr:rowOff>170002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7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161129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3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47943</xdr:rowOff>
    </xdr:from>
    <xdr:to>
      <xdr:col>36</xdr:col>
      <xdr:colOff>165100</xdr:colOff>
      <xdr:row>77</xdr:row>
      <xdr:rowOff>149543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140670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42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74834</xdr:rowOff>
    </xdr:from>
    <xdr:to>
      <xdr:col>55</xdr:col>
      <xdr:colOff>0</xdr:colOff>
      <xdr:row>97</xdr:row>
      <xdr:rowOff>81102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34034"/>
          <a:ext cx="838200" cy="17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5893</xdr:rowOff>
    </xdr:from>
    <xdr:to>
      <xdr:col>50</xdr:col>
      <xdr:colOff>114300</xdr:colOff>
      <xdr:row>97</xdr:row>
      <xdr:rowOff>81102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636543"/>
          <a:ext cx="889000" cy="7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5893</xdr:rowOff>
    </xdr:from>
    <xdr:to>
      <xdr:col>45</xdr:col>
      <xdr:colOff>177800</xdr:colOff>
      <xdr:row>97</xdr:row>
      <xdr:rowOff>163627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36543"/>
          <a:ext cx="889000" cy="15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163627</xdr:rowOff>
    </xdr:from>
    <xdr:to>
      <xdr:col>41</xdr:col>
      <xdr:colOff>50800</xdr:colOff>
      <xdr:row>97</xdr:row>
      <xdr:rowOff>165284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94277"/>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84271</xdr:rowOff>
    </xdr:from>
    <xdr:to>
      <xdr:col>36</xdr:col>
      <xdr:colOff>165100</xdr:colOff>
      <xdr:row>96</xdr:row>
      <xdr:rowOff>14421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37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30948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24034</xdr:rowOff>
    </xdr:from>
    <xdr:to>
      <xdr:col>55</xdr:col>
      <xdr:colOff>50800</xdr:colOff>
      <xdr:row>96</xdr:row>
      <xdr:rowOff>125634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8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46911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3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30302</xdr:rowOff>
    </xdr:from>
    <xdr:to>
      <xdr:col>50</xdr:col>
      <xdr:colOff>165100</xdr:colOff>
      <xdr:row>97</xdr:row>
      <xdr:rowOff>131902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123029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5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126543</xdr:rowOff>
    </xdr:from>
    <xdr:to>
      <xdr:col>46</xdr:col>
      <xdr:colOff>38100</xdr:colOff>
      <xdr:row>97</xdr:row>
      <xdr:rowOff>56693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47820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7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112827</xdr:rowOff>
    </xdr:from>
    <xdr:to>
      <xdr:col>41</xdr:col>
      <xdr:colOff>101600</xdr:colOff>
      <xdr:row>98</xdr:row>
      <xdr:rowOff>42977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4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34104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3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114484</xdr:rowOff>
    </xdr:from>
    <xdr:to>
      <xdr:col>36</xdr:col>
      <xdr:colOff>165100</xdr:colOff>
      <xdr:row>98</xdr:row>
      <xdr:rowOff>44634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4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35761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3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127622</xdr:rowOff>
    </xdr:from>
    <xdr:to>
      <xdr:col>85</xdr:col>
      <xdr:colOff>127000</xdr:colOff>
      <xdr:row>37</xdr:row>
      <xdr:rowOff>136557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71272"/>
          <a:ext cx="838200" cy="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136557</xdr:rowOff>
    </xdr:from>
    <xdr:to>
      <xdr:col>81</xdr:col>
      <xdr:colOff>50800</xdr:colOff>
      <xdr:row>37</xdr:row>
      <xdr:rowOff>169837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80207"/>
          <a:ext cx="889000" cy="3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168408</xdr:rowOff>
    </xdr:from>
    <xdr:to>
      <xdr:col>76</xdr:col>
      <xdr:colOff>114300</xdr:colOff>
      <xdr:row>37</xdr:row>
      <xdr:rowOff>169837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12058"/>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69729</xdr:rowOff>
    </xdr:from>
    <xdr:to>
      <xdr:col>71</xdr:col>
      <xdr:colOff>177800</xdr:colOff>
      <xdr:row>37</xdr:row>
      <xdr:rowOff>168408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13379"/>
          <a:ext cx="889000" cy="9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104959</xdr:rowOff>
    </xdr:from>
    <xdr:to>
      <xdr:col>67</xdr:col>
      <xdr:colOff>101600</xdr:colOff>
      <xdr:row>37</xdr:row>
      <xdr:rowOff>35109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7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51636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05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76822</xdr:rowOff>
    </xdr:from>
    <xdr:to>
      <xdr:col>85</xdr:col>
      <xdr:colOff>177800</xdr:colOff>
      <xdr:row>38</xdr:row>
      <xdr:rowOff>6972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2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163199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3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85757</xdr:rowOff>
    </xdr:from>
    <xdr:to>
      <xdr:col>81</xdr:col>
      <xdr:colOff>101600</xdr:colOff>
      <xdr:row>38</xdr:row>
      <xdr:rowOff>15907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2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7034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2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119037</xdr:rowOff>
    </xdr:from>
    <xdr:to>
      <xdr:col>76</xdr:col>
      <xdr:colOff>165100</xdr:colOff>
      <xdr:row>38</xdr:row>
      <xdr:rowOff>49187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6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40314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5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117608</xdr:rowOff>
    </xdr:from>
    <xdr:to>
      <xdr:col>72</xdr:col>
      <xdr:colOff>38100</xdr:colOff>
      <xdr:row>38</xdr:row>
      <xdr:rowOff>47758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6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38885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5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18929</xdr:rowOff>
    </xdr:from>
    <xdr:to>
      <xdr:col>67</xdr:col>
      <xdr:colOff>101600</xdr:colOff>
      <xdr:row>37</xdr:row>
      <xdr:rowOff>120529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6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111656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5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133807</xdr:rowOff>
    </xdr:from>
    <xdr:to>
      <xdr:col>85</xdr:col>
      <xdr:colOff>127000</xdr:colOff>
      <xdr:row>59</xdr:row>
      <xdr:rowOff>29273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77907"/>
          <a:ext cx="838200" cy="6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29273</xdr:rowOff>
    </xdr:from>
    <xdr:to>
      <xdr:col>81</xdr:col>
      <xdr:colOff>50800</xdr:colOff>
      <xdr:row>59</xdr:row>
      <xdr:rowOff>29705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144823"/>
          <a:ext cx="8890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22885</xdr:rowOff>
    </xdr:from>
    <xdr:to>
      <xdr:col>76</xdr:col>
      <xdr:colOff>114300</xdr:colOff>
      <xdr:row>59</xdr:row>
      <xdr:rowOff>29705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138435"/>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162941</xdr:rowOff>
    </xdr:from>
    <xdr:to>
      <xdr:col>71</xdr:col>
      <xdr:colOff>177800</xdr:colOff>
      <xdr:row>59</xdr:row>
      <xdr:rowOff>22885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107041"/>
          <a:ext cx="889000" cy="3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159576</xdr:rowOff>
    </xdr:from>
    <xdr:to>
      <xdr:col>67</xdr:col>
      <xdr:colOff>101600</xdr:colOff>
      <xdr:row>57</xdr:row>
      <xdr:rowOff>89726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60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106253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3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83007</xdr:rowOff>
    </xdr:from>
    <xdr:to>
      <xdr:col>85</xdr:col>
      <xdr:colOff>177800</xdr:colOff>
      <xdr:row>59</xdr:row>
      <xdr:rowOff>13157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1002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169384</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4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149923</xdr:rowOff>
    </xdr:from>
    <xdr:to>
      <xdr:col>81</xdr:col>
      <xdr:colOff>101600</xdr:colOff>
      <xdr:row>59</xdr:row>
      <xdr:rowOff>80073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1009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71200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18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150355</xdr:rowOff>
    </xdr:from>
    <xdr:to>
      <xdr:col>76</xdr:col>
      <xdr:colOff>165100</xdr:colOff>
      <xdr:row>59</xdr:row>
      <xdr:rowOff>80505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09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71632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18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143535</xdr:rowOff>
    </xdr:from>
    <xdr:to>
      <xdr:col>72</xdr:col>
      <xdr:colOff>38100</xdr:colOff>
      <xdr:row>59</xdr:row>
      <xdr:rowOff>73685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64812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8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112141</xdr:rowOff>
    </xdr:from>
    <xdr:to>
      <xdr:col>67</xdr:col>
      <xdr:colOff>101600</xdr:colOff>
      <xdr:row>59</xdr:row>
      <xdr:rowOff>42291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05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33418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14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134717</xdr:rowOff>
    </xdr:from>
    <xdr:to>
      <xdr:col>67</xdr:col>
      <xdr:colOff>101600</xdr:colOff>
      <xdr:row>79</xdr:row>
      <xdr:rowOff>64867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07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81394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8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66523</xdr:rowOff>
    </xdr:from>
    <xdr:to>
      <xdr:col>85</xdr:col>
      <xdr:colOff>127000</xdr:colOff>
      <xdr:row>97</xdr:row>
      <xdr:rowOff>87198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697173"/>
          <a:ext cx="838200" cy="2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87198</xdr:rowOff>
    </xdr:from>
    <xdr:to>
      <xdr:col>81</xdr:col>
      <xdr:colOff>50800</xdr:colOff>
      <xdr:row>97</xdr:row>
      <xdr:rowOff>90412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717848"/>
          <a:ext cx="889000" cy="3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90412</xdr:rowOff>
    </xdr:from>
    <xdr:to>
      <xdr:col>76</xdr:col>
      <xdr:colOff>114300</xdr:colOff>
      <xdr:row>97</xdr:row>
      <xdr:rowOff>97002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721062"/>
          <a:ext cx="889000" cy="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97002</xdr:rowOff>
    </xdr:from>
    <xdr:to>
      <xdr:col>71</xdr:col>
      <xdr:colOff>177800</xdr:colOff>
      <xdr:row>97</xdr:row>
      <xdr:rowOff>111837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727652"/>
          <a:ext cx="889000" cy="1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154229</xdr:rowOff>
    </xdr:from>
    <xdr:to>
      <xdr:col>67</xdr:col>
      <xdr:colOff>101600</xdr:colOff>
      <xdr:row>95</xdr:row>
      <xdr:rowOff>84379</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7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100906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04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15723</xdr:rowOff>
    </xdr:from>
    <xdr:to>
      <xdr:col>85</xdr:col>
      <xdr:colOff>177800</xdr:colOff>
      <xdr:row>97</xdr:row>
      <xdr:rowOff>117323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4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165600</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2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36398</xdr:rowOff>
    </xdr:from>
    <xdr:to>
      <xdr:col>81</xdr:col>
      <xdr:colOff>101600</xdr:colOff>
      <xdr:row>97</xdr:row>
      <xdr:rowOff>137998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6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129125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5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39612</xdr:rowOff>
    </xdr:from>
    <xdr:to>
      <xdr:col>76</xdr:col>
      <xdr:colOff>165100</xdr:colOff>
      <xdr:row>97</xdr:row>
      <xdr:rowOff>141212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7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132339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6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46202</xdr:rowOff>
    </xdr:from>
    <xdr:to>
      <xdr:col>72</xdr:col>
      <xdr:colOff>38100</xdr:colOff>
      <xdr:row>97</xdr:row>
      <xdr:rowOff>147802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7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138929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6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61037</xdr:rowOff>
    </xdr:from>
    <xdr:to>
      <xdr:col>67</xdr:col>
      <xdr:colOff>101600</xdr:colOff>
      <xdr:row>97</xdr:row>
      <xdr:rowOff>162637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9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153764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8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年度目的別住民一人当たりのコストは、衛生費と土木費が類似団体内平均値を上回っている。このうち衛生費は、市立病院建設基金に原資</a:t>
          </a:r>
          <a:r>
            <a:rPr kumimoji="1" lang="en-US" altLang="ja-JP" sz="1300">
              <a:latin typeface="ＭＳ Ｐゴシック" panose="020B0600070205080204" pitchFamily="50" charset="-128"/>
              <a:ea typeface="ＭＳ Ｐゴシック" panose="020B0600070205080204" pitchFamily="50" charset="-128"/>
            </a:rPr>
            <a:t>1,000,000</a:t>
          </a:r>
          <a:r>
            <a:rPr kumimoji="1" lang="ja-JP" altLang="en-US" sz="1300">
              <a:latin typeface="ＭＳ Ｐゴシック" panose="020B0600070205080204" pitchFamily="50" charset="-128"/>
              <a:ea typeface="ＭＳ Ｐゴシック" panose="020B0600070205080204" pitchFamily="50" charset="-128"/>
            </a:rPr>
            <a:t>千円を積み増したことが主な要因であり、この影響を除いた場合の住民１人当たりのコストは類似団体内平均値を下回る。土木費は、蕨駅西口市街地再開発事業の増が主な要因である。また、民生費は扶助費の占める割合が高いことから、扶助費と同様の推移となっており、今後も他の目的別歳出と比べ高い水準が続くものと見込まれる。一方で総務費については、市庁舎建設事業の関連経費が皆減したことにより、類似団体平均値を大きく下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財政調整基金は標準財政規模に対し</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％以上を維持しており、令和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年度末残高は約</a:t>
          </a:r>
          <a:r>
            <a:rPr kumimoji="1" lang="en-US" altLang="ja-JP" sz="1400">
              <a:latin typeface="ＭＳ ゴシック" pitchFamily="49" charset="-128"/>
              <a:ea typeface="ＭＳ ゴシック" pitchFamily="49" charset="-128"/>
            </a:rPr>
            <a:t>34</a:t>
          </a:r>
          <a:r>
            <a:rPr kumimoji="1" lang="ja-JP" altLang="en-US" sz="1400">
              <a:latin typeface="ＭＳ ゴシック" pitchFamily="49" charset="-128"/>
              <a:ea typeface="ＭＳ ゴシック" pitchFamily="49" charset="-128"/>
            </a:rPr>
            <a:t>億円となっている。また、実質収支額も標準財政規模に対し</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以上を確保しているものの、扶助費や補助費等などの増加により実質単年度収支は前年と比べて上昇したものの赤字となっている。扶助費をはじめとした社会保障経費の増など先行きが不透明であることから、引き続き、健全な財政運営を図るため、財政調整基金の確保及び実質収支額の著しい悪化の防止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全ての会計において黒字となっており、令和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年度は前年度に引き続き標準財政規模比が</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％を超えた。引き続き、各会計が黒字となるよう、健全な財政運営に努める。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毎年発行している臨時財政対策債に係る元利償還金及び算入公債費等は増加傾向にあったが、臨時財政対策債の償還が進んだことにより、令和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年度は減少に転じた。また、債務負担行為に基づく支出額の大部分は、蕨市土地開発公社からの土地の買戻し費用であるが、令和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年度は市債を活用して大規模な買い戻しを実行しており、多額となっている。この土地開発公社に係る市債の据置期間が経過したことに伴い、令和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年度の元利償還金は前年と比べて増加している。引き続き、他の財源確保を図り、市債に依存しない財政運営に努める。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満期一括償還に係る積立なし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臨時財政対策債などの償還が進んだことにより、増加が続いていた一般会計等に係る地方債の現在高が減少したことなどから、令和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将来負担額は減少に転じた。また、充当可能財源等は、後年度に事業が見込まれる市立病院の整備に係る一般会計の財政負担に備え基金を積み増すなど、充当可能基金を増額したことから、依然として将来負担比率の分子はマイナスとなっている。引き続き、将来世代に負担を先送りしないよう、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・中学校校舎等改修工事や小学校校舎等改修工事の設計などへ充当するため「公共施設改修基金」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万円を取り崩す一方で、後年度に事業が見込まれる市立病院の整備に係る一般会計の財政負担に備え「市立病院建設基金」約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万円を積み立てたことなどにより、基金全体としては約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・後年度に事業が見込まれる公共施設の老朽化対策などの財政負担に備えるため、各特定目的基金に積み立てていくことを予定している。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・公共施設改修基金：公共施設の改修事業に要する資金に充てるため。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・ふるさとわらび応援基金：ふるさとに愛着を持つ人々から蕨市を応援するために寄せられた寄附金を財源として魅力あふれる多様なまちづくりを推進。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・市立病院建設基金：原資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・公共施設改修基金：中学校校舎等改修工事や小学校校舎等改修工事の設計などへ充当するため、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・蕨駅西口市街地再開発事業基金：蕨駅西口市街地再開発事業への充当により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・公共施設改修基金：公共施設の老朽化対策のため基金の取り崩しを行う予定であるため、令和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年度以降は減少見込み。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・蕨駅西口市街地再開発事業基金：事業の進捗に応じて基金の取り崩しを行う予定であるため、令和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年度以降は減少見込み。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・扶助費などの社会保障経費の増加など財源不足が見込まれたため、財源調整として約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・扶助費などの社会保障経費の増加に加え、税収等歳入確保の先行きが不透明なため、今後は減少していく見込み。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4788CBD-77D9-4FAB-8895-FA43E2C551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0BEF78D-F583-424D-870A-6884C51F83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1B46D8D-4D8D-445F-A977-D062D6EEE114}"/>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D7C18AB-2CE2-4169-A728-1FA06521F612}"/>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FDEF700-C385-48A9-8290-7E5C5C865530}"/>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2E5CF0F-6950-497B-BA3F-26F3B52D2A26}"/>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FE08C20-3A19-4D83-9165-A925873D0AF8}"/>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C2284A8-6B5C-4F68-8FB5-A5C35A25E855}"/>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B08EBB5-43DA-44CE-AB64-B29CE73071A9}"/>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C8281C3-CF5A-44FB-8D75-E7EA47DB9F53}"/>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410947A-CDFD-43B3-93D3-77F95271A6DB}"/>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7AFD594-7062-47B9-8489-CE2B68EED48E}"/>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97A312B-17BE-4FC5-8A05-BFECC50C2F27}"/>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0ED12D4-F69F-4D6C-86D8-C50E0CDF3C5D}"/>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09F4CBA-804A-4191-994C-5BB431C32A2A}"/>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47F2748-81A0-441C-9B11-509AD889B727}"/>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C4E0919-82A7-4742-97B1-88AB6766FA56}"/>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A80EB64-61AB-46A7-AC93-60982EF539DC}"/>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8A2F8AA-589B-414F-9D56-AF3F6486D74E}"/>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5B7814D-3385-4C7E-8D0B-7356DA09BD3F}"/>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E196A13-7806-4F1E-A77A-CF31DD453D5D}"/>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B1C0F17-735E-4AD8-A692-48DFFF9BCB22}"/>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76,342
66,812
5.11
33,161,723
30,786,390
1,768,601
16,401,569
19,288,904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A9FF1F9-D856-4251-86C5-08D552103855}"/>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642223C-04E4-4ADE-A0D0-A32DE2919005}"/>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07BDE16-84BC-4468-88F3-BD09B37E79EB}"/>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FE8D029-F5AE-42B6-855F-F18640401C08}"/>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777DC68-1310-4D9A-A3B4-1B9E4E54808C}"/>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4097972-83FD-4B8C-9A4B-A42D87CEB6F1}"/>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D9A8682-2958-4FD0-9A1B-82BE44C08117}"/>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597043E-30AE-481D-8070-E02E58C008C2}"/>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24A4DC0-7102-4EB9-AFD0-7A7A17C06AC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7E11A41-66A8-4561-B1BE-971B53FC110C}"/>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DB0A263-C6C9-4055-BF07-EA579278BB07}"/>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2290B95-DF10-4965-9ABC-6E50611E26C4}"/>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0B33CAC-B058-40C1-B21E-E658DD73470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376B2B4-4B31-4EAB-95E1-91E478A0570C}"/>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8908E92-1D17-48B0-BAD4-B6EB0571A303}"/>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20C27CB-9CBC-487A-9C93-417C5A056EAC}"/>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2BC2770-5A6D-45F2-B60D-A74434C4B00D}"/>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F77C7D7-029C-4FF3-8E94-2992A512A3D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614319D-7A45-4AC9-904A-BB038139EF45}"/>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1D6581A-B7E7-4C76-A92F-1729BA019005}"/>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D3284D1-C97D-419B-A64D-100366E4E5B5}"/>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EC3EC2A-4B26-4DB8-B038-8B311EC9B5AD}"/>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C3D0388-2A94-4A3C-91FD-C5EA5BC87443}"/>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C101A21-0F11-4AC4-A362-8197FF4A7D32}"/>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B53B9DD-6365-492E-9F3C-98E35A92EAD5}"/>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51BB360-5C0B-45C0-BF88-E43E9FEFCB44}"/>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1A84C24-F1DF-4EA1-A4A5-FEA8766C577D}"/>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9A5C2FC-C0D5-4ECD-BFE3-80F765BA111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13A8C3B-D8C4-48BF-BC22-CDC260A6EE86}"/>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32A2751-4D72-46E4-8A92-9D6D6BADDE78}"/>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66ABF44-7E6C-4B32-8FA9-061AC2350D5D}"/>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3532641-1E5F-4A31-A29E-890A464D0621}"/>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52A3D38-518A-40C0-B3FB-4DA529E0F64C}"/>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1AF3BAE-5A5A-4CED-AA76-A69C6D93533A}"/>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BCC4F28-1A59-4E3B-9F90-DA5A5AC7FEF6}"/>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71.0</a:t>
          </a:r>
          <a:r>
            <a:rPr kumimoji="1" lang="ja-JP" altLang="en-US" sz="1100">
              <a:latin typeface="ＭＳ Ｐゴシック" panose="020B0600070205080204" pitchFamily="50" charset="-128"/>
              <a:ea typeface="ＭＳ Ｐゴシック" panose="020B0600070205080204" pitchFamily="50" charset="-128"/>
            </a:rPr>
            <a:t>％となっており、類似団体内平均値と比べ高い傾向にある。このような中で、厳しい財政状況における公共施設等の老朽化などに対応するため、平成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月に「蕨市公共施設等総合管理計画」を策定し、将来のまちの姿を見据えた公共施設等のあり方に関する基本的な方針を示した。また、同計画の実現性を高めるため、令和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月に個別施設ごとの劣化状況や今後の対応方針などを定めた「蕨市個別施設計画」を策定し、今後、公共施設等の改修を計画的に行っていく。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174DFED-7203-45C3-85E4-8E5125E0A5CD}"/>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E1D95B6-32D7-4057-BE66-7D9621FE1EC8}"/>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2BB7C5A-AF95-4A71-B31A-C3FCFC67A81A}"/>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24D29497-BC33-4BFD-959D-7AD311EB1837}"/>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3ADA0651-E8A2-43F4-95E0-044DA1F48D55}"/>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24DD1D44-4FB8-43D6-B51F-BF6D889475A9}"/>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E2C8D4E8-0EDB-48CB-8E40-422011C308C7}"/>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88C80B5C-08A2-4BD0-A3D0-4D89045EDC82}"/>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6F8C9CCA-6214-44FB-807C-E170152F4E27}"/>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BF501007-E25E-4CD2-BFE3-5B7365E198D9}"/>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D01979EF-3CE0-4E57-B045-7DDF8EDFF0CC}"/>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2081EE47-9A79-4960-B735-FD57D8906002}"/>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AB7E23B0-4081-40B5-9339-7C1EA75686EB}"/>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8398D19F-75DA-4F75-B6E8-65ADBD518AF8}"/>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7E327682-636A-439C-8DD0-6C13C0B59C7B}"/>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13EFD77-0657-4712-83D0-F86EA4D528E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E5AAC613-FB50-403D-B16B-9C795A089E10}"/>
            </a:ext>
          </a:extLst>
        </xdr:cNvPr>
        <xdr:cNvCxnSpPr/>
      </xdr:nvCxnSpPr>
      <xdr:spPr>
        <a:xfrm flipV="1">
          <a:off x="4760595" y="4508923"/>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904A1B0B-7AE3-4BB8-AAB6-902CEA13DA98}"/>
            </a:ext>
          </a:extLst>
        </xdr:cNvPr>
        <xdr:cNvSpPr txBox="1"/>
      </xdr:nvSpPr>
      <xdr:spPr>
        <a:xfrm>
          <a:off x="4813300" y="597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84011714-E299-4E70-8B35-0CEAC876C9DF}"/>
            </a:ext>
          </a:extLst>
        </xdr:cNvPr>
        <xdr:cNvCxnSpPr/>
      </xdr:nvCxnSpPr>
      <xdr:spPr>
        <a:xfrm>
          <a:off x="4673600" y="596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237FAB95-E70E-44D5-BBA2-89993CD36BF2}"/>
            </a:ext>
          </a:extLst>
        </xdr:cNvPr>
        <xdr:cNvSpPr txBox="1"/>
      </xdr:nvSpPr>
      <xdr:spPr>
        <a:xfrm>
          <a:off x="4813300" y="428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A4EB0210-1ECA-4266-BF8D-E27343975993}"/>
            </a:ext>
          </a:extLst>
        </xdr:cNvPr>
        <xdr:cNvCxnSpPr/>
      </xdr:nvCxnSpPr>
      <xdr:spPr>
        <a:xfrm>
          <a:off x="4673600" y="4508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86EFF9AE-9FBE-4EA6-83AE-5DCDF1E128F5}"/>
            </a:ext>
          </a:extLst>
        </xdr:cNvPr>
        <xdr:cNvSpPr txBox="1"/>
      </xdr:nvSpPr>
      <xdr:spPr>
        <a:xfrm>
          <a:off x="4813300" y="5281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CC80ABD1-01EB-4A8C-9EF4-5993A30E72D1}"/>
            </a:ext>
          </a:extLst>
        </xdr:cNvPr>
        <xdr:cNvSpPr/>
      </xdr:nvSpPr>
      <xdr:spPr>
        <a:xfrm>
          <a:off x="4711700" y="542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8B928AC4-57D9-46D3-B3DC-E69F2792F332}"/>
            </a:ext>
          </a:extLst>
        </xdr:cNvPr>
        <xdr:cNvSpPr/>
      </xdr:nvSpPr>
      <xdr:spPr>
        <a:xfrm>
          <a:off x="4000500" y="539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55843803-9B9F-42BA-A480-C08E0DD9BC3F}"/>
            </a:ext>
          </a:extLst>
        </xdr:cNvPr>
        <xdr:cNvSpPr/>
      </xdr:nvSpPr>
      <xdr:spPr>
        <a:xfrm>
          <a:off x="3238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F921946B-3E2E-4938-8A37-D80B49EE1C0F}"/>
            </a:ext>
          </a:extLst>
        </xdr:cNvPr>
        <xdr:cNvSpPr/>
      </xdr:nvSpPr>
      <xdr:spPr>
        <a:xfrm>
          <a:off x="2476500" y="534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2C4AA948-437F-491B-A2F2-309CEB5DF190}"/>
            </a:ext>
          </a:extLst>
        </xdr:cNvPr>
        <xdr:cNvSpPr/>
      </xdr:nvSpPr>
      <xdr:spPr>
        <a:xfrm>
          <a:off x="1714500" y="52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7089B1D-C099-428D-B2D9-39C131D5B2B7}"/>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31D580C-4BA8-4250-9C9A-14489AD0A174}"/>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FC61D86-9B3D-45A9-89BF-F1F959BDF0C8}"/>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AB332ED-4014-4359-B62A-1D3B2A72CE9D}"/>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38A20EC-A41C-4C99-A541-4C26796D7BEB}"/>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119592</xdr:rowOff>
    </xdr:from>
    <xdr:to>
      <xdr:col>23</xdr:col>
      <xdr:colOff>136525</xdr:colOff>
      <xdr:row>33</xdr:row>
      <xdr:rowOff>49742</xdr:rowOff>
    </xdr:to>
    <xdr:sp macro="" textlink="">
      <xdr:nvSpPr>
        <xdr:cNvPr id="91" name="楕円 90">
          <a:extLst>
            <a:ext uri="{FF2B5EF4-FFF2-40B4-BE49-F238E27FC236}">
              <a16:creationId xmlns:a16="http://schemas.microsoft.com/office/drawing/2014/main" id="{91E25C12-A282-4BB9-AD4F-59A89A9A6826}"/>
            </a:ext>
          </a:extLst>
        </xdr:cNvPr>
        <xdr:cNvSpPr/>
      </xdr:nvSpPr>
      <xdr:spPr>
        <a:xfrm>
          <a:off x="4711700" y="560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98019</xdr:rowOff>
    </xdr:from>
    <xdr:ext cx="405111" cy="259045"/>
    <xdr:sp macro="" textlink="">
      <xdr:nvSpPr>
        <xdr:cNvPr id="92" name="有形固定資産減価償却率該当値テキスト">
          <a:extLst>
            <a:ext uri="{FF2B5EF4-FFF2-40B4-BE49-F238E27FC236}">
              <a16:creationId xmlns:a16="http://schemas.microsoft.com/office/drawing/2014/main" id="{4AA91A07-84AA-41D3-8C79-3EE8E3A20D71}"/>
            </a:ext>
          </a:extLst>
        </xdr:cNvPr>
        <xdr:cNvSpPr txBox="1"/>
      </xdr:nvSpPr>
      <xdr:spPr>
        <a:xfrm>
          <a:off x="4813300" y="5584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65617</xdr:rowOff>
    </xdr:from>
    <xdr:to>
      <xdr:col>19</xdr:col>
      <xdr:colOff>187325</xdr:colOff>
      <xdr:row>32</xdr:row>
      <xdr:rowOff>167217</xdr:rowOff>
    </xdr:to>
    <xdr:sp macro="" textlink="">
      <xdr:nvSpPr>
        <xdr:cNvPr id="93" name="楕円 92">
          <a:extLst>
            <a:ext uri="{FF2B5EF4-FFF2-40B4-BE49-F238E27FC236}">
              <a16:creationId xmlns:a16="http://schemas.microsoft.com/office/drawing/2014/main" id="{CDF1F063-D5FE-4A46-A887-6B9CED4470A2}"/>
            </a:ext>
          </a:extLst>
        </xdr:cNvPr>
        <xdr:cNvSpPr/>
      </xdr:nvSpPr>
      <xdr:spPr>
        <a:xfrm>
          <a:off x="4000500" y="555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116417</xdr:rowOff>
    </xdr:from>
    <xdr:to>
      <xdr:col>23</xdr:col>
      <xdr:colOff>85725</xdr:colOff>
      <xdr:row>32</xdr:row>
      <xdr:rowOff>170392</xdr:rowOff>
    </xdr:to>
    <xdr:cxnSp macro="">
      <xdr:nvCxnSpPr>
        <xdr:cNvPr id="94" name="直線コネクタ 93">
          <a:extLst>
            <a:ext uri="{FF2B5EF4-FFF2-40B4-BE49-F238E27FC236}">
              <a16:creationId xmlns:a16="http://schemas.microsoft.com/office/drawing/2014/main" id="{69BD391F-D73B-470F-B15F-A0B926B5925E}"/>
            </a:ext>
          </a:extLst>
        </xdr:cNvPr>
        <xdr:cNvCxnSpPr/>
      </xdr:nvCxnSpPr>
      <xdr:spPr>
        <a:xfrm>
          <a:off x="4051300" y="5602817"/>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16510</xdr:rowOff>
    </xdr:from>
    <xdr:to>
      <xdr:col>15</xdr:col>
      <xdr:colOff>187325</xdr:colOff>
      <xdr:row>33</xdr:row>
      <xdr:rowOff>118110</xdr:rowOff>
    </xdr:to>
    <xdr:sp macro="" textlink="">
      <xdr:nvSpPr>
        <xdr:cNvPr id="95" name="楕円 94">
          <a:extLst>
            <a:ext uri="{FF2B5EF4-FFF2-40B4-BE49-F238E27FC236}">
              <a16:creationId xmlns:a16="http://schemas.microsoft.com/office/drawing/2014/main" id="{C41C2CA9-542D-4198-BF5D-DC12A2A2A236}"/>
            </a:ext>
          </a:extLst>
        </xdr:cNvPr>
        <xdr:cNvSpPr/>
      </xdr:nvSpPr>
      <xdr:spPr>
        <a:xfrm>
          <a:off x="3238500" y="567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116417</xdr:rowOff>
    </xdr:from>
    <xdr:to>
      <xdr:col>19</xdr:col>
      <xdr:colOff>136525</xdr:colOff>
      <xdr:row>33</xdr:row>
      <xdr:rowOff>67310</xdr:rowOff>
    </xdr:to>
    <xdr:cxnSp macro="">
      <xdr:nvCxnSpPr>
        <xdr:cNvPr id="96" name="直線コネクタ 95">
          <a:extLst>
            <a:ext uri="{FF2B5EF4-FFF2-40B4-BE49-F238E27FC236}">
              <a16:creationId xmlns:a16="http://schemas.microsoft.com/office/drawing/2014/main" id="{823D477F-FD11-4DB1-9889-0B6149FFFDF5}"/>
            </a:ext>
          </a:extLst>
        </xdr:cNvPr>
        <xdr:cNvCxnSpPr/>
      </xdr:nvCxnSpPr>
      <xdr:spPr>
        <a:xfrm flipV="1">
          <a:off x="3289300" y="5602817"/>
          <a:ext cx="762000" cy="12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130387</xdr:rowOff>
    </xdr:from>
    <xdr:to>
      <xdr:col>11</xdr:col>
      <xdr:colOff>187325</xdr:colOff>
      <xdr:row>33</xdr:row>
      <xdr:rowOff>60537</xdr:rowOff>
    </xdr:to>
    <xdr:sp macro="" textlink="">
      <xdr:nvSpPr>
        <xdr:cNvPr id="97" name="楕円 96">
          <a:extLst>
            <a:ext uri="{FF2B5EF4-FFF2-40B4-BE49-F238E27FC236}">
              <a16:creationId xmlns:a16="http://schemas.microsoft.com/office/drawing/2014/main" id="{E306A097-CE46-4224-82F0-0F85A0DAF0EC}"/>
            </a:ext>
          </a:extLst>
        </xdr:cNvPr>
        <xdr:cNvSpPr/>
      </xdr:nvSpPr>
      <xdr:spPr>
        <a:xfrm>
          <a:off x="2476500" y="56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9737</xdr:rowOff>
    </xdr:from>
    <xdr:to>
      <xdr:col>15</xdr:col>
      <xdr:colOff>136525</xdr:colOff>
      <xdr:row>33</xdr:row>
      <xdr:rowOff>67310</xdr:rowOff>
    </xdr:to>
    <xdr:cxnSp macro="">
      <xdr:nvCxnSpPr>
        <xdr:cNvPr id="98" name="直線コネクタ 97">
          <a:extLst>
            <a:ext uri="{FF2B5EF4-FFF2-40B4-BE49-F238E27FC236}">
              <a16:creationId xmlns:a16="http://schemas.microsoft.com/office/drawing/2014/main" id="{A3DA5DBE-132F-4D26-99AF-21B13848C6F2}"/>
            </a:ext>
          </a:extLst>
        </xdr:cNvPr>
        <xdr:cNvCxnSpPr/>
      </xdr:nvCxnSpPr>
      <xdr:spPr>
        <a:xfrm>
          <a:off x="2527300" y="5667587"/>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112395</xdr:rowOff>
    </xdr:from>
    <xdr:to>
      <xdr:col>7</xdr:col>
      <xdr:colOff>187325</xdr:colOff>
      <xdr:row>33</xdr:row>
      <xdr:rowOff>42545</xdr:rowOff>
    </xdr:to>
    <xdr:sp macro="" textlink="">
      <xdr:nvSpPr>
        <xdr:cNvPr id="99" name="楕円 98">
          <a:extLst>
            <a:ext uri="{FF2B5EF4-FFF2-40B4-BE49-F238E27FC236}">
              <a16:creationId xmlns:a16="http://schemas.microsoft.com/office/drawing/2014/main" id="{069040FE-9992-45AA-94FA-5AA2E5E5D8A4}"/>
            </a:ext>
          </a:extLst>
        </xdr:cNvPr>
        <xdr:cNvSpPr/>
      </xdr:nvSpPr>
      <xdr:spPr>
        <a:xfrm>
          <a:off x="1714500" y="559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163195</xdr:rowOff>
    </xdr:from>
    <xdr:to>
      <xdr:col>11</xdr:col>
      <xdr:colOff>136525</xdr:colOff>
      <xdr:row>33</xdr:row>
      <xdr:rowOff>9737</xdr:rowOff>
    </xdr:to>
    <xdr:cxnSp macro="">
      <xdr:nvCxnSpPr>
        <xdr:cNvPr id="100" name="直線コネクタ 99">
          <a:extLst>
            <a:ext uri="{FF2B5EF4-FFF2-40B4-BE49-F238E27FC236}">
              <a16:creationId xmlns:a16="http://schemas.microsoft.com/office/drawing/2014/main" id="{95FE0EF0-F97F-4829-A180-7FA60BE4E9D2}"/>
            </a:ext>
          </a:extLst>
        </xdr:cNvPr>
        <xdr:cNvCxnSpPr/>
      </xdr:nvCxnSpPr>
      <xdr:spPr>
        <a:xfrm>
          <a:off x="1765300" y="5649595"/>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529E689F-14ED-43F2-B060-B13291FBE703}"/>
            </a:ext>
          </a:extLst>
        </xdr:cNvPr>
        <xdr:cNvSpPr txBox="1"/>
      </xdr:nvSpPr>
      <xdr:spPr>
        <a:xfrm>
          <a:off x="3836044" y="516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7723755A-B613-400C-8D99-5BDBC36F785E}"/>
            </a:ext>
          </a:extLst>
        </xdr:cNvPr>
        <xdr:cNvSpPr txBox="1"/>
      </xdr:nvSpPr>
      <xdr:spPr>
        <a:xfrm>
          <a:off x="3086744"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A1A41776-CB4D-48B0-B1AD-C0F00AA0CE03}"/>
            </a:ext>
          </a:extLst>
        </xdr:cNvPr>
        <xdr:cNvSpPr txBox="1"/>
      </xdr:nvSpPr>
      <xdr:spPr>
        <a:xfrm>
          <a:off x="2324744" y="5118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104" name="n_4aveValue有形固定資産減価償却率">
          <a:extLst>
            <a:ext uri="{FF2B5EF4-FFF2-40B4-BE49-F238E27FC236}">
              <a16:creationId xmlns:a16="http://schemas.microsoft.com/office/drawing/2014/main" id="{65472FAC-5A15-4F6E-8668-C76EB36E92EE}"/>
            </a:ext>
          </a:extLst>
        </xdr:cNvPr>
        <xdr:cNvSpPr txBox="1"/>
      </xdr:nvSpPr>
      <xdr:spPr>
        <a:xfrm>
          <a:off x="1562744" y="505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158344</xdr:rowOff>
    </xdr:from>
    <xdr:ext cx="405111" cy="259045"/>
    <xdr:sp macro="" textlink="">
      <xdr:nvSpPr>
        <xdr:cNvPr id="105" name="n_1mainValue有形固定資産減価償却率">
          <a:extLst>
            <a:ext uri="{FF2B5EF4-FFF2-40B4-BE49-F238E27FC236}">
              <a16:creationId xmlns:a16="http://schemas.microsoft.com/office/drawing/2014/main" id="{D01ADAB4-F635-4115-A97E-3F39C649B34E}"/>
            </a:ext>
          </a:extLst>
        </xdr:cNvPr>
        <xdr:cNvSpPr txBox="1"/>
      </xdr:nvSpPr>
      <xdr:spPr>
        <a:xfrm>
          <a:off x="3836044" y="5644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109237</xdr:rowOff>
    </xdr:from>
    <xdr:ext cx="405111" cy="259045"/>
    <xdr:sp macro="" textlink="">
      <xdr:nvSpPr>
        <xdr:cNvPr id="106" name="n_2mainValue有形固定資産減価償却率">
          <a:extLst>
            <a:ext uri="{FF2B5EF4-FFF2-40B4-BE49-F238E27FC236}">
              <a16:creationId xmlns:a16="http://schemas.microsoft.com/office/drawing/2014/main" id="{25C49C95-D819-4950-A6F0-3C54D5F5CC75}"/>
            </a:ext>
          </a:extLst>
        </xdr:cNvPr>
        <xdr:cNvSpPr txBox="1"/>
      </xdr:nvSpPr>
      <xdr:spPr>
        <a:xfrm>
          <a:off x="3086744" y="576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51664</xdr:rowOff>
    </xdr:from>
    <xdr:ext cx="405111" cy="259045"/>
    <xdr:sp macro="" textlink="">
      <xdr:nvSpPr>
        <xdr:cNvPr id="107" name="n_3mainValue有形固定資産減価償却率">
          <a:extLst>
            <a:ext uri="{FF2B5EF4-FFF2-40B4-BE49-F238E27FC236}">
              <a16:creationId xmlns:a16="http://schemas.microsoft.com/office/drawing/2014/main" id="{61969742-B012-49EC-872A-6867297BD6A0}"/>
            </a:ext>
          </a:extLst>
        </xdr:cNvPr>
        <xdr:cNvSpPr txBox="1"/>
      </xdr:nvSpPr>
      <xdr:spPr>
        <a:xfrm>
          <a:off x="2324744" y="5709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33672</xdr:rowOff>
    </xdr:from>
    <xdr:ext cx="405111" cy="259045"/>
    <xdr:sp macro="" textlink="">
      <xdr:nvSpPr>
        <xdr:cNvPr id="108" name="n_4mainValue有形固定資産減価償却率">
          <a:extLst>
            <a:ext uri="{FF2B5EF4-FFF2-40B4-BE49-F238E27FC236}">
              <a16:creationId xmlns:a16="http://schemas.microsoft.com/office/drawing/2014/main" id="{926DC973-B61C-425B-8F21-BEA0249C1EE9}"/>
            </a:ext>
          </a:extLst>
        </xdr:cNvPr>
        <xdr:cNvSpPr txBox="1"/>
      </xdr:nvSpPr>
      <xdr:spPr>
        <a:xfrm>
          <a:off x="1562744" y="569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3796D121-5462-45F0-9948-65104FC60B2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B7B39905-8BF6-4859-B8CE-6DB414089CDB}"/>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1E072C1F-60B9-4651-BB99-9231AB58057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84A837A3-5797-490A-A4AB-BB618FCC8164}"/>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FC83E9A-369D-49A9-A781-000B2D5A55D2}"/>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E6537A46-93EE-448C-A343-5987CCE68458}"/>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803CA6C-A324-4C0C-8F1A-2A2B1030ABC1}"/>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50C7F8A3-63D5-49A4-BB91-271E20FC14A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C760336-F92C-4CF3-BF59-493168979FA7}"/>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102142A5-34D5-4D32-A8CE-CCB4664373AC}"/>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88E1FD1E-BA18-4253-A675-83F62B7612CF}"/>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9B872B28-790C-4FA0-8E6C-CD07EB19573C}"/>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E15F1454-6182-42C8-AEEC-19323D42675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臨時財政対策債の現在高の減などによる将来負担額の減少や、特定財源を伴わない市立病院負担金事業会計負担金や蕨戸田衛生センター組合負担金などの補助費等の増により経常経費充当一般財源等が増加したことなどから 、前年度より低い</a:t>
          </a:r>
          <a:r>
            <a:rPr kumimoji="1" lang="en-US" altLang="ja-JP" sz="1100">
              <a:latin typeface="ＭＳ Ｐゴシック" panose="020B0600070205080204" pitchFamily="50" charset="-128"/>
              <a:ea typeface="ＭＳ Ｐゴシック" panose="020B0600070205080204" pitchFamily="50" charset="-128"/>
            </a:rPr>
            <a:t>308.8</a:t>
          </a:r>
          <a:r>
            <a:rPr kumimoji="1" lang="ja-JP" altLang="en-US" sz="1100">
              <a:latin typeface="ＭＳ Ｐゴシック" panose="020B0600070205080204" pitchFamily="50" charset="-128"/>
              <a:ea typeface="ＭＳ Ｐゴシック" panose="020B0600070205080204" pitchFamily="50" charset="-128"/>
            </a:rPr>
            <a:t>％となった。しかし、類似団体内平均値と比べると、低い傾向が続いている。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A7A47718-EB35-4DA7-A8B0-3B388A0E42AD}"/>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97D0911-32A6-4E7B-ABF7-ACE4D5CC014B}"/>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DFB5E7A-A0A9-4A26-9185-3C04EC5025F1}"/>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A8D35BBA-CC18-4C3C-97C5-81F023B46100}"/>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7E4D43E9-B021-4126-893E-5079426D4F89}"/>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8D91EE3B-E827-4E3B-B7F0-8F595404C4AA}"/>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34E8E9C3-33BF-4B0C-88E8-802F91855878}"/>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C8F7D587-A983-44D3-B138-D7A1128B54FA}"/>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44B2F6EA-DF43-4C93-A5DF-61A2FC7F6CF4}"/>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3B4A9814-FB13-4A4F-A04E-39E5506A1ACD}"/>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5383692D-328C-448E-9AE2-9A2BF42C4A65}"/>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A250872-F9F3-4858-B2CC-E4A9435246EF}"/>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21908CCC-97C3-422A-88A4-6264C16CCE6A}"/>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6C4A5D1C-78D2-4A2A-B2D4-55F990E794CB}"/>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7B92702D-17D9-4F58-A17D-A26E5ACEA172}"/>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7E6FF811-367A-4029-8641-146E361F70D3}"/>
            </a:ext>
          </a:extLst>
        </xdr:cNvPr>
        <xdr:cNvCxnSpPr/>
      </xdr:nvCxnSpPr>
      <xdr:spPr>
        <a:xfrm flipV="1">
          <a:off x="14793595" y="4541308"/>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7D3F8A6A-C418-4B22-A125-8937F3F3FAE0}"/>
            </a:ext>
          </a:extLst>
        </xdr:cNvPr>
        <xdr:cNvSpPr txBox="1"/>
      </xdr:nvSpPr>
      <xdr:spPr>
        <a:xfrm>
          <a:off x="14846300" y="593936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69FB4BEA-39BA-4E9F-8BED-8CB5EA99A427}"/>
            </a:ext>
          </a:extLst>
        </xdr:cNvPr>
        <xdr:cNvCxnSpPr/>
      </xdr:nvCxnSpPr>
      <xdr:spPr>
        <a:xfrm>
          <a:off x="14706600" y="5935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36B93430-F964-458F-923B-E4AE3DA95550}"/>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35267C01-31ED-40BC-B3AF-D3C37CFCABEB}"/>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1BE5A6EC-1FD6-423A-A4F7-594B4A423B64}"/>
            </a:ext>
          </a:extLst>
        </xdr:cNvPr>
        <xdr:cNvSpPr txBox="1"/>
      </xdr:nvSpPr>
      <xdr:spPr>
        <a:xfrm>
          <a:off x="14846300" y="5087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D95E879C-93F0-49D2-9E0F-183456D8B88A}"/>
            </a:ext>
          </a:extLst>
        </xdr:cNvPr>
        <xdr:cNvSpPr/>
      </xdr:nvSpPr>
      <xdr:spPr>
        <a:xfrm>
          <a:off x="14744700" y="510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DE11F7FC-F4CA-4C8E-A5C4-43DE5EEDBBCD}"/>
            </a:ext>
          </a:extLst>
        </xdr:cNvPr>
        <xdr:cNvSpPr/>
      </xdr:nvSpPr>
      <xdr:spPr>
        <a:xfrm>
          <a:off x="14033500" y="51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5A7C5292-1082-4C27-AD4D-3360CF7559A4}"/>
            </a:ext>
          </a:extLst>
        </xdr:cNvPr>
        <xdr:cNvSpPr/>
      </xdr:nvSpPr>
      <xdr:spPr>
        <a:xfrm>
          <a:off x="13271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CFC7E863-F277-4F40-A0AD-AF436063A657}"/>
            </a:ext>
          </a:extLst>
        </xdr:cNvPr>
        <xdr:cNvSpPr/>
      </xdr:nvSpPr>
      <xdr:spPr>
        <a:xfrm>
          <a:off x="12509500" y="503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7" name="フローチャート: 判断 146">
          <a:extLst>
            <a:ext uri="{FF2B5EF4-FFF2-40B4-BE49-F238E27FC236}">
              <a16:creationId xmlns:a16="http://schemas.microsoft.com/office/drawing/2014/main" id="{13097832-29CF-403B-A89E-1B40147CF139}"/>
            </a:ext>
          </a:extLst>
        </xdr:cNvPr>
        <xdr:cNvSpPr/>
      </xdr:nvSpPr>
      <xdr:spPr>
        <a:xfrm>
          <a:off x="11747500" y="525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211100E-39E7-43EE-8A94-1E3078195FE3}"/>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065C248-1D5F-4031-9CC0-70531AC44DCE}"/>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B59F37D-843B-40E6-B53A-2481180B92B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D9AA64D-DE73-47C0-B0E0-0AF23E56D997}"/>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5F6B3C8-1BC4-4F00-A909-D230FDFE604B}"/>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60297</xdr:rowOff>
    </xdr:from>
    <xdr:to>
      <xdr:col>76</xdr:col>
      <xdr:colOff>73025</xdr:colOff>
      <xdr:row>28</xdr:row>
      <xdr:rowOff>161897</xdr:rowOff>
    </xdr:to>
    <xdr:sp macro="" textlink="">
      <xdr:nvSpPr>
        <xdr:cNvPr id="153" name="楕円 152">
          <a:extLst>
            <a:ext uri="{FF2B5EF4-FFF2-40B4-BE49-F238E27FC236}">
              <a16:creationId xmlns:a16="http://schemas.microsoft.com/office/drawing/2014/main" id="{37C99485-D59F-4834-BD47-B1985BB3846D}"/>
            </a:ext>
          </a:extLst>
        </xdr:cNvPr>
        <xdr:cNvSpPr/>
      </xdr:nvSpPr>
      <xdr:spPr>
        <a:xfrm>
          <a:off x="14744700" y="486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83174</xdr:rowOff>
    </xdr:from>
    <xdr:ext cx="469744" cy="259045"/>
    <xdr:sp macro="" textlink="">
      <xdr:nvSpPr>
        <xdr:cNvPr id="154" name="債務償還比率該当値テキスト">
          <a:extLst>
            <a:ext uri="{FF2B5EF4-FFF2-40B4-BE49-F238E27FC236}">
              <a16:creationId xmlns:a16="http://schemas.microsoft.com/office/drawing/2014/main" id="{860470C5-6176-476B-918B-92F3A4A50873}"/>
            </a:ext>
          </a:extLst>
        </xdr:cNvPr>
        <xdr:cNvSpPr txBox="1"/>
      </xdr:nvSpPr>
      <xdr:spPr>
        <a:xfrm>
          <a:off x="14846300" y="471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75170</xdr:rowOff>
    </xdr:from>
    <xdr:to>
      <xdr:col>72</xdr:col>
      <xdr:colOff>123825</xdr:colOff>
      <xdr:row>29</xdr:row>
      <xdr:rowOff>5320</xdr:rowOff>
    </xdr:to>
    <xdr:sp macro="" textlink="">
      <xdr:nvSpPr>
        <xdr:cNvPr id="155" name="楕円 154">
          <a:extLst>
            <a:ext uri="{FF2B5EF4-FFF2-40B4-BE49-F238E27FC236}">
              <a16:creationId xmlns:a16="http://schemas.microsoft.com/office/drawing/2014/main" id="{D7CDA7C4-9AB9-4717-97D9-9D23AFB03528}"/>
            </a:ext>
          </a:extLst>
        </xdr:cNvPr>
        <xdr:cNvSpPr/>
      </xdr:nvSpPr>
      <xdr:spPr>
        <a:xfrm>
          <a:off x="14033500" y="487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111097</xdr:rowOff>
    </xdr:from>
    <xdr:to>
      <xdr:col>76</xdr:col>
      <xdr:colOff>22225</xdr:colOff>
      <xdr:row>28</xdr:row>
      <xdr:rowOff>125970</xdr:rowOff>
    </xdr:to>
    <xdr:cxnSp macro="">
      <xdr:nvCxnSpPr>
        <xdr:cNvPr id="156" name="直線コネクタ 155">
          <a:extLst>
            <a:ext uri="{FF2B5EF4-FFF2-40B4-BE49-F238E27FC236}">
              <a16:creationId xmlns:a16="http://schemas.microsoft.com/office/drawing/2014/main" id="{5C16C9BB-0981-4BC4-9A78-D2E1875B5DAC}"/>
            </a:ext>
          </a:extLst>
        </xdr:cNvPr>
        <xdr:cNvCxnSpPr/>
      </xdr:nvCxnSpPr>
      <xdr:spPr>
        <a:xfrm flipV="1">
          <a:off x="14084300" y="4911697"/>
          <a:ext cx="711200" cy="1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50821</xdr:rowOff>
    </xdr:from>
    <xdr:to>
      <xdr:col>68</xdr:col>
      <xdr:colOff>123825</xdr:colOff>
      <xdr:row>28</xdr:row>
      <xdr:rowOff>152421</xdr:rowOff>
    </xdr:to>
    <xdr:sp macro="" textlink="">
      <xdr:nvSpPr>
        <xdr:cNvPr id="157" name="楕円 156">
          <a:extLst>
            <a:ext uri="{FF2B5EF4-FFF2-40B4-BE49-F238E27FC236}">
              <a16:creationId xmlns:a16="http://schemas.microsoft.com/office/drawing/2014/main" id="{09621EF2-BE51-4D91-852E-94FDF98A3999}"/>
            </a:ext>
          </a:extLst>
        </xdr:cNvPr>
        <xdr:cNvSpPr/>
      </xdr:nvSpPr>
      <xdr:spPr>
        <a:xfrm>
          <a:off x="13271500" y="485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101621</xdr:rowOff>
    </xdr:from>
    <xdr:to>
      <xdr:col>72</xdr:col>
      <xdr:colOff>73025</xdr:colOff>
      <xdr:row>28</xdr:row>
      <xdr:rowOff>125970</xdr:rowOff>
    </xdr:to>
    <xdr:cxnSp macro="">
      <xdr:nvCxnSpPr>
        <xdr:cNvPr id="158" name="直線コネクタ 157">
          <a:extLst>
            <a:ext uri="{FF2B5EF4-FFF2-40B4-BE49-F238E27FC236}">
              <a16:creationId xmlns:a16="http://schemas.microsoft.com/office/drawing/2014/main" id="{0F1E0888-4F4E-4E47-ACF6-4FE43AA4858E}"/>
            </a:ext>
          </a:extLst>
        </xdr:cNvPr>
        <xdr:cNvCxnSpPr/>
      </xdr:nvCxnSpPr>
      <xdr:spPr>
        <a:xfrm>
          <a:off x="13322300" y="4902221"/>
          <a:ext cx="762000" cy="2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134472</xdr:rowOff>
    </xdr:from>
    <xdr:to>
      <xdr:col>64</xdr:col>
      <xdr:colOff>123825</xdr:colOff>
      <xdr:row>28</xdr:row>
      <xdr:rowOff>64622</xdr:rowOff>
    </xdr:to>
    <xdr:sp macro="" textlink="">
      <xdr:nvSpPr>
        <xdr:cNvPr id="159" name="楕円 158">
          <a:extLst>
            <a:ext uri="{FF2B5EF4-FFF2-40B4-BE49-F238E27FC236}">
              <a16:creationId xmlns:a16="http://schemas.microsoft.com/office/drawing/2014/main" id="{B667D981-999C-45B0-9702-D2BAF56CE266}"/>
            </a:ext>
          </a:extLst>
        </xdr:cNvPr>
        <xdr:cNvSpPr/>
      </xdr:nvSpPr>
      <xdr:spPr>
        <a:xfrm>
          <a:off x="12509500" y="476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13822</xdr:rowOff>
    </xdr:from>
    <xdr:to>
      <xdr:col>68</xdr:col>
      <xdr:colOff>73025</xdr:colOff>
      <xdr:row>28</xdr:row>
      <xdr:rowOff>101621</xdr:rowOff>
    </xdr:to>
    <xdr:cxnSp macro="">
      <xdr:nvCxnSpPr>
        <xdr:cNvPr id="160" name="直線コネクタ 159">
          <a:extLst>
            <a:ext uri="{FF2B5EF4-FFF2-40B4-BE49-F238E27FC236}">
              <a16:creationId xmlns:a16="http://schemas.microsoft.com/office/drawing/2014/main" id="{849461C5-0980-44DF-8F28-D04F2F0FA2AF}"/>
            </a:ext>
          </a:extLst>
        </xdr:cNvPr>
        <xdr:cNvCxnSpPr/>
      </xdr:nvCxnSpPr>
      <xdr:spPr>
        <a:xfrm>
          <a:off x="12560300" y="4814422"/>
          <a:ext cx="762000" cy="8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79128</xdr:rowOff>
    </xdr:from>
    <xdr:to>
      <xdr:col>60</xdr:col>
      <xdr:colOff>123825</xdr:colOff>
      <xdr:row>29</xdr:row>
      <xdr:rowOff>9278</xdr:rowOff>
    </xdr:to>
    <xdr:sp macro="" textlink="">
      <xdr:nvSpPr>
        <xdr:cNvPr id="161" name="楕円 160">
          <a:extLst>
            <a:ext uri="{FF2B5EF4-FFF2-40B4-BE49-F238E27FC236}">
              <a16:creationId xmlns:a16="http://schemas.microsoft.com/office/drawing/2014/main" id="{07649AF6-471A-46E2-9086-DC07BB93A44F}"/>
            </a:ext>
          </a:extLst>
        </xdr:cNvPr>
        <xdr:cNvSpPr/>
      </xdr:nvSpPr>
      <xdr:spPr>
        <a:xfrm>
          <a:off x="11747500" y="487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13822</xdr:rowOff>
    </xdr:from>
    <xdr:to>
      <xdr:col>64</xdr:col>
      <xdr:colOff>73025</xdr:colOff>
      <xdr:row>28</xdr:row>
      <xdr:rowOff>129928</xdr:rowOff>
    </xdr:to>
    <xdr:cxnSp macro="">
      <xdr:nvCxnSpPr>
        <xdr:cNvPr id="162" name="直線コネクタ 161">
          <a:extLst>
            <a:ext uri="{FF2B5EF4-FFF2-40B4-BE49-F238E27FC236}">
              <a16:creationId xmlns:a16="http://schemas.microsoft.com/office/drawing/2014/main" id="{1426ACD6-8669-4E1B-A887-991B9DDD46F8}"/>
            </a:ext>
          </a:extLst>
        </xdr:cNvPr>
        <xdr:cNvCxnSpPr/>
      </xdr:nvCxnSpPr>
      <xdr:spPr>
        <a:xfrm flipV="1">
          <a:off x="11798300" y="4814422"/>
          <a:ext cx="762000" cy="11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E678B1A5-88F7-41FB-A0EC-807356D33C52}"/>
            </a:ext>
          </a:extLst>
        </xdr:cNvPr>
        <xdr:cNvSpPr txBox="1"/>
      </xdr:nvSpPr>
      <xdr:spPr>
        <a:xfrm>
          <a:off x="13836727" y="520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D3CD807A-807E-4B9C-8204-6164CE9D73F8}"/>
            </a:ext>
          </a:extLst>
        </xdr:cNvPr>
        <xdr:cNvSpPr txBox="1"/>
      </xdr:nvSpPr>
      <xdr:spPr>
        <a:xfrm>
          <a:off x="13087427" y="5181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A31C035D-BEF5-4292-8CF9-38CF8F8826BC}"/>
            </a:ext>
          </a:extLst>
        </xdr:cNvPr>
        <xdr:cNvSpPr txBox="1"/>
      </xdr:nvSpPr>
      <xdr:spPr>
        <a:xfrm>
          <a:off x="12325427" y="512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6" name="n_4aveValue債務償還比率">
          <a:extLst>
            <a:ext uri="{FF2B5EF4-FFF2-40B4-BE49-F238E27FC236}">
              <a16:creationId xmlns:a16="http://schemas.microsoft.com/office/drawing/2014/main" id="{CC9D3AEA-BFE0-4753-BBB4-4BEE75686981}"/>
            </a:ext>
          </a:extLst>
        </xdr:cNvPr>
        <xdr:cNvSpPr txBox="1"/>
      </xdr:nvSpPr>
      <xdr:spPr>
        <a:xfrm>
          <a:off x="11563427" y="5351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21847</xdr:rowOff>
    </xdr:from>
    <xdr:ext cx="469744" cy="259045"/>
    <xdr:sp macro="" textlink="">
      <xdr:nvSpPr>
        <xdr:cNvPr id="167" name="n_1mainValue債務償還比率">
          <a:extLst>
            <a:ext uri="{FF2B5EF4-FFF2-40B4-BE49-F238E27FC236}">
              <a16:creationId xmlns:a16="http://schemas.microsoft.com/office/drawing/2014/main" id="{B3D7B22D-9481-46A4-8A67-3479CF1EEF31}"/>
            </a:ext>
          </a:extLst>
        </xdr:cNvPr>
        <xdr:cNvSpPr txBox="1"/>
      </xdr:nvSpPr>
      <xdr:spPr>
        <a:xfrm>
          <a:off x="13836727" y="465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168948</xdr:rowOff>
    </xdr:from>
    <xdr:ext cx="469744" cy="259045"/>
    <xdr:sp macro="" textlink="">
      <xdr:nvSpPr>
        <xdr:cNvPr id="168" name="n_2mainValue債務償還比率">
          <a:extLst>
            <a:ext uri="{FF2B5EF4-FFF2-40B4-BE49-F238E27FC236}">
              <a16:creationId xmlns:a16="http://schemas.microsoft.com/office/drawing/2014/main" id="{29271412-BF52-40E3-8CEE-4B815B76CC6B}"/>
            </a:ext>
          </a:extLst>
        </xdr:cNvPr>
        <xdr:cNvSpPr txBox="1"/>
      </xdr:nvSpPr>
      <xdr:spPr>
        <a:xfrm>
          <a:off x="13087427" y="462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81149</xdr:rowOff>
    </xdr:from>
    <xdr:ext cx="469744" cy="259045"/>
    <xdr:sp macro="" textlink="">
      <xdr:nvSpPr>
        <xdr:cNvPr id="169" name="n_3mainValue債務償還比率">
          <a:extLst>
            <a:ext uri="{FF2B5EF4-FFF2-40B4-BE49-F238E27FC236}">
              <a16:creationId xmlns:a16="http://schemas.microsoft.com/office/drawing/2014/main" id="{2E42B059-9DF6-4F8C-BB8E-164F97251370}"/>
            </a:ext>
          </a:extLst>
        </xdr:cNvPr>
        <xdr:cNvSpPr txBox="1"/>
      </xdr:nvSpPr>
      <xdr:spPr>
        <a:xfrm>
          <a:off x="12325427" y="453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25805</xdr:rowOff>
    </xdr:from>
    <xdr:ext cx="469744" cy="259045"/>
    <xdr:sp macro="" textlink="">
      <xdr:nvSpPr>
        <xdr:cNvPr id="170" name="n_4mainValue債務償還比率">
          <a:extLst>
            <a:ext uri="{FF2B5EF4-FFF2-40B4-BE49-F238E27FC236}">
              <a16:creationId xmlns:a16="http://schemas.microsoft.com/office/drawing/2014/main" id="{32274976-C735-44FA-8F4B-5B7A7197CEC6}"/>
            </a:ext>
          </a:extLst>
        </xdr:cNvPr>
        <xdr:cNvSpPr txBox="1"/>
      </xdr:nvSpPr>
      <xdr:spPr>
        <a:xfrm>
          <a:off x="11563427" y="4654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ADE9276-5356-4E15-B31A-87243B60EF5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2DA463AC-A14B-4712-9549-CECC7616E507}"/>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78669A1-964D-4304-AEBD-CD9B947D513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26455F58-59C2-4D69-8D55-F2D4BE1F26B4}"/>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EAD7EB22-8E9D-4F86-B4B1-1D40D7071443}"/>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9024851B-B7AC-4527-BE98-C1ED62735D52}"/>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068101-5EA4-4DDB-A696-64673AFAE5C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2884D48-D9A0-4536-9389-718E8BF696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E054DE-D345-4279-AAE2-CAEC99AF50C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A1BA44F-8729-489A-9A61-D7BBB1317D4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FA78882-056B-431B-A76A-ED257E0C0C4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2914C31-C97E-4E4F-8BC0-4ABAB9A3198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1A06678-73EA-429E-8614-3C4A4BC49DB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CE4216-5C5D-408F-A529-F7F6250356A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37B70A1-ECC8-4CC4-88F0-156D2D67A6E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42A1EA0-CEA4-452A-8D64-D37D727C17F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76,342
66,812
5.11
33,161,723
30,786,390
1,768,601
16,401,569
19,288,904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03F8577-C68E-4F2C-91A5-1AD642624ED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5FC44D2-B688-46A2-8D83-4B9D17A2E15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E2CAF7-5F05-4F09-A258-27CD4EEA7B4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77C0CE1-9BE4-4A1F-A5F0-A16BC5A10F3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54B5910-559F-44C7-B695-9F92292B7EB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94F1861-E251-40B4-9C9A-31DBBD85AC5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C8AFC56-871A-406D-B6A4-62B3206F190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4B8D145-E678-4536-8D0A-2F55C9A7673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C90E67C-0C75-4F50-9942-FD41D9F1272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3F2F90F-D43F-4542-BA57-B197B336811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CE5C312-DB0A-4BAC-8CF1-1F9F69B2C23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4DCE6E8-2B26-4924-9F11-0C016CADADB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55CB148-5A0C-44D5-A197-FC52492B090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9315C9-F383-466D-A8B7-C734D3960E1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17CBB6-7A12-41B3-A0BD-806D3FC3211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70522BE-5AAB-4803-BAE9-737A53C81EA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892E138-EEC6-4DEC-8547-2F91246C8B1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69912E9-5F7A-4FBA-9873-7A4B9391FE6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0842C6-D454-4A27-9F81-48DAD833644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3C01D23-42C5-4CEF-9292-BAC5F188F3B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543836D-691E-4419-9D1F-5A11F126B32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02BB1A9-B989-4651-BF62-30CB9E95C6F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12F11F7-C3E8-4C1B-BCDE-AADC3A405B9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FB3167-63FC-4510-9A98-4DAC16F94FE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2C9D8F-45D6-4519-A7C3-51B1A573F0C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80393B-A793-4EC5-94DB-A542EC807BD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51B035D-B791-4F07-B494-C024F1CC2F0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55638E-DC3D-4D10-A97A-DB72DB1EEA3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BA0BF47-C61C-4A80-BEF9-AC529628058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DA0653D-B523-4764-A564-2EE445192FB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99174C3-00C1-4757-9CFE-55A731568F6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B19542E-4D9A-4A46-9960-030B710A056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EB5510D-4A47-495D-B486-473DEEC354E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F643EE5-99A9-4DBC-8B1C-DD94DE14CF4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728FDF6-CEC3-4141-AFFC-DE5DBEC5DBA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A0B004C-1EF6-4049-A786-D0691935ABB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B7A0A28-DFCB-43C4-A175-236403322BA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CBFC4C6-5DF0-4CF5-9691-814A52C320E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68F0299-4D38-4D52-B3BB-72AD3F5C6E5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AEECCF0-875D-450D-A640-AA985BE2AB6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7EFCCB9-F115-40DF-B613-1217AA19321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9BF9023-9826-45B2-9243-27B881AC49E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24E89E0-5F87-42D0-A110-7F7401E7FEC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A1927B5-4C6E-499F-90B4-49E8C17AC65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DBB3607-AD4A-4B8D-97EA-3FE8B2376AF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CBA57FC9-581C-4504-9F07-5446AFF72E2A}"/>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217D73E0-AE3B-4586-914A-144B6FD07395}"/>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E368A2BC-88F9-4263-8A02-B7DF3AE7876C}"/>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1FEBFEA6-F1A1-4D48-A17C-FB478031C14E}"/>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9B6686CD-45A8-4564-A9D2-B7BBBB839A48}"/>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81874D2D-E5E9-4F01-BE60-9E81D42835BE}"/>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55A643B1-E9A5-4C28-8709-F2024A60EFF6}"/>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EE70335E-7B8C-4A0C-BC7C-DE306EDF2765}"/>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4E498AC2-50EC-4E22-9623-48C435229CD5}"/>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29B5B3D2-0C80-4882-B849-2E95A811F079}"/>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0118EF30-04D5-496F-9C64-01E90097C348}"/>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608E6BB-370F-415F-B16F-17C42B41394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5E9CC59-2DDA-4AF9-8C85-94D60907047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AFAD200-6BE4-46B3-BF4C-165BE0A4909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DCC92D3-C97C-43E3-9770-EA8B086AA9E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E9928C6-F438-4842-BE86-F69665C2486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23495</xdr:rowOff>
    </xdr:from>
    <xdr:to>
      <xdr:col>24</xdr:col>
      <xdr:colOff>114300</xdr:colOff>
      <xdr:row>39</xdr:row>
      <xdr:rowOff>125095</xdr:rowOff>
    </xdr:to>
    <xdr:sp macro="" textlink="">
      <xdr:nvSpPr>
        <xdr:cNvPr id="73" name="楕円 72">
          <a:extLst>
            <a:ext uri="{FF2B5EF4-FFF2-40B4-BE49-F238E27FC236}">
              <a16:creationId xmlns:a16="http://schemas.microsoft.com/office/drawing/2014/main" id="{3164FA62-AD8C-4C02-A170-B2EE98DC1560}"/>
            </a:ext>
          </a:extLst>
        </xdr:cNvPr>
        <xdr:cNvSpPr/>
      </xdr:nvSpPr>
      <xdr:spPr>
        <a:xfrm>
          <a:off x="45847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1922</xdr:rowOff>
    </xdr:from>
    <xdr:ext cx="405111" cy="259045"/>
    <xdr:sp macro="" textlink="">
      <xdr:nvSpPr>
        <xdr:cNvPr id="74" name="【道路】&#10;有形固定資産減価償却率該当値テキスト">
          <a:extLst>
            <a:ext uri="{FF2B5EF4-FFF2-40B4-BE49-F238E27FC236}">
              <a16:creationId xmlns:a16="http://schemas.microsoft.com/office/drawing/2014/main" id="{DE09DFA7-1470-414E-B01F-192B93BD2170}"/>
            </a:ext>
          </a:extLst>
        </xdr:cNvPr>
        <xdr:cNvSpPr txBox="1"/>
      </xdr:nvSpPr>
      <xdr:spPr>
        <a:xfrm>
          <a:off x="4673600"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160655</xdr:rowOff>
    </xdr:from>
    <xdr:to>
      <xdr:col>20</xdr:col>
      <xdr:colOff>38100</xdr:colOff>
      <xdr:row>39</xdr:row>
      <xdr:rowOff>90805</xdr:rowOff>
    </xdr:to>
    <xdr:sp macro="" textlink="">
      <xdr:nvSpPr>
        <xdr:cNvPr id="75" name="楕円 74">
          <a:extLst>
            <a:ext uri="{FF2B5EF4-FFF2-40B4-BE49-F238E27FC236}">
              <a16:creationId xmlns:a16="http://schemas.microsoft.com/office/drawing/2014/main" id="{1A0DA790-27B2-42FB-8FD8-0F6BE34C2A9E}"/>
            </a:ext>
          </a:extLst>
        </xdr:cNvPr>
        <xdr:cNvSpPr/>
      </xdr:nvSpPr>
      <xdr:spPr>
        <a:xfrm>
          <a:off x="3746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40005</xdr:rowOff>
    </xdr:from>
    <xdr:to>
      <xdr:col>24</xdr:col>
      <xdr:colOff>63500</xdr:colOff>
      <xdr:row>39</xdr:row>
      <xdr:rowOff>74295</xdr:rowOff>
    </xdr:to>
    <xdr:cxnSp macro="">
      <xdr:nvCxnSpPr>
        <xdr:cNvPr id="76" name="直線コネクタ 75">
          <a:extLst>
            <a:ext uri="{FF2B5EF4-FFF2-40B4-BE49-F238E27FC236}">
              <a16:creationId xmlns:a16="http://schemas.microsoft.com/office/drawing/2014/main" id="{8A916232-E6CB-4ECD-8619-C65ADD14F1E9}"/>
            </a:ext>
          </a:extLst>
        </xdr:cNvPr>
        <xdr:cNvCxnSpPr/>
      </xdr:nvCxnSpPr>
      <xdr:spPr>
        <a:xfrm>
          <a:off x="3797300" y="672655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122555</xdr:rowOff>
    </xdr:from>
    <xdr:to>
      <xdr:col>15</xdr:col>
      <xdr:colOff>101600</xdr:colOff>
      <xdr:row>39</xdr:row>
      <xdr:rowOff>52705</xdr:rowOff>
    </xdr:to>
    <xdr:sp macro="" textlink="">
      <xdr:nvSpPr>
        <xdr:cNvPr id="77" name="楕円 76">
          <a:extLst>
            <a:ext uri="{FF2B5EF4-FFF2-40B4-BE49-F238E27FC236}">
              <a16:creationId xmlns:a16="http://schemas.microsoft.com/office/drawing/2014/main" id="{C219851A-664B-4DA6-BFC1-E15A6CB0489D}"/>
            </a:ext>
          </a:extLst>
        </xdr:cNvPr>
        <xdr:cNvSpPr/>
      </xdr:nvSpPr>
      <xdr:spPr>
        <a:xfrm>
          <a:off x="2857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xdr:rowOff>
    </xdr:from>
    <xdr:to>
      <xdr:col>19</xdr:col>
      <xdr:colOff>177800</xdr:colOff>
      <xdr:row>39</xdr:row>
      <xdr:rowOff>40005</xdr:rowOff>
    </xdr:to>
    <xdr:cxnSp macro="">
      <xdr:nvCxnSpPr>
        <xdr:cNvPr id="78" name="直線コネクタ 77">
          <a:extLst>
            <a:ext uri="{FF2B5EF4-FFF2-40B4-BE49-F238E27FC236}">
              <a16:creationId xmlns:a16="http://schemas.microsoft.com/office/drawing/2014/main" id="{F302B2B5-8B03-4CBB-8800-2016F2D1F735}"/>
            </a:ext>
          </a:extLst>
        </xdr:cNvPr>
        <xdr:cNvCxnSpPr/>
      </xdr:nvCxnSpPr>
      <xdr:spPr>
        <a:xfrm>
          <a:off x="2908300" y="66884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84455</xdr:rowOff>
    </xdr:from>
    <xdr:to>
      <xdr:col>10</xdr:col>
      <xdr:colOff>165100</xdr:colOff>
      <xdr:row>39</xdr:row>
      <xdr:rowOff>14605</xdr:rowOff>
    </xdr:to>
    <xdr:sp macro="" textlink="">
      <xdr:nvSpPr>
        <xdr:cNvPr id="79" name="楕円 78">
          <a:extLst>
            <a:ext uri="{FF2B5EF4-FFF2-40B4-BE49-F238E27FC236}">
              <a16:creationId xmlns:a16="http://schemas.microsoft.com/office/drawing/2014/main" id="{CE936B16-631C-4814-A008-BC1C858E535C}"/>
            </a:ext>
          </a:extLst>
        </xdr:cNvPr>
        <xdr:cNvSpPr/>
      </xdr:nvSpPr>
      <xdr:spPr>
        <a:xfrm>
          <a:off x="1968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135255</xdr:rowOff>
    </xdr:from>
    <xdr:to>
      <xdr:col>15</xdr:col>
      <xdr:colOff>50800</xdr:colOff>
      <xdr:row>39</xdr:row>
      <xdr:rowOff>1905</xdr:rowOff>
    </xdr:to>
    <xdr:cxnSp macro="">
      <xdr:nvCxnSpPr>
        <xdr:cNvPr id="80" name="直線コネクタ 79">
          <a:extLst>
            <a:ext uri="{FF2B5EF4-FFF2-40B4-BE49-F238E27FC236}">
              <a16:creationId xmlns:a16="http://schemas.microsoft.com/office/drawing/2014/main" id="{B9811448-CD1C-44BD-8983-9AAA92BE3B01}"/>
            </a:ext>
          </a:extLst>
        </xdr:cNvPr>
        <xdr:cNvCxnSpPr/>
      </xdr:nvCxnSpPr>
      <xdr:spPr>
        <a:xfrm>
          <a:off x="2019300" y="66503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63500</xdr:rowOff>
    </xdr:from>
    <xdr:to>
      <xdr:col>6</xdr:col>
      <xdr:colOff>38100</xdr:colOff>
      <xdr:row>38</xdr:row>
      <xdr:rowOff>165100</xdr:rowOff>
    </xdr:to>
    <xdr:sp macro="" textlink="">
      <xdr:nvSpPr>
        <xdr:cNvPr id="81" name="楕円 80">
          <a:extLst>
            <a:ext uri="{FF2B5EF4-FFF2-40B4-BE49-F238E27FC236}">
              <a16:creationId xmlns:a16="http://schemas.microsoft.com/office/drawing/2014/main" id="{0C5A58D4-4455-4212-9A87-864C969AA354}"/>
            </a:ext>
          </a:extLst>
        </xdr:cNvPr>
        <xdr:cNvSpPr/>
      </xdr:nvSpPr>
      <xdr:spPr>
        <a:xfrm>
          <a:off x="1079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114300</xdr:rowOff>
    </xdr:from>
    <xdr:to>
      <xdr:col>10</xdr:col>
      <xdr:colOff>114300</xdr:colOff>
      <xdr:row>38</xdr:row>
      <xdr:rowOff>135255</xdr:rowOff>
    </xdr:to>
    <xdr:cxnSp macro="">
      <xdr:nvCxnSpPr>
        <xdr:cNvPr id="82" name="直線コネクタ 81">
          <a:extLst>
            <a:ext uri="{FF2B5EF4-FFF2-40B4-BE49-F238E27FC236}">
              <a16:creationId xmlns:a16="http://schemas.microsoft.com/office/drawing/2014/main" id="{61243CAC-D62B-4F05-8505-47C856E51554}"/>
            </a:ext>
          </a:extLst>
        </xdr:cNvPr>
        <xdr:cNvCxnSpPr/>
      </xdr:nvCxnSpPr>
      <xdr:spPr>
        <a:xfrm>
          <a:off x="1130300" y="66294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2E1733E7-23C3-4C57-9F96-81EBFFE94A84}"/>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D0F9A426-0BC9-46FC-A06B-BC52138248BC}"/>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4A284A02-D665-4D36-850D-1645B12F9522}"/>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a:extLst>
            <a:ext uri="{FF2B5EF4-FFF2-40B4-BE49-F238E27FC236}">
              <a16:creationId xmlns:a16="http://schemas.microsoft.com/office/drawing/2014/main" id="{7E3638E6-CDD9-4631-B51F-98E0753E0F44}"/>
            </a:ext>
          </a:extLst>
        </xdr:cNvPr>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81932</xdr:rowOff>
    </xdr:from>
    <xdr:ext cx="405111" cy="259045"/>
    <xdr:sp macro="" textlink="">
      <xdr:nvSpPr>
        <xdr:cNvPr id="87" name="n_1mainValue【道路】&#10;有形固定資産減価償却率">
          <a:extLst>
            <a:ext uri="{FF2B5EF4-FFF2-40B4-BE49-F238E27FC236}">
              <a16:creationId xmlns:a16="http://schemas.microsoft.com/office/drawing/2014/main" id="{15BD6BDD-C857-4A03-9C65-2D0FE941EC09}"/>
            </a:ext>
          </a:extLst>
        </xdr:cNvPr>
        <xdr:cNvSpPr txBox="1"/>
      </xdr:nvSpPr>
      <xdr:spPr>
        <a:xfrm>
          <a:off x="358204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43832</xdr:rowOff>
    </xdr:from>
    <xdr:ext cx="405111" cy="259045"/>
    <xdr:sp macro="" textlink="">
      <xdr:nvSpPr>
        <xdr:cNvPr id="88" name="n_2mainValue【道路】&#10;有形固定資産減価償却率">
          <a:extLst>
            <a:ext uri="{FF2B5EF4-FFF2-40B4-BE49-F238E27FC236}">
              <a16:creationId xmlns:a16="http://schemas.microsoft.com/office/drawing/2014/main" id="{8ECA4CAC-8FC0-4B2F-AAEF-7A19A5848BAD}"/>
            </a:ext>
          </a:extLst>
        </xdr:cNvPr>
        <xdr:cNvSpPr txBox="1"/>
      </xdr:nvSpPr>
      <xdr:spPr>
        <a:xfrm>
          <a:off x="27057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5732</xdr:rowOff>
    </xdr:from>
    <xdr:ext cx="405111" cy="259045"/>
    <xdr:sp macro="" textlink="">
      <xdr:nvSpPr>
        <xdr:cNvPr id="89" name="n_3mainValue【道路】&#10;有形固定資産減価償却率">
          <a:extLst>
            <a:ext uri="{FF2B5EF4-FFF2-40B4-BE49-F238E27FC236}">
              <a16:creationId xmlns:a16="http://schemas.microsoft.com/office/drawing/2014/main" id="{28727203-1EC6-4410-8055-75D9F46F9F6D}"/>
            </a:ext>
          </a:extLst>
        </xdr:cNvPr>
        <xdr:cNvSpPr txBox="1"/>
      </xdr:nvSpPr>
      <xdr:spPr>
        <a:xfrm>
          <a:off x="18167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156227</xdr:rowOff>
    </xdr:from>
    <xdr:ext cx="405111" cy="259045"/>
    <xdr:sp macro="" textlink="">
      <xdr:nvSpPr>
        <xdr:cNvPr id="90" name="n_4mainValue【道路】&#10;有形固定資産減価償却率">
          <a:extLst>
            <a:ext uri="{FF2B5EF4-FFF2-40B4-BE49-F238E27FC236}">
              <a16:creationId xmlns:a16="http://schemas.microsoft.com/office/drawing/2014/main" id="{4FA95B30-2E29-470A-9BF6-B3753D21E77D}"/>
            </a:ext>
          </a:extLst>
        </xdr:cNvPr>
        <xdr:cNvSpPr txBox="1"/>
      </xdr:nvSpPr>
      <xdr:spPr>
        <a:xfrm>
          <a:off x="9277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AA42ABF-5841-4444-9B10-BFC7477356E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34AF275-DD7B-48A9-A90F-56DD5623982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36B6050-8C06-46DF-AF6D-EB8238935A9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EBA2D52-A6C8-40EB-8FCD-D7F51EFDC73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A9E38C0-145F-4155-8A5D-C05F85A8F58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DBA95B3-BF78-4E8A-AB1F-7A67C391083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7E3B109-AE06-47F9-A210-95EE2691827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1107E67-5E26-45A3-AE2F-5CB7909523D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98E8375-6CB6-49D8-845C-737B5B0F3E7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DDB04D5-47E1-4FF9-B567-575FFF2A21E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36D930E-11C9-44D1-8F9D-E7271ECB0A4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D4E8C15-25AE-42DE-93A0-2B41319EDFB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EEC1EE1-03A3-4FC7-81AB-1D2ED687761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1AEFA71-EE51-41BD-B590-4ECE14832CC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5AD1372-6CF2-4B40-80AB-0968CEB3778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687F0A3-7282-4A8A-953D-7DE54068E44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0FF4575-A32B-4F9C-94C6-F8759D37F72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6E3BED2F-91AA-420B-95C3-C28BB94F431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554BE08-F9ED-409C-B0F2-F3FC8C6B2AE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2712EF7-2F1C-4FDB-9EB3-5B69B61AC782}"/>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997F07B-D6A1-4B43-B716-A86E98ADD99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A93F53A6-2786-49C0-95D7-86CA966C7DB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72B2884D-A60D-48CD-A358-1E1F203D344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1AD2DAC1-3C70-4E63-A8F9-98116E56FF3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F0797352-7C7A-40FA-832F-964609240D1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6B82AA2A-5F1E-4F3C-AA9E-2A6668C441D6}"/>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EABC21C0-AAB9-408E-9FF5-B53720673CA4}"/>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F33AC3AE-F8FB-4759-94F1-9F863892AB1A}"/>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80FA4D5D-FD49-4AC1-81DE-11782F30B5E1}"/>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23D44618-9A19-401D-B7D0-D279D554A1C4}"/>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FA5C4D1E-8657-4514-B523-E4E507DC31CB}"/>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CF5B7241-BF16-4E02-9DE5-64B4F1F46F73}"/>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ECF88246-540D-412B-99B8-16FCA04DE784}"/>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4" name="フローチャート: 判断 123">
          <a:extLst>
            <a:ext uri="{FF2B5EF4-FFF2-40B4-BE49-F238E27FC236}">
              <a16:creationId xmlns:a16="http://schemas.microsoft.com/office/drawing/2014/main" id="{D30E1247-C0C6-4779-BA46-8CEED7743CBF}"/>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266F660-8F4A-4E28-B2CA-ECEE8E16BBE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305101F-2D6B-43EC-BCDC-A3CA3014E75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A2A9F6-D1AF-4AA2-9169-DF8ABC5332D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D754DDE-E3AD-4903-A6D4-28CCBCDF776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90B70AF-37BF-4599-AA5B-2864A4185B6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87275</xdr:rowOff>
    </xdr:from>
    <xdr:to>
      <xdr:col>55</xdr:col>
      <xdr:colOff>50800</xdr:colOff>
      <xdr:row>42</xdr:row>
      <xdr:rowOff>17425</xdr:rowOff>
    </xdr:to>
    <xdr:sp macro="" textlink="">
      <xdr:nvSpPr>
        <xdr:cNvPr id="130" name="楕円 129">
          <a:extLst>
            <a:ext uri="{FF2B5EF4-FFF2-40B4-BE49-F238E27FC236}">
              <a16:creationId xmlns:a16="http://schemas.microsoft.com/office/drawing/2014/main" id="{6F3AB325-3EE1-4A24-8AD2-497890C2AC23}"/>
            </a:ext>
          </a:extLst>
        </xdr:cNvPr>
        <xdr:cNvSpPr/>
      </xdr:nvSpPr>
      <xdr:spPr>
        <a:xfrm>
          <a:off x="10426700" y="71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2202</xdr:rowOff>
    </xdr:from>
    <xdr:ext cx="469744" cy="259045"/>
    <xdr:sp macro="" textlink="">
      <xdr:nvSpPr>
        <xdr:cNvPr id="131" name="【道路】&#10;一人当たり延長該当値テキスト">
          <a:extLst>
            <a:ext uri="{FF2B5EF4-FFF2-40B4-BE49-F238E27FC236}">
              <a16:creationId xmlns:a16="http://schemas.microsoft.com/office/drawing/2014/main" id="{F6A2C637-AE49-46C5-AD08-10FD0E121E81}"/>
            </a:ext>
          </a:extLst>
        </xdr:cNvPr>
        <xdr:cNvSpPr txBox="1"/>
      </xdr:nvSpPr>
      <xdr:spPr>
        <a:xfrm>
          <a:off x="10515600" y="703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86626</xdr:rowOff>
    </xdr:from>
    <xdr:to>
      <xdr:col>50</xdr:col>
      <xdr:colOff>165100</xdr:colOff>
      <xdr:row>42</xdr:row>
      <xdr:rowOff>16776</xdr:rowOff>
    </xdr:to>
    <xdr:sp macro="" textlink="">
      <xdr:nvSpPr>
        <xdr:cNvPr id="132" name="楕円 131">
          <a:extLst>
            <a:ext uri="{FF2B5EF4-FFF2-40B4-BE49-F238E27FC236}">
              <a16:creationId xmlns:a16="http://schemas.microsoft.com/office/drawing/2014/main" id="{67E8FE68-5628-447B-83D5-5C185524194C}"/>
            </a:ext>
          </a:extLst>
        </xdr:cNvPr>
        <xdr:cNvSpPr/>
      </xdr:nvSpPr>
      <xdr:spPr>
        <a:xfrm>
          <a:off x="9588500" y="711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137426</xdr:rowOff>
    </xdr:from>
    <xdr:to>
      <xdr:col>55</xdr:col>
      <xdr:colOff>0</xdr:colOff>
      <xdr:row>41</xdr:row>
      <xdr:rowOff>138075</xdr:rowOff>
    </xdr:to>
    <xdr:cxnSp macro="">
      <xdr:nvCxnSpPr>
        <xdr:cNvPr id="133" name="直線コネクタ 132">
          <a:extLst>
            <a:ext uri="{FF2B5EF4-FFF2-40B4-BE49-F238E27FC236}">
              <a16:creationId xmlns:a16="http://schemas.microsoft.com/office/drawing/2014/main" id="{D1BC1005-0414-4D4B-A725-530580C940FE}"/>
            </a:ext>
          </a:extLst>
        </xdr:cNvPr>
        <xdr:cNvCxnSpPr/>
      </xdr:nvCxnSpPr>
      <xdr:spPr>
        <a:xfrm>
          <a:off x="9639300" y="7166876"/>
          <a:ext cx="838200" cy="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86284</xdr:rowOff>
    </xdr:from>
    <xdr:to>
      <xdr:col>46</xdr:col>
      <xdr:colOff>38100</xdr:colOff>
      <xdr:row>42</xdr:row>
      <xdr:rowOff>16434</xdr:rowOff>
    </xdr:to>
    <xdr:sp macro="" textlink="">
      <xdr:nvSpPr>
        <xdr:cNvPr id="134" name="楕円 133">
          <a:extLst>
            <a:ext uri="{FF2B5EF4-FFF2-40B4-BE49-F238E27FC236}">
              <a16:creationId xmlns:a16="http://schemas.microsoft.com/office/drawing/2014/main" id="{8B018DCF-7AF3-40AC-A3C8-06133D19D71F}"/>
            </a:ext>
          </a:extLst>
        </xdr:cNvPr>
        <xdr:cNvSpPr/>
      </xdr:nvSpPr>
      <xdr:spPr>
        <a:xfrm>
          <a:off x="8699500" y="711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137084</xdr:rowOff>
    </xdr:from>
    <xdr:to>
      <xdr:col>50</xdr:col>
      <xdr:colOff>114300</xdr:colOff>
      <xdr:row>41</xdr:row>
      <xdr:rowOff>137426</xdr:rowOff>
    </xdr:to>
    <xdr:cxnSp macro="">
      <xdr:nvCxnSpPr>
        <xdr:cNvPr id="135" name="直線コネクタ 134">
          <a:extLst>
            <a:ext uri="{FF2B5EF4-FFF2-40B4-BE49-F238E27FC236}">
              <a16:creationId xmlns:a16="http://schemas.microsoft.com/office/drawing/2014/main" id="{9A64A2CC-14DE-47D1-A8A1-14A58699A4B9}"/>
            </a:ext>
          </a:extLst>
        </xdr:cNvPr>
        <xdr:cNvCxnSpPr/>
      </xdr:nvCxnSpPr>
      <xdr:spPr>
        <a:xfrm>
          <a:off x="8750300" y="7166534"/>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86398</xdr:rowOff>
    </xdr:from>
    <xdr:to>
      <xdr:col>41</xdr:col>
      <xdr:colOff>101600</xdr:colOff>
      <xdr:row>42</xdr:row>
      <xdr:rowOff>16548</xdr:rowOff>
    </xdr:to>
    <xdr:sp macro="" textlink="">
      <xdr:nvSpPr>
        <xdr:cNvPr id="136" name="楕円 135">
          <a:extLst>
            <a:ext uri="{FF2B5EF4-FFF2-40B4-BE49-F238E27FC236}">
              <a16:creationId xmlns:a16="http://schemas.microsoft.com/office/drawing/2014/main" id="{AD738F64-923E-464F-9844-0F5C7D902E52}"/>
            </a:ext>
          </a:extLst>
        </xdr:cNvPr>
        <xdr:cNvSpPr/>
      </xdr:nvSpPr>
      <xdr:spPr>
        <a:xfrm>
          <a:off x="7810500" y="71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137084</xdr:rowOff>
    </xdr:from>
    <xdr:to>
      <xdr:col>45</xdr:col>
      <xdr:colOff>177800</xdr:colOff>
      <xdr:row>41</xdr:row>
      <xdr:rowOff>137198</xdr:rowOff>
    </xdr:to>
    <xdr:cxnSp macro="">
      <xdr:nvCxnSpPr>
        <xdr:cNvPr id="137" name="直線コネクタ 136">
          <a:extLst>
            <a:ext uri="{FF2B5EF4-FFF2-40B4-BE49-F238E27FC236}">
              <a16:creationId xmlns:a16="http://schemas.microsoft.com/office/drawing/2014/main" id="{8BDA8A41-EF00-43C9-B6FB-CFC5B614BF14}"/>
            </a:ext>
          </a:extLst>
        </xdr:cNvPr>
        <xdr:cNvCxnSpPr/>
      </xdr:nvCxnSpPr>
      <xdr:spPr>
        <a:xfrm flipV="1">
          <a:off x="7861300" y="7166534"/>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86589</xdr:rowOff>
    </xdr:from>
    <xdr:to>
      <xdr:col>36</xdr:col>
      <xdr:colOff>165100</xdr:colOff>
      <xdr:row>42</xdr:row>
      <xdr:rowOff>16739</xdr:rowOff>
    </xdr:to>
    <xdr:sp macro="" textlink="">
      <xdr:nvSpPr>
        <xdr:cNvPr id="138" name="楕円 137">
          <a:extLst>
            <a:ext uri="{FF2B5EF4-FFF2-40B4-BE49-F238E27FC236}">
              <a16:creationId xmlns:a16="http://schemas.microsoft.com/office/drawing/2014/main" id="{17F3EE65-B164-4282-B1D1-C7F247DF8C4A}"/>
            </a:ext>
          </a:extLst>
        </xdr:cNvPr>
        <xdr:cNvSpPr/>
      </xdr:nvSpPr>
      <xdr:spPr>
        <a:xfrm>
          <a:off x="6921500" y="711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137198</xdr:rowOff>
    </xdr:from>
    <xdr:to>
      <xdr:col>41</xdr:col>
      <xdr:colOff>50800</xdr:colOff>
      <xdr:row>41</xdr:row>
      <xdr:rowOff>137389</xdr:rowOff>
    </xdr:to>
    <xdr:cxnSp macro="">
      <xdr:nvCxnSpPr>
        <xdr:cNvPr id="139" name="直線コネクタ 138">
          <a:extLst>
            <a:ext uri="{FF2B5EF4-FFF2-40B4-BE49-F238E27FC236}">
              <a16:creationId xmlns:a16="http://schemas.microsoft.com/office/drawing/2014/main" id="{783B90B4-D951-461A-A397-4039C82FB9E4}"/>
            </a:ext>
          </a:extLst>
        </xdr:cNvPr>
        <xdr:cNvCxnSpPr/>
      </xdr:nvCxnSpPr>
      <xdr:spPr>
        <a:xfrm flipV="1">
          <a:off x="6972300" y="7166648"/>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B679321E-2C7D-4F55-8181-8BFE9666FBA9}"/>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58521ED9-C51D-407D-9E81-58075EBAF3F8}"/>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DA849E6B-E0EF-418A-94F7-6BAEDF29589E}"/>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3" name="n_4aveValue【道路】&#10;一人当たり延長">
          <a:extLst>
            <a:ext uri="{FF2B5EF4-FFF2-40B4-BE49-F238E27FC236}">
              <a16:creationId xmlns:a16="http://schemas.microsoft.com/office/drawing/2014/main" id="{7537D24E-397B-48BA-A4B4-602F54DB9FFC}"/>
            </a:ext>
          </a:extLst>
        </xdr:cNvPr>
        <xdr:cNvSpPr txBox="1"/>
      </xdr:nvSpPr>
      <xdr:spPr>
        <a:xfrm>
          <a:off x="6705111" y="62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7903</xdr:rowOff>
    </xdr:from>
    <xdr:ext cx="469744" cy="259045"/>
    <xdr:sp macro="" textlink="">
      <xdr:nvSpPr>
        <xdr:cNvPr id="144" name="n_1mainValue【道路】&#10;一人当たり延長">
          <a:extLst>
            <a:ext uri="{FF2B5EF4-FFF2-40B4-BE49-F238E27FC236}">
              <a16:creationId xmlns:a16="http://schemas.microsoft.com/office/drawing/2014/main" id="{9170866A-C071-46C3-802D-B24D06E985DA}"/>
            </a:ext>
          </a:extLst>
        </xdr:cNvPr>
        <xdr:cNvSpPr txBox="1"/>
      </xdr:nvSpPr>
      <xdr:spPr>
        <a:xfrm>
          <a:off x="9391727" y="7208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7561</xdr:rowOff>
    </xdr:from>
    <xdr:ext cx="469744" cy="259045"/>
    <xdr:sp macro="" textlink="">
      <xdr:nvSpPr>
        <xdr:cNvPr id="145" name="n_2mainValue【道路】&#10;一人当たり延長">
          <a:extLst>
            <a:ext uri="{FF2B5EF4-FFF2-40B4-BE49-F238E27FC236}">
              <a16:creationId xmlns:a16="http://schemas.microsoft.com/office/drawing/2014/main" id="{57A17773-590F-426C-84ED-F7D23CDB647A}"/>
            </a:ext>
          </a:extLst>
        </xdr:cNvPr>
        <xdr:cNvSpPr txBox="1"/>
      </xdr:nvSpPr>
      <xdr:spPr>
        <a:xfrm>
          <a:off x="8515427" y="720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7675</xdr:rowOff>
    </xdr:from>
    <xdr:ext cx="469744" cy="259045"/>
    <xdr:sp macro="" textlink="">
      <xdr:nvSpPr>
        <xdr:cNvPr id="146" name="n_3mainValue【道路】&#10;一人当たり延長">
          <a:extLst>
            <a:ext uri="{FF2B5EF4-FFF2-40B4-BE49-F238E27FC236}">
              <a16:creationId xmlns:a16="http://schemas.microsoft.com/office/drawing/2014/main" id="{8A9C2269-60E0-481B-B3BD-9A9DDDC0DB93}"/>
            </a:ext>
          </a:extLst>
        </xdr:cNvPr>
        <xdr:cNvSpPr txBox="1"/>
      </xdr:nvSpPr>
      <xdr:spPr>
        <a:xfrm>
          <a:off x="7626427" y="7208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7866</xdr:rowOff>
    </xdr:from>
    <xdr:ext cx="469744" cy="259045"/>
    <xdr:sp macro="" textlink="">
      <xdr:nvSpPr>
        <xdr:cNvPr id="147" name="n_4mainValue【道路】&#10;一人当たり延長">
          <a:extLst>
            <a:ext uri="{FF2B5EF4-FFF2-40B4-BE49-F238E27FC236}">
              <a16:creationId xmlns:a16="http://schemas.microsoft.com/office/drawing/2014/main" id="{ACF25E49-F0C6-4510-817F-F1E491F0A296}"/>
            </a:ext>
          </a:extLst>
        </xdr:cNvPr>
        <xdr:cNvSpPr txBox="1"/>
      </xdr:nvSpPr>
      <xdr:spPr>
        <a:xfrm>
          <a:off x="6737427" y="720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9E19C88-510A-43B0-9106-88F302CC794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85EFBAC-AF2B-4854-947B-A2F164A2731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2D54BB7-C28B-4085-A791-1476C81E6E8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5481547-9158-4D9F-B794-D39696B8976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D219543-4CCA-482C-B4A3-E8B25B29162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A02F63D-FF5E-48BE-8D58-123C827A327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802BD05-3E1F-48A2-B188-1FDE034CCEF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4407CE2-332E-43FA-869B-5AE4E1C5A67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3589D93-133F-4349-BF97-2F0214280FC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302BB13-3E60-4693-BADC-199E22DE155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A0A83C4-1442-4429-82E9-D434A4F614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8557AAD-8103-4A53-B048-0485CB17A4C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BD212E5-3259-47DB-8F6D-EA668A9BE07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BDB1041-0792-4095-9CDC-A5CD4473BA9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1C9E017-6E33-431C-92BD-29C645D1354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D228DE5-1A71-4B45-8DD7-C9D22028CD7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2676881-7CC1-4F28-9081-8E79543B29A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A1C9C75-9857-41B7-9C9C-2CD99212911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425E07C-EBFA-42B7-A450-F9B8B436585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689CCA90-1C64-4239-A09C-58E9BFD64C5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304F139-58A7-42C8-8338-BA5D2F04C9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28365BB-4F18-45FB-90C8-FE77A845C19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EFF84ACE-60CE-4C30-BC47-7A224005784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AA959F2-6083-4C73-84BB-653F7F09F31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02B74C6-CD25-4997-8E74-73C9D5C9CEA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9E88E76E-F846-418D-AB7A-75F49C83F486}"/>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26DDD63-910D-44FD-90F8-9AA53939FCE8}"/>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47D57610-CC67-46BD-9B31-2D95DA3B9424}"/>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9C70D38B-3DB3-4B6F-8BD8-BAAFD70857BE}"/>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5ACD618B-D472-4B84-89CA-7960E481D4D6}"/>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7B9EBB0-7E0D-4A86-A5E4-94C936FABBB9}"/>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7738152F-AC52-4699-81D9-543F57586A12}"/>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57C0608-5AAE-4F30-8BCA-A971B932E93E}"/>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182BA8C-9247-4235-9303-B18080BD0A16}"/>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CDA8ACEC-7137-469B-95F6-B4D245BBADDE}"/>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3" name="フローチャート: 判断 182">
          <a:extLst>
            <a:ext uri="{FF2B5EF4-FFF2-40B4-BE49-F238E27FC236}">
              <a16:creationId xmlns:a16="http://schemas.microsoft.com/office/drawing/2014/main" id="{3B2A89B8-B5FB-471D-B4F1-689A9E200652}"/>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288BCE5-3C72-4F2B-B4B2-05DD6599288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9908FC2-47C1-4234-8543-39E25DFB198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410212C-EC32-49D5-8DE3-51B08991262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0A20958-312E-4CAF-AF03-B63893BB2BB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593A436-F439-4BE9-8D71-6140959E362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128815</xdr:rowOff>
    </xdr:from>
    <xdr:to>
      <xdr:col>24</xdr:col>
      <xdr:colOff>114300</xdr:colOff>
      <xdr:row>64</xdr:row>
      <xdr:rowOff>58965</xdr:rowOff>
    </xdr:to>
    <xdr:sp macro="" textlink="">
      <xdr:nvSpPr>
        <xdr:cNvPr id="189" name="楕円 188">
          <a:extLst>
            <a:ext uri="{FF2B5EF4-FFF2-40B4-BE49-F238E27FC236}">
              <a16:creationId xmlns:a16="http://schemas.microsoft.com/office/drawing/2014/main" id="{B91B214B-56F8-4325-B7B1-45C764AF48C5}"/>
            </a:ext>
          </a:extLst>
        </xdr:cNvPr>
        <xdr:cNvSpPr/>
      </xdr:nvSpPr>
      <xdr:spPr>
        <a:xfrm>
          <a:off x="4584700" y="1093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43742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70044AE-7949-406F-92C1-C4A1B1FC122D}"/>
            </a:ext>
          </a:extLst>
        </xdr:cNvPr>
        <xdr:cNvSpPr txBox="1"/>
      </xdr:nvSpPr>
      <xdr:spPr>
        <a:xfrm>
          <a:off x="4673600" y="1084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123916</xdr:rowOff>
    </xdr:from>
    <xdr:to>
      <xdr:col>20</xdr:col>
      <xdr:colOff>38100</xdr:colOff>
      <xdr:row>64</xdr:row>
      <xdr:rowOff>54066</xdr:rowOff>
    </xdr:to>
    <xdr:sp macro="" textlink="">
      <xdr:nvSpPr>
        <xdr:cNvPr id="191" name="楕円 190">
          <a:extLst>
            <a:ext uri="{FF2B5EF4-FFF2-40B4-BE49-F238E27FC236}">
              <a16:creationId xmlns:a16="http://schemas.microsoft.com/office/drawing/2014/main" id="{BC3E5207-29D1-4431-9B9C-36F086CFA092}"/>
            </a:ext>
          </a:extLst>
        </xdr:cNvPr>
        <xdr:cNvSpPr/>
      </xdr:nvSpPr>
      <xdr:spPr>
        <a:xfrm>
          <a:off x="3746500" y="109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3266</xdr:rowOff>
    </xdr:from>
    <xdr:to>
      <xdr:col>24</xdr:col>
      <xdr:colOff>63500</xdr:colOff>
      <xdr:row>64</xdr:row>
      <xdr:rowOff>8165</xdr:rowOff>
    </xdr:to>
    <xdr:cxnSp macro="">
      <xdr:nvCxnSpPr>
        <xdr:cNvPr id="192" name="直線コネクタ 191">
          <a:extLst>
            <a:ext uri="{FF2B5EF4-FFF2-40B4-BE49-F238E27FC236}">
              <a16:creationId xmlns:a16="http://schemas.microsoft.com/office/drawing/2014/main" id="{0E6040E3-7537-4173-8416-670D204EB494}"/>
            </a:ext>
          </a:extLst>
        </xdr:cNvPr>
        <xdr:cNvCxnSpPr/>
      </xdr:nvCxnSpPr>
      <xdr:spPr>
        <a:xfrm>
          <a:off x="3797300" y="10976066"/>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119017</xdr:rowOff>
    </xdr:from>
    <xdr:to>
      <xdr:col>15</xdr:col>
      <xdr:colOff>101600</xdr:colOff>
      <xdr:row>64</xdr:row>
      <xdr:rowOff>49167</xdr:rowOff>
    </xdr:to>
    <xdr:sp macro="" textlink="">
      <xdr:nvSpPr>
        <xdr:cNvPr id="193" name="楕円 192">
          <a:extLst>
            <a:ext uri="{FF2B5EF4-FFF2-40B4-BE49-F238E27FC236}">
              <a16:creationId xmlns:a16="http://schemas.microsoft.com/office/drawing/2014/main" id="{BB54B2D1-3F1F-4927-9917-306F98ED6EE9}"/>
            </a:ext>
          </a:extLst>
        </xdr:cNvPr>
        <xdr:cNvSpPr/>
      </xdr:nvSpPr>
      <xdr:spPr>
        <a:xfrm>
          <a:off x="2857500" y="1092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169817</xdr:rowOff>
    </xdr:from>
    <xdr:to>
      <xdr:col>19</xdr:col>
      <xdr:colOff>177800</xdr:colOff>
      <xdr:row>64</xdr:row>
      <xdr:rowOff>3266</xdr:rowOff>
    </xdr:to>
    <xdr:cxnSp macro="">
      <xdr:nvCxnSpPr>
        <xdr:cNvPr id="194" name="直線コネクタ 193">
          <a:extLst>
            <a:ext uri="{FF2B5EF4-FFF2-40B4-BE49-F238E27FC236}">
              <a16:creationId xmlns:a16="http://schemas.microsoft.com/office/drawing/2014/main" id="{760EACA9-5DEC-4A87-90EA-760D9D818622}"/>
            </a:ext>
          </a:extLst>
        </xdr:cNvPr>
        <xdr:cNvCxnSpPr/>
      </xdr:nvCxnSpPr>
      <xdr:spPr>
        <a:xfrm>
          <a:off x="2908300" y="1097116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114119</xdr:rowOff>
    </xdr:from>
    <xdr:to>
      <xdr:col>10</xdr:col>
      <xdr:colOff>165100</xdr:colOff>
      <xdr:row>64</xdr:row>
      <xdr:rowOff>44269</xdr:rowOff>
    </xdr:to>
    <xdr:sp macro="" textlink="">
      <xdr:nvSpPr>
        <xdr:cNvPr id="195" name="楕円 194">
          <a:extLst>
            <a:ext uri="{FF2B5EF4-FFF2-40B4-BE49-F238E27FC236}">
              <a16:creationId xmlns:a16="http://schemas.microsoft.com/office/drawing/2014/main" id="{DFACB28C-220F-46DE-A007-57B5C762F95F}"/>
            </a:ext>
          </a:extLst>
        </xdr:cNvPr>
        <xdr:cNvSpPr/>
      </xdr:nvSpPr>
      <xdr:spPr>
        <a:xfrm>
          <a:off x="1968500" y="1091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164919</xdr:rowOff>
    </xdr:from>
    <xdr:to>
      <xdr:col>15</xdr:col>
      <xdr:colOff>50800</xdr:colOff>
      <xdr:row>63</xdr:row>
      <xdr:rowOff>169817</xdr:rowOff>
    </xdr:to>
    <xdr:cxnSp macro="">
      <xdr:nvCxnSpPr>
        <xdr:cNvPr id="196" name="直線コネクタ 195">
          <a:extLst>
            <a:ext uri="{FF2B5EF4-FFF2-40B4-BE49-F238E27FC236}">
              <a16:creationId xmlns:a16="http://schemas.microsoft.com/office/drawing/2014/main" id="{77E6F1F7-31AD-43AC-9FB8-B9F67A5A0648}"/>
            </a:ext>
          </a:extLst>
        </xdr:cNvPr>
        <xdr:cNvCxnSpPr/>
      </xdr:nvCxnSpPr>
      <xdr:spPr>
        <a:xfrm>
          <a:off x="2019300" y="1096626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109220</xdr:rowOff>
    </xdr:from>
    <xdr:to>
      <xdr:col>6</xdr:col>
      <xdr:colOff>38100</xdr:colOff>
      <xdr:row>64</xdr:row>
      <xdr:rowOff>39370</xdr:rowOff>
    </xdr:to>
    <xdr:sp macro="" textlink="">
      <xdr:nvSpPr>
        <xdr:cNvPr id="197" name="楕円 196">
          <a:extLst>
            <a:ext uri="{FF2B5EF4-FFF2-40B4-BE49-F238E27FC236}">
              <a16:creationId xmlns:a16="http://schemas.microsoft.com/office/drawing/2014/main" id="{D182097C-39F1-4FDB-9347-753C91AEEB8A}"/>
            </a:ext>
          </a:extLst>
        </xdr:cNvPr>
        <xdr:cNvSpPr/>
      </xdr:nvSpPr>
      <xdr:spPr>
        <a:xfrm>
          <a:off x="1079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160020</xdr:rowOff>
    </xdr:from>
    <xdr:to>
      <xdr:col>10</xdr:col>
      <xdr:colOff>114300</xdr:colOff>
      <xdr:row>63</xdr:row>
      <xdr:rowOff>164919</xdr:rowOff>
    </xdr:to>
    <xdr:cxnSp macro="">
      <xdr:nvCxnSpPr>
        <xdr:cNvPr id="198" name="直線コネクタ 197">
          <a:extLst>
            <a:ext uri="{FF2B5EF4-FFF2-40B4-BE49-F238E27FC236}">
              <a16:creationId xmlns:a16="http://schemas.microsoft.com/office/drawing/2014/main" id="{3CA9780F-DB16-4600-81DE-FBDD73CA4F2A}"/>
            </a:ext>
          </a:extLst>
        </xdr:cNvPr>
        <xdr:cNvCxnSpPr/>
      </xdr:nvCxnSpPr>
      <xdr:spPr>
        <a:xfrm>
          <a:off x="1130300" y="1096137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C86B9886-6C21-4C10-955E-BBBD1B88B48C}"/>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B74F799-8D56-4286-B13E-AB09CD17C42A}"/>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0874EC6-BA6B-4411-9473-336ED371A336}"/>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111414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33907F5-4CBB-4971-8888-BF38409D229E}"/>
            </a:ext>
          </a:extLst>
        </xdr:cNvPr>
        <xdr:cNvSpPr txBox="1"/>
      </xdr:nvSpPr>
      <xdr:spPr>
        <a:xfrm>
          <a:off x="927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45193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F3D033A-C911-4A8A-A644-E407E3D3B64C}"/>
            </a:ext>
          </a:extLst>
        </xdr:cNvPr>
        <xdr:cNvSpPr txBox="1"/>
      </xdr:nvSpPr>
      <xdr:spPr>
        <a:xfrm>
          <a:off x="3582044" y="1101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40294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D02419C-BA91-49A7-90B1-1AEFFD80ABE2}"/>
            </a:ext>
          </a:extLst>
        </xdr:cNvPr>
        <xdr:cNvSpPr txBox="1"/>
      </xdr:nvSpPr>
      <xdr:spPr>
        <a:xfrm>
          <a:off x="2705744" y="11013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35396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C7E0060-D22F-487B-971B-E7EF103E2D2B}"/>
            </a:ext>
          </a:extLst>
        </xdr:cNvPr>
        <xdr:cNvSpPr txBox="1"/>
      </xdr:nvSpPr>
      <xdr:spPr>
        <a:xfrm>
          <a:off x="1816744" y="1100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30497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135E1C4-EE0C-413B-9364-100AB8298AB0}"/>
            </a:ext>
          </a:extLst>
        </xdr:cNvPr>
        <xdr:cNvSpPr txBox="1"/>
      </xdr:nvSpPr>
      <xdr:spPr>
        <a:xfrm>
          <a:off x="927744" y="1100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B0135D3-E840-4481-88C9-432CE5D66DE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D024AED-8BEF-41E1-BD58-EDBABC3F25A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219B3B9-71FA-40B6-A0CE-DBF1DFB3E1D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5CD178E-5FC8-46BF-93D2-21250610D15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EE6DDBA-823A-4265-86CE-C2E143AFD3A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F916FAE-1EDE-4C6A-811B-3D913EF03DE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DA8A49A-A628-4D54-BD18-D02398C4738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031BA53-C008-4C51-A81F-B377F4217DE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A414BEF-5158-4BE2-B294-0330B8B781A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342E235-9A53-4278-9E29-D3A6C382E2D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7D4D05E-AF2C-444B-BA30-0733C31D731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F837818-CFFE-4C60-B6B3-5EF03A8A80F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608B32F-2673-4836-B105-D48A40DFD22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6AA6786-D30F-499B-A2C0-5BFA95FA4CB8}"/>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5A551A5-50F7-4488-8A1E-3715FB3CFF7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7171941F-F1FD-4E0B-A3B6-8F7C148B0E9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BC058ED-F4E0-48CE-B868-7EAB2BE5DDA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7FA5E3F6-B8B9-4C47-9449-32C619484FC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F7F6ADE-91AC-4220-B44A-C0D3F5774A8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D784BA3-4100-44EE-9FB7-79D1B6B681C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DB02DF9-E9D6-4446-AF83-8649D0A6CE0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7531274-2FE6-4BDD-B6CE-E1E5D2C05DB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D5671B0-7C22-4C33-8F63-5045FDB9448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EE70B9DE-AA54-414D-BD70-F1AD8BD66154}"/>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A14A5CA-AA09-4802-9143-20AF8AD72939}"/>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E4017A06-FB61-4F44-9EC2-D7D9C6B08743}"/>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F038D48-E5B6-46B6-AAE5-CE8B89D9AA6C}"/>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2CB4A41E-92D3-4B37-849D-63592F92402C}"/>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71A2CD4-7A8E-42E1-8BAD-1DE71CE57707}"/>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30FCC80E-F80F-4FE4-AECB-F25E2ECB49F1}"/>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5A596B50-D1D0-4573-8F59-4450B157EB3D}"/>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8E847C1A-3B2C-411E-B355-679F50155592}"/>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2FF437C8-0140-478F-93AA-C998EE61C106}"/>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40" name="フローチャート: 判断 239">
          <a:extLst>
            <a:ext uri="{FF2B5EF4-FFF2-40B4-BE49-F238E27FC236}">
              <a16:creationId xmlns:a16="http://schemas.microsoft.com/office/drawing/2014/main" id="{C70E8CC6-C7D4-413B-A570-A6B6CE8162E9}"/>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04498C9-308F-450A-84E0-EFDD9D62705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0166305-E674-4A14-B69D-75453B8BBA6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6B351A4-112B-42B3-B6BC-D0F25683CD3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D5CEF2C-9380-4FB1-B5B4-7450B5ECB7C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92A244E-BC93-4C59-B5DE-13FA9AA2973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149816</xdr:rowOff>
    </xdr:from>
    <xdr:to>
      <xdr:col>55</xdr:col>
      <xdr:colOff>50800</xdr:colOff>
      <xdr:row>64</xdr:row>
      <xdr:rowOff>79966</xdr:rowOff>
    </xdr:to>
    <xdr:sp macro="" textlink="">
      <xdr:nvSpPr>
        <xdr:cNvPr id="246" name="楕円 245">
          <a:extLst>
            <a:ext uri="{FF2B5EF4-FFF2-40B4-BE49-F238E27FC236}">
              <a16:creationId xmlns:a16="http://schemas.microsoft.com/office/drawing/2014/main" id="{2FCE9DEC-AF9B-405E-8EF6-870695A78F51}"/>
            </a:ext>
          </a:extLst>
        </xdr:cNvPr>
        <xdr:cNvSpPr/>
      </xdr:nvSpPr>
      <xdr:spPr>
        <a:xfrm>
          <a:off x="10426700" y="1095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64743</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E3BFB66-30EE-4279-8C8A-F7600A0CCB36}"/>
            </a:ext>
          </a:extLst>
        </xdr:cNvPr>
        <xdr:cNvSpPr txBox="1"/>
      </xdr:nvSpPr>
      <xdr:spPr>
        <a:xfrm>
          <a:off x="10515600" y="1086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149384</xdr:rowOff>
    </xdr:from>
    <xdr:to>
      <xdr:col>50</xdr:col>
      <xdr:colOff>165100</xdr:colOff>
      <xdr:row>64</xdr:row>
      <xdr:rowOff>79534</xdr:rowOff>
    </xdr:to>
    <xdr:sp macro="" textlink="">
      <xdr:nvSpPr>
        <xdr:cNvPr id="248" name="楕円 247">
          <a:extLst>
            <a:ext uri="{FF2B5EF4-FFF2-40B4-BE49-F238E27FC236}">
              <a16:creationId xmlns:a16="http://schemas.microsoft.com/office/drawing/2014/main" id="{D42B5085-E942-41ED-A9C7-E8FB1665B6D6}"/>
            </a:ext>
          </a:extLst>
        </xdr:cNvPr>
        <xdr:cNvSpPr/>
      </xdr:nvSpPr>
      <xdr:spPr>
        <a:xfrm>
          <a:off x="9588500" y="1095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28734</xdr:rowOff>
    </xdr:from>
    <xdr:to>
      <xdr:col>55</xdr:col>
      <xdr:colOff>0</xdr:colOff>
      <xdr:row>64</xdr:row>
      <xdr:rowOff>29166</xdr:rowOff>
    </xdr:to>
    <xdr:cxnSp macro="">
      <xdr:nvCxnSpPr>
        <xdr:cNvPr id="249" name="直線コネクタ 248">
          <a:extLst>
            <a:ext uri="{FF2B5EF4-FFF2-40B4-BE49-F238E27FC236}">
              <a16:creationId xmlns:a16="http://schemas.microsoft.com/office/drawing/2014/main" id="{4E07F421-2A77-4915-A537-8E04B6091163}"/>
            </a:ext>
          </a:extLst>
        </xdr:cNvPr>
        <xdr:cNvCxnSpPr/>
      </xdr:nvCxnSpPr>
      <xdr:spPr>
        <a:xfrm>
          <a:off x="9639300" y="11001534"/>
          <a:ext cx="8382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148909</xdr:rowOff>
    </xdr:from>
    <xdr:to>
      <xdr:col>46</xdr:col>
      <xdr:colOff>38100</xdr:colOff>
      <xdr:row>64</xdr:row>
      <xdr:rowOff>79059</xdr:rowOff>
    </xdr:to>
    <xdr:sp macro="" textlink="">
      <xdr:nvSpPr>
        <xdr:cNvPr id="250" name="楕円 249">
          <a:extLst>
            <a:ext uri="{FF2B5EF4-FFF2-40B4-BE49-F238E27FC236}">
              <a16:creationId xmlns:a16="http://schemas.microsoft.com/office/drawing/2014/main" id="{9F4360FC-9682-4DFE-8420-F01B0A502CAB}"/>
            </a:ext>
          </a:extLst>
        </xdr:cNvPr>
        <xdr:cNvSpPr/>
      </xdr:nvSpPr>
      <xdr:spPr>
        <a:xfrm>
          <a:off x="8699500" y="1095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28259</xdr:rowOff>
    </xdr:from>
    <xdr:to>
      <xdr:col>50</xdr:col>
      <xdr:colOff>114300</xdr:colOff>
      <xdr:row>64</xdr:row>
      <xdr:rowOff>28734</xdr:rowOff>
    </xdr:to>
    <xdr:cxnSp macro="">
      <xdr:nvCxnSpPr>
        <xdr:cNvPr id="251" name="直線コネクタ 250">
          <a:extLst>
            <a:ext uri="{FF2B5EF4-FFF2-40B4-BE49-F238E27FC236}">
              <a16:creationId xmlns:a16="http://schemas.microsoft.com/office/drawing/2014/main" id="{C5F62E25-D5B7-4235-90C5-0EA0A14A590F}"/>
            </a:ext>
          </a:extLst>
        </xdr:cNvPr>
        <xdr:cNvCxnSpPr/>
      </xdr:nvCxnSpPr>
      <xdr:spPr>
        <a:xfrm>
          <a:off x="8750300" y="11001059"/>
          <a:ext cx="889000" cy="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148979</xdr:rowOff>
    </xdr:from>
    <xdr:to>
      <xdr:col>41</xdr:col>
      <xdr:colOff>101600</xdr:colOff>
      <xdr:row>64</xdr:row>
      <xdr:rowOff>79129</xdr:rowOff>
    </xdr:to>
    <xdr:sp macro="" textlink="">
      <xdr:nvSpPr>
        <xdr:cNvPr id="252" name="楕円 251">
          <a:extLst>
            <a:ext uri="{FF2B5EF4-FFF2-40B4-BE49-F238E27FC236}">
              <a16:creationId xmlns:a16="http://schemas.microsoft.com/office/drawing/2014/main" id="{58918DE0-8246-4334-B110-73DF473C73B1}"/>
            </a:ext>
          </a:extLst>
        </xdr:cNvPr>
        <xdr:cNvSpPr/>
      </xdr:nvSpPr>
      <xdr:spPr>
        <a:xfrm>
          <a:off x="7810500" y="1095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28259</xdr:rowOff>
    </xdr:from>
    <xdr:to>
      <xdr:col>45</xdr:col>
      <xdr:colOff>177800</xdr:colOff>
      <xdr:row>64</xdr:row>
      <xdr:rowOff>28329</xdr:rowOff>
    </xdr:to>
    <xdr:cxnSp macro="">
      <xdr:nvCxnSpPr>
        <xdr:cNvPr id="253" name="直線コネクタ 252">
          <a:extLst>
            <a:ext uri="{FF2B5EF4-FFF2-40B4-BE49-F238E27FC236}">
              <a16:creationId xmlns:a16="http://schemas.microsoft.com/office/drawing/2014/main" id="{1409AE86-C5F1-48D1-B5AE-A003DBD043D7}"/>
            </a:ext>
          </a:extLst>
        </xdr:cNvPr>
        <xdr:cNvCxnSpPr/>
      </xdr:nvCxnSpPr>
      <xdr:spPr>
        <a:xfrm flipV="1">
          <a:off x="7861300" y="11001059"/>
          <a:ext cx="889000" cy="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148652</xdr:rowOff>
    </xdr:from>
    <xdr:to>
      <xdr:col>36</xdr:col>
      <xdr:colOff>165100</xdr:colOff>
      <xdr:row>64</xdr:row>
      <xdr:rowOff>78802</xdr:rowOff>
    </xdr:to>
    <xdr:sp macro="" textlink="">
      <xdr:nvSpPr>
        <xdr:cNvPr id="254" name="楕円 253">
          <a:extLst>
            <a:ext uri="{FF2B5EF4-FFF2-40B4-BE49-F238E27FC236}">
              <a16:creationId xmlns:a16="http://schemas.microsoft.com/office/drawing/2014/main" id="{FB63A7A2-B9A5-4CF3-8EAD-9A483651CC31}"/>
            </a:ext>
          </a:extLst>
        </xdr:cNvPr>
        <xdr:cNvSpPr/>
      </xdr:nvSpPr>
      <xdr:spPr>
        <a:xfrm>
          <a:off x="6921500" y="1095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28002</xdr:rowOff>
    </xdr:from>
    <xdr:to>
      <xdr:col>41</xdr:col>
      <xdr:colOff>50800</xdr:colOff>
      <xdr:row>64</xdr:row>
      <xdr:rowOff>28329</xdr:rowOff>
    </xdr:to>
    <xdr:cxnSp macro="">
      <xdr:nvCxnSpPr>
        <xdr:cNvPr id="255" name="直線コネクタ 254">
          <a:extLst>
            <a:ext uri="{FF2B5EF4-FFF2-40B4-BE49-F238E27FC236}">
              <a16:creationId xmlns:a16="http://schemas.microsoft.com/office/drawing/2014/main" id="{331398E6-275E-4F9F-A5FA-1AE841F74861}"/>
            </a:ext>
          </a:extLst>
        </xdr:cNvPr>
        <xdr:cNvCxnSpPr/>
      </xdr:nvCxnSpPr>
      <xdr:spPr>
        <a:xfrm>
          <a:off x="6972300" y="11000802"/>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F7C65A1-64F4-4581-BF81-60305361A95D}"/>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85807CB-22BA-4302-BDA2-ED39E0683B52}"/>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4F298C9-E09D-46D0-BECE-BB96CCEC2374}"/>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0D879B7-FEAF-485E-9C01-29E9C246BCAC}"/>
            </a:ext>
          </a:extLst>
        </xdr:cNvPr>
        <xdr:cNvSpPr txBox="1"/>
      </xdr:nvSpPr>
      <xdr:spPr>
        <a:xfrm>
          <a:off x="6672795" y="10341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70661</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EABB89D-BD91-4792-8B22-3E4222AF007F}"/>
            </a:ext>
          </a:extLst>
        </xdr:cNvPr>
        <xdr:cNvSpPr txBox="1"/>
      </xdr:nvSpPr>
      <xdr:spPr>
        <a:xfrm>
          <a:off x="9359411" y="1104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70186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7D539512-5D3D-4BB8-9103-A359C3787E71}"/>
            </a:ext>
          </a:extLst>
        </xdr:cNvPr>
        <xdr:cNvSpPr txBox="1"/>
      </xdr:nvSpPr>
      <xdr:spPr>
        <a:xfrm>
          <a:off x="8483111" y="1104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70256</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F6A4EBA1-DA5C-4A80-8937-10B44E552C00}"/>
            </a:ext>
          </a:extLst>
        </xdr:cNvPr>
        <xdr:cNvSpPr txBox="1"/>
      </xdr:nvSpPr>
      <xdr:spPr>
        <a:xfrm>
          <a:off x="7594111" y="11043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69929</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ABD6C60B-3CA2-4B99-A443-F0578A822C6E}"/>
            </a:ext>
          </a:extLst>
        </xdr:cNvPr>
        <xdr:cNvSpPr txBox="1"/>
      </xdr:nvSpPr>
      <xdr:spPr>
        <a:xfrm>
          <a:off x="6705111" y="1104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B03B94D-B234-4B25-A08A-1D08F3BD4AC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54D2258-135C-4E1D-BDB9-BA2DB8309D4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E05D6C9-310F-4B63-A4DF-0B44D73E47E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D3AD6F8-D928-400A-BEB9-22FD771F488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69B522F-C8CB-414E-AAE7-4D297F19A44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A737B98-F7D1-47B3-929E-E825B0F0C33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BBF559E-9B75-46F5-9DA6-B5A7B016D41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21E1E61-6FAE-499E-8287-67D37453584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EEDD195-0C0B-4D7C-8E20-36F2CDAFCB0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E87619A-00AF-4FE2-ADE5-CB1D38EB0CA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C6FF450-301B-4B79-93AE-08B09C5E491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56A8B97-8B6C-4612-8D45-C8D342531D0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2C505D0-44D6-4DA1-9150-970BD6DDEFF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AF547AE-5833-440B-B801-4CFC77BF285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1F1E9DF-3BD4-411C-BE90-6985CD181AA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90D6412-9C5C-4E79-B209-3CE7708A548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CE15F9B-6878-4987-88AC-92E843CA932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C01F980-D596-4BB0-B3EA-94B5A72D0BA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59EFB69-CB9C-4051-B846-7C40ACE36C4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753FD73-7C21-4741-9B5B-F4D8234C893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8D432B4-B1B4-4C53-BE06-5CB9F529EB2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5213E5C-7FC0-4E17-827E-381E9270B99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DB09078-210D-4915-9A94-DB8308EA763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3179A27-CC3F-4F6D-9212-48C85426D34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A986D424-615C-46C8-9513-060AFB761DBE}"/>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529C17B8-F0E0-43A8-9C1F-F5A98719EFA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AE7DC61B-D7C3-4C03-85F5-224C2620E6F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A3ACDB62-53C0-4E0A-9B89-01ADA3286C8D}"/>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33F58486-1C00-4B44-A845-7E97FAFAD3DF}"/>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FB33FF0-0DD3-4F02-9868-265F0C51950E}"/>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3B9AE333-D3A6-4C68-97B4-2533946F26C7}"/>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1B026BD3-ABE3-4B29-B0C5-967B03A2B1B8}"/>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727F9DB2-DB46-4039-A58B-802CA81097C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B0F56CD0-3217-45CA-9231-0B9AEB7D6663}"/>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8" name="フローチャート: 判断 297">
          <a:extLst>
            <a:ext uri="{FF2B5EF4-FFF2-40B4-BE49-F238E27FC236}">
              <a16:creationId xmlns:a16="http://schemas.microsoft.com/office/drawing/2014/main" id="{3E4E23C5-C261-4DA8-AA4E-260C2DF6ADD6}"/>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6310A5C-E4B3-4A22-A831-865926CC661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46791B4-0C0E-403A-B074-328E467090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EE42CD1-AB67-4F8F-809A-7D81C7FCD08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110A3A2-B2EC-479D-849B-0B4455FF873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341EA2C-148C-417F-BEF7-0806CCB2FA8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168275</xdr:rowOff>
    </xdr:from>
    <xdr:to>
      <xdr:col>24</xdr:col>
      <xdr:colOff>114300</xdr:colOff>
      <xdr:row>84</xdr:row>
      <xdr:rowOff>98425</xdr:rowOff>
    </xdr:to>
    <xdr:sp macro="" textlink="">
      <xdr:nvSpPr>
        <xdr:cNvPr id="304" name="楕円 303">
          <a:extLst>
            <a:ext uri="{FF2B5EF4-FFF2-40B4-BE49-F238E27FC236}">
              <a16:creationId xmlns:a16="http://schemas.microsoft.com/office/drawing/2014/main" id="{0EA7067A-B923-4D26-A672-53A5098F4AA9}"/>
            </a:ext>
          </a:extLst>
        </xdr:cNvPr>
        <xdr:cNvSpPr/>
      </xdr:nvSpPr>
      <xdr:spPr>
        <a:xfrm>
          <a:off x="45847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146702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4425499E-F92A-4711-955E-1256911CDEC5}"/>
            </a:ext>
          </a:extLst>
        </xdr:cNvPr>
        <xdr:cNvSpPr txBox="1"/>
      </xdr:nvSpPr>
      <xdr:spPr>
        <a:xfrm>
          <a:off x="4673600"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139700</xdr:rowOff>
    </xdr:from>
    <xdr:to>
      <xdr:col>20</xdr:col>
      <xdr:colOff>38100</xdr:colOff>
      <xdr:row>84</xdr:row>
      <xdr:rowOff>69850</xdr:rowOff>
    </xdr:to>
    <xdr:sp macro="" textlink="">
      <xdr:nvSpPr>
        <xdr:cNvPr id="306" name="楕円 305">
          <a:extLst>
            <a:ext uri="{FF2B5EF4-FFF2-40B4-BE49-F238E27FC236}">
              <a16:creationId xmlns:a16="http://schemas.microsoft.com/office/drawing/2014/main" id="{65227129-B3C4-4BB5-B95F-7DCCA23B322E}"/>
            </a:ext>
          </a:extLst>
        </xdr:cNvPr>
        <xdr:cNvSpPr/>
      </xdr:nvSpPr>
      <xdr:spPr>
        <a:xfrm>
          <a:off x="3746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19050</xdr:rowOff>
    </xdr:from>
    <xdr:to>
      <xdr:col>24</xdr:col>
      <xdr:colOff>63500</xdr:colOff>
      <xdr:row>84</xdr:row>
      <xdr:rowOff>47625</xdr:rowOff>
    </xdr:to>
    <xdr:cxnSp macro="">
      <xdr:nvCxnSpPr>
        <xdr:cNvPr id="307" name="直線コネクタ 306">
          <a:extLst>
            <a:ext uri="{FF2B5EF4-FFF2-40B4-BE49-F238E27FC236}">
              <a16:creationId xmlns:a16="http://schemas.microsoft.com/office/drawing/2014/main" id="{0E749377-29C9-47B3-B0C2-306C7ADAEA2C}"/>
            </a:ext>
          </a:extLst>
        </xdr:cNvPr>
        <xdr:cNvCxnSpPr/>
      </xdr:nvCxnSpPr>
      <xdr:spPr>
        <a:xfrm>
          <a:off x="3797300" y="144208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120650</xdr:rowOff>
    </xdr:from>
    <xdr:to>
      <xdr:col>15</xdr:col>
      <xdr:colOff>101600</xdr:colOff>
      <xdr:row>84</xdr:row>
      <xdr:rowOff>50800</xdr:rowOff>
    </xdr:to>
    <xdr:sp macro="" textlink="">
      <xdr:nvSpPr>
        <xdr:cNvPr id="308" name="楕円 307">
          <a:extLst>
            <a:ext uri="{FF2B5EF4-FFF2-40B4-BE49-F238E27FC236}">
              <a16:creationId xmlns:a16="http://schemas.microsoft.com/office/drawing/2014/main" id="{C652332E-6D6D-4781-B35B-F4DC7D76600C}"/>
            </a:ext>
          </a:extLst>
        </xdr:cNvPr>
        <xdr:cNvSpPr/>
      </xdr:nvSpPr>
      <xdr:spPr>
        <a:xfrm>
          <a:off x="2857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0</xdr:rowOff>
    </xdr:from>
    <xdr:to>
      <xdr:col>19</xdr:col>
      <xdr:colOff>177800</xdr:colOff>
      <xdr:row>84</xdr:row>
      <xdr:rowOff>19050</xdr:rowOff>
    </xdr:to>
    <xdr:cxnSp macro="">
      <xdr:nvCxnSpPr>
        <xdr:cNvPr id="309" name="直線コネクタ 308">
          <a:extLst>
            <a:ext uri="{FF2B5EF4-FFF2-40B4-BE49-F238E27FC236}">
              <a16:creationId xmlns:a16="http://schemas.microsoft.com/office/drawing/2014/main" id="{CBEBE24A-D5B8-4807-B7D7-93E4EABC4E3A}"/>
            </a:ext>
          </a:extLst>
        </xdr:cNvPr>
        <xdr:cNvCxnSpPr/>
      </xdr:nvCxnSpPr>
      <xdr:spPr>
        <a:xfrm>
          <a:off x="2908300" y="14401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114936</xdr:rowOff>
    </xdr:from>
    <xdr:to>
      <xdr:col>10</xdr:col>
      <xdr:colOff>165100</xdr:colOff>
      <xdr:row>84</xdr:row>
      <xdr:rowOff>45086</xdr:rowOff>
    </xdr:to>
    <xdr:sp macro="" textlink="">
      <xdr:nvSpPr>
        <xdr:cNvPr id="310" name="楕円 309">
          <a:extLst>
            <a:ext uri="{FF2B5EF4-FFF2-40B4-BE49-F238E27FC236}">
              <a16:creationId xmlns:a16="http://schemas.microsoft.com/office/drawing/2014/main" id="{11DC9D3E-1DA0-43E6-9BB6-6DB3412F458B}"/>
            </a:ext>
          </a:extLst>
        </xdr:cNvPr>
        <xdr:cNvSpPr/>
      </xdr:nvSpPr>
      <xdr:spPr>
        <a:xfrm>
          <a:off x="19685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165736</xdr:rowOff>
    </xdr:from>
    <xdr:to>
      <xdr:col>15</xdr:col>
      <xdr:colOff>50800</xdr:colOff>
      <xdr:row>84</xdr:row>
      <xdr:rowOff>0</xdr:rowOff>
    </xdr:to>
    <xdr:cxnSp macro="">
      <xdr:nvCxnSpPr>
        <xdr:cNvPr id="311" name="直線コネクタ 310">
          <a:extLst>
            <a:ext uri="{FF2B5EF4-FFF2-40B4-BE49-F238E27FC236}">
              <a16:creationId xmlns:a16="http://schemas.microsoft.com/office/drawing/2014/main" id="{1E33E2E4-DB5A-4205-9FC7-89C6AF169413}"/>
            </a:ext>
          </a:extLst>
        </xdr:cNvPr>
        <xdr:cNvCxnSpPr/>
      </xdr:nvCxnSpPr>
      <xdr:spPr>
        <a:xfrm>
          <a:off x="2019300" y="143960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84455</xdr:rowOff>
    </xdr:from>
    <xdr:to>
      <xdr:col>6</xdr:col>
      <xdr:colOff>38100</xdr:colOff>
      <xdr:row>84</xdr:row>
      <xdr:rowOff>14605</xdr:rowOff>
    </xdr:to>
    <xdr:sp macro="" textlink="">
      <xdr:nvSpPr>
        <xdr:cNvPr id="312" name="楕円 311">
          <a:extLst>
            <a:ext uri="{FF2B5EF4-FFF2-40B4-BE49-F238E27FC236}">
              <a16:creationId xmlns:a16="http://schemas.microsoft.com/office/drawing/2014/main" id="{BD724696-7AC9-406E-989C-B46CBA959C2A}"/>
            </a:ext>
          </a:extLst>
        </xdr:cNvPr>
        <xdr:cNvSpPr/>
      </xdr:nvSpPr>
      <xdr:spPr>
        <a:xfrm>
          <a:off x="1079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135255</xdr:rowOff>
    </xdr:from>
    <xdr:to>
      <xdr:col>10</xdr:col>
      <xdr:colOff>114300</xdr:colOff>
      <xdr:row>83</xdr:row>
      <xdr:rowOff>165736</xdr:rowOff>
    </xdr:to>
    <xdr:cxnSp macro="">
      <xdr:nvCxnSpPr>
        <xdr:cNvPr id="313" name="直線コネクタ 312">
          <a:extLst>
            <a:ext uri="{FF2B5EF4-FFF2-40B4-BE49-F238E27FC236}">
              <a16:creationId xmlns:a16="http://schemas.microsoft.com/office/drawing/2014/main" id="{2A9BD8FF-498D-44F4-9718-107087A1A9CE}"/>
            </a:ext>
          </a:extLst>
        </xdr:cNvPr>
        <xdr:cNvCxnSpPr/>
      </xdr:nvCxnSpPr>
      <xdr:spPr>
        <a:xfrm>
          <a:off x="1130300" y="1436560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59AB7561-2BE3-446B-81E6-5FB361E99A07}"/>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104D7029-6C30-48A8-B02E-5C4DC2B38F7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9DF8190F-8BBD-4A8B-A874-2F4645B2D620}"/>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7" name="n_4aveValue【公営住宅】&#10;有形固定資産減価償却率">
          <a:extLst>
            <a:ext uri="{FF2B5EF4-FFF2-40B4-BE49-F238E27FC236}">
              <a16:creationId xmlns:a16="http://schemas.microsoft.com/office/drawing/2014/main" id="{CDDA4EB7-ECB8-4EDE-ABA4-22D7BF078CE5}"/>
            </a:ext>
          </a:extLst>
        </xdr:cNvPr>
        <xdr:cNvSpPr txBox="1"/>
      </xdr:nvSpPr>
      <xdr:spPr>
        <a:xfrm>
          <a:off x="927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60977</xdr:rowOff>
    </xdr:from>
    <xdr:ext cx="405111" cy="259045"/>
    <xdr:sp macro="" textlink="">
      <xdr:nvSpPr>
        <xdr:cNvPr id="318" name="n_1mainValue【公営住宅】&#10;有形固定資産減価償却率">
          <a:extLst>
            <a:ext uri="{FF2B5EF4-FFF2-40B4-BE49-F238E27FC236}">
              <a16:creationId xmlns:a16="http://schemas.microsoft.com/office/drawing/2014/main" id="{36E86C40-E50E-46B0-BC1E-BE6A4061FF4B}"/>
            </a:ext>
          </a:extLst>
        </xdr:cNvPr>
        <xdr:cNvSpPr txBox="1"/>
      </xdr:nvSpPr>
      <xdr:spPr>
        <a:xfrm>
          <a:off x="35820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41927</xdr:rowOff>
    </xdr:from>
    <xdr:ext cx="405111" cy="259045"/>
    <xdr:sp macro="" textlink="">
      <xdr:nvSpPr>
        <xdr:cNvPr id="319" name="n_2mainValue【公営住宅】&#10;有形固定資産減価償却率">
          <a:extLst>
            <a:ext uri="{FF2B5EF4-FFF2-40B4-BE49-F238E27FC236}">
              <a16:creationId xmlns:a16="http://schemas.microsoft.com/office/drawing/2014/main" id="{84D2D1E6-9550-4467-95CD-B320A8059858}"/>
            </a:ext>
          </a:extLst>
        </xdr:cNvPr>
        <xdr:cNvSpPr txBox="1"/>
      </xdr:nvSpPr>
      <xdr:spPr>
        <a:xfrm>
          <a:off x="2705744"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36213</xdr:rowOff>
    </xdr:from>
    <xdr:ext cx="405111" cy="259045"/>
    <xdr:sp macro="" textlink="">
      <xdr:nvSpPr>
        <xdr:cNvPr id="320" name="n_3mainValue【公営住宅】&#10;有形固定資産減価償却率">
          <a:extLst>
            <a:ext uri="{FF2B5EF4-FFF2-40B4-BE49-F238E27FC236}">
              <a16:creationId xmlns:a16="http://schemas.microsoft.com/office/drawing/2014/main" id="{26580076-AA45-4518-8E1C-E538CBA378AE}"/>
            </a:ext>
          </a:extLst>
        </xdr:cNvPr>
        <xdr:cNvSpPr txBox="1"/>
      </xdr:nvSpPr>
      <xdr:spPr>
        <a:xfrm>
          <a:off x="18167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5732</xdr:rowOff>
    </xdr:from>
    <xdr:ext cx="405111" cy="259045"/>
    <xdr:sp macro="" textlink="">
      <xdr:nvSpPr>
        <xdr:cNvPr id="321" name="n_4mainValue【公営住宅】&#10;有形固定資産減価償却率">
          <a:extLst>
            <a:ext uri="{FF2B5EF4-FFF2-40B4-BE49-F238E27FC236}">
              <a16:creationId xmlns:a16="http://schemas.microsoft.com/office/drawing/2014/main" id="{0E2A293B-CF40-4F31-8AF3-4A790AFAA644}"/>
            </a:ext>
          </a:extLst>
        </xdr:cNvPr>
        <xdr:cNvSpPr txBox="1"/>
      </xdr:nvSpPr>
      <xdr:spPr>
        <a:xfrm>
          <a:off x="9277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2EBD242-EE6F-4CEB-B013-78FB0B7138E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15C1CFE-912B-44DA-836A-C289FE7D577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B8EDF76-F97F-4897-93AE-2C01D1FA628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214BF39-20CF-4940-BBDB-E37AF2B2F2A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7ABD54F-5083-40AA-8C97-EF729BC8755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6507D7E-2C42-4E1D-B84B-B3D350C5AEE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274E2ED-B439-49C4-BB90-31C6094BC9E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4FA0C57-1967-4AA5-9133-B7C3E8519DA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231AB10-C076-4641-81AA-51273CD5A18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A24981B-FC43-4491-B5EB-5F9912BFA9E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F445ED3-B28C-48D9-9521-7405E541002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DC5093BC-8A96-4E07-A040-FAFB63E156B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B157A18D-BDF8-4B37-8B75-7DD05FFA613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20EA1111-CA56-432F-BE5A-E9F86BAE1BB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C367337-95FD-40F6-A0D9-DD372F411D0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F3612D-7937-4DE0-96D4-5F4CFB9333B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971D84F-C217-4086-9DB0-C30F28DD46F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299DF3B-B633-4A56-878D-4A9D887A9E7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111F145-DB13-46BD-893B-E0824F4B37A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68A6298-20AE-411E-AE8A-BB863335CE8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EADBD68-3B61-4C8A-9A41-248E948724A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4A2D9E83-4B0B-4158-B995-44D5ED98C26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C1CE2678-C5FB-4AB7-A880-F1CC9A027D4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F4C95D9A-4D68-4EB8-B0B9-738882D963FC}"/>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3B28EADF-D0A2-429E-8628-287739652A43}"/>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E0A10721-A3A5-44D2-941A-AB267BD0753A}"/>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355F380A-A389-4B9E-9BF5-661C1895B09E}"/>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C2519D16-AA1E-4DB8-8164-BF765CA0E8C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1C664769-7575-44F6-848A-491BF125B2ED}"/>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D802B2CC-896E-4756-973B-FB478735E47E}"/>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111F8394-AF58-49B0-9315-3CEB5358CD91}"/>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7D38570B-25A7-4FC1-B7F7-25E0F82603CC}"/>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C8188B5D-E132-4EC6-A938-DB24EC98EA64}"/>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116078</xdr:rowOff>
    </xdr:from>
    <xdr:to>
      <xdr:col>36</xdr:col>
      <xdr:colOff>165100</xdr:colOff>
      <xdr:row>85</xdr:row>
      <xdr:rowOff>46228</xdr:rowOff>
    </xdr:to>
    <xdr:sp macro="" textlink="">
      <xdr:nvSpPr>
        <xdr:cNvPr id="355" name="フローチャート: 判断 354">
          <a:extLst>
            <a:ext uri="{FF2B5EF4-FFF2-40B4-BE49-F238E27FC236}">
              <a16:creationId xmlns:a16="http://schemas.microsoft.com/office/drawing/2014/main" id="{DCCF7EC6-733C-4971-A4C4-7F6BBCF01CB9}"/>
            </a:ext>
          </a:extLst>
        </xdr:cNvPr>
        <xdr:cNvSpPr/>
      </xdr:nvSpPr>
      <xdr:spPr>
        <a:xfrm>
          <a:off x="6921500" y="1451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D71D015-8A7A-4EF9-BC44-3F8ADEB4D1F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90A3901-123A-4A96-AA99-A87E67AD871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D445BAF-75E0-4737-B59F-47A2992919A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7F99D03-A4CC-4C68-B101-684D16ED5FF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7BC8BE5-70D6-4518-BF03-26C02CD5A8F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166751</xdr:rowOff>
    </xdr:from>
    <xdr:to>
      <xdr:col>55</xdr:col>
      <xdr:colOff>50800</xdr:colOff>
      <xdr:row>86</xdr:row>
      <xdr:rowOff>96901</xdr:rowOff>
    </xdr:to>
    <xdr:sp macro="" textlink="">
      <xdr:nvSpPr>
        <xdr:cNvPr id="361" name="楕円 360">
          <a:extLst>
            <a:ext uri="{FF2B5EF4-FFF2-40B4-BE49-F238E27FC236}">
              <a16:creationId xmlns:a16="http://schemas.microsoft.com/office/drawing/2014/main" id="{3C1E160A-1E16-4E48-B271-FD3C132598FA}"/>
            </a:ext>
          </a:extLst>
        </xdr:cNvPr>
        <xdr:cNvSpPr/>
      </xdr:nvSpPr>
      <xdr:spPr>
        <a:xfrm>
          <a:off x="10426700" y="1474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81678</xdr:rowOff>
    </xdr:from>
    <xdr:ext cx="469744" cy="259045"/>
    <xdr:sp macro="" textlink="">
      <xdr:nvSpPr>
        <xdr:cNvPr id="362" name="【公営住宅】&#10;一人当たり面積該当値テキスト">
          <a:extLst>
            <a:ext uri="{FF2B5EF4-FFF2-40B4-BE49-F238E27FC236}">
              <a16:creationId xmlns:a16="http://schemas.microsoft.com/office/drawing/2014/main" id="{4AFCCD74-57BB-49F5-A9B5-6D1CBFA0C372}"/>
            </a:ext>
          </a:extLst>
        </xdr:cNvPr>
        <xdr:cNvSpPr txBox="1"/>
      </xdr:nvSpPr>
      <xdr:spPr>
        <a:xfrm>
          <a:off x="10515600" y="14654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166370</xdr:rowOff>
    </xdr:from>
    <xdr:to>
      <xdr:col>50</xdr:col>
      <xdr:colOff>165100</xdr:colOff>
      <xdr:row>86</xdr:row>
      <xdr:rowOff>96520</xdr:rowOff>
    </xdr:to>
    <xdr:sp macro="" textlink="">
      <xdr:nvSpPr>
        <xdr:cNvPr id="363" name="楕円 362">
          <a:extLst>
            <a:ext uri="{FF2B5EF4-FFF2-40B4-BE49-F238E27FC236}">
              <a16:creationId xmlns:a16="http://schemas.microsoft.com/office/drawing/2014/main" id="{960CC515-D49E-4338-81FC-CA1608143B11}"/>
            </a:ext>
          </a:extLst>
        </xdr:cNvPr>
        <xdr:cNvSpPr/>
      </xdr:nvSpPr>
      <xdr:spPr>
        <a:xfrm>
          <a:off x="9588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45720</xdr:rowOff>
    </xdr:from>
    <xdr:to>
      <xdr:col>55</xdr:col>
      <xdr:colOff>0</xdr:colOff>
      <xdr:row>86</xdr:row>
      <xdr:rowOff>46101</xdr:rowOff>
    </xdr:to>
    <xdr:cxnSp macro="">
      <xdr:nvCxnSpPr>
        <xdr:cNvPr id="364" name="直線コネクタ 363">
          <a:extLst>
            <a:ext uri="{FF2B5EF4-FFF2-40B4-BE49-F238E27FC236}">
              <a16:creationId xmlns:a16="http://schemas.microsoft.com/office/drawing/2014/main" id="{7522DE7B-54FF-438D-AC34-8BF32D9FA280}"/>
            </a:ext>
          </a:extLst>
        </xdr:cNvPr>
        <xdr:cNvCxnSpPr/>
      </xdr:nvCxnSpPr>
      <xdr:spPr>
        <a:xfrm>
          <a:off x="9639300" y="14790420"/>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165988</xdr:rowOff>
    </xdr:from>
    <xdr:to>
      <xdr:col>46</xdr:col>
      <xdr:colOff>38100</xdr:colOff>
      <xdr:row>86</xdr:row>
      <xdr:rowOff>96138</xdr:rowOff>
    </xdr:to>
    <xdr:sp macro="" textlink="">
      <xdr:nvSpPr>
        <xdr:cNvPr id="365" name="楕円 364">
          <a:extLst>
            <a:ext uri="{FF2B5EF4-FFF2-40B4-BE49-F238E27FC236}">
              <a16:creationId xmlns:a16="http://schemas.microsoft.com/office/drawing/2014/main" id="{458C96B5-3BC4-405F-8E21-EC22E2B35F1F}"/>
            </a:ext>
          </a:extLst>
        </xdr:cNvPr>
        <xdr:cNvSpPr/>
      </xdr:nvSpPr>
      <xdr:spPr>
        <a:xfrm>
          <a:off x="8699500" y="1473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45338</xdr:rowOff>
    </xdr:from>
    <xdr:to>
      <xdr:col>50</xdr:col>
      <xdr:colOff>114300</xdr:colOff>
      <xdr:row>86</xdr:row>
      <xdr:rowOff>45720</xdr:rowOff>
    </xdr:to>
    <xdr:cxnSp macro="">
      <xdr:nvCxnSpPr>
        <xdr:cNvPr id="366" name="直線コネクタ 365">
          <a:extLst>
            <a:ext uri="{FF2B5EF4-FFF2-40B4-BE49-F238E27FC236}">
              <a16:creationId xmlns:a16="http://schemas.microsoft.com/office/drawing/2014/main" id="{02CAA89F-2713-4B77-A83A-594486AC4BDF}"/>
            </a:ext>
          </a:extLst>
        </xdr:cNvPr>
        <xdr:cNvCxnSpPr/>
      </xdr:nvCxnSpPr>
      <xdr:spPr>
        <a:xfrm>
          <a:off x="8750300" y="14790038"/>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161798</xdr:rowOff>
    </xdr:from>
    <xdr:to>
      <xdr:col>41</xdr:col>
      <xdr:colOff>101600</xdr:colOff>
      <xdr:row>86</xdr:row>
      <xdr:rowOff>91948</xdr:rowOff>
    </xdr:to>
    <xdr:sp macro="" textlink="">
      <xdr:nvSpPr>
        <xdr:cNvPr id="367" name="楕円 366">
          <a:extLst>
            <a:ext uri="{FF2B5EF4-FFF2-40B4-BE49-F238E27FC236}">
              <a16:creationId xmlns:a16="http://schemas.microsoft.com/office/drawing/2014/main" id="{7CF9009C-9022-40E7-ABA7-70C83EF65D10}"/>
            </a:ext>
          </a:extLst>
        </xdr:cNvPr>
        <xdr:cNvSpPr/>
      </xdr:nvSpPr>
      <xdr:spPr>
        <a:xfrm>
          <a:off x="7810500" y="1473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41148</xdr:rowOff>
    </xdr:from>
    <xdr:to>
      <xdr:col>45</xdr:col>
      <xdr:colOff>177800</xdr:colOff>
      <xdr:row>86</xdr:row>
      <xdr:rowOff>45338</xdr:rowOff>
    </xdr:to>
    <xdr:cxnSp macro="">
      <xdr:nvCxnSpPr>
        <xdr:cNvPr id="368" name="直線コネクタ 367">
          <a:extLst>
            <a:ext uri="{FF2B5EF4-FFF2-40B4-BE49-F238E27FC236}">
              <a16:creationId xmlns:a16="http://schemas.microsoft.com/office/drawing/2014/main" id="{427B16E9-339D-40E7-BCF8-C74ADAAD58BE}"/>
            </a:ext>
          </a:extLst>
        </xdr:cNvPr>
        <xdr:cNvCxnSpPr/>
      </xdr:nvCxnSpPr>
      <xdr:spPr>
        <a:xfrm>
          <a:off x="7861300" y="14785848"/>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162179</xdr:rowOff>
    </xdr:from>
    <xdr:to>
      <xdr:col>36</xdr:col>
      <xdr:colOff>165100</xdr:colOff>
      <xdr:row>86</xdr:row>
      <xdr:rowOff>92329</xdr:rowOff>
    </xdr:to>
    <xdr:sp macro="" textlink="">
      <xdr:nvSpPr>
        <xdr:cNvPr id="369" name="楕円 368">
          <a:extLst>
            <a:ext uri="{FF2B5EF4-FFF2-40B4-BE49-F238E27FC236}">
              <a16:creationId xmlns:a16="http://schemas.microsoft.com/office/drawing/2014/main" id="{82C0DCB7-3E1B-4F1C-A74F-58A3ACD052D3}"/>
            </a:ext>
          </a:extLst>
        </xdr:cNvPr>
        <xdr:cNvSpPr/>
      </xdr:nvSpPr>
      <xdr:spPr>
        <a:xfrm>
          <a:off x="6921500" y="1473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41148</xdr:rowOff>
    </xdr:from>
    <xdr:to>
      <xdr:col>41</xdr:col>
      <xdr:colOff>50800</xdr:colOff>
      <xdr:row>86</xdr:row>
      <xdr:rowOff>41529</xdr:rowOff>
    </xdr:to>
    <xdr:cxnSp macro="">
      <xdr:nvCxnSpPr>
        <xdr:cNvPr id="370" name="直線コネクタ 369">
          <a:extLst>
            <a:ext uri="{FF2B5EF4-FFF2-40B4-BE49-F238E27FC236}">
              <a16:creationId xmlns:a16="http://schemas.microsoft.com/office/drawing/2014/main" id="{AE5BC539-BACB-40CC-BCEB-D21B56C59FF6}"/>
            </a:ext>
          </a:extLst>
        </xdr:cNvPr>
        <xdr:cNvCxnSpPr/>
      </xdr:nvCxnSpPr>
      <xdr:spPr>
        <a:xfrm flipV="1">
          <a:off x="6972300" y="1478584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43866728-B49A-437E-9956-96632C28D383}"/>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AE8784EA-B460-452A-8115-FEA3F20BF893}"/>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E7E31D2C-7407-49BF-AF74-C4F95CB970C6}"/>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62755</xdr:rowOff>
    </xdr:from>
    <xdr:ext cx="469744" cy="259045"/>
    <xdr:sp macro="" textlink="">
      <xdr:nvSpPr>
        <xdr:cNvPr id="374" name="n_4aveValue【公営住宅】&#10;一人当たり面積">
          <a:extLst>
            <a:ext uri="{FF2B5EF4-FFF2-40B4-BE49-F238E27FC236}">
              <a16:creationId xmlns:a16="http://schemas.microsoft.com/office/drawing/2014/main" id="{9793B92F-75F4-48BC-8AA7-52349F62A069}"/>
            </a:ext>
          </a:extLst>
        </xdr:cNvPr>
        <xdr:cNvSpPr txBox="1"/>
      </xdr:nvSpPr>
      <xdr:spPr>
        <a:xfrm>
          <a:off x="6737427" y="1429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87647</xdr:rowOff>
    </xdr:from>
    <xdr:ext cx="469744" cy="259045"/>
    <xdr:sp macro="" textlink="">
      <xdr:nvSpPr>
        <xdr:cNvPr id="375" name="n_1mainValue【公営住宅】&#10;一人当たり面積">
          <a:extLst>
            <a:ext uri="{FF2B5EF4-FFF2-40B4-BE49-F238E27FC236}">
              <a16:creationId xmlns:a16="http://schemas.microsoft.com/office/drawing/2014/main" id="{4D6E1A18-39CF-4B96-A048-75FA194718AC}"/>
            </a:ext>
          </a:extLst>
        </xdr:cNvPr>
        <xdr:cNvSpPr txBox="1"/>
      </xdr:nvSpPr>
      <xdr:spPr>
        <a:xfrm>
          <a:off x="9391727"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87265</xdr:rowOff>
    </xdr:from>
    <xdr:ext cx="469744" cy="259045"/>
    <xdr:sp macro="" textlink="">
      <xdr:nvSpPr>
        <xdr:cNvPr id="376" name="n_2mainValue【公営住宅】&#10;一人当たり面積">
          <a:extLst>
            <a:ext uri="{FF2B5EF4-FFF2-40B4-BE49-F238E27FC236}">
              <a16:creationId xmlns:a16="http://schemas.microsoft.com/office/drawing/2014/main" id="{399FDFA5-442D-4360-B086-111921C46689}"/>
            </a:ext>
          </a:extLst>
        </xdr:cNvPr>
        <xdr:cNvSpPr txBox="1"/>
      </xdr:nvSpPr>
      <xdr:spPr>
        <a:xfrm>
          <a:off x="8515427" y="14831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83075</xdr:rowOff>
    </xdr:from>
    <xdr:ext cx="469744" cy="259045"/>
    <xdr:sp macro="" textlink="">
      <xdr:nvSpPr>
        <xdr:cNvPr id="377" name="n_3mainValue【公営住宅】&#10;一人当たり面積">
          <a:extLst>
            <a:ext uri="{FF2B5EF4-FFF2-40B4-BE49-F238E27FC236}">
              <a16:creationId xmlns:a16="http://schemas.microsoft.com/office/drawing/2014/main" id="{45DAE68F-F304-4CA8-8ED5-D44B342C33A6}"/>
            </a:ext>
          </a:extLst>
        </xdr:cNvPr>
        <xdr:cNvSpPr txBox="1"/>
      </xdr:nvSpPr>
      <xdr:spPr>
        <a:xfrm>
          <a:off x="7626427" y="1482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83456</xdr:rowOff>
    </xdr:from>
    <xdr:ext cx="469744" cy="259045"/>
    <xdr:sp macro="" textlink="">
      <xdr:nvSpPr>
        <xdr:cNvPr id="378" name="n_4mainValue【公営住宅】&#10;一人当たり面積">
          <a:extLst>
            <a:ext uri="{FF2B5EF4-FFF2-40B4-BE49-F238E27FC236}">
              <a16:creationId xmlns:a16="http://schemas.microsoft.com/office/drawing/2014/main" id="{2501BE84-91F9-470D-840B-8B018B9ABD04}"/>
            </a:ext>
          </a:extLst>
        </xdr:cNvPr>
        <xdr:cNvSpPr txBox="1"/>
      </xdr:nvSpPr>
      <xdr:spPr>
        <a:xfrm>
          <a:off x="6737427" y="1482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C42BD15-9B2C-46EE-A11B-2DC9F17EBD0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EBA7684C-861B-41C0-BE41-8ACD6880988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5F99872-86EF-45B6-8D4C-3B4B83DA8F9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B7EF9C4C-C667-44B5-8BCD-88CD6437E6A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A8370DD7-30BD-4A69-8D24-A9EC3E0D0AF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11FFACD-49C2-468A-8991-58D6C3436FD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C03D8E8-0269-4ADF-89C4-EC55B5ADE9B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62D9CE5-3B98-4F30-9156-C2C026E641A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3F106E83-1C20-4115-A233-7CAB8BADA22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E41C1CC-5041-409F-B670-22077100D3A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59C0C1A7-12F1-4836-85E9-AB4F7E11FE2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4C89CEEE-8613-43F9-920E-3A451589F4B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FE6C43E5-3B10-4031-B81A-8DDA166F53D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B8166714-899F-4439-A056-D720D14D592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76633FB3-A631-42D2-AF4B-7A39D75012C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73C8542F-6E1C-4885-B13C-3FD0BFB649A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96D020D2-7D53-45AC-B6C1-7C81BCC0EC0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52560FC7-31D0-46BE-A7A9-48245F6C551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3CBA83D2-719D-451F-B42F-A8087389BF1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E1180068-F421-48F5-BBF1-2212AB6140F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B93F8A3E-2611-4AC7-B2D4-E0B0D2BBCFD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F5290CAA-2D83-41B7-B235-40ED0FBBBBB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51765BC4-12F0-43BE-BE44-EAC79B22C75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FBA3E50-5FEB-42A9-854E-2F7CF856379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5D3D707E-8B16-4A41-94D0-913D823DD55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6D55F2B9-AAF6-4597-A8E8-9F2F2676FA6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E7EDD4E9-BDCB-4DB6-B504-D3F60F81026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8F5E93F3-D2FF-468C-A36F-1D480D52F8F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CE90BF99-C57E-401A-8B32-2EE035980B3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CE8AA816-4CB5-4E3F-B95B-8EDEA5C24A9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2E74C6BD-AC18-4612-9B24-372450AC4A4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3381E2B7-7D97-484B-BB7B-0B0B533BC67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BE96AC35-DBDF-4067-A454-785CB7CBDE5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71D15800-9424-4C9E-84C2-E0444BAC3E8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EDDF1041-C709-41D4-A8E5-E51E8E039B8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7EC479BC-32DC-45A9-9A36-7CBC36024B2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98364CF0-73E9-4B61-9CC8-F221BE7C6CB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BC63F52C-EBA2-4EE2-AB60-B07DCE32693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F02EC48-AC6E-4E0D-BFF1-9B5A1B54477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B4132DFC-8619-4811-84B6-FD1CE704D62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5E72FD9E-0373-424F-935D-84D9B6A80255}"/>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28A36F6E-9674-4CA3-851A-22B7DD34F852}"/>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15D58AA3-319B-4625-BEB0-F193D6448637}"/>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ABD4DDAE-3C0C-4FE1-A4F3-66E314917B56}"/>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6BA59753-8984-45F6-945A-DDACBF1A584D}"/>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C8F67773-8D9C-470C-A024-AE220AAC3127}"/>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CB9AF7CF-148C-4C8F-94D9-0D5021D5B14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3EB0DB84-394B-4868-8A0F-A2BC6D6A22C8}"/>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F78CE348-EDE2-4DE7-A3B9-9087A85389CC}"/>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5458BDE5-D1F4-4036-B548-C038E78DBF38}"/>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29" name="フローチャート: 判断 428">
          <a:extLst>
            <a:ext uri="{FF2B5EF4-FFF2-40B4-BE49-F238E27FC236}">
              <a16:creationId xmlns:a16="http://schemas.microsoft.com/office/drawing/2014/main" id="{09616A2C-FD56-4D57-A25A-96290AB13AB0}"/>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90339A0-C714-49DE-9D55-6C29ECEF6FF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19907D8-ED1F-48FA-8CAE-100A794FA9B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EC639B9-AEA8-48CA-8A5B-3B756A7FFF4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C9B8A87-4D5D-43DB-873E-927EC39261B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714B088-26CE-4DCD-B6F2-92170DB5FCA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40640</xdr:rowOff>
    </xdr:from>
    <xdr:to>
      <xdr:col>85</xdr:col>
      <xdr:colOff>177800</xdr:colOff>
      <xdr:row>40</xdr:row>
      <xdr:rowOff>142240</xdr:rowOff>
    </xdr:to>
    <xdr:sp macro="" textlink="">
      <xdr:nvSpPr>
        <xdr:cNvPr id="435" name="楕円 434">
          <a:extLst>
            <a:ext uri="{FF2B5EF4-FFF2-40B4-BE49-F238E27FC236}">
              <a16:creationId xmlns:a16="http://schemas.microsoft.com/office/drawing/2014/main" id="{F8939684-B59D-44B8-8ED9-76B682596186}"/>
            </a:ext>
          </a:extLst>
        </xdr:cNvPr>
        <xdr:cNvSpPr/>
      </xdr:nvSpPr>
      <xdr:spPr>
        <a:xfrm>
          <a:off x="162687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19067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56030D45-1E18-4F04-AE9F-A38A391439DA}"/>
            </a:ext>
          </a:extLst>
        </xdr:cNvPr>
        <xdr:cNvSpPr txBox="1"/>
      </xdr:nvSpPr>
      <xdr:spPr>
        <a:xfrm>
          <a:off x="16357600"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29210</xdr:rowOff>
    </xdr:from>
    <xdr:to>
      <xdr:col>81</xdr:col>
      <xdr:colOff>101600</xdr:colOff>
      <xdr:row>40</xdr:row>
      <xdr:rowOff>130810</xdr:rowOff>
    </xdr:to>
    <xdr:sp macro="" textlink="">
      <xdr:nvSpPr>
        <xdr:cNvPr id="437" name="楕円 436">
          <a:extLst>
            <a:ext uri="{FF2B5EF4-FFF2-40B4-BE49-F238E27FC236}">
              <a16:creationId xmlns:a16="http://schemas.microsoft.com/office/drawing/2014/main" id="{A4139539-A639-46A8-A518-1D416777BB98}"/>
            </a:ext>
          </a:extLst>
        </xdr:cNvPr>
        <xdr:cNvSpPr/>
      </xdr:nvSpPr>
      <xdr:spPr>
        <a:xfrm>
          <a:off x="15430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80010</xdr:rowOff>
    </xdr:from>
    <xdr:to>
      <xdr:col>85</xdr:col>
      <xdr:colOff>127000</xdr:colOff>
      <xdr:row>40</xdr:row>
      <xdr:rowOff>91440</xdr:rowOff>
    </xdr:to>
    <xdr:cxnSp macro="">
      <xdr:nvCxnSpPr>
        <xdr:cNvPr id="438" name="直線コネクタ 437">
          <a:extLst>
            <a:ext uri="{FF2B5EF4-FFF2-40B4-BE49-F238E27FC236}">
              <a16:creationId xmlns:a16="http://schemas.microsoft.com/office/drawing/2014/main" id="{CD77A20A-2C66-461D-94D6-ABFF88827372}"/>
            </a:ext>
          </a:extLst>
        </xdr:cNvPr>
        <xdr:cNvCxnSpPr/>
      </xdr:nvCxnSpPr>
      <xdr:spPr>
        <a:xfrm>
          <a:off x="15481300" y="693801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158750</xdr:rowOff>
    </xdr:from>
    <xdr:to>
      <xdr:col>76</xdr:col>
      <xdr:colOff>165100</xdr:colOff>
      <xdr:row>40</xdr:row>
      <xdr:rowOff>88900</xdr:rowOff>
    </xdr:to>
    <xdr:sp macro="" textlink="">
      <xdr:nvSpPr>
        <xdr:cNvPr id="439" name="楕円 438">
          <a:extLst>
            <a:ext uri="{FF2B5EF4-FFF2-40B4-BE49-F238E27FC236}">
              <a16:creationId xmlns:a16="http://schemas.microsoft.com/office/drawing/2014/main" id="{BF022F2D-CFE2-4D88-B704-B8D05D1C21C8}"/>
            </a:ext>
          </a:extLst>
        </xdr:cNvPr>
        <xdr:cNvSpPr/>
      </xdr:nvSpPr>
      <xdr:spPr>
        <a:xfrm>
          <a:off x="14541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38100</xdr:rowOff>
    </xdr:from>
    <xdr:to>
      <xdr:col>81</xdr:col>
      <xdr:colOff>50800</xdr:colOff>
      <xdr:row>40</xdr:row>
      <xdr:rowOff>80010</xdr:rowOff>
    </xdr:to>
    <xdr:cxnSp macro="">
      <xdr:nvCxnSpPr>
        <xdr:cNvPr id="440" name="直線コネクタ 439">
          <a:extLst>
            <a:ext uri="{FF2B5EF4-FFF2-40B4-BE49-F238E27FC236}">
              <a16:creationId xmlns:a16="http://schemas.microsoft.com/office/drawing/2014/main" id="{C4DCE37F-73FD-48B4-98A6-5599069862BF}"/>
            </a:ext>
          </a:extLst>
        </xdr:cNvPr>
        <xdr:cNvCxnSpPr/>
      </xdr:nvCxnSpPr>
      <xdr:spPr>
        <a:xfrm>
          <a:off x="14592300" y="68961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118745</xdr:rowOff>
    </xdr:from>
    <xdr:to>
      <xdr:col>72</xdr:col>
      <xdr:colOff>38100</xdr:colOff>
      <xdr:row>40</xdr:row>
      <xdr:rowOff>48895</xdr:rowOff>
    </xdr:to>
    <xdr:sp macro="" textlink="">
      <xdr:nvSpPr>
        <xdr:cNvPr id="441" name="楕円 440">
          <a:extLst>
            <a:ext uri="{FF2B5EF4-FFF2-40B4-BE49-F238E27FC236}">
              <a16:creationId xmlns:a16="http://schemas.microsoft.com/office/drawing/2014/main" id="{1D020335-7781-4EFC-B46E-7FE307442212}"/>
            </a:ext>
          </a:extLst>
        </xdr:cNvPr>
        <xdr:cNvSpPr/>
      </xdr:nvSpPr>
      <xdr:spPr>
        <a:xfrm>
          <a:off x="136525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169545</xdr:rowOff>
    </xdr:from>
    <xdr:to>
      <xdr:col>76</xdr:col>
      <xdr:colOff>114300</xdr:colOff>
      <xdr:row>40</xdr:row>
      <xdr:rowOff>38100</xdr:rowOff>
    </xdr:to>
    <xdr:cxnSp macro="">
      <xdr:nvCxnSpPr>
        <xdr:cNvPr id="442" name="直線コネクタ 441">
          <a:extLst>
            <a:ext uri="{FF2B5EF4-FFF2-40B4-BE49-F238E27FC236}">
              <a16:creationId xmlns:a16="http://schemas.microsoft.com/office/drawing/2014/main" id="{D91FFC3D-B5F3-42C1-8388-CA4A6267A9B0}"/>
            </a:ext>
          </a:extLst>
        </xdr:cNvPr>
        <xdr:cNvCxnSpPr/>
      </xdr:nvCxnSpPr>
      <xdr:spPr>
        <a:xfrm>
          <a:off x="13703300" y="68560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74930</xdr:rowOff>
    </xdr:from>
    <xdr:to>
      <xdr:col>67</xdr:col>
      <xdr:colOff>101600</xdr:colOff>
      <xdr:row>40</xdr:row>
      <xdr:rowOff>5080</xdr:rowOff>
    </xdr:to>
    <xdr:sp macro="" textlink="">
      <xdr:nvSpPr>
        <xdr:cNvPr id="443" name="楕円 442">
          <a:extLst>
            <a:ext uri="{FF2B5EF4-FFF2-40B4-BE49-F238E27FC236}">
              <a16:creationId xmlns:a16="http://schemas.microsoft.com/office/drawing/2014/main" id="{9E824A5F-C035-49F3-9882-09A06F8347D0}"/>
            </a:ext>
          </a:extLst>
        </xdr:cNvPr>
        <xdr:cNvSpPr/>
      </xdr:nvSpPr>
      <xdr:spPr>
        <a:xfrm>
          <a:off x="12763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125730</xdr:rowOff>
    </xdr:from>
    <xdr:to>
      <xdr:col>71</xdr:col>
      <xdr:colOff>177800</xdr:colOff>
      <xdr:row>39</xdr:row>
      <xdr:rowOff>169545</xdr:rowOff>
    </xdr:to>
    <xdr:cxnSp macro="">
      <xdr:nvCxnSpPr>
        <xdr:cNvPr id="444" name="直線コネクタ 443">
          <a:extLst>
            <a:ext uri="{FF2B5EF4-FFF2-40B4-BE49-F238E27FC236}">
              <a16:creationId xmlns:a16="http://schemas.microsoft.com/office/drawing/2014/main" id="{614FCF5B-424F-4F0B-A3F2-F69520A660C6}"/>
            </a:ext>
          </a:extLst>
        </xdr:cNvPr>
        <xdr:cNvCxnSpPr/>
      </xdr:nvCxnSpPr>
      <xdr:spPr>
        <a:xfrm>
          <a:off x="12814300" y="68122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FEE44B58-BFDA-46CA-BF55-2F30415100A2}"/>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61ACC522-F35D-419B-A2D2-6F65EAB234B7}"/>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1BC3CD5D-362B-455F-B6FF-F2706F5627F9}"/>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2E414C6C-E64B-4F80-839F-C1CD0D4B6C8D}"/>
            </a:ext>
          </a:extLst>
        </xdr:cNvPr>
        <xdr:cNvSpPr txBox="1"/>
      </xdr:nvSpPr>
      <xdr:spPr>
        <a:xfrm>
          <a:off x="12611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121937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A71AAA2C-EA4B-48C2-9F36-769A7405A172}"/>
            </a:ext>
          </a:extLst>
        </xdr:cNvPr>
        <xdr:cNvSpPr txBox="1"/>
      </xdr:nvSpPr>
      <xdr:spPr>
        <a:xfrm>
          <a:off x="1526604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80027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20B605B2-3EE5-412B-BF12-62657B967C31}"/>
            </a:ext>
          </a:extLst>
        </xdr:cNvPr>
        <xdr:cNvSpPr txBox="1"/>
      </xdr:nvSpPr>
      <xdr:spPr>
        <a:xfrm>
          <a:off x="14389744"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40022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6AE4B8D8-A184-4CFE-A5A7-3C790B2D6398}"/>
            </a:ext>
          </a:extLst>
        </xdr:cNvPr>
        <xdr:cNvSpPr txBox="1"/>
      </xdr:nvSpPr>
      <xdr:spPr>
        <a:xfrm>
          <a:off x="13500744" y="689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167657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FA15523F-A06E-437F-BF0B-3B7D8602A610}"/>
            </a:ext>
          </a:extLst>
        </xdr:cNvPr>
        <xdr:cNvSpPr txBox="1"/>
      </xdr:nvSpPr>
      <xdr:spPr>
        <a:xfrm>
          <a:off x="126117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A4487B89-073C-4479-B77C-B3C1FAE626B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30A1EDF6-2C87-46AE-8792-EEC028D7A8C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4A9DAC11-BAE7-49C3-B594-11AFBA45C56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3B1CD2DF-0EA2-4F51-857D-EBBFE7E30AE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D60D2CAF-9660-4794-979D-E484CECE3AF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C2A8B932-EAC0-4A4B-B0BF-944EF04C277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248573D1-C47C-4126-9B2C-32BDA2FB8A2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FC5497F-1D7C-4DA9-97FD-BE9FC2BC9FF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1B35A73-E1C4-4506-AF22-2AD3D1107E6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7F022382-66F5-4B0A-B13D-EA39254EE77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CA214372-B059-4265-9708-59788F112DA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BDF54AB1-7F37-4300-9AEF-059B24F2D577}"/>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248ED1DE-5454-4845-B0CB-63D1B6EC834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36154E64-D39B-48DF-97DE-A9FC78F4D978}"/>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56E4CA5A-037B-4341-9A81-3448F55A7D1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9CEFF715-BEE5-4283-A120-4C06384754D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A043D4C6-8241-4A5C-AA5A-CBB78DFC24C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DD0F6CFA-DEFB-4865-98C1-6BD46289786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2CCE41F1-AC2B-4019-BC3E-D4B95FF7F11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F844FF2D-4408-4B57-92CD-073B994C76E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37AC5570-CF4F-4113-BEEE-F69EC55AA6B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6185100-6D4F-43ED-81CE-53F5DE1941F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5B379389-5488-4C26-9D94-2AB5B951017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134E80D9-A8AF-44A3-89BA-88FD92F86891}"/>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36D4B97B-7969-4E2D-8E7B-3476028E2FBA}"/>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13D6CFE2-8C1E-403E-857F-732EE05E0791}"/>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A3B3D604-4A20-447D-B7F8-EFEC3F3D64C1}"/>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2CDA24EA-D245-4F8C-9258-7D6549FC209D}"/>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E9CA3B67-2E45-4461-98A6-A95E68321782}"/>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2E6853E4-4EA7-4155-8944-F9F66AFF3E24}"/>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EB18AF32-B604-43F7-85FA-28BAEDCCD527}"/>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43DF7DFB-A81C-43DA-80A1-ED729592A812}"/>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C012FF1B-8A54-457F-ACB1-73E02EE9EBD5}"/>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486" name="フローチャート: 判断 485">
          <a:extLst>
            <a:ext uri="{FF2B5EF4-FFF2-40B4-BE49-F238E27FC236}">
              <a16:creationId xmlns:a16="http://schemas.microsoft.com/office/drawing/2014/main" id="{4D4812AA-AF7A-401F-BDCC-01A18C3B82FB}"/>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FBA5907-19D9-4F6C-87EC-6D73AE7B8D2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4673350-D54F-448F-ABAD-CC0D072982F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9EF1845-393E-4D17-9DC8-50379D046D7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E6E6C3CB-09CF-49C1-9D63-B4E2007E433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F0A47CA8-63AF-4609-8E51-3351D0D6262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143510</xdr:rowOff>
    </xdr:from>
    <xdr:to>
      <xdr:col>116</xdr:col>
      <xdr:colOff>114300</xdr:colOff>
      <xdr:row>41</xdr:row>
      <xdr:rowOff>73660</xdr:rowOff>
    </xdr:to>
    <xdr:sp macro="" textlink="">
      <xdr:nvSpPr>
        <xdr:cNvPr id="492" name="楕円 491">
          <a:extLst>
            <a:ext uri="{FF2B5EF4-FFF2-40B4-BE49-F238E27FC236}">
              <a16:creationId xmlns:a16="http://schemas.microsoft.com/office/drawing/2014/main" id="{C79D631C-20D5-4B4A-8CA3-F325D1594608}"/>
            </a:ext>
          </a:extLst>
        </xdr:cNvPr>
        <xdr:cNvSpPr/>
      </xdr:nvSpPr>
      <xdr:spPr>
        <a:xfrm>
          <a:off x="221107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121937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F30CDB08-1EA6-44CB-A537-08DBEDF56C3C}"/>
            </a:ext>
          </a:extLst>
        </xdr:cNvPr>
        <xdr:cNvSpPr txBox="1"/>
      </xdr:nvSpPr>
      <xdr:spPr>
        <a:xfrm>
          <a:off x="22199600"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143510</xdr:rowOff>
    </xdr:from>
    <xdr:to>
      <xdr:col>112</xdr:col>
      <xdr:colOff>38100</xdr:colOff>
      <xdr:row>41</xdr:row>
      <xdr:rowOff>73660</xdr:rowOff>
    </xdr:to>
    <xdr:sp macro="" textlink="">
      <xdr:nvSpPr>
        <xdr:cNvPr id="494" name="楕円 493">
          <a:extLst>
            <a:ext uri="{FF2B5EF4-FFF2-40B4-BE49-F238E27FC236}">
              <a16:creationId xmlns:a16="http://schemas.microsoft.com/office/drawing/2014/main" id="{F9E82018-186F-4BBE-B6D5-53C7D848D37D}"/>
            </a:ext>
          </a:extLst>
        </xdr:cNvPr>
        <xdr:cNvSpPr/>
      </xdr:nvSpPr>
      <xdr:spPr>
        <a:xfrm>
          <a:off x="21272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22860</xdr:rowOff>
    </xdr:from>
    <xdr:to>
      <xdr:col>116</xdr:col>
      <xdr:colOff>63500</xdr:colOff>
      <xdr:row>41</xdr:row>
      <xdr:rowOff>22860</xdr:rowOff>
    </xdr:to>
    <xdr:cxnSp macro="">
      <xdr:nvCxnSpPr>
        <xdr:cNvPr id="495" name="直線コネクタ 494">
          <a:extLst>
            <a:ext uri="{FF2B5EF4-FFF2-40B4-BE49-F238E27FC236}">
              <a16:creationId xmlns:a16="http://schemas.microsoft.com/office/drawing/2014/main" id="{E85085C3-7A83-4576-A616-CBE67896FD15}"/>
            </a:ext>
          </a:extLst>
        </xdr:cNvPr>
        <xdr:cNvCxnSpPr/>
      </xdr:nvCxnSpPr>
      <xdr:spPr>
        <a:xfrm>
          <a:off x="21323300" y="70523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143510</xdr:rowOff>
    </xdr:from>
    <xdr:to>
      <xdr:col>107</xdr:col>
      <xdr:colOff>101600</xdr:colOff>
      <xdr:row>41</xdr:row>
      <xdr:rowOff>73660</xdr:rowOff>
    </xdr:to>
    <xdr:sp macro="" textlink="">
      <xdr:nvSpPr>
        <xdr:cNvPr id="496" name="楕円 495">
          <a:extLst>
            <a:ext uri="{FF2B5EF4-FFF2-40B4-BE49-F238E27FC236}">
              <a16:creationId xmlns:a16="http://schemas.microsoft.com/office/drawing/2014/main" id="{012A6A60-AD43-4EDB-BEF2-9D8CD1D1CC36}"/>
            </a:ext>
          </a:extLst>
        </xdr:cNvPr>
        <xdr:cNvSpPr/>
      </xdr:nvSpPr>
      <xdr:spPr>
        <a:xfrm>
          <a:off x="20383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22860</xdr:rowOff>
    </xdr:from>
    <xdr:to>
      <xdr:col>111</xdr:col>
      <xdr:colOff>177800</xdr:colOff>
      <xdr:row>41</xdr:row>
      <xdr:rowOff>22860</xdr:rowOff>
    </xdr:to>
    <xdr:cxnSp macro="">
      <xdr:nvCxnSpPr>
        <xdr:cNvPr id="497" name="直線コネクタ 496">
          <a:extLst>
            <a:ext uri="{FF2B5EF4-FFF2-40B4-BE49-F238E27FC236}">
              <a16:creationId xmlns:a16="http://schemas.microsoft.com/office/drawing/2014/main" id="{12C0B276-726E-45E5-B120-6E7113A72280}"/>
            </a:ext>
          </a:extLst>
        </xdr:cNvPr>
        <xdr:cNvCxnSpPr/>
      </xdr:nvCxnSpPr>
      <xdr:spPr>
        <a:xfrm>
          <a:off x="20434300" y="7052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143510</xdr:rowOff>
    </xdr:from>
    <xdr:to>
      <xdr:col>102</xdr:col>
      <xdr:colOff>165100</xdr:colOff>
      <xdr:row>41</xdr:row>
      <xdr:rowOff>73660</xdr:rowOff>
    </xdr:to>
    <xdr:sp macro="" textlink="">
      <xdr:nvSpPr>
        <xdr:cNvPr id="498" name="楕円 497">
          <a:extLst>
            <a:ext uri="{FF2B5EF4-FFF2-40B4-BE49-F238E27FC236}">
              <a16:creationId xmlns:a16="http://schemas.microsoft.com/office/drawing/2014/main" id="{CDFBCDE2-84DB-4565-B56C-30139EFBD039}"/>
            </a:ext>
          </a:extLst>
        </xdr:cNvPr>
        <xdr:cNvSpPr/>
      </xdr:nvSpPr>
      <xdr:spPr>
        <a:xfrm>
          <a:off x="19494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22860</xdr:rowOff>
    </xdr:from>
    <xdr:to>
      <xdr:col>107</xdr:col>
      <xdr:colOff>50800</xdr:colOff>
      <xdr:row>41</xdr:row>
      <xdr:rowOff>22860</xdr:rowOff>
    </xdr:to>
    <xdr:cxnSp macro="">
      <xdr:nvCxnSpPr>
        <xdr:cNvPr id="499" name="直線コネクタ 498">
          <a:extLst>
            <a:ext uri="{FF2B5EF4-FFF2-40B4-BE49-F238E27FC236}">
              <a16:creationId xmlns:a16="http://schemas.microsoft.com/office/drawing/2014/main" id="{BC6269F9-0C4F-4B5E-8002-FC1C9C829AF9}"/>
            </a:ext>
          </a:extLst>
        </xdr:cNvPr>
        <xdr:cNvCxnSpPr/>
      </xdr:nvCxnSpPr>
      <xdr:spPr>
        <a:xfrm>
          <a:off x="19545300" y="7052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143510</xdr:rowOff>
    </xdr:from>
    <xdr:to>
      <xdr:col>98</xdr:col>
      <xdr:colOff>38100</xdr:colOff>
      <xdr:row>41</xdr:row>
      <xdr:rowOff>73660</xdr:rowOff>
    </xdr:to>
    <xdr:sp macro="" textlink="">
      <xdr:nvSpPr>
        <xdr:cNvPr id="500" name="楕円 499">
          <a:extLst>
            <a:ext uri="{FF2B5EF4-FFF2-40B4-BE49-F238E27FC236}">
              <a16:creationId xmlns:a16="http://schemas.microsoft.com/office/drawing/2014/main" id="{8232D259-3038-4DBE-BBED-788203E6AA56}"/>
            </a:ext>
          </a:extLst>
        </xdr:cNvPr>
        <xdr:cNvSpPr/>
      </xdr:nvSpPr>
      <xdr:spPr>
        <a:xfrm>
          <a:off x="18605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22860</xdr:rowOff>
    </xdr:from>
    <xdr:to>
      <xdr:col>102</xdr:col>
      <xdr:colOff>114300</xdr:colOff>
      <xdr:row>41</xdr:row>
      <xdr:rowOff>22860</xdr:rowOff>
    </xdr:to>
    <xdr:cxnSp macro="">
      <xdr:nvCxnSpPr>
        <xdr:cNvPr id="501" name="直線コネクタ 500">
          <a:extLst>
            <a:ext uri="{FF2B5EF4-FFF2-40B4-BE49-F238E27FC236}">
              <a16:creationId xmlns:a16="http://schemas.microsoft.com/office/drawing/2014/main" id="{C71F3211-9724-492B-B0FE-F77CBD22169A}"/>
            </a:ext>
          </a:extLst>
        </xdr:cNvPr>
        <xdr:cNvCxnSpPr/>
      </xdr:nvCxnSpPr>
      <xdr:spPr>
        <a:xfrm>
          <a:off x="18656300" y="7052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EDFC4279-33B9-453C-B6B5-1186D3A6D644}"/>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23B9AE3C-D432-443B-92C8-799F9A792061}"/>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A1262F3C-0202-4FA5-9A07-0E3AC6A7A63B}"/>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2842B57A-EC1A-4196-9E74-E0F5C3EEB459}"/>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64787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405DFC21-2AD9-4697-BC6C-0035089F9E58}"/>
            </a:ext>
          </a:extLst>
        </xdr:cNvPr>
        <xdr:cNvSpPr txBox="1"/>
      </xdr:nvSpPr>
      <xdr:spPr>
        <a:xfrm>
          <a:off x="210757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64787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75359375-DBEE-47D6-AA7B-F63A5006B161}"/>
            </a:ext>
          </a:extLst>
        </xdr:cNvPr>
        <xdr:cNvSpPr txBox="1"/>
      </xdr:nvSpPr>
      <xdr:spPr>
        <a:xfrm>
          <a:off x="20199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64787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39158A20-F2D1-463B-B7DB-39E61594537C}"/>
            </a:ext>
          </a:extLst>
        </xdr:cNvPr>
        <xdr:cNvSpPr txBox="1"/>
      </xdr:nvSpPr>
      <xdr:spPr>
        <a:xfrm>
          <a:off x="19310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64787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E5413776-7137-4113-B721-F5FAB568DCF4}"/>
            </a:ext>
          </a:extLst>
        </xdr:cNvPr>
        <xdr:cNvSpPr txBox="1"/>
      </xdr:nvSpPr>
      <xdr:spPr>
        <a:xfrm>
          <a:off x="18421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C472AF69-3BDE-40D8-8110-E3279CD87D9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5C4DDC1B-EAB7-4DC0-A382-0BAA4943BC1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5905987B-D6B1-47E0-A310-0750A4CC192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7C1DAF96-3DEF-4B69-8100-FA2003EDFB7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F729ACE7-522C-4954-8B2E-A4DBFA1BBB6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3557C18B-D567-4A8C-8673-3F5946DC601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EF33550D-74CC-4BB3-8730-206D378E9C6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6BA23074-BFF7-493E-A573-72C023C35B5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6578E51E-A019-49DD-BD03-E4044923D28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A35C05D9-62AA-4F00-B80B-F9761D9F696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3E9F1946-6346-493E-8C77-4779F616BB4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5EF57643-D0B8-420A-AA08-0791304C05A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7471D689-7EB1-4F4D-804F-64339DEFC29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27D2F437-3D87-431F-8ADF-DA0540038C3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7AF8A575-2DB8-4385-8390-F5D01332BDC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1E18FD6C-3967-46AB-87FB-205E5F1AE79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D349969C-4BF6-4F45-B068-6E16653F62C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CC308701-BB8F-4F94-B4FE-43DE700531C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9D45E6CD-E356-48A8-AA01-CB3C6030E80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A76169BC-16B1-439C-88BE-BA0C2528D62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4E0EE622-75B3-4D44-B71E-223C2199023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9B0B4DF5-FDBB-4FCE-936D-831C294C2F2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114A397-07CD-43B3-8AE7-BB93EE564C3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661E4711-CF62-4AB2-9E31-809DDD2DB9C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6CFC3E21-9F59-4C4E-BD53-2A0F5CC04FE2}"/>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D958AFAA-3F3A-4165-8435-4FDAD161A61E}"/>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83ED3A0D-CFAF-481F-80CF-5804E73CDC3D}"/>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AA78819D-6706-4D4C-8A3F-86EBFE9ED4C3}"/>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D5564038-42A8-40EB-BB69-6C6DDA5D2759}"/>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8FE75F98-5900-433F-9B18-96D0F5B359B2}"/>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E9023583-B213-4E28-B1E6-762533F70726}"/>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ACEA870F-E7A0-4EE1-803A-7B038ADD646E}"/>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B7A502D8-8A8C-47FC-BBD1-30CF477316F1}"/>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9FA07621-DC99-4275-BF1E-B2707488C1A2}"/>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4" name="フローチャート: 判断 543">
          <a:extLst>
            <a:ext uri="{FF2B5EF4-FFF2-40B4-BE49-F238E27FC236}">
              <a16:creationId xmlns:a16="http://schemas.microsoft.com/office/drawing/2014/main" id="{F5A13D85-18F7-47DD-ACB3-A417DCCB9F18}"/>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4FFBE6F-A0BE-43D5-AC21-F2842EFB2A2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43469E1-77BC-4954-80C6-DCB0CE1F66D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41158AC-75B8-40E4-BABF-CC9469F6D67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6C5D825-D4C0-4C53-B209-7574120D0E4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EEC4F10-609F-4EFD-B08C-BA6C25C18C7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48260</xdr:rowOff>
    </xdr:from>
    <xdr:to>
      <xdr:col>85</xdr:col>
      <xdr:colOff>177800</xdr:colOff>
      <xdr:row>61</xdr:row>
      <xdr:rowOff>149860</xdr:rowOff>
    </xdr:to>
    <xdr:sp macro="" textlink="">
      <xdr:nvSpPr>
        <xdr:cNvPr id="550" name="楕円 549">
          <a:extLst>
            <a:ext uri="{FF2B5EF4-FFF2-40B4-BE49-F238E27FC236}">
              <a16:creationId xmlns:a16="http://schemas.microsoft.com/office/drawing/2014/main" id="{50B4FAAB-684E-43DF-AD7E-4CB8ED5EA0FF}"/>
            </a:ext>
          </a:extLst>
        </xdr:cNvPr>
        <xdr:cNvSpPr/>
      </xdr:nvSpPr>
      <xdr:spPr>
        <a:xfrm>
          <a:off x="162687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26687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C78E47B7-6B25-4A14-B909-3C1D4217E26C}"/>
            </a:ext>
          </a:extLst>
        </xdr:cNvPr>
        <xdr:cNvSpPr txBox="1"/>
      </xdr:nvSpPr>
      <xdr:spPr>
        <a:xfrm>
          <a:off x="16357600"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50165</xdr:rowOff>
    </xdr:from>
    <xdr:to>
      <xdr:col>81</xdr:col>
      <xdr:colOff>101600</xdr:colOff>
      <xdr:row>61</xdr:row>
      <xdr:rowOff>151765</xdr:rowOff>
    </xdr:to>
    <xdr:sp macro="" textlink="">
      <xdr:nvSpPr>
        <xdr:cNvPr id="552" name="楕円 551">
          <a:extLst>
            <a:ext uri="{FF2B5EF4-FFF2-40B4-BE49-F238E27FC236}">
              <a16:creationId xmlns:a16="http://schemas.microsoft.com/office/drawing/2014/main" id="{E8340C68-F7D0-46E7-94E4-88F682507D29}"/>
            </a:ext>
          </a:extLst>
        </xdr:cNvPr>
        <xdr:cNvSpPr/>
      </xdr:nvSpPr>
      <xdr:spPr>
        <a:xfrm>
          <a:off x="154305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99060</xdr:rowOff>
    </xdr:from>
    <xdr:to>
      <xdr:col>85</xdr:col>
      <xdr:colOff>127000</xdr:colOff>
      <xdr:row>61</xdr:row>
      <xdr:rowOff>100965</xdr:rowOff>
    </xdr:to>
    <xdr:cxnSp macro="">
      <xdr:nvCxnSpPr>
        <xdr:cNvPr id="553" name="直線コネクタ 552">
          <a:extLst>
            <a:ext uri="{FF2B5EF4-FFF2-40B4-BE49-F238E27FC236}">
              <a16:creationId xmlns:a16="http://schemas.microsoft.com/office/drawing/2014/main" id="{B753E1C9-447B-4DB1-A4CC-CAF7E7F29241}"/>
            </a:ext>
          </a:extLst>
        </xdr:cNvPr>
        <xdr:cNvCxnSpPr/>
      </xdr:nvCxnSpPr>
      <xdr:spPr>
        <a:xfrm flipV="1">
          <a:off x="15481300" y="1055751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31115</xdr:rowOff>
    </xdr:from>
    <xdr:to>
      <xdr:col>76</xdr:col>
      <xdr:colOff>165100</xdr:colOff>
      <xdr:row>61</xdr:row>
      <xdr:rowOff>132715</xdr:rowOff>
    </xdr:to>
    <xdr:sp macro="" textlink="">
      <xdr:nvSpPr>
        <xdr:cNvPr id="554" name="楕円 553">
          <a:extLst>
            <a:ext uri="{FF2B5EF4-FFF2-40B4-BE49-F238E27FC236}">
              <a16:creationId xmlns:a16="http://schemas.microsoft.com/office/drawing/2014/main" id="{413A7F5B-13C4-4F9B-90F6-4C68F88B5688}"/>
            </a:ext>
          </a:extLst>
        </xdr:cNvPr>
        <xdr:cNvSpPr/>
      </xdr:nvSpPr>
      <xdr:spPr>
        <a:xfrm>
          <a:off x="14541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81915</xdr:rowOff>
    </xdr:from>
    <xdr:to>
      <xdr:col>81</xdr:col>
      <xdr:colOff>50800</xdr:colOff>
      <xdr:row>61</xdr:row>
      <xdr:rowOff>100965</xdr:rowOff>
    </xdr:to>
    <xdr:cxnSp macro="">
      <xdr:nvCxnSpPr>
        <xdr:cNvPr id="555" name="直線コネクタ 554">
          <a:extLst>
            <a:ext uri="{FF2B5EF4-FFF2-40B4-BE49-F238E27FC236}">
              <a16:creationId xmlns:a16="http://schemas.microsoft.com/office/drawing/2014/main" id="{662CC39F-035F-4233-AB23-5363ED857983}"/>
            </a:ext>
          </a:extLst>
        </xdr:cNvPr>
        <xdr:cNvCxnSpPr/>
      </xdr:nvCxnSpPr>
      <xdr:spPr>
        <a:xfrm>
          <a:off x="14592300" y="1054036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xdr:rowOff>
    </xdr:from>
    <xdr:to>
      <xdr:col>72</xdr:col>
      <xdr:colOff>38100</xdr:colOff>
      <xdr:row>61</xdr:row>
      <xdr:rowOff>113665</xdr:rowOff>
    </xdr:to>
    <xdr:sp macro="" textlink="">
      <xdr:nvSpPr>
        <xdr:cNvPr id="556" name="楕円 555">
          <a:extLst>
            <a:ext uri="{FF2B5EF4-FFF2-40B4-BE49-F238E27FC236}">
              <a16:creationId xmlns:a16="http://schemas.microsoft.com/office/drawing/2014/main" id="{611B9953-2FF2-4DD6-AFF2-8212700E6101}"/>
            </a:ext>
          </a:extLst>
        </xdr:cNvPr>
        <xdr:cNvSpPr/>
      </xdr:nvSpPr>
      <xdr:spPr>
        <a:xfrm>
          <a:off x="13652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62865</xdr:rowOff>
    </xdr:from>
    <xdr:to>
      <xdr:col>76</xdr:col>
      <xdr:colOff>114300</xdr:colOff>
      <xdr:row>61</xdr:row>
      <xdr:rowOff>81915</xdr:rowOff>
    </xdr:to>
    <xdr:cxnSp macro="">
      <xdr:nvCxnSpPr>
        <xdr:cNvPr id="557" name="直線コネクタ 556">
          <a:extLst>
            <a:ext uri="{FF2B5EF4-FFF2-40B4-BE49-F238E27FC236}">
              <a16:creationId xmlns:a16="http://schemas.microsoft.com/office/drawing/2014/main" id="{0AC3C5EF-15D7-42B1-B589-A6645A231419}"/>
            </a:ext>
          </a:extLst>
        </xdr:cNvPr>
        <xdr:cNvCxnSpPr/>
      </xdr:nvCxnSpPr>
      <xdr:spPr>
        <a:xfrm>
          <a:off x="13703300" y="1052131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xdr:rowOff>
    </xdr:from>
    <xdr:to>
      <xdr:col>67</xdr:col>
      <xdr:colOff>101600</xdr:colOff>
      <xdr:row>61</xdr:row>
      <xdr:rowOff>106045</xdr:rowOff>
    </xdr:to>
    <xdr:sp macro="" textlink="">
      <xdr:nvSpPr>
        <xdr:cNvPr id="558" name="楕円 557">
          <a:extLst>
            <a:ext uri="{FF2B5EF4-FFF2-40B4-BE49-F238E27FC236}">
              <a16:creationId xmlns:a16="http://schemas.microsoft.com/office/drawing/2014/main" id="{925C781D-F652-44FB-A28C-4CA2D103B566}"/>
            </a:ext>
          </a:extLst>
        </xdr:cNvPr>
        <xdr:cNvSpPr/>
      </xdr:nvSpPr>
      <xdr:spPr>
        <a:xfrm>
          <a:off x="12763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55245</xdr:rowOff>
    </xdr:from>
    <xdr:to>
      <xdr:col>71</xdr:col>
      <xdr:colOff>177800</xdr:colOff>
      <xdr:row>61</xdr:row>
      <xdr:rowOff>62865</xdr:rowOff>
    </xdr:to>
    <xdr:cxnSp macro="">
      <xdr:nvCxnSpPr>
        <xdr:cNvPr id="559" name="直線コネクタ 558">
          <a:extLst>
            <a:ext uri="{FF2B5EF4-FFF2-40B4-BE49-F238E27FC236}">
              <a16:creationId xmlns:a16="http://schemas.microsoft.com/office/drawing/2014/main" id="{52C02E6E-FD91-44D0-8B88-3946649EA40F}"/>
            </a:ext>
          </a:extLst>
        </xdr:cNvPr>
        <xdr:cNvCxnSpPr/>
      </xdr:nvCxnSpPr>
      <xdr:spPr>
        <a:xfrm>
          <a:off x="12814300" y="105136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ADE55B9E-5F55-4AD8-91B4-78A2B047AD92}"/>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BD7ECDFE-AB30-41DA-BFC0-3D03533B7438}"/>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47537D1D-0D41-4D18-97A4-2DF691F05B7C}"/>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63" name="n_4aveValue【学校施設】&#10;有形固定資産減価償却率">
          <a:extLst>
            <a:ext uri="{FF2B5EF4-FFF2-40B4-BE49-F238E27FC236}">
              <a16:creationId xmlns:a16="http://schemas.microsoft.com/office/drawing/2014/main" id="{A039EB0A-83D9-4C74-8EF6-D668D44A4463}"/>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142892</xdr:rowOff>
    </xdr:from>
    <xdr:ext cx="405111" cy="259045"/>
    <xdr:sp macro="" textlink="">
      <xdr:nvSpPr>
        <xdr:cNvPr id="564" name="n_1mainValue【学校施設】&#10;有形固定資産減価償却率">
          <a:extLst>
            <a:ext uri="{FF2B5EF4-FFF2-40B4-BE49-F238E27FC236}">
              <a16:creationId xmlns:a16="http://schemas.microsoft.com/office/drawing/2014/main" id="{FD734B13-E849-4EF8-9222-3E6AF34F3399}"/>
            </a:ext>
          </a:extLst>
        </xdr:cNvPr>
        <xdr:cNvSpPr txBox="1"/>
      </xdr:nvSpPr>
      <xdr:spPr>
        <a:xfrm>
          <a:off x="1526604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123842</xdr:rowOff>
    </xdr:from>
    <xdr:ext cx="405111" cy="259045"/>
    <xdr:sp macro="" textlink="">
      <xdr:nvSpPr>
        <xdr:cNvPr id="565" name="n_2mainValue【学校施設】&#10;有形固定資産減価償却率">
          <a:extLst>
            <a:ext uri="{FF2B5EF4-FFF2-40B4-BE49-F238E27FC236}">
              <a16:creationId xmlns:a16="http://schemas.microsoft.com/office/drawing/2014/main" id="{AA0688CD-DD6C-4BA9-B887-1BD0CD68C64F}"/>
            </a:ext>
          </a:extLst>
        </xdr:cNvPr>
        <xdr:cNvSpPr txBox="1"/>
      </xdr:nvSpPr>
      <xdr:spPr>
        <a:xfrm>
          <a:off x="14389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104792</xdr:rowOff>
    </xdr:from>
    <xdr:ext cx="405111" cy="259045"/>
    <xdr:sp macro="" textlink="">
      <xdr:nvSpPr>
        <xdr:cNvPr id="566" name="n_3mainValue【学校施設】&#10;有形固定資産減価償却率">
          <a:extLst>
            <a:ext uri="{FF2B5EF4-FFF2-40B4-BE49-F238E27FC236}">
              <a16:creationId xmlns:a16="http://schemas.microsoft.com/office/drawing/2014/main" id="{6F1C467F-628B-451C-90BA-96002987042D}"/>
            </a:ext>
          </a:extLst>
        </xdr:cNvPr>
        <xdr:cNvSpPr txBox="1"/>
      </xdr:nvSpPr>
      <xdr:spPr>
        <a:xfrm>
          <a:off x="135007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97172</xdr:rowOff>
    </xdr:from>
    <xdr:ext cx="405111" cy="259045"/>
    <xdr:sp macro="" textlink="">
      <xdr:nvSpPr>
        <xdr:cNvPr id="567" name="n_4mainValue【学校施設】&#10;有形固定資産減価償却率">
          <a:extLst>
            <a:ext uri="{FF2B5EF4-FFF2-40B4-BE49-F238E27FC236}">
              <a16:creationId xmlns:a16="http://schemas.microsoft.com/office/drawing/2014/main" id="{469BDC09-723D-4EF2-99D9-2C0EBE9D2921}"/>
            </a:ext>
          </a:extLst>
        </xdr:cNvPr>
        <xdr:cNvSpPr txBox="1"/>
      </xdr:nvSpPr>
      <xdr:spPr>
        <a:xfrm>
          <a:off x="126117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2220EA83-F41D-4E6D-802A-498269D4871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4734D65-0E95-43DF-A793-C9CEEAD5D27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F4C14DE3-7C76-4D83-8E35-ABDB2BD82E8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6A51F174-9925-4391-B831-2893ABDFBDF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A4EFCA27-33B1-4955-BE17-040D66F252E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F2BF90B8-F570-4FDF-9AB3-0D3105082EC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F79B595F-29D1-418A-BC8C-83C254D04F1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FDA80996-0BEF-409D-B825-50C763D276F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3638C5A3-A87E-454F-9133-EA730D1ED35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8779711B-76CB-47FF-A3B2-D9CCAE2EAD9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BCFC400B-A5A2-4049-B5DB-1F3DEB7B426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2497C171-64C2-4889-A7CB-E9D4EEF5E6A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3875414A-5486-4424-8295-AC3ED273777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149B43C8-9A47-44DD-A1BD-AC066173439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4C80B1CD-2C0D-4C0C-8AF2-3D6F3DE1074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B84AA445-6825-439F-8B86-E2C5F526501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FD1725CF-6CA1-43AA-91FF-B89F3E3D72B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D303D2B3-8255-40CA-9AB8-E0457BD1905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404DDDB6-FF1C-4E38-B014-9122A4DAF4F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723F0B59-5D9C-4AD3-94AB-FE2C4250355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FE63F0FF-6ABF-476B-B7DE-B5B423FF6CC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9B1A877C-A938-4098-BDAF-B95359EE0B4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A2BEF59E-A957-4E1C-95D5-401A2A413464}"/>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D30FA51A-EF4B-4B4D-9986-970E79CE2577}"/>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EC50CC89-51EE-4659-AB77-8B40BD847BB7}"/>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12E27BC3-8CBB-4539-9574-88BFB55A9D11}"/>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1D5413BB-6633-4EF5-A584-3751DC11A7BD}"/>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E1275785-E9E3-43C6-8F12-BB39D63ED87C}"/>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14D98D8C-0094-4447-8DAB-0370973135EA}"/>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626A0450-89A4-47C7-A76D-D04D8A619986}"/>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D7FE392B-CD1F-4D0C-8496-47B227112108}"/>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43941DD5-2ECB-4ECC-A78B-8EC6D300561B}"/>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00" name="フローチャート: 判断 599">
          <a:extLst>
            <a:ext uri="{FF2B5EF4-FFF2-40B4-BE49-F238E27FC236}">
              <a16:creationId xmlns:a16="http://schemas.microsoft.com/office/drawing/2014/main" id="{DE15D2F9-644C-486F-99DD-1D51C94D70E1}"/>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F662405-01B7-418B-AEB9-8CD51DBD8DE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50334A6-C5C5-4D04-BAC9-384968E2E80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BB9958E-1069-41D9-8D74-E8A34B1E9DE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D88E254-1DF2-48C5-B472-C724A6ED7CF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8A313EF-32DD-482C-9A4C-2EA92426114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171399</xdr:rowOff>
    </xdr:from>
    <xdr:to>
      <xdr:col>116</xdr:col>
      <xdr:colOff>114300</xdr:colOff>
      <xdr:row>64</xdr:row>
      <xdr:rowOff>101549</xdr:rowOff>
    </xdr:to>
    <xdr:sp macro="" textlink="">
      <xdr:nvSpPr>
        <xdr:cNvPr id="606" name="楕円 605">
          <a:extLst>
            <a:ext uri="{FF2B5EF4-FFF2-40B4-BE49-F238E27FC236}">
              <a16:creationId xmlns:a16="http://schemas.microsoft.com/office/drawing/2014/main" id="{8EF2B181-08C3-4F3B-B867-4E09EB2FCA67}"/>
            </a:ext>
          </a:extLst>
        </xdr:cNvPr>
        <xdr:cNvSpPr/>
      </xdr:nvSpPr>
      <xdr:spPr>
        <a:xfrm>
          <a:off x="22110700" y="1097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86326</xdr:rowOff>
    </xdr:from>
    <xdr:ext cx="469744" cy="259045"/>
    <xdr:sp macro="" textlink="">
      <xdr:nvSpPr>
        <xdr:cNvPr id="607" name="【学校施設】&#10;一人当たり面積該当値テキスト">
          <a:extLst>
            <a:ext uri="{FF2B5EF4-FFF2-40B4-BE49-F238E27FC236}">
              <a16:creationId xmlns:a16="http://schemas.microsoft.com/office/drawing/2014/main" id="{6CE78E87-CB55-4F06-89E4-0786C414F72F}"/>
            </a:ext>
          </a:extLst>
        </xdr:cNvPr>
        <xdr:cNvSpPr txBox="1"/>
      </xdr:nvSpPr>
      <xdr:spPr>
        <a:xfrm>
          <a:off x="22199600" y="1088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167742</xdr:rowOff>
    </xdr:from>
    <xdr:to>
      <xdr:col>112</xdr:col>
      <xdr:colOff>38100</xdr:colOff>
      <xdr:row>64</xdr:row>
      <xdr:rowOff>97892</xdr:rowOff>
    </xdr:to>
    <xdr:sp macro="" textlink="">
      <xdr:nvSpPr>
        <xdr:cNvPr id="608" name="楕円 607">
          <a:extLst>
            <a:ext uri="{FF2B5EF4-FFF2-40B4-BE49-F238E27FC236}">
              <a16:creationId xmlns:a16="http://schemas.microsoft.com/office/drawing/2014/main" id="{63EE35D3-3764-4751-91E8-B5801627FF74}"/>
            </a:ext>
          </a:extLst>
        </xdr:cNvPr>
        <xdr:cNvSpPr/>
      </xdr:nvSpPr>
      <xdr:spPr>
        <a:xfrm>
          <a:off x="21272500" y="1096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47092</xdr:rowOff>
    </xdr:from>
    <xdr:to>
      <xdr:col>116</xdr:col>
      <xdr:colOff>63500</xdr:colOff>
      <xdr:row>64</xdr:row>
      <xdr:rowOff>50749</xdr:rowOff>
    </xdr:to>
    <xdr:cxnSp macro="">
      <xdr:nvCxnSpPr>
        <xdr:cNvPr id="609" name="直線コネクタ 608">
          <a:extLst>
            <a:ext uri="{FF2B5EF4-FFF2-40B4-BE49-F238E27FC236}">
              <a16:creationId xmlns:a16="http://schemas.microsoft.com/office/drawing/2014/main" id="{39CDC5BC-F826-42F6-9254-871B1C08DF90}"/>
            </a:ext>
          </a:extLst>
        </xdr:cNvPr>
        <xdr:cNvCxnSpPr/>
      </xdr:nvCxnSpPr>
      <xdr:spPr>
        <a:xfrm>
          <a:off x="21323300" y="11019892"/>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165456</xdr:rowOff>
    </xdr:from>
    <xdr:to>
      <xdr:col>107</xdr:col>
      <xdr:colOff>101600</xdr:colOff>
      <xdr:row>64</xdr:row>
      <xdr:rowOff>95606</xdr:rowOff>
    </xdr:to>
    <xdr:sp macro="" textlink="">
      <xdr:nvSpPr>
        <xdr:cNvPr id="610" name="楕円 609">
          <a:extLst>
            <a:ext uri="{FF2B5EF4-FFF2-40B4-BE49-F238E27FC236}">
              <a16:creationId xmlns:a16="http://schemas.microsoft.com/office/drawing/2014/main" id="{CF9616CD-B643-43F8-B19A-14A23AF3E745}"/>
            </a:ext>
          </a:extLst>
        </xdr:cNvPr>
        <xdr:cNvSpPr/>
      </xdr:nvSpPr>
      <xdr:spPr>
        <a:xfrm>
          <a:off x="20383500" y="1096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44806</xdr:rowOff>
    </xdr:from>
    <xdr:to>
      <xdr:col>111</xdr:col>
      <xdr:colOff>177800</xdr:colOff>
      <xdr:row>64</xdr:row>
      <xdr:rowOff>47092</xdr:rowOff>
    </xdr:to>
    <xdr:cxnSp macro="">
      <xdr:nvCxnSpPr>
        <xdr:cNvPr id="611" name="直線コネクタ 610">
          <a:extLst>
            <a:ext uri="{FF2B5EF4-FFF2-40B4-BE49-F238E27FC236}">
              <a16:creationId xmlns:a16="http://schemas.microsoft.com/office/drawing/2014/main" id="{9AE5252D-F632-48D7-AA4A-B291552BB54E}"/>
            </a:ext>
          </a:extLst>
        </xdr:cNvPr>
        <xdr:cNvCxnSpPr/>
      </xdr:nvCxnSpPr>
      <xdr:spPr>
        <a:xfrm>
          <a:off x="20434300" y="110176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166370</xdr:rowOff>
    </xdr:from>
    <xdr:to>
      <xdr:col>102</xdr:col>
      <xdr:colOff>165100</xdr:colOff>
      <xdr:row>64</xdr:row>
      <xdr:rowOff>96520</xdr:rowOff>
    </xdr:to>
    <xdr:sp macro="" textlink="">
      <xdr:nvSpPr>
        <xdr:cNvPr id="612" name="楕円 611">
          <a:extLst>
            <a:ext uri="{FF2B5EF4-FFF2-40B4-BE49-F238E27FC236}">
              <a16:creationId xmlns:a16="http://schemas.microsoft.com/office/drawing/2014/main" id="{CAF6C722-45AA-4CF0-887B-8222A07DEE99}"/>
            </a:ext>
          </a:extLst>
        </xdr:cNvPr>
        <xdr:cNvSpPr/>
      </xdr:nvSpPr>
      <xdr:spPr>
        <a:xfrm>
          <a:off x="19494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44806</xdr:rowOff>
    </xdr:from>
    <xdr:to>
      <xdr:col>107</xdr:col>
      <xdr:colOff>50800</xdr:colOff>
      <xdr:row>64</xdr:row>
      <xdr:rowOff>45720</xdr:rowOff>
    </xdr:to>
    <xdr:cxnSp macro="">
      <xdr:nvCxnSpPr>
        <xdr:cNvPr id="613" name="直線コネクタ 612">
          <a:extLst>
            <a:ext uri="{FF2B5EF4-FFF2-40B4-BE49-F238E27FC236}">
              <a16:creationId xmlns:a16="http://schemas.microsoft.com/office/drawing/2014/main" id="{21916AA2-9211-4572-A9DA-9E1981217FC1}"/>
            </a:ext>
          </a:extLst>
        </xdr:cNvPr>
        <xdr:cNvCxnSpPr/>
      </xdr:nvCxnSpPr>
      <xdr:spPr>
        <a:xfrm flipV="1">
          <a:off x="19545300" y="11017606"/>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168199</xdr:rowOff>
    </xdr:from>
    <xdr:to>
      <xdr:col>98</xdr:col>
      <xdr:colOff>38100</xdr:colOff>
      <xdr:row>64</xdr:row>
      <xdr:rowOff>98349</xdr:rowOff>
    </xdr:to>
    <xdr:sp macro="" textlink="">
      <xdr:nvSpPr>
        <xdr:cNvPr id="614" name="楕円 613">
          <a:extLst>
            <a:ext uri="{FF2B5EF4-FFF2-40B4-BE49-F238E27FC236}">
              <a16:creationId xmlns:a16="http://schemas.microsoft.com/office/drawing/2014/main" id="{8947A460-1FE0-4762-A22E-0CC826E01516}"/>
            </a:ext>
          </a:extLst>
        </xdr:cNvPr>
        <xdr:cNvSpPr/>
      </xdr:nvSpPr>
      <xdr:spPr>
        <a:xfrm>
          <a:off x="18605500" y="1096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45720</xdr:rowOff>
    </xdr:from>
    <xdr:to>
      <xdr:col>102</xdr:col>
      <xdr:colOff>114300</xdr:colOff>
      <xdr:row>64</xdr:row>
      <xdr:rowOff>47549</xdr:rowOff>
    </xdr:to>
    <xdr:cxnSp macro="">
      <xdr:nvCxnSpPr>
        <xdr:cNvPr id="615" name="直線コネクタ 614">
          <a:extLst>
            <a:ext uri="{FF2B5EF4-FFF2-40B4-BE49-F238E27FC236}">
              <a16:creationId xmlns:a16="http://schemas.microsoft.com/office/drawing/2014/main" id="{E43775CB-AA25-417D-9FF6-31E81CECC2F1}"/>
            </a:ext>
          </a:extLst>
        </xdr:cNvPr>
        <xdr:cNvCxnSpPr/>
      </xdr:nvCxnSpPr>
      <xdr:spPr>
        <a:xfrm flipV="1">
          <a:off x="18656300" y="1101852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B0D491E6-0DEC-42FE-BB37-3116BB1AF60B}"/>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76208FCD-0036-4BF2-B1D7-66D463B6EE59}"/>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0BA5A02D-620B-451F-8361-37DCBFC00F1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619" name="n_4aveValue【学校施設】&#10;一人当たり面積">
          <a:extLst>
            <a:ext uri="{FF2B5EF4-FFF2-40B4-BE49-F238E27FC236}">
              <a16:creationId xmlns:a16="http://schemas.microsoft.com/office/drawing/2014/main" id="{D7F2CF5F-8BAC-40B7-826D-4A38B1B1A4B9}"/>
            </a:ext>
          </a:extLst>
        </xdr:cNvPr>
        <xdr:cNvSpPr txBox="1"/>
      </xdr:nvSpPr>
      <xdr:spPr>
        <a:xfrm>
          <a:off x="18421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89019</xdr:rowOff>
    </xdr:from>
    <xdr:ext cx="469744" cy="259045"/>
    <xdr:sp macro="" textlink="">
      <xdr:nvSpPr>
        <xdr:cNvPr id="620" name="n_1mainValue【学校施設】&#10;一人当たり面積">
          <a:extLst>
            <a:ext uri="{FF2B5EF4-FFF2-40B4-BE49-F238E27FC236}">
              <a16:creationId xmlns:a16="http://schemas.microsoft.com/office/drawing/2014/main" id="{F7AC819E-AE27-4D50-B968-9150B74EC4CC}"/>
            </a:ext>
          </a:extLst>
        </xdr:cNvPr>
        <xdr:cNvSpPr txBox="1"/>
      </xdr:nvSpPr>
      <xdr:spPr>
        <a:xfrm>
          <a:off x="21075727" y="11061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86733</xdr:rowOff>
    </xdr:from>
    <xdr:ext cx="469744" cy="259045"/>
    <xdr:sp macro="" textlink="">
      <xdr:nvSpPr>
        <xdr:cNvPr id="621" name="n_2mainValue【学校施設】&#10;一人当たり面積">
          <a:extLst>
            <a:ext uri="{FF2B5EF4-FFF2-40B4-BE49-F238E27FC236}">
              <a16:creationId xmlns:a16="http://schemas.microsoft.com/office/drawing/2014/main" id="{6F3FB4B6-C82A-4F24-825D-B71776FCCDFE}"/>
            </a:ext>
          </a:extLst>
        </xdr:cNvPr>
        <xdr:cNvSpPr txBox="1"/>
      </xdr:nvSpPr>
      <xdr:spPr>
        <a:xfrm>
          <a:off x="20199427" y="11059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87647</xdr:rowOff>
    </xdr:from>
    <xdr:ext cx="469744" cy="259045"/>
    <xdr:sp macro="" textlink="">
      <xdr:nvSpPr>
        <xdr:cNvPr id="622" name="n_3mainValue【学校施設】&#10;一人当たり面積">
          <a:extLst>
            <a:ext uri="{FF2B5EF4-FFF2-40B4-BE49-F238E27FC236}">
              <a16:creationId xmlns:a16="http://schemas.microsoft.com/office/drawing/2014/main" id="{2CA63526-5D53-44A6-B34D-313BC6D45A73}"/>
            </a:ext>
          </a:extLst>
        </xdr:cNvPr>
        <xdr:cNvSpPr txBox="1"/>
      </xdr:nvSpPr>
      <xdr:spPr>
        <a:xfrm>
          <a:off x="19310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89476</xdr:rowOff>
    </xdr:from>
    <xdr:ext cx="469744" cy="259045"/>
    <xdr:sp macro="" textlink="">
      <xdr:nvSpPr>
        <xdr:cNvPr id="623" name="n_4mainValue【学校施設】&#10;一人当たり面積">
          <a:extLst>
            <a:ext uri="{FF2B5EF4-FFF2-40B4-BE49-F238E27FC236}">
              <a16:creationId xmlns:a16="http://schemas.microsoft.com/office/drawing/2014/main" id="{D8B83F40-4F4E-4819-B5B3-20A835F743CA}"/>
            </a:ext>
          </a:extLst>
        </xdr:cNvPr>
        <xdr:cNvSpPr txBox="1"/>
      </xdr:nvSpPr>
      <xdr:spPr>
        <a:xfrm>
          <a:off x="18421427" y="1106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F2CD9B7D-FABF-49CC-968F-8330FF0AA8E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B6BFD1CD-A1CF-4E77-B45C-8043FBC5C84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F6E96019-3FB6-4151-8157-C588B8D64E7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C911EAAB-A300-417F-89A6-ED33C54B405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88770A56-E02F-42E0-8661-795DF08096B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E2EF67EA-5931-421D-AAC6-152D61CBE0E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14502A46-A45E-4B0C-B9A9-1486F36A94F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71B969D6-0B01-4241-8895-46E080FE899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2B91FE5B-D719-4E37-AC6D-5F02ADA6311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FE77609E-73A2-42C3-BD1B-D6C145DE175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59378C5D-85BE-4C54-A594-6FC83FE37CA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62F58F4C-FC58-44D2-BE09-BD7D6851B4A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82174AED-5CAA-4A20-80CD-30C0A058A59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48374625-D7B0-460A-98B9-C9024605BAB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97F0B15C-21BE-40A3-8208-BE6B4C71231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CEC0EDA3-CE42-4AAE-BE47-077F5F6499A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D53589A3-C9CE-4B3A-8FCD-25022DB6491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E1072F81-2C99-45CC-A21E-68761852E93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75498BE5-B1CB-4EAD-97DC-CB3D707FA20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A8DE1FEB-081B-44F6-9DB6-1EDF18CBC8B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95F80C83-464A-4DE9-A0F8-09F0BF9E200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F8E4071E-AC8B-4533-AD95-12D9AD97070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6A4FC380-7B7A-4DBC-891D-5A8C99B36DE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20638554-A5F4-42CD-BE03-ED57BDA5FB3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224AC5E7-38BF-4FAC-94C1-DED70DD33A7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4F6C9078-7A8C-4AB4-8719-4FE7B3253B4B}"/>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57F27B0E-2BD2-476D-A25D-3119A8641FE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111E951F-20B5-4C3C-B3F6-8A79532ADDE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EA5D656D-4005-4EF7-933B-5331C354EDFA}"/>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DA4CBB25-FBB9-446C-B487-B7DC25B06A8A}"/>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9DFC2F84-059F-46E3-B9F8-8630015DC0B6}"/>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B4CEBDA1-1327-4B08-A807-82ED3A8E623D}"/>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FB9602C0-510D-4626-BA36-DF9E2B85FCC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B8C85D44-C942-4129-BD59-DADD3D6E2DF5}"/>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1F0D3218-F738-4874-8047-E7D464C6D728}"/>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59" name="フローチャート: 判断 658">
          <a:extLst>
            <a:ext uri="{FF2B5EF4-FFF2-40B4-BE49-F238E27FC236}">
              <a16:creationId xmlns:a16="http://schemas.microsoft.com/office/drawing/2014/main" id="{C7FE926F-4639-4E59-8F98-13D3BC517FAF}"/>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D2EBF41-F1FB-4194-A3C3-1D5C7B15BC8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B5040ED-48A8-4789-B282-66B5A7AE743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3680200-698F-46C1-9869-6D43B3BC8FC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CC67C6A-19EF-418A-93DF-25FAD79B3FA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9CFC27C-7290-4DE9-A58F-F15F4C54811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80373</xdr:rowOff>
    </xdr:from>
    <xdr:to>
      <xdr:col>85</xdr:col>
      <xdr:colOff>177800</xdr:colOff>
      <xdr:row>85</xdr:row>
      <xdr:rowOff>10523</xdr:rowOff>
    </xdr:to>
    <xdr:sp macro="" textlink="">
      <xdr:nvSpPr>
        <xdr:cNvPr id="665" name="楕円 664">
          <a:extLst>
            <a:ext uri="{FF2B5EF4-FFF2-40B4-BE49-F238E27FC236}">
              <a16:creationId xmlns:a16="http://schemas.microsoft.com/office/drawing/2014/main" id="{C657B9AA-CB6A-4749-90F5-D1E39DE48869}"/>
            </a:ext>
          </a:extLst>
        </xdr:cNvPr>
        <xdr:cNvSpPr/>
      </xdr:nvSpPr>
      <xdr:spPr>
        <a:xfrm>
          <a:off x="162687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58800</xdr:rowOff>
    </xdr:from>
    <xdr:ext cx="405111" cy="259045"/>
    <xdr:sp macro="" textlink="">
      <xdr:nvSpPr>
        <xdr:cNvPr id="666" name="【児童館】&#10;有形固定資産減価償却率該当値テキスト">
          <a:extLst>
            <a:ext uri="{FF2B5EF4-FFF2-40B4-BE49-F238E27FC236}">
              <a16:creationId xmlns:a16="http://schemas.microsoft.com/office/drawing/2014/main" id="{6458D02A-46D5-4FE2-92D8-FB4D266204DA}"/>
            </a:ext>
          </a:extLst>
        </xdr:cNvPr>
        <xdr:cNvSpPr txBox="1"/>
      </xdr:nvSpPr>
      <xdr:spPr>
        <a:xfrm>
          <a:off x="16357600" y="1446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49349</xdr:rowOff>
    </xdr:from>
    <xdr:to>
      <xdr:col>81</xdr:col>
      <xdr:colOff>101600</xdr:colOff>
      <xdr:row>84</xdr:row>
      <xdr:rowOff>150949</xdr:rowOff>
    </xdr:to>
    <xdr:sp macro="" textlink="">
      <xdr:nvSpPr>
        <xdr:cNvPr id="667" name="楕円 666">
          <a:extLst>
            <a:ext uri="{FF2B5EF4-FFF2-40B4-BE49-F238E27FC236}">
              <a16:creationId xmlns:a16="http://schemas.microsoft.com/office/drawing/2014/main" id="{8A9DA830-D6AD-4B8A-BD03-3911565668E3}"/>
            </a:ext>
          </a:extLst>
        </xdr:cNvPr>
        <xdr:cNvSpPr/>
      </xdr:nvSpPr>
      <xdr:spPr>
        <a:xfrm>
          <a:off x="154305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100149</xdr:rowOff>
    </xdr:from>
    <xdr:to>
      <xdr:col>85</xdr:col>
      <xdr:colOff>127000</xdr:colOff>
      <xdr:row>84</xdr:row>
      <xdr:rowOff>131173</xdr:rowOff>
    </xdr:to>
    <xdr:cxnSp macro="">
      <xdr:nvCxnSpPr>
        <xdr:cNvPr id="668" name="直線コネクタ 667">
          <a:extLst>
            <a:ext uri="{FF2B5EF4-FFF2-40B4-BE49-F238E27FC236}">
              <a16:creationId xmlns:a16="http://schemas.microsoft.com/office/drawing/2014/main" id="{062C69EF-5C4F-40C7-9BC0-B78AFD9F9708}"/>
            </a:ext>
          </a:extLst>
        </xdr:cNvPr>
        <xdr:cNvCxnSpPr/>
      </xdr:nvCxnSpPr>
      <xdr:spPr>
        <a:xfrm>
          <a:off x="15481300" y="1450194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24856</xdr:rowOff>
    </xdr:from>
    <xdr:to>
      <xdr:col>76</xdr:col>
      <xdr:colOff>165100</xdr:colOff>
      <xdr:row>84</xdr:row>
      <xdr:rowOff>126456</xdr:rowOff>
    </xdr:to>
    <xdr:sp macro="" textlink="">
      <xdr:nvSpPr>
        <xdr:cNvPr id="669" name="楕円 668">
          <a:extLst>
            <a:ext uri="{FF2B5EF4-FFF2-40B4-BE49-F238E27FC236}">
              <a16:creationId xmlns:a16="http://schemas.microsoft.com/office/drawing/2014/main" id="{30324DDD-73DE-4CDD-A8F8-1BEA55DC6012}"/>
            </a:ext>
          </a:extLst>
        </xdr:cNvPr>
        <xdr:cNvSpPr/>
      </xdr:nvSpPr>
      <xdr:spPr>
        <a:xfrm>
          <a:off x="14541500" y="1442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75656</xdr:rowOff>
    </xdr:from>
    <xdr:to>
      <xdr:col>81</xdr:col>
      <xdr:colOff>50800</xdr:colOff>
      <xdr:row>84</xdr:row>
      <xdr:rowOff>100149</xdr:rowOff>
    </xdr:to>
    <xdr:cxnSp macro="">
      <xdr:nvCxnSpPr>
        <xdr:cNvPr id="670" name="直線コネクタ 669">
          <a:extLst>
            <a:ext uri="{FF2B5EF4-FFF2-40B4-BE49-F238E27FC236}">
              <a16:creationId xmlns:a16="http://schemas.microsoft.com/office/drawing/2014/main" id="{55C403EB-5C71-4483-9F45-CEE1331B7E6A}"/>
            </a:ext>
          </a:extLst>
        </xdr:cNvPr>
        <xdr:cNvCxnSpPr/>
      </xdr:nvCxnSpPr>
      <xdr:spPr>
        <a:xfrm>
          <a:off x="14592300" y="1447745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160382</xdr:rowOff>
    </xdr:from>
    <xdr:to>
      <xdr:col>72</xdr:col>
      <xdr:colOff>38100</xdr:colOff>
      <xdr:row>84</xdr:row>
      <xdr:rowOff>90532</xdr:rowOff>
    </xdr:to>
    <xdr:sp macro="" textlink="">
      <xdr:nvSpPr>
        <xdr:cNvPr id="671" name="楕円 670">
          <a:extLst>
            <a:ext uri="{FF2B5EF4-FFF2-40B4-BE49-F238E27FC236}">
              <a16:creationId xmlns:a16="http://schemas.microsoft.com/office/drawing/2014/main" id="{F9BA8842-C32F-4060-B4C6-AE9E3DEA3B99}"/>
            </a:ext>
          </a:extLst>
        </xdr:cNvPr>
        <xdr:cNvSpPr/>
      </xdr:nvSpPr>
      <xdr:spPr>
        <a:xfrm>
          <a:off x="13652500" y="1439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39732</xdr:rowOff>
    </xdr:from>
    <xdr:to>
      <xdr:col>76</xdr:col>
      <xdr:colOff>114300</xdr:colOff>
      <xdr:row>84</xdr:row>
      <xdr:rowOff>75656</xdr:rowOff>
    </xdr:to>
    <xdr:cxnSp macro="">
      <xdr:nvCxnSpPr>
        <xdr:cNvPr id="672" name="直線コネクタ 671">
          <a:extLst>
            <a:ext uri="{FF2B5EF4-FFF2-40B4-BE49-F238E27FC236}">
              <a16:creationId xmlns:a16="http://schemas.microsoft.com/office/drawing/2014/main" id="{3D830F41-579A-4FAF-BA51-330705E6EF3C}"/>
            </a:ext>
          </a:extLst>
        </xdr:cNvPr>
        <xdr:cNvCxnSpPr/>
      </xdr:nvCxnSpPr>
      <xdr:spPr>
        <a:xfrm>
          <a:off x="13703300" y="1444153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139156</xdr:rowOff>
    </xdr:from>
    <xdr:to>
      <xdr:col>67</xdr:col>
      <xdr:colOff>101600</xdr:colOff>
      <xdr:row>84</xdr:row>
      <xdr:rowOff>69306</xdr:rowOff>
    </xdr:to>
    <xdr:sp macro="" textlink="">
      <xdr:nvSpPr>
        <xdr:cNvPr id="673" name="楕円 672">
          <a:extLst>
            <a:ext uri="{FF2B5EF4-FFF2-40B4-BE49-F238E27FC236}">
              <a16:creationId xmlns:a16="http://schemas.microsoft.com/office/drawing/2014/main" id="{630B576E-0839-4381-810B-6CE576407603}"/>
            </a:ext>
          </a:extLst>
        </xdr:cNvPr>
        <xdr:cNvSpPr/>
      </xdr:nvSpPr>
      <xdr:spPr>
        <a:xfrm>
          <a:off x="12763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18506</xdr:rowOff>
    </xdr:from>
    <xdr:to>
      <xdr:col>71</xdr:col>
      <xdr:colOff>177800</xdr:colOff>
      <xdr:row>84</xdr:row>
      <xdr:rowOff>39732</xdr:rowOff>
    </xdr:to>
    <xdr:cxnSp macro="">
      <xdr:nvCxnSpPr>
        <xdr:cNvPr id="674" name="直線コネクタ 673">
          <a:extLst>
            <a:ext uri="{FF2B5EF4-FFF2-40B4-BE49-F238E27FC236}">
              <a16:creationId xmlns:a16="http://schemas.microsoft.com/office/drawing/2014/main" id="{3325F39E-5287-46C6-8B14-74811E63DE38}"/>
            </a:ext>
          </a:extLst>
        </xdr:cNvPr>
        <xdr:cNvCxnSpPr/>
      </xdr:nvCxnSpPr>
      <xdr:spPr>
        <a:xfrm>
          <a:off x="12814300" y="14420306"/>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5A569F6D-3726-4204-95BD-9962319CF2DE}"/>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08E5009F-1E73-4809-B451-1C32545A94C1}"/>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E558D998-9D35-491F-9E83-158D6C08B2C2}"/>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678" name="n_4aveValue【児童館】&#10;有形固定資産減価償却率">
          <a:extLst>
            <a:ext uri="{FF2B5EF4-FFF2-40B4-BE49-F238E27FC236}">
              <a16:creationId xmlns:a16="http://schemas.microsoft.com/office/drawing/2014/main" id="{705D544D-BD0E-4F2D-9196-D1C8A224D7BC}"/>
            </a:ext>
          </a:extLst>
        </xdr:cNvPr>
        <xdr:cNvSpPr txBox="1"/>
      </xdr:nvSpPr>
      <xdr:spPr>
        <a:xfrm>
          <a:off x="12611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142076</xdr:rowOff>
    </xdr:from>
    <xdr:ext cx="405111" cy="259045"/>
    <xdr:sp macro="" textlink="">
      <xdr:nvSpPr>
        <xdr:cNvPr id="679" name="n_1mainValue【児童館】&#10;有形固定資産減価償却率">
          <a:extLst>
            <a:ext uri="{FF2B5EF4-FFF2-40B4-BE49-F238E27FC236}">
              <a16:creationId xmlns:a16="http://schemas.microsoft.com/office/drawing/2014/main" id="{20CAEE17-77AF-4522-8D9B-7A6CE8A12BA3}"/>
            </a:ext>
          </a:extLst>
        </xdr:cNvPr>
        <xdr:cNvSpPr txBox="1"/>
      </xdr:nvSpPr>
      <xdr:spPr>
        <a:xfrm>
          <a:off x="15266044"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117583</xdr:rowOff>
    </xdr:from>
    <xdr:ext cx="405111" cy="259045"/>
    <xdr:sp macro="" textlink="">
      <xdr:nvSpPr>
        <xdr:cNvPr id="680" name="n_2mainValue【児童館】&#10;有形固定資産減価償却率">
          <a:extLst>
            <a:ext uri="{FF2B5EF4-FFF2-40B4-BE49-F238E27FC236}">
              <a16:creationId xmlns:a16="http://schemas.microsoft.com/office/drawing/2014/main" id="{D8A80372-169A-4383-85D4-DC8E23841DC3}"/>
            </a:ext>
          </a:extLst>
        </xdr:cNvPr>
        <xdr:cNvSpPr txBox="1"/>
      </xdr:nvSpPr>
      <xdr:spPr>
        <a:xfrm>
          <a:off x="14389744" y="1451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81659</xdr:rowOff>
    </xdr:from>
    <xdr:ext cx="405111" cy="259045"/>
    <xdr:sp macro="" textlink="">
      <xdr:nvSpPr>
        <xdr:cNvPr id="681" name="n_3mainValue【児童館】&#10;有形固定資産減価償却率">
          <a:extLst>
            <a:ext uri="{FF2B5EF4-FFF2-40B4-BE49-F238E27FC236}">
              <a16:creationId xmlns:a16="http://schemas.microsoft.com/office/drawing/2014/main" id="{74368949-BB05-4740-9655-1130F2519812}"/>
            </a:ext>
          </a:extLst>
        </xdr:cNvPr>
        <xdr:cNvSpPr txBox="1"/>
      </xdr:nvSpPr>
      <xdr:spPr>
        <a:xfrm>
          <a:off x="13500744" y="1448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60433</xdr:rowOff>
    </xdr:from>
    <xdr:ext cx="405111" cy="259045"/>
    <xdr:sp macro="" textlink="">
      <xdr:nvSpPr>
        <xdr:cNvPr id="682" name="n_4mainValue【児童館】&#10;有形固定資産減価償却率">
          <a:extLst>
            <a:ext uri="{FF2B5EF4-FFF2-40B4-BE49-F238E27FC236}">
              <a16:creationId xmlns:a16="http://schemas.microsoft.com/office/drawing/2014/main" id="{31B4EBC7-C61F-4C0E-9C1C-11DB0E6E9884}"/>
            </a:ext>
          </a:extLst>
        </xdr:cNvPr>
        <xdr:cNvSpPr txBox="1"/>
      </xdr:nvSpPr>
      <xdr:spPr>
        <a:xfrm>
          <a:off x="12611744" y="1446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DAC13D55-6291-40D9-B01E-A575782FE24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AAA19EA7-EC46-4D77-93E1-2AC913A9DDE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F7023B20-C923-4936-9593-0B0794DB49E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41F11054-2667-4C36-8A8F-9310C2FCE07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8FC9B184-2C8C-4603-9904-83873AC0D93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C61BF997-574F-4178-9EC4-9B0B3393725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A255392E-ABBA-45B5-8DB0-473F00CC458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419DE7A6-056E-4875-A1D9-66CCA2B40B5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77C17CE8-F132-4DBE-ADB3-19BDAB35D7F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6A6FBE1C-0076-4643-9565-F9BA4A2DA51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6CFBDA25-E5BD-44C4-B00D-7E410E8245E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BC91820E-72C2-4A5C-9F68-2C2BE52C0E8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A7E332D-C6DB-49DE-99E2-718669FC44A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242906D6-8483-4E8D-9E00-38C469F6EFF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4EF321A1-51C1-4045-B0C7-093AC6342FE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566EA919-F345-41CA-AC76-EB2345B96C6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F1C2EE1-1F9A-4B4B-974E-7A40996D7BD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E94698EF-3013-4194-93C8-782D6BFC52E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AD5E38E-40BC-4D8B-A048-C1382F8F707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DCB20599-7BB3-430B-A577-D9BD41C7555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15CA7955-4186-48C6-A8BE-572C183DD0F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BF1DDDCE-D4E4-4C82-9C0F-C4F4935FF59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FF11E068-E6FC-4E72-B2B9-BB454DCE7C5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9E7C2425-17BA-4D21-8067-2C00ABDABD68}"/>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E8C2A4D9-6409-41E6-924B-42A3722C0406}"/>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9D7174E7-0E27-4702-B596-5F82F599B044}"/>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3766F6D4-5DA6-4802-9BCB-CD54A5B489B7}"/>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C72CB91C-94FD-481E-AE6B-8428A282BD06}"/>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11" name="【児童館】&#10;一人当たり面積平均値テキスト">
          <a:extLst>
            <a:ext uri="{FF2B5EF4-FFF2-40B4-BE49-F238E27FC236}">
              <a16:creationId xmlns:a16="http://schemas.microsoft.com/office/drawing/2014/main" id="{FE667DCC-8C2C-4484-9238-874AE5D70905}"/>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4AB4304B-CE07-4C68-9F17-12BC75BC5847}"/>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353B5881-96C4-44B6-A528-68BA3EC1649E}"/>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A846D77A-6767-4F5D-AF9F-E4B0EEDABF4F}"/>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CEA80286-4F02-4D14-80F6-1F83C29A1DB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63500</xdr:rowOff>
    </xdr:from>
    <xdr:to>
      <xdr:col>98</xdr:col>
      <xdr:colOff>38100</xdr:colOff>
      <xdr:row>83</xdr:row>
      <xdr:rowOff>165100</xdr:rowOff>
    </xdr:to>
    <xdr:sp macro="" textlink="">
      <xdr:nvSpPr>
        <xdr:cNvPr id="716" name="フローチャート: 判断 715">
          <a:extLst>
            <a:ext uri="{FF2B5EF4-FFF2-40B4-BE49-F238E27FC236}">
              <a16:creationId xmlns:a16="http://schemas.microsoft.com/office/drawing/2014/main" id="{0B728A84-C6C4-4399-9DF2-DBDBB1FA6534}"/>
            </a:ext>
          </a:extLst>
        </xdr:cNvPr>
        <xdr:cNvSpPr/>
      </xdr:nvSpPr>
      <xdr:spPr>
        <a:xfrm>
          <a:off x="18605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25651A06-51EE-460F-898B-3E00A4C48F5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DD57EA2-1A69-4036-BEA1-773FAD86E7F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837B102-4B32-4683-BE2B-B74EF8F5FB1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82566D8-F104-4DCB-9616-364ED84BF27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7448C6D-382D-456E-BCC5-4C4D03A9C45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2" name="楕円 721">
          <a:extLst>
            <a:ext uri="{FF2B5EF4-FFF2-40B4-BE49-F238E27FC236}">
              <a16:creationId xmlns:a16="http://schemas.microsoft.com/office/drawing/2014/main" id="{55820F1D-AEF0-4DB6-8DA5-888937387958}"/>
            </a:ext>
          </a:extLst>
        </xdr:cNvPr>
        <xdr:cNvSpPr/>
      </xdr:nvSpPr>
      <xdr:spPr>
        <a:xfrm>
          <a:off x="22110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723" name="【児童館】&#10;一人当たり面積該当値テキスト">
          <a:extLst>
            <a:ext uri="{FF2B5EF4-FFF2-40B4-BE49-F238E27FC236}">
              <a16:creationId xmlns:a16="http://schemas.microsoft.com/office/drawing/2014/main" id="{016D5A97-A281-4FCA-98B6-3F2264A9C1E4}"/>
            </a:ext>
          </a:extLst>
        </xdr:cNvPr>
        <xdr:cNvSpPr txBox="1"/>
      </xdr:nvSpPr>
      <xdr:spPr>
        <a:xfrm>
          <a:off x="22199600"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24" name="楕円 723">
          <a:extLst>
            <a:ext uri="{FF2B5EF4-FFF2-40B4-BE49-F238E27FC236}">
              <a16:creationId xmlns:a16="http://schemas.microsoft.com/office/drawing/2014/main" id="{045CEBEF-0BE2-4D39-BDBA-F4DBBDDB29B7}"/>
            </a:ext>
          </a:extLst>
        </xdr:cNvPr>
        <xdr:cNvSpPr/>
      </xdr:nvSpPr>
      <xdr:spPr>
        <a:xfrm>
          <a:off x="21272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725" name="直線コネクタ 724">
          <a:extLst>
            <a:ext uri="{FF2B5EF4-FFF2-40B4-BE49-F238E27FC236}">
              <a16:creationId xmlns:a16="http://schemas.microsoft.com/office/drawing/2014/main" id="{DD78F606-304A-48C2-BF01-E4DD923AB225}"/>
            </a:ext>
          </a:extLst>
        </xdr:cNvPr>
        <xdr:cNvCxnSpPr/>
      </xdr:nvCxnSpPr>
      <xdr:spPr>
        <a:xfrm>
          <a:off x="21323300" y="1432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726" name="楕円 725">
          <a:extLst>
            <a:ext uri="{FF2B5EF4-FFF2-40B4-BE49-F238E27FC236}">
              <a16:creationId xmlns:a16="http://schemas.microsoft.com/office/drawing/2014/main" id="{E7B3E87F-A6DF-402F-A30C-7D5DEA3F07E0}"/>
            </a:ext>
          </a:extLst>
        </xdr:cNvPr>
        <xdr:cNvSpPr/>
      </xdr:nvSpPr>
      <xdr:spPr>
        <a:xfrm>
          <a:off x="2038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95250</xdr:rowOff>
    </xdr:to>
    <xdr:cxnSp macro="">
      <xdr:nvCxnSpPr>
        <xdr:cNvPr id="727" name="直線コネクタ 726">
          <a:extLst>
            <a:ext uri="{FF2B5EF4-FFF2-40B4-BE49-F238E27FC236}">
              <a16:creationId xmlns:a16="http://schemas.microsoft.com/office/drawing/2014/main" id="{D3FC70E1-63CE-4EFE-8EC9-3A3AFA4DFE36}"/>
            </a:ext>
          </a:extLst>
        </xdr:cNvPr>
        <xdr:cNvCxnSpPr/>
      </xdr:nvCxnSpPr>
      <xdr:spPr>
        <a:xfrm>
          <a:off x="20434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28" name="楕円 727">
          <a:extLst>
            <a:ext uri="{FF2B5EF4-FFF2-40B4-BE49-F238E27FC236}">
              <a16:creationId xmlns:a16="http://schemas.microsoft.com/office/drawing/2014/main" id="{AD04A148-8DF5-492E-9A95-E9C3CFFC30A7}"/>
            </a:ext>
          </a:extLst>
        </xdr:cNvPr>
        <xdr:cNvSpPr/>
      </xdr:nvSpPr>
      <xdr:spPr>
        <a:xfrm>
          <a:off x="19494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95250</xdr:rowOff>
    </xdr:to>
    <xdr:cxnSp macro="">
      <xdr:nvCxnSpPr>
        <xdr:cNvPr id="729" name="直線コネクタ 728">
          <a:extLst>
            <a:ext uri="{FF2B5EF4-FFF2-40B4-BE49-F238E27FC236}">
              <a16:creationId xmlns:a16="http://schemas.microsoft.com/office/drawing/2014/main" id="{19D8AB8D-5440-4AA6-B9C9-3A7E1F6FFA80}"/>
            </a:ext>
          </a:extLst>
        </xdr:cNvPr>
        <xdr:cNvCxnSpPr/>
      </xdr:nvCxnSpPr>
      <xdr:spPr>
        <a:xfrm>
          <a:off x="19545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30" name="楕円 729">
          <a:extLst>
            <a:ext uri="{FF2B5EF4-FFF2-40B4-BE49-F238E27FC236}">
              <a16:creationId xmlns:a16="http://schemas.microsoft.com/office/drawing/2014/main" id="{1E18D5C4-CB06-4E78-B374-4EE7476BF0C5}"/>
            </a:ext>
          </a:extLst>
        </xdr:cNvPr>
        <xdr:cNvSpPr/>
      </xdr:nvSpPr>
      <xdr:spPr>
        <a:xfrm>
          <a:off x="18605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95250</xdr:rowOff>
    </xdr:to>
    <xdr:cxnSp macro="">
      <xdr:nvCxnSpPr>
        <xdr:cNvPr id="731" name="直線コネクタ 730">
          <a:extLst>
            <a:ext uri="{FF2B5EF4-FFF2-40B4-BE49-F238E27FC236}">
              <a16:creationId xmlns:a16="http://schemas.microsoft.com/office/drawing/2014/main" id="{7D462E9C-AC6F-4291-AF80-7BA9AC5E056C}"/>
            </a:ext>
          </a:extLst>
        </xdr:cNvPr>
        <xdr:cNvCxnSpPr/>
      </xdr:nvCxnSpPr>
      <xdr:spPr>
        <a:xfrm>
          <a:off x="18656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32" name="n_1aveValue【児童館】&#10;一人当たり面積">
          <a:extLst>
            <a:ext uri="{FF2B5EF4-FFF2-40B4-BE49-F238E27FC236}">
              <a16:creationId xmlns:a16="http://schemas.microsoft.com/office/drawing/2014/main" id="{E2CC808F-6DB5-406F-9A1F-2EF082BB34CC}"/>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33" name="n_2aveValue【児童館】&#10;一人当たり面積">
          <a:extLst>
            <a:ext uri="{FF2B5EF4-FFF2-40B4-BE49-F238E27FC236}">
              <a16:creationId xmlns:a16="http://schemas.microsoft.com/office/drawing/2014/main" id="{08577868-7DD4-4D6B-95BA-EE14256640C6}"/>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a:extLst>
            <a:ext uri="{FF2B5EF4-FFF2-40B4-BE49-F238E27FC236}">
              <a16:creationId xmlns:a16="http://schemas.microsoft.com/office/drawing/2014/main" id="{BAB1A2FE-2DA5-47D2-BACC-EF18EFCCA9B4}"/>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156227</xdr:rowOff>
    </xdr:from>
    <xdr:ext cx="469744" cy="259045"/>
    <xdr:sp macro="" textlink="">
      <xdr:nvSpPr>
        <xdr:cNvPr id="735" name="n_4aveValue【児童館】&#10;一人当たり面積">
          <a:extLst>
            <a:ext uri="{FF2B5EF4-FFF2-40B4-BE49-F238E27FC236}">
              <a16:creationId xmlns:a16="http://schemas.microsoft.com/office/drawing/2014/main" id="{94D02F03-9714-4B2D-8904-30974733A339}"/>
            </a:ext>
          </a:extLst>
        </xdr:cNvPr>
        <xdr:cNvSpPr txBox="1"/>
      </xdr:nvSpPr>
      <xdr:spPr>
        <a:xfrm>
          <a:off x="184214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736" name="n_1mainValue【児童館】&#10;一人当たり面積">
          <a:extLst>
            <a:ext uri="{FF2B5EF4-FFF2-40B4-BE49-F238E27FC236}">
              <a16:creationId xmlns:a16="http://schemas.microsoft.com/office/drawing/2014/main" id="{D3B528B1-7FD7-46E8-A623-1AE382714728}"/>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7" name="n_2mainValue【児童館】&#10;一人当たり面積">
          <a:extLst>
            <a:ext uri="{FF2B5EF4-FFF2-40B4-BE49-F238E27FC236}">
              <a16:creationId xmlns:a16="http://schemas.microsoft.com/office/drawing/2014/main" id="{F7E5E489-6E02-4816-BDCA-39CC4CD11C5A}"/>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738" name="n_3mainValue【児童館】&#10;一人当たり面積">
          <a:extLst>
            <a:ext uri="{FF2B5EF4-FFF2-40B4-BE49-F238E27FC236}">
              <a16:creationId xmlns:a16="http://schemas.microsoft.com/office/drawing/2014/main" id="{3B8E8063-4429-4F6A-98CC-AF8FEA381379}"/>
            </a:ext>
          </a:extLst>
        </xdr:cNvPr>
        <xdr:cNvSpPr txBox="1"/>
      </xdr:nvSpPr>
      <xdr:spPr>
        <a:xfrm>
          <a:off x="19310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9" name="n_4mainValue【児童館】&#10;一人当たり面積">
          <a:extLst>
            <a:ext uri="{FF2B5EF4-FFF2-40B4-BE49-F238E27FC236}">
              <a16:creationId xmlns:a16="http://schemas.microsoft.com/office/drawing/2014/main" id="{9A3E2441-DD7F-47F8-AE1B-562E94911CC4}"/>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946AB9EE-8A7B-44E2-80C7-CA5582EB353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C6FDAE19-9133-424D-AB76-8C891FA2AD4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33A42423-6514-4578-AA83-8D790395E2E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D7C2A360-AEF5-4BBF-B54F-87C422F95BE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1A9CA58A-7FE3-48C5-ABDC-36C77649DBA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571FD212-3C0D-47EE-95C0-36C80ED8AC6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6A6A21A7-7338-4F3F-85F2-75DFEC302C4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A363CDCF-D15A-4F86-8306-3AE7BC7DFB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CD509BD4-C9C4-4690-B2B1-8E93F1B1908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457B60CE-1559-4BCC-B42B-54B5482679A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E1167E7A-5646-475D-82C1-0E13FF7F290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46EFE7D8-F3D3-41FB-924C-244BDA5EAFA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83C7B180-623A-40B0-ABA5-A19F68A12BF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D864F04E-6E73-4D45-8ECA-A7A02B4C6C3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BE8F99EC-0534-4CE5-BAB0-ACD89F303DA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853F8B42-DCA0-477C-AD39-25F32DE86F7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95AA8785-6B18-4AB4-BEAF-4285ADAF2FD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76AC7D57-0551-4B77-8CE0-E34E58B1CEE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CD4CB4F5-9364-48CC-B74C-D37A4502A82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AFD9002B-FF91-418F-BFBE-51FF4FBFF06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689548A5-8894-4BF5-8B00-67D16A50B72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D7B7EFF4-16B6-4363-92C4-6FD15F7211B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AD494C0E-E220-4D68-80D8-A25E9746E416}"/>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67F65822-1A96-41B5-B49E-FB9C751EF07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BBB4DBB9-271B-4FB7-8353-920A4E60441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7C9D588D-8ACA-46D2-9001-56176A36B9E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54F05EE8-63BC-49B7-B04F-C8076820E72E}"/>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AE6911A5-F69F-4C47-BCF2-CEF3FAF783FE}"/>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00D2AB85-7943-4C9F-8621-765BDAE345C8}"/>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811A461C-AA7F-45CF-A65E-88CE1CB1C147}"/>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C0367124-F088-4B81-A92F-04144667ABCD}"/>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9DBDD7F4-C57A-4CB2-9974-7B7DC086EA2D}"/>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BF7D9A69-580F-4EAF-8E63-AC3610CB5AB6}"/>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490C0664-ADB3-4310-960F-4B25EF330427}"/>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4" name="フローチャート: 判断 773">
          <a:extLst>
            <a:ext uri="{FF2B5EF4-FFF2-40B4-BE49-F238E27FC236}">
              <a16:creationId xmlns:a16="http://schemas.microsoft.com/office/drawing/2014/main" id="{CD5D1293-FD89-496A-A211-E9D9E0DCEDF7}"/>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7D216E62-4CDD-493D-B153-40A97B3BA0D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F5F8884-3954-4C11-8A72-1F5E9EF6F01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F6F1893-C5B0-442A-8CF6-49793ABB2A3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147B825-43A0-4FC5-B448-9D0276E5C41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8B7A03DB-F435-4CAD-910F-EFA45889E2B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69214</xdr:rowOff>
    </xdr:from>
    <xdr:to>
      <xdr:col>85</xdr:col>
      <xdr:colOff>177800</xdr:colOff>
      <xdr:row>105</xdr:row>
      <xdr:rowOff>170814</xdr:rowOff>
    </xdr:to>
    <xdr:sp macro="" textlink="">
      <xdr:nvSpPr>
        <xdr:cNvPr id="780" name="楕円 779">
          <a:extLst>
            <a:ext uri="{FF2B5EF4-FFF2-40B4-BE49-F238E27FC236}">
              <a16:creationId xmlns:a16="http://schemas.microsoft.com/office/drawing/2014/main" id="{C90B4002-8962-4EE3-82A6-21D90CAEB9F1}"/>
            </a:ext>
          </a:extLst>
        </xdr:cNvPr>
        <xdr:cNvSpPr/>
      </xdr:nvSpPr>
      <xdr:spPr>
        <a:xfrm>
          <a:off x="162687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47641</xdr:rowOff>
    </xdr:from>
    <xdr:ext cx="405111" cy="259045"/>
    <xdr:sp macro="" textlink="">
      <xdr:nvSpPr>
        <xdr:cNvPr id="781" name="【公民館】&#10;有形固定資産減価償却率該当値テキスト">
          <a:extLst>
            <a:ext uri="{FF2B5EF4-FFF2-40B4-BE49-F238E27FC236}">
              <a16:creationId xmlns:a16="http://schemas.microsoft.com/office/drawing/2014/main" id="{1B310E17-B857-4DF7-ADDA-83E6BD5A4383}"/>
            </a:ext>
          </a:extLst>
        </xdr:cNvPr>
        <xdr:cNvSpPr txBox="1"/>
      </xdr:nvSpPr>
      <xdr:spPr>
        <a:xfrm>
          <a:off x="16357600"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36830</xdr:rowOff>
    </xdr:from>
    <xdr:to>
      <xdr:col>81</xdr:col>
      <xdr:colOff>101600</xdr:colOff>
      <xdr:row>105</xdr:row>
      <xdr:rowOff>138430</xdr:rowOff>
    </xdr:to>
    <xdr:sp macro="" textlink="">
      <xdr:nvSpPr>
        <xdr:cNvPr id="782" name="楕円 781">
          <a:extLst>
            <a:ext uri="{FF2B5EF4-FFF2-40B4-BE49-F238E27FC236}">
              <a16:creationId xmlns:a16="http://schemas.microsoft.com/office/drawing/2014/main" id="{9F66C1CF-5B52-420A-9B48-A771B353D1D6}"/>
            </a:ext>
          </a:extLst>
        </xdr:cNvPr>
        <xdr:cNvSpPr/>
      </xdr:nvSpPr>
      <xdr:spPr>
        <a:xfrm>
          <a:off x="1543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87630</xdr:rowOff>
    </xdr:from>
    <xdr:to>
      <xdr:col>85</xdr:col>
      <xdr:colOff>127000</xdr:colOff>
      <xdr:row>105</xdr:row>
      <xdr:rowOff>120014</xdr:rowOff>
    </xdr:to>
    <xdr:cxnSp macro="">
      <xdr:nvCxnSpPr>
        <xdr:cNvPr id="783" name="直線コネクタ 782">
          <a:extLst>
            <a:ext uri="{FF2B5EF4-FFF2-40B4-BE49-F238E27FC236}">
              <a16:creationId xmlns:a16="http://schemas.microsoft.com/office/drawing/2014/main" id="{26D0EF18-E857-440A-B2C6-C31ED765E585}"/>
            </a:ext>
          </a:extLst>
        </xdr:cNvPr>
        <xdr:cNvCxnSpPr/>
      </xdr:nvCxnSpPr>
      <xdr:spPr>
        <a:xfrm>
          <a:off x="15481300" y="18089880"/>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12064</xdr:rowOff>
    </xdr:from>
    <xdr:to>
      <xdr:col>76</xdr:col>
      <xdr:colOff>165100</xdr:colOff>
      <xdr:row>105</xdr:row>
      <xdr:rowOff>113664</xdr:rowOff>
    </xdr:to>
    <xdr:sp macro="" textlink="">
      <xdr:nvSpPr>
        <xdr:cNvPr id="784" name="楕円 783">
          <a:extLst>
            <a:ext uri="{FF2B5EF4-FFF2-40B4-BE49-F238E27FC236}">
              <a16:creationId xmlns:a16="http://schemas.microsoft.com/office/drawing/2014/main" id="{415AA61C-9138-434A-90E1-730BE751132F}"/>
            </a:ext>
          </a:extLst>
        </xdr:cNvPr>
        <xdr:cNvSpPr/>
      </xdr:nvSpPr>
      <xdr:spPr>
        <a:xfrm>
          <a:off x="145415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62864</xdr:rowOff>
    </xdr:from>
    <xdr:to>
      <xdr:col>81</xdr:col>
      <xdr:colOff>50800</xdr:colOff>
      <xdr:row>105</xdr:row>
      <xdr:rowOff>87630</xdr:rowOff>
    </xdr:to>
    <xdr:cxnSp macro="">
      <xdr:nvCxnSpPr>
        <xdr:cNvPr id="785" name="直線コネクタ 784">
          <a:extLst>
            <a:ext uri="{FF2B5EF4-FFF2-40B4-BE49-F238E27FC236}">
              <a16:creationId xmlns:a16="http://schemas.microsoft.com/office/drawing/2014/main" id="{02F3B8C0-8B40-42E5-BC37-0DC6A35FEB48}"/>
            </a:ext>
          </a:extLst>
        </xdr:cNvPr>
        <xdr:cNvCxnSpPr/>
      </xdr:nvCxnSpPr>
      <xdr:spPr>
        <a:xfrm>
          <a:off x="14592300" y="1806511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145414</xdr:rowOff>
    </xdr:from>
    <xdr:to>
      <xdr:col>72</xdr:col>
      <xdr:colOff>38100</xdr:colOff>
      <xdr:row>105</xdr:row>
      <xdr:rowOff>75564</xdr:rowOff>
    </xdr:to>
    <xdr:sp macro="" textlink="">
      <xdr:nvSpPr>
        <xdr:cNvPr id="786" name="楕円 785">
          <a:extLst>
            <a:ext uri="{FF2B5EF4-FFF2-40B4-BE49-F238E27FC236}">
              <a16:creationId xmlns:a16="http://schemas.microsoft.com/office/drawing/2014/main" id="{2ECDD093-D9A5-41EF-B672-50779BD3BA5F}"/>
            </a:ext>
          </a:extLst>
        </xdr:cNvPr>
        <xdr:cNvSpPr/>
      </xdr:nvSpPr>
      <xdr:spPr>
        <a:xfrm>
          <a:off x="13652500" y="1797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24764</xdr:rowOff>
    </xdr:from>
    <xdr:to>
      <xdr:col>76</xdr:col>
      <xdr:colOff>114300</xdr:colOff>
      <xdr:row>105</xdr:row>
      <xdr:rowOff>62864</xdr:rowOff>
    </xdr:to>
    <xdr:cxnSp macro="">
      <xdr:nvCxnSpPr>
        <xdr:cNvPr id="787" name="直線コネクタ 786">
          <a:extLst>
            <a:ext uri="{FF2B5EF4-FFF2-40B4-BE49-F238E27FC236}">
              <a16:creationId xmlns:a16="http://schemas.microsoft.com/office/drawing/2014/main" id="{3C7CE8EF-3EDE-43C1-AE98-68A025400ABC}"/>
            </a:ext>
          </a:extLst>
        </xdr:cNvPr>
        <xdr:cNvCxnSpPr/>
      </xdr:nvCxnSpPr>
      <xdr:spPr>
        <a:xfrm>
          <a:off x="13703300" y="180270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103505</xdr:rowOff>
    </xdr:from>
    <xdr:to>
      <xdr:col>67</xdr:col>
      <xdr:colOff>101600</xdr:colOff>
      <xdr:row>105</xdr:row>
      <xdr:rowOff>33655</xdr:rowOff>
    </xdr:to>
    <xdr:sp macro="" textlink="">
      <xdr:nvSpPr>
        <xdr:cNvPr id="788" name="楕円 787">
          <a:extLst>
            <a:ext uri="{FF2B5EF4-FFF2-40B4-BE49-F238E27FC236}">
              <a16:creationId xmlns:a16="http://schemas.microsoft.com/office/drawing/2014/main" id="{49805243-7F5C-4816-A81E-7146FA692DE8}"/>
            </a:ext>
          </a:extLst>
        </xdr:cNvPr>
        <xdr:cNvSpPr/>
      </xdr:nvSpPr>
      <xdr:spPr>
        <a:xfrm>
          <a:off x="127635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154305</xdr:rowOff>
    </xdr:from>
    <xdr:to>
      <xdr:col>71</xdr:col>
      <xdr:colOff>177800</xdr:colOff>
      <xdr:row>105</xdr:row>
      <xdr:rowOff>24764</xdr:rowOff>
    </xdr:to>
    <xdr:cxnSp macro="">
      <xdr:nvCxnSpPr>
        <xdr:cNvPr id="789" name="直線コネクタ 788">
          <a:extLst>
            <a:ext uri="{FF2B5EF4-FFF2-40B4-BE49-F238E27FC236}">
              <a16:creationId xmlns:a16="http://schemas.microsoft.com/office/drawing/2014/main" id="{F99DB5B4-85B5-4A20-93ED-FFADD361BEAA}"/>
            </a:ext>
          </a:extLst>
        </xdr:cNvPr>
        <xdr:cNvCxnSpPr/>
      </xdr:nvCxnSpPr>
      <xdr:spPr>
        <a:xfrm>
          <a:off x="12814300" y="179851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D7FDD095-0E53-4076-8372-3FBDC7D4336F}"/>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BDF1E870-B1CE-4AC9-9B13-93371BE9A0E7}"/>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A53FCF3B-399F-4909-ADC4-79C9B9928BA2}"/>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793" name="n_4aveValue【公民館】&#10;有形固定資産減価償却率">
          <a:extLst>
            <a:ext uri="{FF2B5EF4-FFF2-40B4-BE49-F238E27FC236}">
              <a16:creationId xmlns:a16="http://schemas.microsoft.com/office/drawing/2014/main" id="{F7CB191E-BAB7-497A-9ACB-5CED4C96A3F5}"/>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129557</xdr:rowOff>
    </xdr:from>
    <xdr:ext cx="405111" cy="259045"/>
    <xdr:sp macro="" textlink="">
      <xdr:nvSpPr>
        <xdr:cNvPr id="794" name="n_1mainValue【公民館】&#10;有形固定資産減価償却率">
          <a:extLst>
            <a:ext uri="{FF2B5EF4-FFF2-40B4-BE49-F238E27FC236}">
              <a16:creationId xmlns:a16="http://schemas.microsoft.com/office/drawing/2014/main" id="{CBB207DB-C949-4B02-880D-BC247A9E14CE}"/>
            </a:ext>
          </a:extLst>
        </xdr:cNvPr>
        <xdr:cNvSpPr txBox="1"/>
      </xdr:nvSpPr>
      <xdr:spPr>
        <a:xfrm>
          <a:off x="152660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104791</xdr:rowOff>
    </xdr:from>
    <xdr:ext cx="405111" cy="259045"/>
    <xdr:sp macro="" textlink="">
      <xdr:nvSpPr>
        <xdr:cNvPr id="795" name="n_2mainValue【公民館】&#10;有形固定資産減価償却率">
          <a:extLst>
            <a:ext uri="{FF2B5EF4-FFF2-40B4-BE49-F238E27FC236}">
              <a16:creationId xmlns:a16="http://schemas.microsoft.com/office/drawing/2014/main" id="{6E0EEF72-2108-4BB2-9B71-0CAD843B47C8}"/>
            </a:ext>
          </a:extLst>
        </xdr:cNvPr>
        <xdr:cNvSpPr txBox="1"/>
      </xdr:nvSpPr>
      <xdr:spPr>
        <a:xfrm>
          <a:off x="14389744" y="1810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66691</xdr:rowOff>
    </xdr:from>
    <xdr:ext cx="405111" cy="259045"/>
    <xdr:sp macro="" textlink="">
      <xdr:nvSpPr>
        <xdr:cNvPr id="796" name="n_3mainValue【公民館】&#10;有形固定資産減価償却率">
          <a:extLst>
            <a:ext uri="{FF2B5EF4-FFF2-40B4-BE49-F238E27FC236}">
              <a16:creationId xmlns:a16="http://schemas.microsoft.com/office/drawing/2014/main" id="{01375AB4-E753-42C0-BE00-FB99E6EC07CE}"/>
            </a:ext>
          </a:extLst>
        </xdr:cNvPr>
        <xdr:cNvSpPr txBox="1"/>
      </xdr:nvSpPr>
      <xdr:spPr>
        <a:xfrm>
          <a:off x="13500744" y="180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24782</xdr:rowOff>
    </xdr:from>
    <xdr:ext cx="405111" cy="259045"/>
    <xdr:sp macro="" textlink="">
      <xdr:nvSpPr>
        <xdr:cNvPr id="797" name="n_4mainValue【公民館】&#10;有形固定資産減価償却率">
          <a:extLst>
            <a:ext uri="{FF2B5EF4-FFF2-40B4-BE49-F238E27FC236}">
              <a16:creationId xmlns:a16="http://schemas.microsoft.com/office/drawing/2014/main" id="{BE1B8FDB-E4F9-400C-879B-18D24453BEAC}"/>
            </a:ext>
          </a:extLst>
        </xdr:cNvPr>
        <xdr:cNvSpPr txBox="1"/>
      </xdr:nvSpPr>
      <xdr:spPr>
        <a:xfrm>
          <a:off x="126117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16880FBE-6387-4B26-9BBC-AAFAED53D91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4A44729C-0E54-4C24-9F80-CE064EF71BB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333220DF-02ED-48F6-9790-22023A66678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4B9D050C-FC32-4961-8B31-7524CDCA609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C3365831-F83E-4866-B5CA-4C17246CE61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85E67072-A218-4815-ACBF-87FFDC82186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A71BC29B-1487-4843-AC24-55DF98D57E3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4CB25E41-BBD9-466D-BC24-80929D45F2A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46BDBDA-DF18-4FCF-A7DD-BCC9D2AA325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7F9C70DD-466C-4A25-BC56-F8EEF188583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69349974-683E-4EAA-9FE9-D0C5ABE8C0E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24360A22-561D-456C-A5AB-73692687BF8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145547C7-A06A-435C-B796-945A3EBDB1B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AA335114-DCA1-4371-ABC0-A32A4620200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AACF03B7-D3C9-4F1F-92CC-A9F235157E0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935046FC-9AF7-4020-B7E3-2C57E2AADBC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58EEAB10-70A6-4366-9819-A5585BB101C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7CF6E8CE-4FA6-49DC-B612-D5FBABD7CED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FBFF972D-3B79-4A1C-9663-85C7E7F05D5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E49D6D21-1A7E-4C67-A45A-42347FDBF64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1278499B-8535-4B8D-88B2-DB54224C3A2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F25027DF-E391-437D-8B65-2AB89EFF22A4}"/>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F597ADAB-2E4C-4947-BFA5-8C7C22309FC6}"/>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6D7E1EB7-1C25-47E4-B4B9-05F70396E365}"/>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EADE2CBE-94FE-4A8B-934B-1F7880D4A8FF}"/>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61586F94-0238-4320-AD5D-5863531EC03B}"/>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338F0FB7-AD1F-4758-BBF5-2F066549B9FA}"/>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C0CA20B2-172D-4027-9CEF-C4E1FF0DEE75}"/>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5185AD50-F4A7-4B21-9A60-CCD36B8F0B2D}"/>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F78E32E8-8BB6-4521-9145-557A71C1CEB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EAD70652-6D8D-42B6-AE5C-613717CB0B59}"/>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9" name="フローチャート: 判断 828">
          <a:extLst>
            <a:ext uri="{FF2B5EF4-FFF2-40B4-BE49-F238E27FC236}">
              <a16:creationId xmlns:a16="http://schemas.microsoft.com/office/drawing/2014/main" id="{53DD99C7-BB4D-466D-8BF2-F3E21D2F93BF}"/>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A1AC4CC-7A86-4DA7-B3E6-671A13A2160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963E981-AFCB-4CE7-A54D-6C709D8F9A6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E2ED76B-FF10-4F61-9B5A-3AC938091AA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20EE188D-0695-47D5-9E68-22EC114ACC4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7DCDC0C7-CE4B-4948-B8F0-49A72B6FB47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xdr:rowOff>
    </xdr:from>
    <xdr:to>
      <xdr:col>116</xdr:col>
      <xdr:colOff>114300</xdr:colOff>
      <xdr:row>107</xdr:row>
      <xdr:rowOff>110998</xdr:rowOff>
    </xdr:to>
    <xdr:sp macro="" textlink="">
      <xdr:nvSpPr>
        <xdr:cNvPr id="835" name="楕円 834">
          <a:extLst>
            <a:ext uri="{FF2B5EF4-FFF2-40B4-BE49-F238E27FC236}">
              <a16:creationId xmlns:a16="http://schemas.microsoft.com/office/drawing/2014/main" id="{F523427D-7438-4C26-8DFB-4A2A0DD46CB2}"/>
            </a:ext>
          </a:extLst>
        </xdr:cNvPr>
        <xdr:cNvSpPr/>
      </xdr:nvSpPr>
      <xdr:spPr>
        <a:xfrm>
          <a:off x="221107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159275</xdr:rowOff>
    </xdr:from>
    <xdr:ext cx="469744" cy="259045"/>
    <xdr:sp macro="" textlink="">
      <xdr:nvSpPr>
        <xdr:cNvPr id="836" name="【公民館】&#10;一人当たり面積該当値テキスト">
          <a:extLst>
            <a:ext uri="{FF2B5EF4-FFF2-40B4-BE49-F238E27FC236}">
              <a16:creationId xmlns:a16="http://schemas.microsoft.com/office/drawing/2014/main" id="{67ADE407-E8DA-445A-87FF-5AEF0879046C}"/>
            </a:ext>
          </a:extLst>
        </xdr:cNvPr>
        <xdr:cNvSpPr txBox="1"/>
      </xdr:nvSpPr>
      <xdr:spPr>
        <a:xfrm>
          <a:off x="22199600"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9398</xdr:rowOff>
    </xdr:from>
    <xdr:to>
      <xdr:col>112</xdr:col>
      <xdr:colOff>38100</xdr:colOff>
      <xdr:row>107</xdr:row>
      <xdr:rowOff>110998</xdr:rowOff>
    </xdr:to>
    <xdr:sp macro="" textlink="">
      <xdr:nvSpPr>
        <xdr:cNvPr id="837" name="楕円 836">
          <a:extLst>
            <a:ext uri="{FF2B5EF4-FFF2-40B4-BE49-F238E27FC236}">
              <a16:creationId xmlns:a16="http://schemas.microsoft.com/office/drawing/2014/main" id="{8889996C-DA55-4A88-98B2-A73565C6F65D}"/>
            </a:ext>
          </a:extLst>
        </xdr:cNvPr>
        <xdr:cNvSpPr/>
      </xdr:nvSpPr>
      <xdr:spPr>
        <a:xfrm>
          <a:off x="21272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60198</xdr:rowOff>
    </xdr:from>
    <xdr:to>
      <xdr:col>116</xdr:col>
      <xdr:colOff>63500</xdr:colOff>
      <xdr:row>107</xdr:row>
      <xdr:rowOff>60198</xdr:rowOff>
    </xdr:to>
    <xdr:cxnSp macro="">
      <xdr:nvCxnSpPr>
        <xdr:cNvPr id="838" name="直線コネクタ 837">
          <a:extLst>
            <a:ext uri="{FF2B5EF4-FFF2-40B4-BE49-F238E27FC236}">
              <a16:creationId xmlns:a16="http://schemas.microsoft.com/office/drawing/2014/main" id="{83C8F933-0ADB-4126-8140-19DD1208957E}"/>
            </a:ext>
          </a:extLst>
        </xdr:cNvPr>
        <xdr:cNvCxnSpPr/>
      </xdr:nvCxnSpPr>
      <xdr:spPr>
        <a:xfrm>
          <a:off x="21323300" y="184053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7113</xdr:rowOff>
    </xdr:from>
    <xdr:to>
      <xdr:col>107</xdr:col>
      <xdr:colOff>101600</xdr:colOff>
      <xdr:row>107</xdr:row>
      <xdr:rowOff>108713</xdr:rowOff>
    </xdr:to>
    <xdr:sp macro="" textlink="">
      <xdr:nvSpPr>
        <xdr:cNvPr id="839" name="楕円 838">
          <a:extLst>
            <a:ext uri="{FF2B5EF4-FFF2-40B4-BE49-F238E27FC236}">
              <a16:creationId xmlns:a16="http://schemas.microsoft.com/office/drawing/2014/main" id="{D0FAC071-5968-406C-BD12-8DC451F32BD4}"/>
            </a:ext>
          </a:extLst>
        </xdr:cNvPr>
        <xdr:cNvSpPr/>
      </xdr:nvSpPr>
      <xdr:spPr>
        <a:xfrm>
          <a:off x="203835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57913</xdr:rowOff>
    </xdr:from>
    <xdr:to>
      <xdr:col>111</xdr:col>
      <xdr:colOff>177800</xdr:colOff>
      <xdr:row>107</xdr:row>
      <xdr:rowOff>60198</xdr:rowOff>
    </xdr:to>
    <xdr:cxnSp macro="">
      <xdr:nvCxnSpPr>
        <xdr:cNvPr id="840" name="直線コネクタ 839">
          <a:extLst>
            <a:ext uri="{FF2B5EF4-FFF2-40B4-BE49-F238E27FC236}">
              <a16:creationId xmlns:a16="http://schemas.microsoft.com/office/drawing/2014/main" id="{BA394FFA-B929-488E-B033-0B2A3AA43D9F}"/>
            </a:ext>
          </a:extLst>
        </xdr:cNvPr>
        <xdr:cNvCxnSpPr/>
      </xdr:nvCxnSpPr>
      <xdr:spPr>
        <a:xfrm>
          <a:off x="20434300" y="1840306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7113</xdr:rowOff>
    </xdr:from>
    <xdr:to>
      <xdr:col>102</xdr:col>
      <xdr:colOff>165100</xdr:colOff>
      <xdr:row>107</xdr:row>
      <xdr:rowOff>108713</xdr:rowOff>
    </xdr:to>
    <xdr:sp macro="" textlink="">
      <xdr:nvSpPr>
        <xdr:cNvPr id="841" name="楕円 840">
          <a:extLst>
            <a:ext uri="{FF2B5EF4-FFF2-40B4-BE49-F238E27FC236}">
              <a16:creationId xmlns:a16="http://schemas.microsoft.com/office/drawing/2014/main" id="{C99AFDF4-9A30-4DD5-BDC4-5E34F65F6E27}"/>
            </a:ext>
          </a:extLst>
        </xdr:cNvPr>
        <xdr:cNvSpPr/>
      </xdr:nvSpPr>
      <xdr:spPr>
        <a:xfrm>
          <a:off x="194945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57913</xdr:rowOff>
    </xdr:from>
    <xdr:to>
      <xdr:col>107</xdr:col>
      <xdr:colOff>50800</xdr:colOff>
      <xdr:row>107</xdr:row>
      <xdr:rowOff>57913</xdr:rowOff>
    </xdr:to>
    <xdr:cxnSp macro="">
      <xdr:nvCxnSpPr>
        <xdr:cNvPr id="842" name="直線コネクタ 841">
          <a:extLst>
            <a:ext uri="{FF2B5EF4-FFF2-40B4-BE49-F238E27FC236}">
              <a16:creationId xmlns:a16="http://schemas.microsoft.com/office/drawing/2014/main" id="{287530C6-7E14-4D3D-8532-629B0298D1C8}"/>
            </a:ext>
          </a:extLst>
        </xdr:cNvPr>
        <xdr:cNvCxnSpPr/>
      </xdr:nvCxnSpPr>
      <xdr:spPr>
        <a:xfrm>
          <a:off x="19545300" y="18403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843" name="楕円 842">
          <a:extLst>
            <a:ext uri="{FF2B5EF4-FFF2-40B4-BE49-F238E27FC236}">
              <a16:creationId xmlns:a16="http://schemas.microsoft.com/office/drawing/2014/main" id="{16595AA1-ACEF-40A2-B979-DB2FE0418F05}"/>
            </a:ext>
          </a:extLst>
        </xdr:cNvPr>
        <xdr:cNvSpPr/>
      </xdr:nvSpPr>
      <xdr:spPr>
        <a:xfrm>
          <a:off x="18605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57913</xdr:rowOff>
    </xdr:from>
    <xdr:to>
      <xdr:col>102</xdr:col>
      <xdr:colOff>114300</xdr:colOff>
      <xdr:row>107</xdr:row>
      <xdr:rowOff>60198</xdr:rowOff>
    </xdr:to>
    <xdr:cxnSp macro="">
      <xdr:nvCxnSpPr>
        <xdr:cNvPr id="844" name="直線コネクタ 843">
          <a:extLst>
            <a:ext uri="{FF2B5EF4-FFF2-40B4-BE49-F238E27FC236}">
              <a16:creationId xmlns:a16="http://schemas.microsoft.com/office/drawing/2014/main" id="{8D7D5E45-8020-4B9F-A627-5DCA57CF62B8}"/>
            </a:ext>
          </a:extLst>
        </xdr:cNvPr>
        <xdr:cNvCxnSpPr/>
      </xdr:nvCxnSpPr>
      <xdr:spPr>
        <a:xfrm flipV="1">
          <a:off x="18656300" y="1840306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6CF760CA-E1DE-4DF4-BD81-11607AA82D74}"/>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DC0AD884-BBB0-49CE-ADE4-593B5B1EACEB}"/>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44EB47CC-3B6A-4759-BAB5-B8698BA32248}"/>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848" name="n_4aveValue【公民館】&#10;一人当たり面積">
          <a:extLst>
            <a:ext uri="{FF2B5EF4-FFF2-40B4-BE49-F238E27FC236}">
              <a16:creationId xmlns:a16="http://schemas.microsoft.com/office/drawing/2014/main" id="{B9F56F97-AA9F-427C-AEF4-4D667BE1C5C3}"/>
            </a:ext>
          </a:extLst>
        </xdr:cNvPr>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102125</xdr:rowOff>
    </xdr:from>
    <xdr:ext cx="469744" cy="259045"/>
    <xdr:sp macro="" textlink="">
      <xdr:nvSpPr>
        <xdr:cNvPr id="849" name="n_1mainValue【公民館】&#10;一人当たり面積">
          <a:extLst>
            <a:ext uri="{FF2B5EF4-FFF2-40B4-BE49-F238E27FC236}">
              <a16:creationId xmlns:a16="http://schemas.microsoft.com/office/drawing/2014/main" id="{5F7838CB-A237-4B2F-94D9-5A50F24A82ED}"/>
            </a:ext>
          </a:extLst>
        </xdr:cNvPr>
        <xdr:cNvSpPr txBox="1"/>
      </xdr:nvSpPr>
      <xdr:spPr>
        <a:xfrm>
          <a:off x="210757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99840</xdr:rowOff>
    </xdr:from>
    <xdr:ext cx="469744" cy="259045"/>
    <xdr:sp macro="" textlink="">
      <xdr:nvSpPr>
        <xdr:cNvPr id="850" name="n_2mainValue【公民館】&#10;一人当たり面積">
          <a:extLst>
            <a:ext uri="{FF2B5EF4-FFF2-40B4-BE49-F238E27FC236}">
              <a16:creationId xmlns:a16="http://schemas.microsoft.com/office/drawing/2014/main" id="{B32E62FA-EACD-45D0-83B3-5E723BBAFC8C}"/>
            </a:ext>
          </a:extLst>
        </xdr:cNvPr>
        <xdr:cNvSpPr txBox="1"/>
      </xdr:nvSpPr>
      <xdr:spPr>
        <a:xfrm>
          <a:off x="20199427" y="1844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99840</xdr:rowOff>
    </xdr:from>
    <xdr:ext cx="469744" cy="259045"/>
    <xdr:sp macro="" textlink="">
      <xdr:nvSpPr>
        <xdr:cNvPr id="851" name="n_3mainValue【公民館】&#10;一人当たり面積">
          <a:extLst>
            <a:ext uri="{FF2B5EF4-FFF2-40B4-BE49-F238E27FC236}">
              <a16:creationId xmlns:a16="http://schemas.microsoft.com/office/drawing/2014/main" id="{B1EAF2F2-2197-487A-930F-7E7AAA97C241}"/>
            </a:ext>
          </a:extLst>
        </xdr:cNvPr>
        <xdr:cNvSpPr txBox="1"/>
      </xdr:nvSpPr>
      <xdr:spPr>
        <a:xfrm>
          <a:off x="19310427" y="1844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102125</xdr:rowOff>
    </xdr:from>
    <xdr:ext cx="469744" cy="259045"/>
    <xdr:sp macro="" textlink="">
      <xdr:nvSpPr>
        <xdr:cNvPr id="852" name="n_4mainValue【公民館】&#10;一人当たり面積">
          <a:extLst>
            <a:ext uri="{FF2B5EF4-FFF2-40B4-BE49-F238E27FC236}">
              <a16:creationId xmlns:a16="http://schemas.microsoft.com/office/drawing/2014/main" id="{65F4D1DA-E8FE-42BF-9181-1C35D7DB72ED}"/>
            </a:ext>
          </a:extLst>
        </xdr:cNvPr>
        <xdr:cNvSpPr txBox="1"/>
      </xdr:nvSpPr>
      <xdr:spPr>
        <a:xfrm>
          <a:off x="18421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3E743B3E-3975-4DA9-9650-B1447DE42F2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CFB23D5-DCB5-42A8-9945-6B89015FAF6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369FA1A7-8300-4AD5-92F2-B391FD80779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有形固定資産減価償却率が高い施設は、「橋りょう・トンネル」、「公営住宅」、「認定こども園・幼稚園・保育所」である。特に「橋りょう・トンネル」は、</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％を超えており、類似団体内で最も高い数値となっている。今後は、各施設ごとに策定した個別施設計画に基づき、計画的に改修等を行っていく。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F9C831-E6CE-41CF-84FA-A467E2CCC67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BB03A99-180E-444D-86F1-86D9AB3C6F2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CFAD1C6-A1C4-4A62-97EB-200F90DD0ED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637F7F8-C54D-4344-A40A-4351A6CE536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6EB9693-B53F-4D1A-BA4B-3FB797F3994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4560A7-B944-4D89-A5B8-676D4DDB2FC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E460BB3-A8CC-4C2D-BAB7-73AEFF73579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EF6EA82-9B43-411E-A29B-500B561E7FC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6D65D2-6A5E-46F7-AA1E-0F7B6E993C0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9E7B6B0-BF61-4268-B9F6-B8942D010F6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76,342
66,812
5.11
33,161,723
30,786,390
1,768,601
16,401,569
19,288,904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50BB20-6D75-4911-BDCD-9AB7AF18CB4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E4CACB8-A59D-450D-9EE2-9A07FD98D7A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AE56541-25DB-4D9E-93D5-7C7B2F1C694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5FE5B4-8D14-4063-9AA3-A5BCC8A85E9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E0ED6A-9611-442B-8E7E-C025A4D03F6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E22A25F-213E-49AE-9B25-F2D6E62BF72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533B81A-AD4C-4EEA-B2FC-BD1FCA8C36D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999C3B-7E0D-4806-ABE4-16A65CAE004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02FA6BD-1E5E-4C6A-AFCD-5E36CC2CEF7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A01E838-F9F3-4027-A773-67BD0B75A4F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6A4504-AEDA-42EF-AE35-A1615A1D12E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E76D574-6569-47A0-9803-EE1EF75BB99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600CC6E-CFE4-43BF-9B22-ED5D9D02FDC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D98551B-2628-4F49-921E-7BE845E6CC5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59B6F9B-D1E4-49F2-800B-A4BFE9C1D5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B4A1BC8-7050-40F8-BAEF-A8C0FD137F7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525D68-6B28-4475-994F-73D0D8F91EB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46CE9BD-37FA-4B17-99AC-EB49D1CCCCA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46A1AC6-CB91-44D2-A307-20EB1E7F02A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79F72D9-567D-48C2-83F7-730895B1687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1B8630-4B0F-443E-9B07-3DCB7FEAEDB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C648869-BDDB-4B29-AF06-7453BF5030B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50D65F8-3CEB-4AF3-A438-09F5DC94994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B1D2EC1-E042-4ABD-96A6-BFD221443A9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03A1DF5-85F7-4410-A056-BF5E28DBC0B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9B943F8-288A-4D8D-BE38-4BD245F34D9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D9B73E-0F3E-4D89-93BA-FBC298BE3BD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32B78DC-39BA-4B3A-991D-CF82CE7FB92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01FF929-8F14-4958-9836-F9596A0EC88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7B3B4AC-38FE-48D4-A1C1-BE7147F87D0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8C6D260-7843-47D7-902D-D4F66796ABB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46BA9E3-C264-4D0A-8E78-21DB1FC680F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2005F93-088B-45AC-8A58-642E22E040A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3807433-23DF-43F8-9A75-3B399E885FB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C7D6A88-3758-4A0C-AB27-86911B85856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98FAEB1-D702-4ECE-97DE-8623875205F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873FDDA-B088-4DF4-89D8-59E45983467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8BCDA4D-7D42-441A-AAAB-D01F87DD2DD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4242491-EEDA-45F4-803E-5EFD8FD43BB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47D71B8-060D-4D1D-99DD-4E00FC79840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47D6090-879C-43DE-AAFB-938C74D8105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DF7369C-D3A0-4617-9225-FE638A647A7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2045102-AC1B-4BBA-B22F-9EA090A4D6F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718A072-979A-4DC4-BA4A-A3D7D3F4024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E88A2B2-C923-4C04-AED7-FCA6D871310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2B5AC89-DD7F-482F-AAF8-3E59D88D43B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98B9424D-8864-41F2-9734-585124334C97}"/>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4F04C377-6517-4608-BC60-2B572D4BDEC2}"/>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45710224-8286-4DE2-A014-34902E4A2DCC}"/>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176A8564-4135-435C-85DF-C7B5BB06DA88}"/>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FC1A9089-2336-48C0-81F2-79888C0FE9A8}"/>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221FCC34-6683-4C05-A042-8B76B050DCAC}"/>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B4A35932-6EFD-4249-8C08-A1FBFF5B3AAF}"/>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225466E3-9064-41F1-AB00-30BAAFED3C86}"/>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F79440B3-A725-4C22-9F7A-77D64A37F109}"/>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2880418B-D3D0-4B6C-8F8D-C2A1BD8C2213}"/>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6B35453C-59B9-4849-837D-374A2F87504C}"/>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879FDA-32AE-4C5B-87D7-F59AC0A3411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6645B15-4EA0-4D33-A344-BC5CF9438CC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8512DB9-D43B-4ABD-B49B-262AAADAFE4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DDDE157-753B-4E0F-A784-43CAD63CC0C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516C92B-EC37-43C1-8B40-B06D0668E98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84183</xdr:rowOff>
    </xdr:from>
    <xdr:to>
      <xdr:col>24</xdr:col>
      <xdr:colOff>114300</xdr:colOff>
      <xdr:row>41</xdr:row>
      <xdr:rowOff>14333</xdr:rowOff>
    </xdr:to>
    <xdr:sp macro="" textlink="">
      <xdr:nvSpPr>
        <xdr:cNvPr id="74" name="楕円 73">
          <a:extLst>
            <a:ext uri="{FF2B5EF4-FFF2-40B4-BE49-F238E27FC236}">
              <a16:creationId xmlns:a16="http://schemas.microsoft.com/office/drawing/2014/main" id="{1C163FB1-6EC2-49E4-A093-C5B072CC34DB}"/>
            </a:ext>
          </a:extLst>
        </xdr:cNvPr>
        <xdr:cNvSpPr/>
      </xdr:nvSpPr>
      <xdr:spPr>
        <a:xfrm>
          <a:off x="4584700" y="694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62610</xdr:rowOff>
    </xdr:from>
    <xdr:ext cx="405111" cy="259045"/>
    <xdr:sp macro="" textlink="">
      <xdr:nvSpPr>
        <xdr:cNvPr id="75" name="【図書館】&#10;有形固定資産減価償却率該当値テキスト">
          <a:extLst>
            <a:ext uri="{FF2B5EF4-FFF2-40B4-BE49-F238E27FC236}">
              <a16:creationId xmlns:a16="http://schemas.microsoft.com/office/drawing/2014/main" id="{E1142B2F-287D-43EA-8EF7-7B829DA2D489}"/>
            </a:ext>
          </a:extLst>
        </xdr:cNvPr>
        <xdr:cNvSpPr txBox="1"/>
      </xdr:nvSpPr>
      <xdr:spPr>
        <a:xfrm>
          <a:off x="4673600" y="692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92347</xdr:rowOff>
    </xdr:from>
    <xdr:to>
      <xdr:col>20</xdr:col>
      <xdr:colOff>38100</xdr:colOff>
      <xdr:row>41</xdr:row>
      <xdr:rowOff>22497</xdr:rowOff>
    </xdr:to>
    <xdr:sp macro="" textlink="">
      <xdr:nvSpPr>
        <xdr:cNvPr id="76" name="楕円 75">
          <a:extLst>
            <a:ext uri="{FF2B5EF4-FFF2-40B4-BE49-F238E27FC236}">
              <a16:creationId xmlns:a16="http://schemas.microsoft.com/office/drawing/2014/main" id="{4C2A0EEE-6818-48D4-9D67-C62A5708036A}"/>
            </a:ext>
          </a:extLst>
        </xdr:cNvPr>
        <xdr:cNvSpPr/>
      </xdr:nvSpPr>
      <xdr:spPr>
        <a:xfrm>
          <a:off x="3746500" y="69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134983</xdr:rowOff>
    </xdr:from>
    <xdr:to>
      <xdr:col>24</xdr:col>
      <xdr:colOff>63500</xdr:colOff>
      <xdr:row>40</xdr:row>
      <xdr:rowOff>143147</xdr:rowOff>
    </xdr:to>
    <xdr:cxnSp macro="">
      <xdr:nvCxnSpPr>
        <xdr:cNvPr id="77" name="直線コネクタ 76">
          <a:extLst>
            <a:ext uri="{FF2B5EF4-FFF2-40B4-BE49-F238E27FC236}">
              <a16:creationId xmlns:a16="http://schemas.microsoft.com/office/drawing/2014/main" id="{04C08722-5BAF-40EA-A5AD-CE547E4BFF7F}"/>
            </a:ext>
          </a:extLst>
        </xdr:cNvPr>
        <xdr:cNvCxnSpPr/>
      </xdr:nvCxnSpPr>
      <xdr:spPr>
        <a:xfrm flipV="1">
          <a:off x="3797300" y="699298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58057</xdr:rowOff>
    </xdr:from>
    <xdr:to>
      <xdr:col>15</xdr:col>
      <xdr:colOff>101600</xdr:colOff>
      <xdr:row>40</xdr:row>
      <xdr:rowOff>159657</xdr:rowOff>
    </xdr:to>
    <xdr:sp macro="" textlink="">
      <xdr:nvSpPr>
        <xdr:cNvPr id="78" name="楕円 77">
          <a:extLst>
            <a:ext uri="{FF2B5EF4-FFF2-40B4-BE49-F238E27FC236}">
              <a16:creationId xmlns:a16="http://schemas.microsoft.com/office/drawing/2014/main" id="{8CBA1862-605C-4F4A-AA15-553B35F44E98}"/>
            </a:ext>
          </a:extLst>
        </xdr:cNvPr>
        <xdr:cNvSpPr/>
      </xdr:nvSpPr>
      <xdr:spPr>
        <a:xfrm>
          <a:off x="2857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108857</xdr:rowOff>
    </xdr:from>
    <xdr:to>
      <xdr:col>19</xdr:col>
      <xdr:colOff>177800</xdr:colOff>
      <xdr:row>40</xdr:row>
      <xdr:rowOff>143147</xdr:rowOff>
    </xdr:to>
    <xdr:cxnSp macro="">
      <xdr:nvCxnSpPr>
        <xdr:cNvPr id="79" name="直線コネクタ 78">
          <a:extLst>
            <a:ext uri="{FF2B5EF4-FFF2-40B4-BE49-F238E27FC236}">
              <a16:creationId xmlns:a16="http://schemas.microsoft.com/office/drawing/2014/main" id="{71C95F87-1116-49B8-8F26-1A6E6BD00784}"/>
            </a:ext>
          </a:extLst>
        </xdr:cNvPr>
        <xdr:cNvCxnSpPr/>
      </xdr:nvCxnSpPr>
      <xdr:spPr>
        <a:xfrm>
          <a:off x="2908300" y="696685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23767</xdr:rowOff>
    </xdr:from>
    <xdr:to>
      <xdr:col>10</xdr:col>
      <xdr:colOff>165100</xdr:colOff>
      <xdr:row>40</xdr:row>
      <xdr:rowOff>125367</xdr:rowOff>
    </xdr:to>
    <xdr:sp macro="" textlink="">
      <xdr:nvSpPr>
        <xdr:cNvPr id="80" name="楕円 79">
          <a:extLst>
            <a:ext uri="{FF2B5EF4-FFF2-40B4-BE49-F238E27FC236}">
              <a16:creationId xmlns:a16="http://schemas.microsoft.com/office/drawing/2014/main" id="{F157E1E5-3A50-4324-919F-A3FC1B5ED036}"/>
            </a:ext>
          </a:extLst>
        </xdr:cNvPr>
        <xdr:cNvSpPr/>
      </xdr:nvSpPr>
      <xdr:spPr>
        <a:xfrm>
          <a:off x="1968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74567</xdr:rowOff>
    </xdr:from>
    <xdr:to>
      <xdr:col>15</xdr:col>
      <xdr:colOff>50800</xdr:colOff>
      <xdr:row>40</xdr:row>
      <xdr:rowOff>108857</xdr:rowOff>
    </xdr:to>
    <xdr:cxnSp macro="">
      <xdr:nvCxnSpPr>
        <xdr:cNvPr id="81" name="直線コネクタ 80">
          <a:extLst>
            <a:ext uri="{FF2B5EF4-FFF2-40B4-BE49-F238E27FC236}">
              <a16:creationId xmlns:a16="http://schemas.microsoft.com/office/drawing/2014/main" id="{5AAB8B52-3B2C-4696-A51D-521ABFCAB3BC}"/>
            </a:ext>
          </a:extLst>
        </xdr:cNvPr>
        <xdr:cNvCxnSpPr/>
      </xdr:nvCxnSpPr>
      <xdr:spPr>
        <a:xfrm>
          <a:off x="2019300" y="693256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159294</xdr:rowOff>
    </xdr:from>
    <xdr:to>
      <xdr:col>6</xdr:col>
      <xdr:colOff>38100</xdr:colOff>
      <xdr:row>40</xdr:row>
      <xdr:rowOff>89444</xdr:rowOff>
    </xdr:to>
    <xdr:sp macro="" textlink="">
      <xdr:nvSpPr>
        <xdr:cNvPr id="82" name="楕円 81">
          <a:extLst>
            <a:ext uri="{FF2B5EF4-FFF2-40B4-BE49-F238E27FC236}">
              <a16:creationId xmlns:a16="http://schemas.microsoft.com/office/drawing/2014/main" id="{EFEB0F79-3D15-41A0-BB4D-343E6C48C6C1}"/>
            </a:ext>
          </a:extLst>
        </xdr:cNvPr>
        <xdr:cNvSpPr/>
      </xdr:nvSpPr>
      <xdr:spPr>
        <a:xfrm>
          <a:off x="1079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38644</xdr:rowOff>
    </xdr:from>
    <xdr:to>
      <xdr:col>10</xdr:col>
      <xdr:colOff>114300</xdr:colOff>
      <xdr:row>40</xdr:row>
      <xdr:rowOff>74567</xdr:rowOff>
    </xdr:to>
    <xdr:cxnSp macro="">
      <xdr:nvCxnSpPr>
        <xdr:cNvPr id="83" name="直線コネクタ 82">
          <a:extLst>
            <a:ext uri="{FF2B5EF4-FFF2-40B4-BE49-F238E27FC236}">
              <a16:creationId xmlns:a16="http://schemas.microsoft.com/office/drawing/2014/main" id="{9B29BD0D-C5AA-4122-83B8-FD5205040E89}"/>
            </a:ext>
          </a:extLst>
        </xdr:cNvPr>
        <xdr:cNvCxnSpPr/>
      </xdr:nvCxnSpPr>
      <xdr:spPr>
        <a:xfrm>
          <a:off x="1130300" y="689664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37DEF894-A552-48B4-BFFA-48DACED6606E}"/>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F8984753-7A47-451F-B9F3-AE401991BBEC}"/>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75F876A5-8EC7-48AC-8AAC-F637CC5DBD89}"/>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C86852E7-B727-406B-AD95-700E83348205}"/>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13624</xdr:rowOff>
    </xdr:from>
    <xdr:ext cx="405111" cy="259045"/>
    <xdr:sp macro="" textlink="">
      <xdr:nvSpPr>
        <xdr:cNvPr id="88" name="n_1mainValue【図書館】&#10;有形固定資産減価償却率">
          <a:extLst>
            <a:ext uri="{FF2B5EF4-FFF2-40B4-BE49-F238E27FC236}">
              <a16:creationId xmlns:a16="http://schemas.microsoft.com/office/drawing/2014/main" id="{159ACE6C-B178-45C6-A6A7-F21C04698B34}"/>
            </a:ext>
          </a:extLst>
        </xdr:cNvPr>
        <xdr:cNvSpPr txBox="1"/>
      </xdr:nvSpPr>
      <xdr:spPr>
        <a:xfrm>
          <a:off x="3582044" y="704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150784</xdr:rowOff>
    </xdr:from>
    <xdr:ext cx="405111" cy="259045"/>
    <xdr:sp macro="" textlink="">
      <xdr:nvSpPr>
        <xdr:cNvPr id="89" name="n_2mainValue【図書館】&#10;有形固定資産減価償却率">
          <a:extLst>
            <a:ext uri="{FF2B5EF4-FFF2-40B4-BE49-F238E27FC236}">
              <a16:creationId xmlns:a16="http://schemas.microsoft.com/office/drawing/2014/main" id="{7D297CF1-8150-41E5-826E-AD33579E6CBD}"/>
            </a:ext>
          </a:extLst>
        </xdr:cNvPr>
        <xdr:cNvSpPr txBox="1"/>
      </xdr:nvSpPr>
      <xdr:spPr>
        <a:xfrm>
          <a:off x="2705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116494</xdr:rowOff>
    </xdr:from>
    <xdr:ext cx="405111" cy="259045"/>
    <xdr:sp macro="" textlink="">
      <xdr:nvSpPr>
        <xdr:cNvPr id="90" name="n_3mainValue【図書館】&#10;有形固定資産減価償却率">
          <a:extLst>
            <a:ext uri="{FF2B5EF4-FFF2-40B4-BE49-F238E27FC236}">
              <a16:creationId xmlns:a16="http://schemas.microsoft.com/office/drawing/2014/main" id="{35EFF581-771F-4587-8975-6A4F2151CED0}"/>
            </a:ext>
          </a:extLst>
        </xdr:cNvPr>
        <xdr:cNvSpPr txBox="1"/>
      </xdr:nvSpPr>
      <xdr:spPr>
        <a:xfrm>
          <a:off x="1816744" y="69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80571</xdr:rowOff>
    </xdr:from>
    <xdr:ext cx="405111" cy="259045"/>
    <xdr:sp macro="" textlink="">
      <xdr:nvSpPr>
        <xdr:cNvPr id="91" name="n_4mainValue【図書館】&#10;有形固定資産減価償却率">
          <a:extLst>
            <a:ext uri="{FF2B5EF4-FFF2-40B4-BE49-F238E27FC236}">
              <a16:creationId xmlns:a16="http://schemas.microsoft.com/office/drawing/2014/main" id="{9C138D42-B60F-4502-BFC0-78CEF4145FEC}"/>
            </a:ext>
          </a:extLst>
        </xdr:cNvPr>
        <xdr:cNvSpPr txBox="1"/>
      </xdr:nvSpPr>
      <xdr:spPr>
        <a:xfrm>
          <a:off x="927744" y="693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3F0FFAB-189A-41E5-A98A-D806FC8C99D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42A454F-1D77-4DE1-8519-E1C6CEA82A2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BF43439-A20F-4D46-A02C-2C12115893E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4AD7B42-64F1-4776-A5FA-3BCC0ED9276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44264BF-D093-4944-B04E-F1370A2CAC9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3E12231-503B-46D3-88B3-8837A0DA688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8047E98-ABD7-4FE8-BF41-CC4A913EE80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05158D5-3EFE-4289-B28B-6D8917577B9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B572ECA-104A-408C-9B25-3B47366E1D4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F5CCD25-146D-4848-9EE2-800C3DF8DC7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871C0B9-283A-4CE3-A218-02CA6A61C86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0DE4D5B-2FF5-4553-8D96-A0451CC06F9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1C5811C-502D-4A76-BA33-C5AB0F932E2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3A651FA-0631-4070-A8E8-7F858F9BBCE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F2157AD-8FD7-40C6-B2EC-EA8B2E0B80E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836665D-306C-4F9A-BD2A-8BBFFDF9345E}"/>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916F5AE-170A-4114-829D-21CA3555727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91EEF1E-79A6-4A8B-8036-52141ECBBF2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CF9E863-F0CD-4B7B-A606-6112A7C8022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764527B-D40F-4844-ACBF-BD1E3FBFAE1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D8F5DCB-7956-43F8-A47E-C55D74D05B8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252D367-84C8-4661-A739-99D10C155F5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11AC03D-CD30-444A-829B-B985988418B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A496B21F-0D40-4690-B5F9-AF7691D67245}"/>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AF115272-C27C-4A50-8E61-6283FA0441AF}"/>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A7B94B1-D979-4151-8B3F-58A15132FB35}"/>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2F98684C-7E8B-4243-93B2-5C7BD332C462}"/>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5FF93A1-6D97-43D7-9070-D40186EF3443}"/>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3237FBE6-1EE6-4E88-AD60-0C7E809D17EA}"/>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CD852970-17B6-4D09-9610-C79D88AE4428}"/>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1DA4B5F5-6810-4756-855D-D13561D526C6}"/>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B6159DB-0437-4E98-A345-8CF62D9A1AE7}"/>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6A7237D4-3D7B-4695-A155-A564D3666FAB}"/>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A4968F4D-49D4-4CE7-89CB-692A5977F7EE}"/>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54C1AAE-8FF7-45EF-A0D9-2CC2E1DCC0E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1489741-B873-4F19-9C8C-30A33979253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C18DF92-8405-4C1B-AB67-C33A94CADF8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D72DD9B-344A-42AA-B663-3F65B3F6477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527C96B-4BE9-452B-9282-4C3BAD48251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0</xdr:rowOff>
    </xdr:from>
    <xdr:to>
      <xdr:col>55</xdr:col>
      <xdr:colOff>50800</xdr:colOff>
      <xdr:row>40</xdr:row>
      <xdr:rowOff>101600</xdr:rowOff>
    </xdr:to>
    <xdr:sp macro="" textlink="">
      <xdr:nvSpPr>
        <xdr:cNvPr id="131" name="楕円 130">
          <a:extLst>
            <a:ext uri="{FF2B5EF4-FFF2-40B4-BE49-F238E27FC236}">
              <a16:creationId xmlns:a16="http://schemas.microsoft.com/office/drawing/2014/main" id="{48A2FC60-CFE0-49C0-AA27-C6FAE9EF4097}"/>
            </a:ext>
          </a:extLst>
        </xdr:cNvPr>
        <xdr:cNvSpPr/>
      </xdr:nvSpPr>
      <xdr:spPr>
        <a:xfrm>
          <a:off x="104267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149877</xdr:rowOff>
    </xdr:from>
    <xdr:ext cx="469744" cy="259045"/>
    <xdr:sp macro="" textlink="">
      <xdr:nvSpPr>
        <xdr:cNvPr id="132" name="【図書館】&#10;一人当たり面積該当値テキスト">
          <a:extLst>
            <a:ext uri="{FF2B5EF4-FFF2-40B4-BE49-F238E27FC236}">
              <a16:creationId xmlns:a16="http://schemas.microsoft.com/office/drawing/2014/main" id="{0E1D41A3-E7E9-4BA0-86B7-044F8788F9B9}"/>
            </a:ext>
          </a:extLst>
        </xdr:cNvPr>
        <xdr:cNvSpPr txBox="1"/>
      </xdr:nvSpPr>
      <xdr:spPr>
        <a:xfrm>
          <a:off x="105156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0</xdr:rowOff>
    </xdr:from>
    <xdr:to>
      <xdr:col>50</xdr:col>
      <xdr:colOff>165100</xdr:colOff>
      <xdr:row>40</xdr:row>
      <xdr:rowOff>101600</xdr:rowOff>
    </xdr:to>
    <xdr:sp macro="" textlink="">
      <xdr:nvSpPr>
        <xdr:cNvPr id="133" name="楕円 132">
          <a:extLst>
            <a:ext uri="{FF2B5EF4-FFF2-40B4-BE49-F238E27FC236}">
              <a16:creationId xmlns:a16="http://schemas.microsoft.com/office/drawing/2014/main" id="{7CE392D8-4764-4ACC-B0C5-2A8EC85E3D05}"/>
            </a:ext>
          </a:extLst>
        </xdr:cNvPr>
        <xdr:cNvSpPr/>
      </xdr:nvSpPr>
      <xdr:spPr>
        <a:xfrm>
          <a:off x="9588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50800</xdr:rowOff>
    </xdr:from>
    <xdr:to>
      <xdr:col>55</xdr:col>
      <xdr:colOff>0</xdr:colOff>
      <xdr:row>40</xdr:row>
      <xdr:rowOff>50800</xdr:rowOff>
    </xdr:to>
    <xdr:cxnSp macro="">
      <xdr:nvCxnSpPr>
        <xdr:cNvPr id="134" name="直線コネクタ 133">
          <a:extLst>
            <a:ext uri="{FF2B5EF4-FFF2-40B4-BE49-F238E27FC236}">
              <a16:creationId xmlns:a16="http://schemas.microsoft.com/office/drawing/2014/main" id="{32C9745E-698C-4DED-B660-F9307C1553DA}"/>
            </a:ext>
          </a:extLst>
        </xdr:cNvPr>
        <xdr:cNvCxnSpPr/>
      </xdr:nvCxnSpPr>
      <xdr:spPr>
        <a:xfrm>
          <a:off x="9639300" y="6908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0</xdr:rowOff>
    </xdr:from>
    <xdr:to>
      <xdr:col>46</xdr:col>
      <xdr:colOff>38100</xdr:colOff>
      <xdr:row>40</xdr:row>
      <xdr:rowOff>101600</xdr:rowOff>
    </xdr:to>
    <xdr:sp macro="" textlink="">
      <xdr:nvSpPr>
        <xdr:cNvPr id="135" name="楕円 134">
          <a:extLst>
            <a:ext uri="{FF2B5EF4-FFF2-40B4-BE49-F238E27FC236}">
              <a16:creationId xmlns:a16="http://schemas.microsoft.com/office/drawing/2014/main" id="{584D85A9-7BD6-48DA-9B45-4B4D022926CF}"/>
            </a:ext>
          </a:extLst>
        </xdr:cNvPr>
        <xdr:cNvSpPr/>
      </xdr:nvSpPr>
      <xdr:spPr>
        <a:xfrm>
          <a:off x="8699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50800</xdr:rowOff>
    </xdr:from>
    <xdr:to>
      <xdr:col>50</xdr:col>
      <xdr:colOff>114300</xdr:colOff>
      <xdr:row>40</xdr:row>
      <xdr:rowOff>50800</xdr:rowOff>
    </xdr:to>
    <xdr:cxnSp macro="">
      <xdr:nvCxnSpPr>
        <xdr:cNvPr id="136" name="直線コネクタ 135">
          <a:extLst>
            <a:ext uri="{FF2B5EF4-FFF2-40B4-BE49-F238E27FC236}">
              <a16:creationId xmlns:a16="http://schemas.microsoft.com/office/drawing/2014/main" id="{8259D1C9-C476-4A69-803B-723600F354E4}"/>
            </a:ext>
          </a:extLst>
        </xdr:cNvPr>
        <xdr:cNvCxnSpPr/>
      </xdr:nvCxnSpPr>
      <xdr:spPr>
        <a:xfrm>
          <a:off x="87503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0</xdr:rowOff>
    </xdr:from>
    <xdr:to>
      <xdr:col>41</xdr:col>
      <xdr:colOff>101600</xdr:colOff>
      <xdr:row>40</xdr:row>
      <xdr:rowOff>101600</xdr:rowOff>
    </xdr:to>
    <xdr:sp macro="" textlink="">
      <xdr:nvSpPr>
        <xdr:cNvPr id="137" name="楕円 136">
          <a:extLst>
            <a:ext uri="{FF2B5EF4-FFF2-40B4-BE49-F238E27FC236}">
              <a16:creationId xmlns:a16="http://schemas.microsoft.com/office/drawing/2014/main" id="{FBB10D4A-EA93-466C-8793-3BB86406A170}"/>
            </a:ext>
          </a:extLst>
        </xdr:cNvPr>
        <xdr:cNvSpPr/>
      </xdr:nvSpPr>
      <xdr:spPr>
        <a:xfrm>
          <a:off x="7810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50800</xdr:rowOff>
    </xdr:from>
    <xdr:to>
      <xdr:col>45</xdr:col>
      <xdr:colOff>177800</xdr:colOff>
      <xdr:row>40</xdr:row>
      <xdr:rowOff>50800</xdr:rowOff>
    </xdr:to>
    <xdr:cxnSp macro="">
      <xdr:nvCxnSpPr>
        <xdr:cNvPr id="138" name="直線コネクタ 137">
          <a:extLst>
            <a:ext uri="{FF2B5EF4-FFF2-40B4-BE49-F238E27FC236}">
              <a16:creationId xmlns:a16="http://schemas.microsoft.com/office/drawing/2014/main" id="{1924FC09-7EA1-458D-AD9C-127FA69FDD81}"/>
            </a:ext>
          </a:extLst>
        </xdr:cNvPr>
        <xdr:cNvCxnSpPr/>
      </xdr:nvCxnSpPr>
      <xdr:spPr>
        <a:xfrm>
          <a:off x="78613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0</xdr:rowOff>
    </xdr:from>
    <xdr:to>
      <xdr:col>36</xdr:col>
      <xdr:colOff>165100</xdr:colOff>
      <xdr:row>40</xdr:row>
      <xdr:rowOff>101600</xdr:rowOff>
    </xdr:to>
    <xdr:sp macro="" textlink="">
      <xdr:nvSpPr>
        <xdr:cNvPr id="139" name="楕円 138">
          <a:extLst>
            <a:ext uri="{FF2B5EF4-FFF2-40B4-BE49-F238E27FC236}">
              <a16:creationId xmlns:a16="http://schemas.microsoft.com/office/drawing/2014/main" id="{D7CA567A-F457-4343-B156-16328FFF151D}"/>
            </a:ext>
          </a:extLst>
        </xdr:cNvPr>
        <xdr:cNvSpPr/>
      </xdr:nvSpPr>
      <xdr:spPr>
        <a:xfrm>
          <a:off x="6921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50800</xdr:rowOff>
    </xdr:from>
    <xdr:to>
      <xdr:col>41</xdr:col>
      <xdr:colOff>50800</xdr:colOff>
      <xdr:row>40</xdr:row>
      <xdr:rowOff>50800</xdr:rowOff>
    </xdr:to>
    <xdr:cxnSp macro="">
      <xdr:nvCxnSpPr>
        <xdr:cNvPr id="140" name="直線コネクタ 139">
          <a:extLst>
            <a:ext uri="{FF2B5EF4-FFF2-40B4-BE49-F238E27FC236}">
              <a16:creationId xmlns:a16="http://schemas.microsoft.com/office/drawing/2014/main" id="{3DC18E46-4F82-48C4-9F44-F9CD72B19298}"/>
            </a:ext>
          </a:extLst>
        </xdr:cNvPr>
        <xdr:cNvCxnSpPr/>
      </xdr:nvCxnSpPr>
      <xdr:spPr>
        <a:xfrm>
          <a:off x="69723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8D4F9A3E-8602-4A15-A70B-04EBA97896B8}"/>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1A7C2579-64AF-4DC4-8F8C-4336BDBAB4D5}"/>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547BC814-8A29-450D-9AC0-CD4F92984D7D}"/>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B7E2D671-8DBB-4E4F-9A1F-8B9C8B640FE6}"/>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92727</xdr:rowOff>
    </xdr:from>
    <xdr:ext cx="469744" cy="259045"/>
    <xdr:sp macro="" textlink="">
      <xdr:nvSpPr>
        <xdr:cNvPr id="145" name="n_1mainValue【図書館】&#10;一人当たり面積">
          <a:extLst>
            <a:ext uri="{FF2B5EF4-FFF2-40B4-BE49-F238E27FC236}">
              <a16:creationId xmlns:a16="http://schemas.microsoft.com/office/drawing/2014/main" id="{3AE89A38-AEC9-4F7F-98A2-9C8900D3A7A6}"/>
            </a:ext>
          </a:extLst>
        </xdr:cNvPr>
        <xdr:cNvSpPr txBox="1"/>
      </xdr:nvSpPr>
      <xdr:spPr>
        <a:xfrm>
          <a:off x="93917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92727</xdr:rowOff>
    </xdr:from>
    <xdr:ext cx="469744" cy="259045"/>
    <xdr:sp macro="" textlink="">
      <xdr:nvSpPr>
        <xdr:cNvPr id="146" name="n_2mainValue【図書館】&#10;一人当たり面積">
          <a:extLst>
            <a:ext uri="{FF2B5EF4-FFF2-40B4-BE49-F238E27FC236}">
              <a16:creationId xmlns:a16="http://schemas.microsoft.com/office/drawing/2014/main" id="{3B0551A0-E682-4543-ACBB-09785DC3A661}"/>
            </a:ext>
          </a:extLst>
        </xdr:cNvPr>
        <xdr:cNvSpPr txBox="1"/>
      </xdr:nvSpPr>
      <xdr:spPr>
        <a:xfrm>
          <a:off x="8515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92727</xdr:rowOff>
    </xdr:from>
    <xdr:ext cx="469744" cy="259045"/>
    <xdr:sp macro="" textlink="">
      <xdr:nvSpPr>
        <xdr:cNvPr id="147" name="n_3mainValue【図書館】&#10;一人当たり面積">
          <a:extLst>
            <a:ext uri="{FF2B5EF4-FFF2-40B4-BE49-F238E27FC236}">
              <a16:creationId xmlns:a16="http://schemas.microsoft.com/office/drawing/2014/main" id="{A4A4F78C-20CB-433F-866E-AA555791AB64}"/>
            </a:ext>
          </a:extLst>
        </xdr:cNvPr>
        <xdr:cNvSpPr txBox="1"/>
      </xdr:nvSpPr>
      <xdr:spPr>
        <a:xfrm>
          <a:off x="7626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92727</xdr:rowOff>
    </xdr:from>
    <xdr:ext cx="469744" cy="259045"/>
    <xdr:sp macro="" textlink="">
      <xdr:nvSpPr>
        <xdr:cNvPr id="148" name="n_4mainValue【図書館】&#10;一人当たり面積">
          <a:extLst>
            <a:ext uri="{FF2B5EF4-FFF2-40B4-BE49-F238E27FC236}">
              <a16:creationId xmlns:a16="http://schemas.microsoft.com/office/drawing/2014/main" id="{88D94311-D156-4EFA-BA35-D01A546C3813}"/>
            </a:ext>
          </a:extLst>
        </xdr:cNvPr>
        <xdr:cNvSpPr txBox="1"/>
      </xdr:nvSpPr>
      <xdr:spPr>
        <a:xfrm>
          <a:off x="6737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2B3F4BF-6C6A-437E-9A4F-40E9392E591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8495EA3-3279-4455-A57C-D8F291A2A53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5BBEBD0-5796-4150-95CB-57573767A5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C015640-5ECD-455E-900F-EE419B68431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C1F432C-6DAB-4172-AF0B-AB57FD2AA3D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6121077-37C9-4251-835C-53FD6841776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52CDADB-91DA-47FD-BA15-7A3B6D4CA79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F64C507-1FA3-4AAB-9DD4-964B60AA517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C1E3C9D-5B12-4D5A-8E73-CDBB7E2849D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4D6D216-7603-4064-B84A-3D3162DE533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681E8937-8C37-4479-96E9-D38D4F675DB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FFA4EA4-2265-4E68-B645-D910451630E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AA0D4891-A3FE-47AA-AAF6-FE86FA474C7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2983167E-9EC0-4A00-8D55-094C653E1FA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FF9C02F-CD28-41F9-A026-474E82BF504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203A6F74-8D5F-4F50-A513-9764A30CB76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5CF3138-A71C-4F44-ADB0-24EFE254363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A48C082-9C26-4282-89F8-1147C2C3C44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7FF6BAF-DD78-450D-B256-E9B371F297B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1264138-0D7A-47FB-AA7B-BF383C5B965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D5C6CBD-D2AC-4CBB-A690-A9268F866CA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70F5758-8141-4D6F-A094-DEAE8BEE383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22DB9AD-4A8B-4A08-9C5D-F623C4AEC1D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260A0033-6EF2-4488-B98E-17FCF8DCDA8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9C582922-57D3-4606-84BB-01A1805314B7}"/>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2836DEAB-6D08-40EA-B808-0E96D5364FB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6F9F40DC-DE4D-4F93-98E3-F805F47BDC6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C4261CD-53FC-459A-B410-A9D0FFA25A5A}"/>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F3A3AE55-AF76-40CE-AF27-284C8F3D0368}"/>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1EB2FE0-306B-4AF5-87AF-881F8FDE6AA6}"/>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BC963D7F-3FA2-42C2-B12C-3F659128BE02}"/>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AE14ABA2-9D5F-40D4-8E8A-D826A7FC0AE8}"/>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BF6C0977-AE54-469A-80E4-3EB1B5D7E6D4}"/>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1537D51B-785C-4182-B833-8C3C91CD0965}"/>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BC27D629-306B-4EF5-A195-541DD4E59305}"/>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2C4DC32-3BA9-4D9A-A06F-61691D5042D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E4B7058-DB28-4B2E-9FC1-9E4C5C25747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AD99A8C-DC56-428A-819C-6B713557DEB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1E223F6-BD5A-4E93-BD9F-95A9ED643D9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47F8A75-F04F-4E40-AA24-AA64CDBFE36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160655</xdr:rowOff>
    </xdr:from>
    <xdr:to>
      <xdr:col>24</xdr:col>
      <xdr:colOff>114300</xdr:colOff>
      <xdr:row>60</xdr:row>
      <xdr:rowOff>90805</xdr:rowOff>
    </xdr:to>
    <xdr:sp macro="" textlink="">
      <xdr:nvSpPr>
        <xdr:cNvPr id="189" name="楕円 188">
          <a:extLst>
            <a:ext uri="{FF2B5EF4-FFF2-40B4-BE49-F238E27FC236}">
              <a16:creationId xmlns:a16="http://schemas.microsoft.com/office/drawing/2014/main" id="{304E0093-2AEA-4191-90C7-701C7D82921E}"/>
            </a:ext>
          </a:extLst>
        </xdr:cNvPr>
        <xdr:cNvSpPr/>
      </xdr:nvSpPr>
      <xdr:spPr>
        <a:xfrm>
          <a:off x="45847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12082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EBA4102C-425F-4CE7-A1D3-ADA1F944238A}"/>
            </a:ext>
          </a:extLst>
        </xdr:cNvPr>
        <xdr:cNvSpPr txBox="1"/>
      </xdr:nvSpPr>
      <xdr:spPr>
        <a:xfrm>
          <a:off x="4673600"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113030</xdr:rowOff>
    </xdr:from>
    <xdr:to>
      <xdr:col>20</xdr:col>
      <xdr:colOff>38100</xdr:colOff>
      <xdr:row>60</xdr:row>
      <xdr:rowOff>43180</xdr:rowOff>
    </xdr:to>
    <xdr:sp macro="" textlink="">
      <xdr:nvSpPr>
        <xdr:cNvPr id="191" name="楕円 190">
          <a:extLst>
            <a:ext uri="{FF2B5EF4-FFF2-40B4-BE49-F238E27FC236}">
              <a16:creationId xmlns:a16="http://schemas.microsoft.com/office/drawing/2014/main" id="{8BCAAA41-5ED2-4E23-A0E5-C6E6D27C1D07}"/>
            </a:ext>
          </a:extLst>
        </xdr:cNvPr>
        <xdr:cNvSpPr/>
      </xdr:nvSpPr>
      <xdr:spPr>
        <a:xfrm>
          <a:off x="3746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163830</xdr:rowOff>
    </xdr:from>
    <xdr:to>
      <xdr:col>24</xdr:col>
      <xdr:colOff>63500</xdr:colOff>
      <xdr:row>60</xdr:row>
      <xdr:rowOff>40005</xdr:rowOff>
    </xdr:to>
    <xdr:cxnSp macro="">
      <xdr:nvCxnSpPr>
        <xdr:cNvPr id="192" name="直線コネクタ 191">
          <a:extLst>
            <a:ext uri="{FF2B5EF4-FFF2-40B4-BE49-F238E27FC236}">
              <a16:creationId xmlns:a16="http://schemas.microsoft.com/office/drawing/2014/main" id="{7B0E32D2-6A09-43F7-B302-838844C3328A}"/>
            </a:ext>
          </a:extLst>
        </xdr:cNvPr>
        <xdr:cNvCxnSpPr/>
      </xdr:nvCxnSpPr>
      <xdr:spPr>
        <a:xfrm>
          <a:off x="3797300" y="1027938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67310</xdr:rowOff>
    </xdr:from>
    <xdr:to>
      <xdr:col>15</xdr:col>
      <xdr:colOff>101600</xdr:colOff>
      <xdr:row>59</xdr:row>
      <xdr:rowOff>168910</xdr:rowOff>
    </xdr:to>
    <xdr:sp macro="" textlink="">
      <xdr:nvSpPr>
        <xdr:cNvPr id="193" name="楕円 192">
          <a:extLst>
            <a:ext uri="{FF2B5EF4-FFF2-40B4-BE49-F238E27FC236}">
              <a16:creationId xmlns:a16="http://schemas.microsoft.com/office/drawing/2014/main" id="{D37A9D9C-4FA5-4858-97CF-0D72B7257516}"/>
            </a:ext>
          </a:extLst>
        </xdr:cNvPr>
        <xdr:cNvSpPr/>
      </xdr:nvSpPr>
      <xdr:spPr>
        <a:xfrm>
          <a:off x="2857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118110</xdr:rowOff>
    </xdr:from>
    <xdr:to>
      <xdr:col>19</xdr:col>
      <xdr:colOff>177800</xdr:colOff>
      <xdr:row>59</xdr:row>
      <xdr:rowOff>163830</xdr:rowOff>
    </xdr:to>
    <xdr:cxnSp macro="">
      <xdr:nvCxnSpPr>
        <xdr:cNvPr id="194" name="直線コネクタ 193">
          <a:extLst>
            <a:ext uri="{FF2B5EF4-FFF2-40B4-BE49-F238E27FC236}">
              <a16:creationId xmlns:a16="http://schemas.microsoft.com/office/drawing/2014/main" id="{8DB80F5C-F557-4DDE-9C4B-C3A78D74A58D}"/>
            </a:ext>
          </a:extLst>
        </xdr:cNvPr>
        <xdr:cNvCxnSpPr/>
      </xdr:nvCxnSpPr>
      <xdr:spPr>
        <a:xfrm>
          <a:off x="2908300" y="10233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23495</xdr:rowOff>
    </xdr:from>
    <xdr:to>
      <xdr:col>10</xdr:col>
      <xdr:colOff>165100</xdr:colOff>
      <xdr:row>59</xdr:row>
      <xdr:rowOff>125095</xdr:rowOff>
    </xdr:to>
    <xdr:sp macro="" textlink="">
      <xdr:nvSpPr>
        <xdr:cNvPr id="195" name="楕円 194">
          <a:extLst>
            <a:ext uri="{FF2B5EF4-FFF2-40B4-BE49-F238E27FC236}">
              <a16:creationId xmlns:a16="http://schemas.microsoft.com/office/drawing/2014/main" id="{D41DAB45-0DC6-47E7-8ECA-83E5AB2F6C85}"/>
            </a:ext>
          </a:extLst>
        </xdr:cNvPr>
        <xdr:cNvSpPr/>
      </xdr:nvSpPr>
      <xdr:spPr>
        <a:xfrm>
          <a:off x="1968500" y="101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74295</xdr:rowOff>
    </xdr:from>
    <xdr:to>
      <xdr:col>15</xdr:col>
      <xdr:colOff>50800</xdr:colOff>
      <xdr:row>59</xdr:row>
      <xdr:rowOff>118110</xdr:rowOff>
    </xdr:to>
    <xdr:cxnSp macro="">
      <xdr:nvCxnSpPr>
        <xdr:cNvPr id="196" name="直線コネクタ 195">
          <a:extLst>
            <a:ext uri="{FF2B5EF4-FFF2-40B4-BE49-F238E27FC236}">
              <a16:creationId xmlns:a16="http://schemas.microsoft.com/office/drawing/2014/main" id="{4EA46420-3B71-4764-B62A-A69F7ACEB9F2}"/>
            </a:ext>
          </a:extLst>
        </xdr:cNvPr>
        <xdr:cNvCxnSpPr/>
      </xdr:nvCxnSpPr>
      <xdr:spPr>
        <a:xfrm>
          <a:off x="2019300" y="1018984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147320</xdr:rowOff>
    </xdr:from>
    <xdr:to>
      <xdr:col>6</xdr:col>
      <xdr:colOff>38100</xdr:colOff>
      <xdr:row>59</xdr:row>
      <xdr:rowOff>77470</xdr:rowOff>
    </xdr:to>
    <xdr:sp macro="" textlink="">
      <xdr:nvSpPr>
        <xdr:cNvPr id="197" name="楕円 196">
          <a:extLst>
            <a:ext uri="{FF2B5EF4-FFF2-40B4-BE49-F238E27FC236}">
              <a16:creationId xmlns:a16="http://schemas.microsoft.com/office/drawing/2014/main" id="{5A133D56-A8F2-49FE-BC6D-3F87F83C6378}"/>
            </a:ext>
          </a:extLst>
        </xdr:cNvPr>
        <xdr:cNvSpPr/>
      </xdr:nvSpPr>
      <xdr:spPr>
        <a:xfrm>
          <a:off x="1079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26670</xdr:rowOff>
    </xdr:from>
    <xdr:to>
      <xdr:col>10</xdr:col>
      <xdr:colOff>114300</xdr:colOff>
      <xdr:row>59</xdr:row>
      <xdr:rowOff>74295</xdr:rowOff>
    </xdr:to>
    <xdr:cxnSp macro="">
      <xdr:nvCxnSpPr>
        <xdr:cNvPr id="198" name="直線コネクタ 197">
          <a:extLst>
            <a:ext uri="{FF2B5EF4-FFF2-40B4-BE49-F238E27FC236}">
              <a16:creationId xmlns:a16="http://schemas.microsoft.com/office/drawing/2014/main" id="{839B91CD-7A62-47E2-9E2D-B261E8A4DA2F}"/>
            </a:ext>
          </a:extLst>
        </xdr:cNvPr>
        <xdr:cNvCxnSpPr/>
      </xdr:nvCxnSpPr>
      <xdr:spPr>
        <a:xfrm>
          <a:off x="1130300" y="101422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BFC1FA77-181E-46FD-A707-D269C029D56E}"/>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4D303CD1-E837-4015-98A2-4DA17B4E8DAC}"/>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EC5A89E5-579D-4EBF-B6B0-359C336F545C}"/>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2" name="n_4aveValue【体育館・プール】&#10;有形固定資産減価償却率">
          <a:extLst>
            <a:ext uri="{FF2B5EF4-FFF2-40B4-BE49-F238E27FC236}">
              <a16:creationId xmlns:a16="http://schemas.microsoft.com/office/drawing/2014/main" id="{51A6F7EE-B5C1-4FB8-B24A-B29B2147A293}"/>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59707</xdr:rowOff>
    </xdr:from>
    <xdr:ext cx="405111" cy="259045"/>
    <xdr:sp macro="" textlink="">
      <xdr:nvSpPr>
        <xdr:cNvPr id="203" name="n_1mainValue【体育館・プール】&#10;有形固定資産減価償却率">
          <a:extLst>
            <a:ext uri="{FF2B5EF4-FFF2-40B4-BE49-F238E27FC236}">
              <a16:creationId xmlns:a16="http://schemas.microsoft.com/office/drawing/2014/main" id="{789BBDF5-596F-4D14-9BD4-0087D96BA841}"/>
            </a:ext>
          </a:extLst>
        </xdr:cNvPr>
        <xdr:cNvSpPr txBox="1"/>
      </xdr:nvSpPr>
      <xdr:spPr>
        <a:xfrm>
          <a:off x="35820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13987</xdr:rowOff>
    </xdr:from>
    <xdr:ext cx="405111" cy="259045"/>
    <xdr:sp macro="" textlink="">
      <xdr:nvSpPr>
        <xdr:cNvPr id="204" name="n_2mainValue【体育館・プール】&#10;有形固定資産減価償却率">
          <a:extLst>
            <a:ext uri="{FF2B5EF4-FFF2-40B4-BE49-F238E27FC236}">
              <a16:creationId xmlns:a16="http://schemas.microsoft.com/office/drawing/2014/main" id="{A23EF282-3B93-4960-A24D-3C511AC52219}"/>
            </a:ext>
          </a:extLst>
        </xdr:cNvPr>
        <xdr:cNvSpPr txBox="1"/>
      </xdr:nvSpPr>
      <xdr:spPr>
        <a:xfrm>
          <a:off x="2705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141622</xdr:rowOff>
    </xdr:from>
    <xdr:ext cx="405111" cy="259045"/>
    <xdr:sp macro="" textlink="">
      <xdr:nvSpPr>
        <xdr:cNvPr id="205" name="n_3mainValue【体育館・プール】&#10;有形固定資産減価償却率">
          <a:extLst>
            <a:ext uri="{FF2B5EF4-FFF2-40B4-BE49-F238E27FC236}">
              <a16:creationId xmlns:a16="http://schemas.microsoft.com/office/drawing/2014/main" id="{E9B6AD0D-52DB-41A3-9D76-60AA6C2328FD}"/>
            </a:ext>
          </a:extLst>
        </xdr:cNvPr>
        <xdr:cNvSpPr txBox="1"/>
      </xdr:nvSpPr>
      <xdr:spPr>
        <a:xfrm>
          <a:off x="18167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93997</xdr:rowOff>
    </xdr:from>
    <xdr:ext cx="405111" cy="259045"/>
    <xdr:sp macro="" textlink="">
      <xdr:nvSpPr>
        <xdr:cNvPr id="206" name="n_4mainValue【体育館・プール】&#10;有形固定資産減価償却率">
          <a:extLst>
            <a:ext uri="{FF2B5EF4-FFF2-40B4-BE49-F238E27FC236}">
              <a16:creationId xmlns:a16="http://schemas.microsoft.com/office/drawing/2014/main" id="{B87A027F-BAD9-47BD-9A52-A406243552AE}"/>
            </a:ext>
          </a:extLst>
        </xdr:cNvPr>
        <xdr:cNvSpPr txBox="1"/>
      </xdr:nvSpPr>
      <xdr:spPr>
        <a:xfrm>
          <a:off x="927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68D5106-5399-4AC6-AFA3-4759FD33A53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7615B2E-E3BC-43F4-98DA-358A634C2AC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3260C1D-C66A-4869-8788-CE4C37D285E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5B04698-DC9A-4636-BF4C-233FF7FA20F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7E453B6-0EC3-40F0-8CCA-4246786D8DC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EDA8F66-9F59-4E3C-8C37-52A77B3B4CE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1C13B37-73A0-40EB-8CAC-8527651F8CB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32FDFE7-7F1E-4E66-BBC0-386D49BF72E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E30F3AF-D69A-47C2-AD32-FC866D3BE94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AE533CB-DFFD-48B6-988A-D109B07ADED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0034C82-0651-4BC9-A418-04AB108052C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3780991B-B159-426F-B264-B9D85C3ECF3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9307BE4-E2A0-4F3F-994D-B1E259FD4C8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99E7541E-47E0-4285-8295-8635A812985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DF2D66F-7B4E-47D6-A938-0497B1B2067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85F1FF6-3540-4427-8D79-E868F9A597B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0500A11-7013-48C0-A50D-0A4290F22D8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E0F4E5B-6882-4285-8CC4-1211D8FD758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A28D867-AE47-4ABB-991C-A271903CBF0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AA802B0-DC8C-4C28-82D2-A52DBAD3659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4832C68-20C2-44E1-B2F9-820908CE058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E8CCEBD-70E1-4023-9EF0-AE6DFCAD0A0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7F21D63-07B2-4D0D-8EC2-0361F710FDE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3BB5790D-5890-4700-903F-65C986D33C28}"/>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D0E4CC29-5030-4080-8DC8-75A0D83A5515}"/>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D3F1F543-A32B-4EF1-B730-73BEEC3BE9D1}"/>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7650822-92D2-4349-A4A3-8FD94CB9D2CF}"/>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439BC436-373B-40CC-A5A6-806E9C934B16}"/>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60103D42-B14A-4318-8E27-09A8FC7F1735}"/>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A8AC8076-3F3F-4A51-91C2-EC3C94DAD381}"/>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23C160F-1596-41C5-B9C6-29DF768749EC}"/>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A1DA549E-84CD-4865-B597-0B0664E39DAB}"/>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7B4D125-9C67-421A-835E-BCA9011089A3}"/>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FD35CA90-DED7-4C5A-9147-64F4BC8C0B29}"/>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FE73EF8-81B9-4A68-99DE-B5A0CEBB9B3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5DCE3F2-7DAF-45CA-B4A1-F09042799DC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D677A69-5DAD-4A69-AB4F-CC2F33998DA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AC7C2B2-505D-4DE7-B143-66DA90AF099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5DF917E-04C7-4057-BD64-399F62A1C15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29210</xdr:rowOff>
    </xdr:from>
    <xdr:to>
      <xdr:col>55</xdr:col>
      <xdr:colOff>50800</xdr:colOff>
      <xdr:row>63</xdr:row>
      <xdr:rowOff>130810</xdr:rowOff>
    </xdr:to>
    <xdr:sp macro="" textlink="">
      <xdr:nvSpPr>
        <xdr:cNvPr id="246" name="楕円 245">
          <a:extLst>
            <a:ext uri="{FF2B5EF4-FFF2-40B4-BE49-F238E27FC236}">
              <a16:creationId xmlns:a16="http://schemas.microsoft.com/office/drawing/2014/main" id="{809F0914-E718-44D6-A4FC-F60A827DF807}"/>
            </a:ext>
          </a:extLst>
        </xdr:cNvPr>
        <xdr:cNvSpPr/>
      </xdr:nvSpPr>
      <xdr:spPr>
        <a:xfrm>
          <a:off x="10426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7637</xdr:rowOff>
    </xdr:from>
    <xdr:ext cx="469744" cy="259045"/>
    <xdr:sp macro="" textlink="">
      <xdr:nvSpPr>
        <xdr:cNvPr id="247" name="【体育館・プール】&#10;一人当たり面積該当値テキスト">
          <a:extLst>
            <a:ext uri="{FF2B5EF4-FFF2-40B4-BE49-F238E27FC236}">
              <a16:creationId xmlns:a16="http://schemas.microsoft.com/office/drawing/2014/main" id="{8C613FCE-16C4-4EC1-AF25-BAC09E035BB6}"/>
            </a:ext>
          </a:extLst>
        </xdr:cNvPr>
        <xdr:cNvSpPr txBox="1"/>
      </xdr:nvSpPr>
      <xdr:spPr>
        <a:xfrm>
          <a:off x="105156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27305</xdr:rowOff>
    </xdr:from>
    <xdr:to>
      <xdr:col>50</xdr:col>
      <xdr:colOff>165100</xdr:colOff>
      <xdr:row>63</xdr:row>
      <xdr:rowOff>128905</xdr:rowOff>
    </xdr:to>
    <xdr:sp macro="" textlink="">
      <xdr:nvSpPr>
        <xdr:cNvPr id="248" name="楕円 247">
          <a:extLst>
            <a:ext uri="{FF2B5EF4-FFF2-40B4-BE49-F238E27FC236}">
              <a16:creationId xmlns:a16="http://schemas.microsoft.com/office/drawing/2014/main" id="{79A39E7B-7BC5-47CC-956A-384E2302D461}"/>
            </a:ext>
          </a:extLst>
        </xdr:cNvPr>
        <xdr:cNvSpPr/>
      </xdr:nvSpPr>
      <xdr:spPr>
        <a:xfrm>
          <a:off x="9588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78105</xdr:rowOff>
    </xdr:from>
    <xdr:to>
      <xdr:col>55</xdr:col>
      <xdr:colOff>0</xdr:colOff>
      <xdr:row>63</xdr:row>
      <xdr:rowOff>80010</xdr:rowOff>
    </xdr:to>
    <xdr:cxnSp macro="">
      <xdr:nvCxnSpPr>
        <xdr:cNvPr id="249" name="直線コネクタ 248">
          <a:extLst>
            <a:ext uri="{FF2B5EF4-FFF2-40B4-BE49-F238E27FC236}">
              <a16:creationId xmlns:a16="http://schemas.microsoft.com/office/drawing/2014/main" id="{13A85247-8D90-480E-BE10-563B58126B70}"/>
            </a:ext>
          </a:extLst>
        </xdr:cNvPr>
        <xdr:cNvCxnSpPr/>
      </xdr:nvCxnSpPr>
      <xdr:spPr>
        <a:xfrm>
          <a:off x="9639300" y="1087945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27305</xdr:rowOff>
    </xdr:from>
    <xdr:to>
      <xdr:col>46</xdr:col>
      <xdr:colOff>38100</xdr:colOff>
      <xdr:row>63</xdr:row>
      <xdr:rowOff>128905</xdr:rowOff>
    </xdr:to>
    <xdr:sp macro="" textlink="">
      <xdr:nvSpPr>
        <xdr:cNvPr id="250" name="楕円 249">
          <a:extLst>
            <a:ext uri="{FF2B5EF4-FFF2-40B4-BE49-F238E27FC236}">
              <a16:creationId xmlns:a16="http://schemas.microsoft.com/office/drawing/2014/main" id="{A527E257-BF71-40CF-BD64-4CCA458934F3}"/>
            </a:ext>
          </a:extLst>
        </xdr:cNvPr>
        <xdr:cNvSpPr/>
      </xdr:nvSpPr>
      <xdr:spPr>
        <a:xfrm>
          <a:off x="8699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78105</xdr:rowOff>
    </xdr:from>
    <xdr:to>
      <xdr:col>50</xdr:col>
      <xdr:colOff>114300</xdr:colOff>
      <xdr:row>63</xdr:row>
      <xdr:rowOff>78105</xdr:rowOff>
    </xdr:to>
    <xdr:cxnSp macro="">
      <xdr:nvCxnSpPr>
        <xdr:cNvPr id="251" name="直線コネクタ 250">
          <a:extLst>
            <a:ext uri="{FF2B5EF4-FFF2-40B4-BE49-F238E27FC236}">
              <a16:creationId xmlns:a16="http://schemas.microsoft.com/office/drawing/2014/main" id="{813689ED-4B6F-4BC3-A87A-0247A0CBDC25}"/>
            </a:ext>
          </a:extLst>
        </xdr:cNvPr>
        <xdr:cNvCxnSpPr/>
      </xdr:nvCxnSpPr>
      <xdr:spPr>
        <a:xfrm>
          <a:off x="8750300" y="108794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27305</xdr:rowOff>
    </xdr:from>
    <xdr:to>
      <xdr:col>41</xdr:col>
      <xdr:colOff>101600</xdr:colOff>
      <xdr:row>63</xdr:row>
      <xdr:rowOff>128905</xdr:rowOff>
    </xdr:to>
    <xdr:sp macro="" textlink="">
      <xdr:nvSpPr>
        <xdr:cNvPr id="252" name="楕円 251">
          <a:extLst>
            <a:ext uri="{FF2B5EF4-FFF2-40B4-BE49-F238E27FC236}">
              <a16:creationId xmlns:a16="http://schemas.microsoft.com/office/drawing/2014/main" id="{5C0241A8-2E74-4CF5-9070-AFC5A0ED9475}"/>
            </a:ext>
          </a:extLst>
        </xdr:cNvPr>
        <xdr:cNvSpPr/>
      </xdr:nvSpPr>
      <xdr:spPr>
        <a:xfrm>
          <a:off x="7810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78105</xdr:rowOff>
    </xdr:from>
    <xdr:to>
      <xdr:col>45</xdr:col>
      <xdr:colOff>177800</xdr:colOff>
      <xdr:row>63</xdr:row>
      <xdr:rowOff>78105</xdr:rowOff>
    </xdr:to>
    <xdr:cxnSp macro="">
      <xdr:nvCxnSpPr>
        <xdr:cNvPr id="253" name="直線コネクタ 252">
          <a:extLst>
            <a:ext uri="{FF2B5EF4-FFF2-40B4-BE49-F238E27FC236}">
              <a16:creationId xmlns:a16="http://schemas.microsoft.com/office/drawing/2014/main" id="{92CAF203-50FE-46E4-87D2-F95D65D28220}"/>
            </a:ext>
          </a:extLst>
        </xdr:cNvPr>
        <xdr:cNvCxnSpPr/>
      </xdr:nvCxnSpPr>
      <xdr:spPr>
        <a:xfrm>
          <a:off x="7861300" y="108794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27305</xdr:rowOff>
    </xdr:from>
    <xdr:to>
      <xdr:col>36</xdr:col>
      <xdr:colOff>165100</xdr:colOff>
      <xdr:row>63</xdr:row>
      <xdr:rowOff>128905</xdr:rowOff>
    </xdr:to>
    <xdr:sp macro="" textlink="">
      <xdr:nvSpPr>
        <xdr:cNvPr id="254" name="楕円 253">
          <a:extLst>
            <a:ext uri="{FF2B5EF4-FFF2-40B4-BE49-F238E27FC236}">
              <a16:creationId xmlns:a16="http://schemas.microsoft.com/office/drawing/2014/main" id="{6183ABF3-CE31-4C6F-98B2-84284F71AEA3}"/>
            </a:ext>
          </a:extLst>
        </xdr:cNvPr>
        <xdr:cNvSpPr/>
      </xdr:nvSpPr>
      <xdr:spPr>
        <a:xfrm>
          <a:off x="6921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78105</xdr:rowOff>
    </xdr:from>
    <xdr:to>
      <xdr:col>41</xdr:col>
      <xdr:colOff>50800</xdr:colOff>
      <xdr:row>63</xdr:row>
      <xdr:rowOff>78105</xdr:rowOff>
    </xdr:to>
    <xdr:cxnSp macro="">
      <xdr:nvCxnSpPr>
        <xdr:cNvPr id="255" name="直線コネクタ 254">
          <a:extLst>
            <a:ext uri="{FF2B5EF4-FFF2-40B4-BE49-F238E27FC236}">
              <a16:creationId xmlns:a16="http://schemas.microsoft.com/office/drawing/2014/main" id="{124B7697-170B-4BFF-A989-62AD5E1C19DF}"/>
            </a:ext>
          </a:extLst>
        </xdr:cNvPr>
        <xdr:cNvCxnSpPr/>
      </xdr:nvCxnSpPr>
      <xdr:spPr>
        <a:xfrm>
          <a:off x="6972300" y="108794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A9799D3D-E522-4508-93B1-2B52AB506EB9}"/>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286A425F-19E1-4483-8AF3-E6C5C88DA7FD}"/>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5C8A560E-E620-4846-89BE-4A858731CDF9}"/>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59" name="n_4aveValue【体育館・プール】&#10;一人当たり面積">
          <a:extLst>
            <a:ext uri="{FF2B5EF4-FFF2-40B4-BE49-F238E27FC236}">
              <a16:creationId xmlns:a16="http://schemas.microsoft.com/office/drawing/2014/main" id="{3D309A2A-D3EA-4E0F-9745-906C5AB5A528}"/>
            </a:ext>
          </a:extLst>
        </xdr:cNvPr>
        <xdr:cNvSpPr txBox="1"/>
      </xdr:nvSpPr>
      <xdr:spPr>
        <a:xfrm>
          <a:off x="6737427"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120032</xdr:rowOff>
    </xdr:from>
    <xdr:ext cx="469744" cy="259045"/>
    <xdr:sp macro="" textlink="">
      <xdr:nvSpPr>
        <xdr:cNvPr id="260" name="n_1mainValue【体育館・プール】&#10;一人当たり面積">
          <a:extLst>
            <a:ext uri="{FF2B5EF4-FFF2-40B4-BE49-F238E27FC236}">
              <a16:creationId xmlns:a16="http://schemas.microsoft.com/office/drawing/2014/main" id="{47559C2A-4C5E-4257-B71C-4CA995D4936A}"/>
            </a:ext>
          </a:extLst>
        </xdr:cNvPr>
        <xdr:cNvSpPr txBox="1"/>
      </xdr:nvSpPr>
      <xdr:spPr>
        <a:xfrm>
          <a:off x="9391727" y="1092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120032</xdr:rowOff>
    </xdr:from>
    <xdr:ext cx="469744" cy="259045"/>
    <xdr:sp macro="" textlink="">
      <xdr:nvSpPr>
        <xdr:cNvPr id="261" name="n_2mainValue【体育館・プール】&#10;一人当たり面積">
          <a:extLst>
            <a:ext uri="{FF2B5EF4-FFF2-40B4-BE49-F238E27FC236}">
              <a16:creationId xmlns:a16="http://schemas.microsoft.com/office/drawing/2014/main" id="{A816A58A-422F-4E1F-AAF8-8D605368FF75}"/>
            </a:ext>
          </a:extLst>
        </xdr:cNvPr>
        <xdr:cNvSpPr txBox="1"/>
      </xdr:nvSpPr>
      <xdr:spPr>
        <a:xfrm>
          <a:off x="8515427" y="1092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120032</xdr:rowOff>
    </xdr:from>
    <xdr:ext cx="469744" cy="259045"/>
    <xdr:sp macro="" textlink="">
      <xdr:nvSpPr>
        <xdr:cNvPr id="262" name="n_3mainValue【体育館・プール】&#10;一人当たり面積">
          <a:extLst>
            <a:ext uri="{FF2B5EF4-FFF2-40B4-BE49-F238E27FC236}">
              <a16:creationId xmlns:a16="http://schemas.microsoft.com/office/drawing/2014/main" id="{E89995A3-609A-4441-9E75-1B2B737FD14B}"/>
            </a:ext>
          </a:extLst>
        </xdr:cNvPr>
        <xdr:cNvSpPr txBox="1"/>
      </xdr:nvSpPr>
      <xdr:spPr>
        <a:xfrm>
          <a:off x="7626427" y="1092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120032</xdr:rowOff>
    </xdr:from>
    <xdr:ext cx="469744" cy="259045"/>
    <xdr:sp macro="" textlink="">
      <xdr:nvSpPr>
        <xdr:cNvPr id="263" name="n_4mainValue【体育館・プール】&#10;一人当たり面積">
          <a:extLst>
            <a:ext uri="{FF2B5EF4-FFF2-40B4-BE49-F238E27FC236}">
              <a16:creationId xmlns:a16="http://schemas.microsoft.com/office/drawing/2014/main" id="{1117D4E7-11D2-4EE7-B781-79B99C009BCA}"/>
            </a:ext>
          </a:extLst>
        </xdr:cNvPr>
        <xdr:cNvSpPr txBox="1"/>
      </xdr:nvSpPr>
      <xdr:spPr>
        <a:xfrm>
          <a:off x="6737427" y="1092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640F734-2328-4AE5-B80A-C177E97DB7E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D3CFB74-CDBD-4503-9267-1E00D610AD2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B66DB90-D780-43D3-A6B0-25EFA6F5C44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6C4EBE2-ECC3-4093-B9B1-ED16BF3B01D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FF2C01B-620F-4158-92C3-258A063AAF2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514FE67-365F-4C24-99B2-07CAF9B9A36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78D367B-0399-42D6-8FA5-A2683EAEFC5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0743E32-BD1C-4F54-9CFA-862E9F19F18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E811A51-BD22-4A33-8F51-DC6E00EDFB5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82CE2E9-ED1C-4FE0-BFE3-894D48A2D60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9946D48-1026-4A84-ADB1-396DBE34410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97700B43-5986-462E-BD84-35590AFAEFD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BF59C7EA-1B35-42B1-88AB-9B467028490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33CF4C00-FDCF-469E-B7C3-C193E1A3470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C7A14E81-36C7-4697-A9A9-E20D6B31A1B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5B20C3FC-BC0B-43E8-B3A1-E91DBA889B4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532EDB3F-8A4E-4D5D-AD3E-3D8515A1160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3C6A3C9E-BAD5-4F4E-91DB-F2082850FCD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3F772724-EC9B-4E30-9B5D-DB0D9493E00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530723B9-4AC1-4783-9327-F8636E43DFC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45456CF4-D953-4C0C-958C-27CB965C08D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E653D4BB-ED9B-433B-BA65-7EBB3A4F001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9AC616D2-8555-40BA-B5EB-8680E23A76D2}"/>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7D4CE72-AC20-4B5F-A97E-782F36D49B4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1A65A413-502C-413E-8B12-94BDB3A0A39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324C9489-8B00-4055-8D32-3B22C416CEB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7F1EFDCE-ABCC-479D-A2EE-77EBB6FBA14B}"/>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E583F5F6-B4EC-4CD5-BA2D-9EB3DB25C4CC}"/>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8AC1F1AC-07E1-4D15-A534-FFBA6DD6D9AE}"/>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64973A58-6B08-427A-A4B2-2094626FC966}"/>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FC2DE94E-C4B7-4149-8B5D-684B8B73B771}"/>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51181422-0983-41C1-86AE-2EB606DDA7DA}"/>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9AD30A29-E3A5-4D6E-99D4-4237F21CF878}"/>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CE3F444A-1782-4CD8-9B29-C22EE839A90E}"/>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A6E85D6E-DA0A-4E07-A574-D4F2F56DE20C}"/>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9" name="フローチャート: 判断 298">
          <a:extLst>
            <a:ext uri="{FF2B5EF4-FFF2-40B4-BE49-F238E27FC236}">
              <a16:creationId xmlns:a16="http://schemas.microsoft.com/office/drawing/2014/main" id="{0A330498-B9EB-4559-A539-DC74F01D9916}"/>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7CFF136-DD00-4063-902E-B6F42F4B59A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20F9F51-B4F0-4EDC-AE30-A84449C556F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21D7E14-A5B5-4726-922D-D51B74A2E7B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E8DD6E6-3A5C-4D6A-A921-13B20DF6CE9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C82A782-FD1F-4131-9634-A0BF4032959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37919</xdr:rowOff>
    </xdr:from>
    <xdr:to>
      <xdr:col>24</xdr:col>
      <xdr:colOff>114300</xdr:colOff>
      <xdr:row>84</xdr:row>
      <xdr:rowOff>139519</xdr:rowOff>
    </xdr:to>
    <xdr:sp macro="" textlink="">
      <xdr:nvSpPr>
        <xdr:cNvPr id="305" name="楕円 304">
          <a:extLst>
            <a:ext uri="{FF2B5EF4-FFF2-40B4-BE49-F238E27FC236}">
              <a16:creationId xmlns:a16="http://schemas.microsoft.com/office/drawing/2014/main" id="{B7B769D4-2AE3-4DAE-8FAA-4F44BD6FBCE2}"/>
            </a:ext>
          </a:extLst>
        </xdr:cNvPr>
        <xdr:cNvSpPr/>
      </xdr:nvSpPr>
      <xdr:spPr>
        <a:xfrm>
          <a:off x="45847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16346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6BFCB34E-D37D-4A57-AA7D-293D51195804}"/>
            </a:ext>
          </a:extLst>
        </xdr:cNvPr>
        <xdr:cNvSpPr txBox="1"/>
      </xdr:nvSpPr>
      <xdr:spPr>
        <a:xfrm>
          <a:off x="4673600"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16692</xdr:rowOff>
    </xdr:from>
    <xdr:to>
      <xdr:col>20</xdr:col>
      <xdr:colOff>38100</xdr:colOff>
      <xdr:row>84</xdr:row>
      <xdr:rowOff>118292</xdr:rowOff>
    </xdr:to>
    <xdr:sp macro="" textlink="">
      <xdr:nvSpPr>
        <xdr:cNvPr id="307" name="楕円 306">
          <a:extLst>
            <a:ext uri="{FF2B5EF4-FFF2-40B4-BE49-F238E27FC236}">
              <a16:creationId xmlns:a16="http://schemas.microsoft.com/office/drawing/2014/main" id="{54C8FDD6-25AE-4B37-881B-CE1D0BD7EF07}"/>
            </a:ext>
          </a:extLst>
        </xdr:cNvPr>
        <xdr:cNvSpPr/>
      </xdr:nvSpPr>
      <xdr:spPr>
        <a:xfrm>
          <a:off x="3746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67492</xdr:rowOff>
    </xdr:from>
    <xdr:to>
      <xdr:col>24</xdr:col>
      <xdr:colOff>63500</xdr:colOff>
      <xdr:row>84</xdr:row>
      <xdr:rowOff>88719</xdr:rowOff>
    </xdr:to>
    <xdr:cxnSp macro="">
      <xdr:nvCxnSpPr>
        <xdr:cNvPr id="308" name="直線コネクタ 307">
          <a:extLst>
            <a:ext uri="{FF2B5EF4-FFF2-40B4-BE49-F238E27FC236}">
              <a16:creationId xmlns:a16="http://schemas.microsoft.com/office/drawing/2014/main" id="{1D09761C-5947-4838-94F9-3649FC0D4DF0}"/>
            </a:ext>
          </a:extLst>
        </xdr:cNvPr>
        <xdr:cNvCxnSpPr/>
      </xdr:nvCxnSpPr>
      <xdr:spPr>
        <a:xfrm>
          <a:off x="3797300" y="14469292"/>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166914</xdr:rowOff>
    </xdr:from>
    <xdr:to>
      <xdr:col>15</xdr:col>
      <xdr:colOff>101600</xdr:colOff>
      <xdr:row>84</xdr:row>
      <xdr:rowOff>97064</xdr:rowOff>
    </xdr:to>
    <xdr:sp macro="" textlink="">
      <xdr:nvSpPr>
        <xdr:cNvPr id="309" name="楕円 308">
          <a:extLst>
            <a:ext uri="{FF2B5EF4-FFF2-40B4-BE49-F238E27FC236}">
              <a16:creationId xmlns:a16="http://schemas.microsoft.com/office/drawing/2014/main" id="{8D49A8BE-7B10-4BC5-A3CA-C6970238BB8C}"/>
            </a:ext>
          </a:extLst>
        </xdr:cNvPr>
        <xdr:cNvSpPr/>
      </xdr:nvSpPr>
      <xdr:spPr>
        <a:xfrm>
          <a:off x="2857500" y="1439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46264</xdr:rowOff>
    </xdr:from>
    <xdr:to>
      <xdr:col>19</xdr:col>
      <xdr:colOff>177800</xdr:colOff>
      <xdr:row>84</xdr:row>
      <xdr:rowOff>67492</xdr:rowOff>
    </xdr:to>
    <xdr:cxnSp macro="">
      <xdr:nvCxnSpPr>
        <xdr:cNvPr id="310" name="直線コネクタ 309">
          <a:extLst>
            <a:ext uri="{FF2B5EF4-FFF2-40B4-BE49-F238E27FC236}">
              <a16:creationId xmlns:a16="http://schemas.microsoft.com/office/drawing/2014/main" id="{573AC4D2-B7C4-4103-8966-F1AB5C0510FF}"/>
            </a:ext>
          </a:extLst>
        </xdr:cNvPr>
        <xdr:cNvCxnSpPr/>
      </xdr:nvCxnSpPr>
      <xdr:spPr>
        <a:xfrm>
          <a:off x="2908300" y="1444806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148952</xdr:rowOff>
    </xdr:from>
    <xdr:to>
      <xdr:col>10</xdr:col>
      <xdr:colOff>165100</xdr:colOff>
      <xdr:row>84</xdr:row>
      <xdr:rowOff>79102</xdr:rowOff>
    </xdr:to>
    <xdr:sp macro="" textlink="">
      <xdr:nvSpPr>
        <xdr:cNvPr id="311" name="楕円 310">
          <a:extLst>
            <a:ext uri="{FF2B5EF4-FFF2-40B4-BE49-F238E27FC236}">
              <a16:creationId xmlns:a16="http://schemas.microsoft.com/office/drawing/2014/main" id="{EEEADEC1-9806-49D5-9BBA-7683C6BDAE65}"/>
            </a:ext>
          </a:extLst>
        </xdr:cNvPr>
        <xdr:cNvSpPr/>
      </xdr:nvSpPr>
      <xdr:spPr>
        <a:xfrm>
          <a:off x="1968500" y="1437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28302</xdr:rowOff>
    </xdr:from>
    <xdr:to>
      <xdr:col>15</xdr:col>
      <xdr:colOff>50800</xdr:colOff>
      <xdr:row>84</xdr:row>
      <xdr:rowOff>46264</xdr:rowOff>
    </xdr:to>
    <xdr:cxnSp macro="">
      <xdr:nvCxnSpPr>
        <xdr:cNvPr id="312" name="直線コネクタ 311">
          <a:extLst>
            <a:ext uri="{FF2B5EF4-FFF2-40B4-BE49-F238E27FC236}">
              <a16:creationId xmlns:a16="http://schemas.microsoft.com/office/drawing/2014/main" id="{B5707103-D234-4C16-A7BC-4D6554DA4D22}"/>
            </a:ext>
          </a:extLst>
        </xdr:cNvPr>
        <xdr:cNvCxnSpPr/>
      </xdr:nvCxnSpPr>
      <xdr:spPr>
        <a:xfrm>
          <a:off x="2019300" y="14430102"/>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126093</xdr:rowOff>
    </xdr:from>
    <xdr:to>
      <xdr:col>6</xdr:col>
      <xdr:colOff>38100</xdr:colOff>
      <xdr:row>84</xdr:row>
      <xdr:rowOff>56243</xdr:rowOff>
    </xdr:to>
    <xdr:sp macro="" textlink="">
      <xdr:nvSpPr>
        <xdr:cNvPr id="313" name="楕円 312">
          <a:extLst>
            <a:ext uri="{FF2B5EF4-FFF2-40B4-BE49-F238E27FC236}">
              <a16:creationId xmlns:a16="http://schemas.microsoft.com/office/drawing/2014/main" id="{5919883B-A64D-4257-8903-066CE752A8FF}"/>
            </a:ext>
          </a:extLst>
        </xdr:cNvPr>
        <xdr:cNvSpPr/>
      </xdr:nvSpPr>
      <xdr:spPr>
        <a:xfrm>
          <a:off x="1079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5443</xdr:rowOff>
    </xdr:from>
    <xdr:to>
      <xdr:col>10</xdr:col>
      <xdr:colOff>114300</xdr:colOff>
      <xdr:row>84</xdr:row>
      <xdr:rowOff>28302</xdr:rowOff>
    </xdr:to>
    <xdr:cxnSp macro="">
      <xdr:nvCxnSpPr>
        <xdr:cNvPr id="314" name="直線コネクタ 313">
          <a:extLst>
            <a:ext uri="{FF2B5EF4-FFF2-40B4-BE49-F238E27FC236}">
              <a16:creationId xmlns:a16="http://schemas.microsoft.com/office/drawing/2014/main" id="{F3D932D5-1B5C-442E-B2A2-1C9FA55BEACF}"/>
            </a:ext>
          </a:extLst>
        </xdr:cNvPr>
        <xdr:cNvCxnSpPr/>
      </xdr:nvCxnSpPr>
      <xdr:spPr>
        <a:xfrm>
          <a:off x="1130300" y="1440724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E28D9C6C-9649-4AF0-8DDF-14A92FF89CC3}"/>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FE5B4FD2-DE46-44A2-99BF-8F6638AB270F}"/>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C5FD27B3-190D-4A2D-9F96-04D8BD227D83}"/>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8" name="n_4aveValue【福祉施設】&#10;有形固定資産減価償却率">
          <a:extLst>
            <a:ext uri="{FF2B5EF4-FFF2-40B4-BE49-F238E27FC236}">
              <a16:creationId xmlns:a16="http://schemas.microsoft.com/office/drawing/2014/main" id="{71099A66-C0E9-48EA-9377-F45706CF66EA}"/>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109419</xdr:rowOff>
    </xdr:from>
    <xdr:ext cx="405111" cy="259045"/>
    <xdr:sp macro="" textlink="">
      <xdr:nvSpPr>
        <xdr:cNvPr id="319" name="n_1mainValue【福祉施設】&#10;有形固定資産減価償却率">
          <a:extLst>
            <a:ext uri="{FF2B5EF4-FFF2-40B4-BE49-F238E27FC236}">
              <a16:creationId xmlns:a16="http://schemas.microsoft.com/office/drawing/2014/main" id="{29A9BB73-240D-4AEB-927A-A8B58262EA92}"/>
            </a:ext>
          </a:extLst>
        </xdr:cNvPr>
        <xdr:cNvSpPr txBox="1"/>
      </xdr:nvSpPr>
      <xdr:spPr>
        <a:xfrm>
          <a:off x="3582044" y="1451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88191</xdr:rowOff>
    </xdr:from>
    <xdr:ext cx="405111" cy="259045"/>
    <xdr:sp macro="" textlink="">
      <xdr:nvSpPr>
        <xdr:cNvPr id="320" name="n_2mainValue【福祉施設】&#10;有形固定資産減価償却率">
          <a:extLst>
            <a:ext uri="{FF2B5EF4-FFF2-40B4-BE49-F238E27FC236}">
              <a16:creationId xmlns:a16="http://schemas.microsoft.com/office/drawing/2014/main" id="{D1237B9F-33C9-40C0-A83C-AA54DCC8F485}"/>
            </a:ext>
          </a:extLst>
        </xdr:cNvPr>
        <xdr:cNvSpPr txBox="1"/>
      </xdr:nvSpPr>
      <xdr:spPr>
        <a:xfrm>
          <a:off x="2705744" y="1448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70229</xdr:rowOff>
    </xdr:from>
    <xdr:ext cx="405111" cy="259045"/>
    <xdr:sp macro="" textlink="">
      <xdr:nvSpPr>
        <xdr:cNvPr id="321" name="n_3mainValue【福祉施設】&#10;有形固定資産減価償却率">
          <a:extLst>
            <a:ext uri="{FF2B5EF4-FFF2-40B4-BE49-F238E27FC236}">
              <a16:creationId xmlns:a16="http://schemas.microsoft.com/office/drawing/2014/main" id="{AA6B5585-B83F-41E8-A527-318B76BB5874}"/>
            </a:ext>
          </a:extLst>
        </xdr:cNvPr>
        <xdr:cNvSpPr txBox="1"/>
      </xdr:nvSpPr>
      <xdr:spPr>
        <a:xfrm>
          <a:off x="1816744" y="1447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47370</xdr:rowOff>
    </xdr:from>
    <xdr:ext cx="405111" cy="259045"/>
    <xdr:sp macro="" textlink="">
      <xdr:nvSpPr>
        <xdr:cNvPr id="322" name="n_4mainValue【福祉施設】&#10;有形固定資産減価償却率">
          <a:extLst>
            <a:ext uri="{FF2B5EF4-FFF2-40B4-BE49-F238E27FC236}">
              <a16:creationId xmlns:a16="http://schemas.microsoft.com/office/drawing/2014/main" id="{6FADDFE9-9A1A-4A22-AE24-44E89F0188C4}"/>
            </a:ext>
          </a:extLst>
        </xdr:cNvPr>
        <xdr:cNvSpPr txBox="1"/>
      </xdr:nvSpPr>
      <xdr:spPr>
        <a:xfrm>
          <a:off x="927744"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7EE36E11-1EEF-4F38-B7D0-A9CBE2ACDFD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8790D7D-EF95-427B-A14D-72BD3D7A8B9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8B5FD4C4-7C57-4BDF-AB4F-265FB841A60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E888682-3BA6-447F-BEC4-A1CF6933CE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DE7B1A1F-63BC-4876-8925-E2D0B265CA3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F729DB94-36B0-4C37-A91E-01BCD0A9793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BBE5C581-70FA-4977-AC68-8756668A584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F6DCBB30-AEC3-45A9-B8FD-395E6AF6835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5587911-AFCA-4831-83DF-5D2F69842BA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AD155F3F-C446-471B-A811-EBFE05D0ABE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BB6B5321-765C-4F44-B0C0-A1B52C341247}"/>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4E24AAE3-4038-4372-B2F9-AA72C7EBF213}"/>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2E19A39B-B83F-477C-B84C-C4D828AD2EC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AB5B0756-A504-4302-A572-9280CFC03B2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8E4D2D8F-75CA-4A33-9582-7F6A55C22335}"/>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D48C0144-D24A-454A-AE18-D9F93FFA5B52}"/>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E4A907E-DD75-49D8-A20F-1C6551FB3B8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7093C1A-1397-4A08-9F41-DAE826D6522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44688525-1605-4533-8608-0E3CA47A77E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17C7B6DF-9CA4-40C0-A13F-7EE2295310BA}"/>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20E2AAF5-EB6E-44C1-94D1-10CF684536A3}"/>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993D1FD-04C1-4BD3-B1F6-E2221A5B1EF1}"/>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8FC8F110-3E54-46AC-AC31-632CD827AD73}"/>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6D555A87-C797-432D-BB73-8F4D96971F21}"/>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1ACE927D-2280-4BFD-B0D7-4B01AD6CBBA3}"/>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C0763FC9-2645-4FE5-9790-375855EF757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D200A21E-6243-44F3-AFDC-30A4209F07E7}"/>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9A38DD67-2940-4459-B171-EDA2A85377B8}"/>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F48A2E8B-5A29-4D9C-9DB3-5D137F719987}"/>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84455</xdr:rowOff>
    </xdr:from>
    <xdr:to>
      <xdr:col>36</xdr:col>
      <xdr:colOff>165100</xdr:colOff>
      <xdr:row>82</xdr:row>
      <xdr:rowOff>14605</xdr:rowOff>
    </xdr:to>
    <xdr:sp macro="" textlink="">
      <xdr:nvSpPr>
        <xdr:cNvPr id="352" name="フローチャート: 判断 351">
          <a:extLst>
            <a:ext uri="{FF2B5EF4-FFF2-40B4-BE49-F238E27FC236}">
              <a16:creationId xmlns:a16="http://schemas.microsoft.com/office/drawing/2014/main" id="{0B5186C8-FCC9-4688-9308-E75F7863AD95}"/>
            </a:ext>
          </a:extLst>
        </xdr:cNvPr>
        <xdr:cNvSpPr/>
      </xdr:nvSpPr>
      <xdr:spPr>
        <a:xfrm>
          <a:off x="6921500" y="1397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E35940E-D474-45DE-A4CF-75673013712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C03BA0F-E622-4BDD-86A2-0F31C6039A9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6213D39-478B-4B25-8578-F82465C5BA9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390EB80-7DE0-486A-AAB9-A01A995B879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7D88C64-EE29-43EC-B1E3-1F6E7F78582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113030</xdr:rowOff>
    </xdr:from>
    <xdr:to>
      <xdr:col>55</xdr:col>
      <xdr:colOff>50800</xdr:colOff>
      <xdr:row>83</xdr:row>
      <xdr:rowOff>43180</xdr:rowOff>
    </xdr:to>
    <xdr:sp macro="" textlink="">
      <xdr:nvSpPr>
        <xdr:cNvPr id="358" name="楕円 357">
          <a:extLst>
            <a:ext uri="{FF2B5EF4-FFF2-40B4-BE49-F238E27FC236}">
              <a16:creationId xmlns:a16="http://schemas.microsoft.com/office/drawing/2014/main" id="{72508DBB-B2CC-4195-9184-8E6B2BAAE3A0}"/>
            </a:ext>
          </a:extLst>
        </xdr:cNvPr>
        <xdr:cNvSpPr/>
      </xdr:nvSpPr>
      <xdr:spPr>
        <a:xfrm>
          <a:off x="104267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135907</xdr:rowOff>
    </xdr:from>
    <xdr:ext cx="469744" cy="259045"/>
    <xdr:sp macro="" textlink="">
      <xdr:nvSpPr>
        <xdr:cNvPr id="359" name="【福祉施設】&#10;一人当たり面積該当値テキスト">
          <a:extLst>
            <a:ext uri="{FF2B5EF4-FFF2-40B4-BE49-F238E27FC236}">
              <a16:creationId xmlns:a16="http://schemas.microsoft.com/office/drawing/2014/main" id="{A231CB67-221A-4B64-9BED-34D2D8BC4461}"/>
            </a:ext>
          </a:extLst>
        </xdr:cNvPr>
        <xdr:cNvSpPr txBox="1"/>
      </xdr:nvSpPr>
      <xdr:spPr>
        <a:xfrm>
          <a:off x="10515600"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113030</xdr:rowOff>
    </xdr:from>
    <xdr:to>
      <xdr:col>50</xdr:col>
      <xdr:colOff>165100</xdr:colOff>
      <xdr:row>83</xdr:row>
      <xdr:rowOff>43180</xdr:rowOff>
    </xdr:to>
    <xdr:sp macro="" textlink="">
      <xdr:nvSpPr>
        <xdr:cNvPr id="360" name="楕円 359">
          <a:extLst>
            <a:ext uri="{FF2B5EF4-FFF2-40B4-BE49-F238E27FC236}">
              <a16:creationId xmlns:a16="http://schemas.microsoft.com/office/drawing/2014/main" id="{25A1B2F5-4BEA-4CDC-8A36-96A5375FE999}"/>
            </a:ext>
          </a:extLst>
        </xdr:cNvPr>
        <xdr:cNvSpPr/>
      </xdr:nvSpPr>
      <xdr:spPr>
        <a:xfrm>
          <a:off x="9588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163830</xdr:rowOff>
    </xdr:from>
    <xdr:to>
      <xdr:col>55</xdr:col>
      <xdr:colOff>0</xdr:colOff>
      <xdr:row>82</xdr:row>
      <xdr:rowOff>163830</xdr:rowOff>
    </xdr:to>
    <xdr:cxnSp macro="">
      <xdr:nvCxnSpPr>
        <xdr:cNvPr id="361" name="直線コネクタ 360">
          <a:extLst>
            <a:ext uri="{FF2B5EF4-FFF2-40B4-BE49-F238E27FC236}">
              <a16:creationId xmlns:a16="http://schemas.microsoft.com/office/drawing/2014/main" id="{7249ADA0-5CA7-4426-A4C5-7D9A64D30110}"/>
            </a:ext>
          </a:extLst>
        </xdr:cNvPr>
        <xdr:cNvCxnSpPr/>
      </xdr:nvCxnSpPr>
      <xdr:spPr>
        <a:xfrm>
          <a:off x="9639300" y="142227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107314</xdr:rowOff>
    </xdr:from>
    <xdr:to>
      <xdr:col>46</xdr:col>
      <xdr:colOff>38100</xdr:colOff>
      <xdr:row>83</xdr:row>
      <xdr:rowOff>37464</xdr:rowOff>
    </xdr:to>
    <xdr:sp macro="" textlink="">
      <xdr:nvSpPr>
        <xdr:cNvPr id="362" name="楕円 361">
          <a:extLst>
            <a:ext uri="{FF2B5EF4-FFF2-40B4-BE49-F238E27FC236}">
              <a16:creationId xmlns:a16="http://schemas.microsoft.com/office/drawing/2014/main" id="{C438892E-66D9-41F9-9562-C272A638F416}"/>
            </a:ext>
          </a:extLst>
        </xdr:cNvPr>
        <xdr:cNvSpPr/>
      </xdr:nvSpPr>
      <xdr:spPr>
        <a:xfrm>
          <a:off x="8699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158114</xdr:rowOff>
    </xdr:from>
    <xdr:to>
      <xdr:col>50</xdr:col>
      <xdr:colOff>114300</xdr:colOff>
      <xdr:row>82</xdr:row>
      <xdr:rowOff>163830</xdr:rowOff>
    </xdr:to>
    <xdr:cxnSp macro="">
      <xdr:nvCxnSpPr>
        <xdr:cNvPr id="363" name="直線コネクタ 362">
          <a:extLst>
            <a:ext uri="{FF2B5EF4-FFF2-40B4-BE49-F238E27FC236}">
              <a16:creationId xmlns:a16="http://schemas.microsoft.com/office/drawing/2014/main" id="{FEEB3DA3-7E4B-4E72-9FC3-079415189236}"/>
            </a:ext>
          </a:extLst>
        </xdr:cNvPr>
        <xdr:cNvCxnSpPr/>
      </xdr:nvCxnSpPr>
      <xdr:spPr>
        <a:xfrm>
          <a:off x="8750300" y="142170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107314</xdr:rowOff>
    </xdr:from>
    <xdr:to>
      <xdr:col>41</xdr:col>
      <xdr:colOff>101600</xdr:colOff>
      <xdr:row>83</xdr:row>
      <xdr:rowOff>37464</xdr:rowOff>
    </xdr:to>
    <xdr:sp macro="" textlink="">
      <xdr:nvSpPr>
        <xdr:cNvPr id="364" name="楕円 363">
          <a:extLst>
            <a:ext uri="{FF2B5EF4-FFF2-40B4-BE49-F238E27FC236}">
              <a16:creationId xmlns:a16="http://schemas.microsoft.com/office/drawing/2014/main" id="{4329F5D8-AB02-49F6-B0B3-E94B0D44E2DF}"/>
            </a:ext>
          </a:extLst>
        </xdr:cNvPr>
        <xdr:cNvSpPr/>
      </xdr:nvSpPr>
      <xdr:spPr>
        <a:xfrm>
          <a:off x="7810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158114</xdr:rowOff>
    </xdr:from>
    <xdr:to>
      <xdr:col>45</xdr:col>
      <xdr:colOff>177800</xdr:colOff>
      <xdr:row>82</xdr:row>
      <xdr:rowOff>158114</xdr:rowOff>
    </xdr:to>
    <xdr:cxnSp macro="">
      <xdr:nvCxnSpPr>
        <xdr:cNvPr id="365" name="直線コネクタ 364">
          <a:extLst>
            <a:ext uri="{FF2B5EF4-FFF2-40B4-BE49-F238E27FC236}">
              <a16:creationId xmlns:a16="http://schemas.microsoft.com/office/drawing/2014/main" id="{4E54F178-D642-4E01-9754-09EFB0F2A9F6}"/>
            </a:ext>
          </a:extLst>
        </xdr:cNvPr>
        <xdr:cNvCxnSpPr/>
      </xdr:nvCxnSpPr>
      <xdr:spPr>
        <a:xfrm>
          <a:off x="7861300" y="142170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66" name="楕円 365">
          <a:extLst>
            <a:ext uri="{FF2B5EF4-FFF2-40B4-BE49-F238E27FC236}">
              <a16:creationId xmlns:a16="http://schemas.microsoft.com/office/drawing/2014/main" id="{240BED99-C906-48E5-9450-9F1A38FE7740}"/>
            </a:ext>
          </a:extLst>
        </xdr:cNvPr>
        <xdr:cNvSpPr/>
      </xdr:nvSpPr>
      <xdr:spPr>
        <a:xfrm>
          <a:off x="6921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158114</xdr:rowOff>
    </xdr:from>
    <xdr:to>
      <xdr:col>41</xdr:col>
      <xdr:colOff>50800</xdr:colOff>
      <xdr:row>82</xdr:row>
      <xdr:rowOff>163830</xdr:rowOff>
    </xdr:to>
    <xdr:cxnSp macro="">
      <xdr:nvCxnSpPr>
        <xdr:cNvPr id="367" name="直線コネクタ 366">
          <a:extLst>
            <a:ext uri="{FF2B5EF4-FFF2-40B4-BE49-F238E27FC236}">
              <a16:creationId xmlns:a16="http://schemas.microsoft.com/office/drawing/2014/main" id="{22CE03A3-5BF1-44A8-9B48-E50A477195EB}"/>
            </a:ext>
          </a:extLst>
        </xdr:cNvPr>
        <xdr:cNvCxnSpPr/>
      </xdr:nvCxnSpPr>
      <xdr:spPr>
        <a:xfrm flipV="1">
          <a:off x="6972300" y="142170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904136C6-3343-4448-AC12-476905223011}"/>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E563FDA8-5669-4C59-BD94-AEBEBA2668DC}"/>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C9998FE4-DE6E-4188-B143-D3296C998985}"/>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31132</xdr:rowOff>
    </xdr:from>
    <xdr:ext cx="469744" cy="259045"/>
    <xdr:sp macro="" textlink="">
      <xdr:nvSpPr>
        <xdr:cNvPr id="371" name="n_4aveValue【福祉施設】&#10;一人当たり面積">
          <a:extLst>
            <a:ext uri="{FF2B5EF4-FFF2-40B4-BE49-F238E27FC236}">
              <a16:creationId xmlns:a16="http://schemas.microsoft.com/office/drawing/2014/main" id="{1E4FC40E-68D0-4845-A29B-9E6EB1DEB556}"/>
            </a:ext>
          </a:extLst>
        </xdr:cNvPr>
        <xdr:cNvSpPr txBox="1"/>
      </xdr:nvSpPr>
      <xdr:spPr>
        <a:xfrm>
          <a:off x="6737427" y="1374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59707</xdr:rowOff>
    </xdr:from>
    <xdr:ext cx="469744" cy="259045"/>
    <xdr:sp macro="" textlink="">
      <xdr:nvSpPr>
        <xdr:cNvPr id="372" name="n_1mainValue【福祉施設】&#10;一人当たり面積">
          <a:extLst>
            <a:ext uri="{FF2B5EF4-FFF2-40B4-BE49-F238E27FC236}">
              <a16:creationId xmlns:a16="http://schemas.microsoft.com/office/drawing/2014/main" id="{F59A1C6B-92FD-4316-89B2-265A0EAE4791}"/>
            </a:ext>
          </a:extLst>
        </xdr:cNvPr>
        <xdr:cNvSpPr txBox="1"/>
      </xdr:nvSpPr>
      <xdr:spPr>
        <a:xfrm>
          <a:off x="9391727" y="1394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53991</xdr:rowOff>
    </xdr:from>
    <xdr:ext cx="469744" cy="259045"/>
    <xdr:sp macro="" textlink="">
      <xdr:nvSpPr>
        <xdr:cNvPr id="373" name="n_2mainValue【福祉施設】&#10;一人当たり面積">
          <a:extLst>
            <a:ext uri="{FF2B5EF4-FFF2-40B4-BE49-F238E27FC236}">
              <a16:creationId xmlns:a16="http://schemas.microsoft.com/office/drawing/2014/main" id="{99191674-296C-4D74-B326-F6DCC8CB5513}"/>
            </a:ext>
          </a:extLst>
        </xdr:cNvPr>
        <xdr:cNvSpPr txBox="1"/>
      </xdr:nvSpPr>
      <xdr:spPr>
        <a:xfrm>
          <a:off x="8515427" y="1394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53991</xdr:rowOff>
    </xdr:from>
    <xdr:ext cx="469744" cy="259045"/>
    <xdr:sp macro="" textlink="">
      <xdr:nvSpPr>
        <xdr:cNvPr id="374" name="n_3mainValue【福祉施設】&#10;一人当たり面積">
          <a:extLst>
            <a:ext uri="{FF2B5EF4-FFF2-40B4-BE49-F238E27FC236}">
              <a16:creationId xmlns:a16="http://schemas.microsoft.com/office/drawing/2014/main" id="{84890282-B00B-457E-886F-F8681543AF19}"/>
            </a:ext>
          </a:extLst>
        </xdr:cNvPr>
        <xdr:cNvSpPr txBox="1"/>
      </xdr:nvSpPr>
      <xdr:spPr>
        <a:xfrm>
          <a:off x="7626427" y="1394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34307</xdr:rowOff>
    </xdr:from>
    <xdr:ext cx="469744" cy="259045"/>
    <xdr:sp macro="" textlink="">
      <xdr:nvSpPr>
        <xdr:cNvPr id="375" name="n_4mainValue【福祉施設】&#10;一人当たり面積">
          <a:extLst>
            <a:ext uri="{FF2B5EF4-FFF2-40B4-BE49-F238E27FC236}">
              <a16:creationId xmlns:a16="http://schemas.microsoft.com/office/drawing/2014/main" id="{97446A72-CC7A-4AAD-843E-60E1503F0488}"/>
            </a:ext>
          </a:extLst>
        </xdr:cNvPr>
        <xdr:cNvSpPr txBox="1"/>
      </xdr:nvSpPr>
      <xdr:spPr>
        <a:xfrm>
          <a:off x="6737427"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1314FAE-504A-4145-B3A7-6C10B56F524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D34A618-D625-4415-90A1-7612B233117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87593D9-1E1B-410E-8CC7-051BE2A42A3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D5F38DF-5421-4574-8D4A-6D613BA63AC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C27A9C3-175B-4A72-87F3-85EDCD4B092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411E0D9-6550-4F19-9962-06747CE26AC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B86F6BA-0AC5-4B3F-8FD7-D902245AE7D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E122A37-A4CE-4EE6-ACE4-E42009AAB31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37195F5F-BBA6-457E-9B8D-6EF48BD1177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97195DAC-A90E-470C-AE4D-CEC95878AED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74967B8-1C3E-4BD3-90B9-8F0CDB11B80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F550F15-D896-48B8-BDA5-874BA75D1BA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202D50C-2FBF-4935-8E8B-719EFC96A1B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BB0887F-2717-4080-8A2F-EE380C3EA8D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F5DE5727-98F4-4E63-99BE-D829B614E1A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617153A0-C52D-46A0-B51D-3451AFC1190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5635694-BFFD-4251-9EE3-D1174B68CD0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F676651-7607-40CF-9319-B6728598969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2B8AA21-8865-42FE-AC5A-6CB52266382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A33E28F-87D6-43AA-8FCD-D713B19FA1B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3B4BB2A-127B-4A36-90E5-95CB247B397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B9176F73-B74B-46E0-9410-DCC827825CA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E216F370-C91E-4433-BC38-7D2DC874D7D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629110A9-894F-44A1-85BA-4BB5DD099D6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75E139B4-BEB6-4694-A56F-C192076F0C1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75C11799-E49E-4C9B-A983-15EE0616447F}"/>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F104A297-4F85-4CB7-A701-D3A09D1B9B7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820A1B90-0C3E-4FFD-A5E1-07B9E1ED91A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9A55BA53-08D1-491E-B3A7-ED95979D9944}"/>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33DD3879-C0B8-441E-AAD0-9AE1F98AC038}"/>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A8930A9F-BE52-4DF9-8C7B-9171A1054934}"/>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5F73AA3D-3CB2-469D-9F7F-ADAFD770486B}"/>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4A82C5EC-8241-4CCB-B56C-90BBC5760E02}"/>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7C009DAA-2CBE-4ABD-B0D5-128A1A05E4F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A6090EBA-91DF-4F09-AC14-9B035385332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61323</xdr:rowOff>
    </xdr:from>
    <xdr:to>
      <xdr:col>6</xdr:col>
      <xdr:colOff>38100</xdr:colOff>
      <xdr:row>104</xdr:row>
      <xdr:rowOff>162923</xdr:rowOff>
    </xdr:to>
    <xdr:sp macro="" textlink="">
      <xdr:nvSpPr>
        <xdr:cNvPr id="411" name="フローチャート: 判断 410">
          <a:extLst>
            <a:ext uri="{FF2B5EF4-FFF2-40B4-BE49-F238E27FC236}">
              <a16:creationId xmlns:a16="http://schemas.microsoft.com/office/drawing/2014/main" id="{AF405794-93E0-4938-B644-C4F433F7463D}"/>
            </a:ext>
          </a:extLst>
        </xdr:cNvPr>
        <xdr:cNvSpPr/>
      </xdr:nvSpPr>
      <xdr:spPr>
        <a:xfrm>
          <a:off x="1079500" y="1789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4F352CA-715D-492C-BD10-BE58D7F7338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2533C9C-4DA9-4E3F-AE61-77F6786E9CD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410339C-BAFF-4212-AAFB-B0D80A75282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25FE187-2BC6-4F57-911D-9280B96145E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697CBAC-2A07-4231-899A-3A13F8EA7D1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151130</xdr:rowOff>
    </xdr:from>
    <xdr:to>
      <xdr:col>24</xdr:col>
      <xdr:colOff>114300</xdr:colOff>
      <xdr:row>106</xdr:row>
      <xdr:rowOff>81280</xdr:rowOff>
    </xdr:to>
    <xdr:sp macro="" textlink="">
      <xdr:nvSpPr>
        <xdr:cNvPr id="417" name="楕円 416">
          <a:extLst>
            <a:ext uri="{FF2B5EF4-FFF2-40B4-BE49-F238E27FC236}">
              <a16:creationId xmlns:a16="http://schemas.microsoft.com/office/drawing/2014/main" id="{11C2DCF1-2A45-4B62-BFA1-F3B3E805348C}"/>
            </a:ext>
          </a:extLst>
        </xdr:cNvPr>
        <xdr:cNvSpPr/>
      </xdr:nvSpPr>
      <xdr:spPr>
        <a:xfrm>
          <a:off x="4584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129557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7A9D454A-A0A3-429D-A1BB-DA741252BFFE}"/>
            </a:ext>
          </a:extLst>
        </xdr:cNvPr>
        <xdr:cNvSpPr txBox="1"/>
      </xdr:nvSpPr>
      <xdr:spPr>
        <a:xfrm>
          <a:off x="4673600"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111942</xdr:rowOff>
    </xdr:from>
    <xdr:to>
      <xdr:col>20</xdr:col>
      <xdr:colOff>38100</xdr:colOff>
      <xdr:row>106</xdr:row>
      <xdr:rowOff>42092</xdr:rowOff>
    </xdr:to>
    <xdr:sp macro="" textlink="">
      <xdr:nvSpPr>
        <xdr:cNvPr id="419" name="楕円 418">
          <a:extLst>
            <a:ext uri="{FF2B5EF4-FFF2-40B4-BE49-F238E27FC236}">
              <a16:creationId xmlns:a16="http://schemas.microsoft.com/office/drawing/2014/main" id="{A2DBC114-3677-40BF-B7C5-11BD46BDCBBC}"/>
            </a:ext>
          </a:extLst>
        </xdr:cNvPr>
        <xdr:cNvSpPr/>
      </xdr:nvSpPr>
      <xdr:spPr>
        <a:xfrm>
          <a:off x="3746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162742</xdr:rowOff>
    </xdr:from>
    <xdr:to>
      <xdr:col>24</xdr:col>
      <xdr:colOff>63500</xdr:colOff>
      <xdr:row>106</xdr:row>
      <xdr:rowOff>30480</xdr:rowOff>
    </xdr:to>
    <xdr:cxnSp macro="">
      <xdr:nvCxnSpPr>
        <xdr:cNvPr id="420" name="直線コネクタ 419">
          <a:extLst>
            <a:ext uri="{FF2B5EF4-FFF2-40B4-BE49-F238E27FC236}">
              <a16:creationId xmlns:a16="http://schemas.microsoft.com/office/drawing/2014/main" id="{683D2856-7900-47A2-B917-1256EDC9A245}"/>
            </a:ext>
          </a:extLst>
        </xdr:cNvPr>
        <xdr:cNvCxnSpPr/>
      </xdr:nvCxnSpPr>
      <xdr:spPr>
        <a:xfrm>
          <a:off x="3797300" y="18164992"/>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77651</xdr:rowOff>
    </xdr:from>
    <xdr:to>
      <xdr:col>15</xdr:col>
      <xdr:colOff>101600</xdr:colOff>
      <xdr:row>106</xdr:row>
      <xdr:rowOff>7801</xdr:rowOff>
    </xdr:to>
    <xdr:sp macro="" textlink="">
      <xdr:nvSpPr>
        <xdr:cNvPr id="421" name="楕円 420">
          <a:extLst>
            <a:ext uri="{FF2B5EF4-FFF2-40B4-BE49-F238E27FC236}">
              <a16:creationId xmlns:a16="http://schemas.microsoft.com/office/drawing/2014/main" id="{A0D6BC1C-579B-4692-9C5D-E8889075EE98}"/>
            </a:ext>
          </a:extLst>
        </xdr:cNvPr>
        <xdr:cNvSpPr/>
      </xdr:nvSpPr>
      <xdr:spPr>
        <a:xfrm>
          <a:off x="2857500" y="180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128451</xdr:rowOff>
    </xdr:from>
    <xdr:to>
      <xdr:col>19</xdr:col>
      <xdr:colOff>177800</xdr:colOff>
      <xdr:row>105</xdr:row>
      <xdr:rowOff>162742</xdr:rowOff>
    </xdr:to>
    <xdr:cxnSp macro="">
      <xdr:nvCxnSpPr>
        <xdr:cNvPr id="422" name="直線コネクタ 421">
          <a:extLst>
            <a:ext uri="{FF2B5EF4-FFF2-40B4-BE49-F238E27FC236}">
              <a16:creationId xmlns:a16="http://schemas.microsoft.com/office/drawing/2014/main" id="{E2AF68BA-1438-4A2A-8CCC-C4B4A869C7AA}"/>
            </a:ext>
          </a:extLst>
        </xdr:cNvPr>
        <xdr:cNvCxnSpPr/>
      </xdr:nvCxnSpPr>
      <xdr:spPr>
        <a:xfrm>
          <a:off x="2908300" y="1813070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40095</xdr:rowOff>
    </xdr:from>
    <xdr:to>
      <xdr:col>10</xdr:col>
      <xdr:colOff>165100</xdr:colOff>
      <xdr:row>105</xdr:row>
      <xdr:rowOff>141695</xdr:rowOff>
    </xdr:to>
    <xdr:sp macro="" textlink="">
      <xdr:nvSpPr>
        <xdr:cNvPr id="423" name="楕円 422">
          <a:extLst>
            <a:ext uri="{FF2B5EF4-FFF2-40B4-BE49-F238E27FC236}">
              <a16:creationId xmlns:a16="http://schemas.microsoft.com/office/drawing/2014/main" id="{15E2CF7F-7692-4DA9-B51B-4603B191C152}"/>
            </a:ext>
          </a:extLst>
        </xdr:cNvPr>
        <xdr:cNvSpPr/>
      </xdr:nvSpPr>
      <xdr:spPr>
        <a:xfrm>
          <a:off x="1968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90895</xdr:rowOff>
    </xdr:from>
    <xdr:to>
      <xdr:col>15</xdr:col>
      <xdr:colOff>50800</xdr:colOff>
      <xdr:row>105</xdr:row>
      <xdr:rowOff>128451</xdr:rowOff>
    </xdr:to>
    <xdr:cxnSp macro="">
      <xdr:nvCxnSpPr>
        <xdr:cNvPr id="424" name="直線コネクタ 423">
          <a:extLst>
            <a:ext uri="{FF2B5EF4-FFF2-40B4-BE49-F238E27FC236}">
              <a16:creationId xmlns:a16="http://schemas.microsoft.com/office/drawing/2014/main" id="{3622C974-C1FA-49F3-ACF3-EDAD920DFC16}"/>
            </a:ext>
          </a:extLst>
        </xdr:cNvPr>
        <xdr:cNvCxnSpPr/>
      </xdr:nvCxnSpPr>
      <xdr:spPr>
        <a:xfrm>
          <a:off x="2019300" y="1809314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2539</xdr:rowOff>
    </xdr:from>
    <xdr:to>
      <xdr:col>6</xdr:col>
      <xdr:colOff>38100</xdr:colOff>
      <xdr:row>105</xdr:row>
      <xdr:rowOff>104139</xdr:rowOff>
    </xdr:to>
    <xdr:sp macro="" textlink="">
      <xdr:nvSpPr>
        <xdr:cNvPr id="425" name="楕円 424">
          <a:extLst>
            <a:ext uri="{FF2B5EF4-FFF2-40B4-BE49-F238E27FC236}">
              <a16:creationId xmlns:a16="http://schemas.microsoft.com/office/drawing/2014/main" id="{81392BEA-FEE3-45D4-B10A-3F81FC5D5331}"/>
            </a:ext>
          </a:extLst>
        </xdr:cNvPr>
        <xdr:cNvSpPr/>
      </xdr:nvSpPr>
      <xdr:spPr>
        <a:xfrm>
          <a:off x="1079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53339</xdr:rowOff>
    </xdr:from>
    <xdr:to>
      <xdr:col>10</xdr:col>
      <xdr:colOff>114300</xdr:colOff>
      <xdr:row>105</xdr:row>
      <xdr:rowOff>90895</xdr:rowOff>
    </xdr:to>
    <xdr:cxnSp macro="">
      <xdr:nvCxnSpPr>
        <xdr:cNvPr id="426" name="直線コネクタ 425">
          <a:extLst>
            <a:ext uri="{FF2B5EF4-FFF2-40B4-BE49-F238E27FC236}">
              <a16:creationId xmlns:a16="http://schemas.microsoft.com/office/drawing/2014/main" id="{2187A82B-7E41-49B8-A673-62C26C0BF88A}"/>
            </a:ext>
          </a:extLst>
        </xdr:cNvPr>
        <xdr:cNvCxnSpPr/>
      </xdr:nvCxnSpPr>
      <xdr:spPr>
        <a:xfrm>
          <a:off x="1130300" y="1805558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7843F40A-7F55-4700-9004-6B46E79B063A}"/>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5F69F0CC-1414-4103-A8C6-63B99A26DFDE}"/>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DE44E392-8E8D-4E71-BBEF-B0921E856EF5}"/>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8000</xdr:rowOff>
    </xdr:from>
    <xdr:ext cx="405111" cy="259045"/>
    <xdr:sp macro="" textlink="">
      <xdr:nvSpPr>
        <xdr:cNvPr id="430" name="n_4aveValue【市民会館】&#10;有形固定資産減価償却率">
          <a:extLst>
            <a:ext uri="{FF2B5EF4-FFF2-40B4-BE49-F238E27FC236}">
              <a16:creationId xmlns:a16="http://schemas.microsoft.com/office/drawing/2014/main" id="{527BF4FD-598F-43FF-B3C9-EED5290C012F}"/>
            </a:ext>
          </a:extLst>
        </xdr:cNvPr>
        <xdr:cNvSpPr txBox="1"/>
      </xdr:nvSpPr>
      <xdr:spPr>
        <a:xfrm>
          <a:off x="927744" y="1766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33219</xdr:rowOff>
    </xdr:from>
    <xdr:ext cx="405111" cy="259045"/>
    <xdr:sp macro="" textlink="">
      <xdr:nvSpPr>
        <xdr:cNvPr id="431" name="n_1mainValue【市民会館】&#10;有形固定資産減価償却率">
          <a:extLst>
            <a:ext uri="{FF2B5EF4-FFF2-40B4-BE49-F238E27FC236}">
              <a16:creationId xmlns:a16="http://schemas.microsoft.com/office/drawing/2014/main" id="{7283C6C3-57F1-428E-8A8E-C2F1246C5E8D}"/>
            </a:ext>
          </a:extLst>
        </xdr:cNvPr>
        <xdr:cNvSpPr txBox="1"/>
      </xdr:nvSpPr>
      <xdr:spPr>
        <a:xfrm>
          <a:off x="35820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170378</xdr:rowOff>
    </xdr:from>
    <xdr:ext cx="405111" cy="259045"/>
    <xdr:sp macro="" textlink="">
      <xdr:nvSpPr>
        <xdr:cNvPr id="432" name="n_2mainValue【市民会館】&#10;有形固定資産減価償却率">
          <a:extLst>
            <a:ext uri="{FF2B5EF4-FFF2-40B4-BE49-F238E27FC236}">
              <a16:creationId xmlns:a16="http://schemas.microsoft.com/office/drawing/2014/main" id="{E173FB7E-296D-4E78-B2FA-605B531F1AB4}"/>
            </a:ext>
          </a:extLst>
        </xdr:cNvPr>
        <xdr:cNvSpPr txBox="1"/>
      </xdr:nvSpPr>
      <xdr:spPr>
        <a:xfrm>
          <a:off x="27057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132822</xdr:rowOff>
    </xdr:from>
    <xdr:ext cx="405111" cy="259045"/>
    <xdr:sp macro="" textlink="">
      <xdr:nvSpPr>
        <xdr:cNvPr id="433" name="n_3mainValue【市民会館】&#10;有形固定資産減価償却率">
          <a:extLst>
            <a:ext uri="{FF2B5EF4-FFF2-40B4-BE49-F238E27FC236}">
              <a16:creationId xmlns:a16="http://schemas.microsoft.com/office/drawing/2014/main" id="{EE9AD8EB-22C6-44A8-AFA2-3CCE48768E81}"/>
            </a:ext>
          </a:extLst>
        </xdr:cNvPr>
        <xdr:cNvSpPr txBox="1"/>
      </xdr:nvSpPr>
      <xdr:spPr>
        <a:xfrm>
          <a:off x="1816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95266</xdr:rowOff>
    </xdr:from>
    <xdr:ext cx="405111" cy="259045"/>
    <xdr:sp macro="" textlink="">
      <xdr:nvSpPr>
        <xdr:cNvPr id="434" name="n_4mainValue【市民会館】&#10;有形固定資産減価償却率">
          <a:extLst>
            <a:ext uri="{FF2B5EF4-FFF2-40B4-BE49-F238E27FC236}">
              <a16:creationId xmlns:a16="http://schemas.microsoft.com/office/drawing/2014/main" id="{8BBBE79F-ECB6-4CA7-A9A2-9CA734B9CB09}"/>
            </a:ext>
          </a:extLst>
        </xdr:cNvPr>
        <xdr:cNvSpPr txBox="1"/>
      </xdr:nvSpPr>
      <xdr:spPr>
        <a:xfrm>
          <a:off x="9277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CFD8DDA-4260-4415-B495-261144F1100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6CB83589-4143-4896-8B9A-BF1419A1DB5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B2EFA27-FBD2-4F5E-80A1-A3134D9AD32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BC5E64B-688B-478C-9A33-925C3BF2A06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F2904F5-A1AD-4153-9308-A35CAB2DD34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D47C148-B8A7-4A93-9ABC-8F191D2E751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3E4B3808-658F-4EF8-A5D4-F137D542346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C649376-883F-4CF9-94B1-C0FCD06A94C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C8B543C-6B69-4C17-847C-1982A253302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210C0E3-5E18-4CD2-BEF2-7919FA921A1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3F22AA19-E0C3-4E92-A8D9-0767F2B899D8}"/>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4344CDEC-8919-4DDE-BEA5-C8A8EDC36B63}"/>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12432D1B-3D7F-43CA-B601-9880C24F0437}"/>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4AC1747C-C5A8-4CDE-B814-60EEDFB80CB4}"/>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685402DB-0340-4E44-A574-AF6C23A636D4}"/>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3D90C157-F7F3-4BFD-8AB7-697AAB3B283E}"/>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77DE6B32-9803-4993-84F3-032F624D40A8}"/>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B4576597-0D51-41CD-8D8C-82D0BF6CC9CB}"/>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409A3CD9-5D74-47F0-AB30-59006A0E9F0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978DA5BF-7E94-491E-A261-E1E558A33BE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A4C24EC7-AF20-4C32-9A47-8E1747B3C69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C50359DB-CB67-47B3-BC5B-926576DF2653}"/>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6A9698FE-F239-479C-B490-3FF38A73EFD7}"/>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AD9A98EB-8A25-41D6-9B52-6B9250FF4E69}"/>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1D9FD2AA-5CD5-48E2-92B2-2C00B5198BB3}"/>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E0B96B26-FE32-4EB4-9AB5-563D91F25616}"/>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111D0537-BB09-4CA5-A3F6-10BBD1D71C2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F7330B40-D6CF-4954-946E-4C9267CC1FA7}"/>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6BE92822-540E-4F67-BC4A-FE6103250954}"/>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EF772CB8-B9D3-4F20-844E-E08BD7755E84}"/>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D12A079D-DB47-4496-B087-ACE77CB9DD97}"/>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80263</xdr:rowOff>
    </xdr:from>
    <xdr:to>
      <xdr:col>36</xdr:col>
      <xdr:colOff>165100</xdr:colOff>
      <xdr:row>107</xdr:row>
      <xdr:rowOff>10413</xdr:rowOff>
    </xdr:to>
    <xdr:sp macro="" textlink="">
      <xdr:nvSpPr>
        <xdr:cNvPr id="466" name="フローチャート: 判断 465">
          <a:extLst>
            <a:ext uri="{FF2B5EF4-FFF2-40B4-BE49-F238E27FC236}">
              <a16:creationId xmlns:a16="http://schemas.microsoft.com/office/drawing/2014/main" id="{85A3C969-8494-478C-AE74-DC12C649587B}"/>
            </a:ext>
          </a:extLst>
        </xdr:cNvPr>
        <xdr:cNvSpPr/>
      </xdr:nvSpPr>
      <xdr:spPr>
        <a:xfrm>
          <a:off x="6921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E7FE6A3-9A98-43A9-8BAE-578B8660A7C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29CDA7A-C4DC-465F-84EE-11E0BC77AE3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E4CC082-A83A-4B06-B16C-EFC642D85FD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EBCD927-69AF-4C00-910F-8DF2A646CF1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8EA4F8D-3C14-4BEF-9DBF-C581BFBA741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11685</xdr:rowOff>
    </xdr:from>
    <xdr:to>
      <xdr:col>55</xdr:col>
      <xdr:colOff>50800</xdr:colOff>
      <xdr:row>107</xdr:row>
      <xdr:rowOff>113285</xdr:rowOff>
    </xdr:to>
    <xdr:sp macro="" textlink="">
      <xdr:nvSpPr>
        <xdr:cNvPr id="472" name="楕円 471">
          <a:extLst>
            <a:ext uri="{FF2B5EF4-FFF2-40B4-BE49-F238E27FC236}">
              <a16:creationId xmlns:a16="http://schemas.microsoft.com/office/drawing/2014/main" id="{E7E4DDD7-F997-4264-8935-83BE11117B6E}"/>
            </a:ext>
          </a:extLst>
        </xdr:cNvPr>
        <xdr:cNvSpPr/>
      </xdr:nvSpPr>
      <xdr:spPr>
        <a:xfrm>
          <a:off x="10426700" y="183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161562</xdr:rowOff>
    </xdr:from>
    <xdr:ext cx="469744" cy="259045"/>
    <xdr:sp macro="" textlink="">
      <xdr:nvSpPr>
        <xdr:cNvPr id="473" name="【市民会館】&#10;一人当たり面積該当値テキスト">
          <a:extLst>
            <a:ext uri="{FF2B5EF4-FFF2-40B4-BE49-F238E27FC236}">
              <a16:creationId xmlns:a16="http://schemas.microsoft.com/office/drawing/2014/main" id="{37E6AB50-EB03-471B-A7A5-132F66ADFAE7}"/>
            </a:ext>
          </a:extLst>
        </xdr:cNvPr>
        <xdr:cNvSpPr txBox="1"/>
      </xdr:nvSpPr>
      <xdr:spPr>
        <a:xfrm>
          <a:off x="10515600" y="1833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11685</xdr:rowOff>
    </xdr:from>
    <xdr:to>
      <xdr:col>50</xdr:col>
      <xdr:colOff>165100</xdr:colOff>
      <xdr:row>107</xdr:row>
      <xdr:rowOff>113285</xdr:rowOff>
    </xdr:to>
    <xdr:sp macro="" textlink="">
      <xdr:nvSpPr>
        <xdr:cNvPr id="474" name="楕円 473">
          <a:extLst>
            <a:ext uri="{FF2B5EF4-FFF2-40B4-BE49-F238E27FC236}">
              <a16:creationId xmlns:a16="http://schemas.microsoft.com/office/drawing/2014/main" id="{AB6A78C8-45B0-4D2E-88C0-7FF4D99FBE90}"/>
            </a:ext>
          </a:extLst>
        </xdr:cNvPr>
        <xdr:cNvSpPr/>
      </xdr:nvSpPr>
      <xdr:spPr>
        <a:xfrm>
          <a:off x="9588500" y="183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62485</xdr:rowOff>
    </xdr:from>
    <xdr:to>
      <xdr:col>55</xdr:col>
      <xdr:colOff>0</xdr:colOff>
      <xdr:row>107</xdr:row>
      <xdr:rowOff>62485</xdr:rowOff>
    </xdr:to>
    <xdr:cxnSp macro="">
      <xdr:nvCxnSpPr>
        <xdr:cNvPr id="475" name="直線コネクタ 474">
          <a:extLst>
            <a:ext uri="{FF2B5EF4-FFF2-40B4-BE49-F238E27FC236}">
              <a16:creationId xmlns:a16="http://schemas.microsoft.com/office/drawing/2014/main" id="{32EF2A30-508B-4C19-B1FB-C5A21AFAD278}"/>
            </a:ext>
          </a:extLst>
        </xdr:cNvPr>
        <xdr:cNvCxnSpPr/>
      </xdr:nvCxnSpPr>
      <xdr:spPr>
        <a:xfrm>
          <a:off x="9639300" y="184076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9398</xdr:rowOff>
    </xdr:from>
    <xdr:to>
      <xdr:col>46</xdr:col>
      <xdr:colOff>38100</xdr:colOff>
      <xdr:row>107</xdr:row>
      <xdr:rowOff>110998</xdr:rowOff>
    </xdr:to>
    <xdr:sp macro="" textlink="">
      <xdr:nvSpPr>
        <xdr:cNvPr id="476" name="楕円 475">
          <a:extLst>
            <a:ext uri="{FF2B5EF4-FFF2-40B4-BE49-F238E27FC236}">
              <a16:creationId xmlns:a16="http://schemas.microsoft.com/office/drawing/2014/main" id="{C97075BF-C394-46C6-B9D2-A05C6F42BD64}"/>
            </a:ext>
          </a:extLst>
        </xdr:cNvPr>
        <xdr:cNvSpPr/>
      </xdr:nvSpPr>
      <xdr:spPr>
        <a:xfrm>
          <a:off x="8699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60198</xdr:rowOff>
    </xdr:from>
    <xdr:to>
      <xdr:col>50</xdr:col>
      <xdr:colOff>114300</xdr:colOff>
      <xdr:row>107</xdr:row>
      <xdr:rowOff>62485</xdr:rowOff>
    </xdr:to>
    <xdr:cxnSp macro="">
      <xdr:nvCxnSpPr>
        <xdr:cNvPr id="477" name="直線コネクタ 476">
          <a:extLst>
            <a:ext uri="{FF2B5EF4-FFF2-40B4-BE49-F238E27FC236}">
              <a16:creationId xmlns:a16="http://schemas.microsoft.com/office/drawing/2014/main" id="{76209A36-DB99-415E-B8D0-63B9F8503D87}"/>
            </a:ext>
          </a:extLst>
        </xdr:cNvPr>
        <xdr:cNvCxnSpPr/>
      </xdr:nvCxnSpPr>
      <xdr:spPr>
        <a:xfrm>
          <a:off x="8750300" y="1840534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9398</xdr:rowOff>
    </xdr:from>
    <xdr:to>
      <xdr:col>41</xdr:col>
      <xdr:colOff>101600</xdr:colOff>
      <xdr:row>107</xdr:row>
      <xdr:rowOff>110998</xdr:rowOff>
    </xdr:to>
    <xdr:sp macro="" textlink="">
      <xdr:nvSpPr>
        <xdr:cNvPr id="478" name="楕円 477">
          <a:extLst>
            <a:ext uri="{FF2B5EF4-FFF2-40B4-BE49-F238E27FC236}">
              <a16:creationId xmlns:a16="http://schemas.microsoft.com/office/drawing/2014/main" id="{545F5A4C-08C7-4CC8-AE19-CB67A7D7699D}"/>
            </a:ext>
          </a:extLst>
        </xdr:cNvPr>
        <xdr:cNvSpPr/>
      </xdr:nvSpPr>
      <xdr:spPr>
        <a:xfrm>
          <a:off x="7810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60198</xdr:rowOff>
    </xdr:from>
    <xdr:to>
      <xdr:col>45</xdr:col>
      <xdr:colOff>177800</xdr:colOff>
      <xdr:row>107</xdr:row>
      <xdr:rowOff>60198</xdr:rowOff>
    </xdr:to>
    <xdr:cxnSp macro="">
      <xdr:nvCxnSpPr>
        <xdr:cNvPr id="479" name="直線コネクタ 478">
          <a:extLst>
            <a:ext uri="{FF2B5EF4-FFF2-40B4-BE49-F238E27FC236}">
              <a16:creationId xmlns:a16="http://schemas.microsoft.com/office/drawing/2014/main" id="{D9FD8217-8AE9-4533-A3D6-4552EF7D63A2}"/>
            </a:ext>
          </a:extLst>
        </xdr:cNvPr>
        <xdr:cNvCxnSpPr/>
      </xdr:nvCxnSpPr>
      <xdr:spPr>
        <a:xfrm>
          <a:off x="7861300" y="18405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11685</xdr:rowOff>
    </xdr:from>
    <xdr:to>
      <xdr:col>36</xdr:col>
      <xdr:colOff>165100</xdr:colOff>
      <xdr:row>107</xdr:row>
      <xdr:rowOff>113285</xdr:rowOff>
    </xdr:to>
    <xdr:sp macro="" textlink="">
      <xdr:nvSpPr>
        <xdr:cNvPr id="480" name="楕円 479">
          <a:extLst>
            <a:ext uri="{FF2B5EF4-FFF2-40B4-BE49-F238E27FC236}">
              <a16:creationId xmlns:a16="http://schemas.microsoft.com/office/drawing/2014/main" id="{EED76369-FE01-4926-B5D3-1F82A8A7F66A}"/>
            </a:ext>
          </a:extLst>
        </xdr:cNvPr>
        <xdr:cNvSpPr/>
      </xdr:nvSpPr>
      <xdr:spPr>
        <a:xfrm>
          <a:off x="6921500" y="183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60198</xdr:rowOff>
    </xdr:from>
    <xdr:to>
      <xdr:col>41</xdr:col>
      <xdr:colOff>50800</xdr:colOff>
      <xdr:row>107</xdr:row>
      <xdr:rowOff>62485</xdr:rowOff>
    </xdr:to>
    <xdr:cxnSp macro="">
      <xdr:nvCxnSpPr>
        <xdr:cNvPr id="481" name="直線コネクタ 480">
          <a:extLst>
            <a:ext uri="{FF2B5EF4-FFF2-40B4-BE49-F238E27FC236}">
              <a16:creationId xmlns:a16="http://schemas.microsoft.com/office/drawing/2014/main" id="{9063A223-D2A2-4633-B3E3-F83ACC8EAE05}"/>
            </a:ext>
          </a:extLst>
        </xdr:cNvPr>
        <xdr:cNvCxnSpPr/>
      </xdr:nvCxnSpPr>
      <xdr:spPr>
        <a:xfrm flipV="1">
          <a:off x="6972300" y="1840534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FAACAF64-6CA5-4431-8D38-C7E9ABEEBE92}"/>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BEBA2657-2241-406F-9113-3946B1415709}"/>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29643CAB-F90D-4F42-94FF-A5F94EB91CF9}"/>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26940</xdr:rowOff>
    </xdr:from>
    <xdr:ext cx="469744" cy="259045"/>
    <xdr:sp macro="" textlink="">
      <xdr:nvSpPr>
        <xdr:cNvPr id="485" name="n_4aveValue【市民会館】&#10;一人当たり面積">
          <a:extLst>
            <a:ext uri="{FF2B5EF4-FFF2-40B4-BE49-F238E27FC236}">
              <a16:creationId xmlns:a16="http://schemas.microsoft.com/office/drawing/2014/main" id="{7A3354C1-25AF-4507-A406-D5C1E1106E7A}"/>
            </a:ext>
          </a:extLst>
        </xdr:cNvPr>
        <xdr:cNvSpPr txBox="1"/>
      </xdr:nvSpPr>
      <xdr:spPr>
        <a:xfrm>
          <a:off x="6737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104412</xdr:rowOff>
    </xdr:from>
    <xdr:ext cx="469744" cy="259045"/>
    <xdr:sp macro="" textlink="">
      <xdr:nvSpPr>
        <xdr:cNvPr id="486" name="n_1mainValue【市民会館】&#10;一人当たり面積">
          <a:extLst>
            <a:ext uri="{FF2B5EF4-FFF2-40B4-BE49-F238E27FC236}">
              <a16:creationId xmlns:a16="http://schemas.microsoft.com/office/drawing/2014/main" id="{3D68D690-78FA-4019-8E92-B8B1205EF826}"/>
            </a:ext>
          </a:extLst>
        </xdr:cNvPr>
        <xdr:cNvSpPr txBox="1"/>
      </xdr:nvSpPr>
      <xdr:spPr>
        <a:xfrm>
          <a:off x="9391727" y="1844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102125</xdr:rowOff>
    </xdr:from>
    <xdr:ext cx="469744" cy="259045"/>
    <xdr:sp macro="" textlink="">
      <xdr:nvSpPr>
        <xdr:cNvPr id="487" name="n_2mainValue【市民会館】&#10;一人当たり面積">
          <a:extLst>
            <a:ext uri="{FF2B5EF4-FFF2-40B4-BE49-F238E27FC236}">
              <a16:creationId xmlns:a16="http://schemas.microsoft.com/office/drawing/2014/main" id="{F5976FB1-E217-4329-899E-BD87CBCCBAC7}"/>
            </a:ext>
          </a:extLst>
        </xdr:cNvPr>
        <xdr:cNvSpPr txBox="1"/>
      </xdr:nvSpPr>
      <xdr:spPr>
        <a:xfrm>
          <a:off x="8515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102125</xdr:rowOff>
    </xdr:from>
    <xdr:ext cx="469744" cy="259045"/>
    <xdr:sp macro="" textlink="">
      <xdr:nvSpPr>
        <xdr:cNvPr id="488" name="n_3mainValue【市民会館】&#10;一人当たり面積">
          <a:extLst>
            <a:ext uri="{FF2B5EF4-FFF2-40B4-BE49-F238E27FC236}">
              <a16:creationId xmlns:a16="http://schemas.microsoft.com/office/drawing/2014/main" id="{3BC28067-ECA5-4761-8C42-6CCDE4B6FD05}"/>
            </a:ext>
          </a:extLst>
        </xdr:cNvPr>
        <xdr:cNvSpPr txBox="1"/>
      </xdr:nvSpPr>
      <xdr:spPr>
        <a:xfrm>
          <a:off x="7626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104412</xdr:rowOff>
    </xdr:from>
    <xdr:ext cx="469744" cy="259045"/>
    <xdr:sp macro="" textlink="">
      <xdr:nvSpPr>
        <xdr:cNvPr id="489" name="n_4mainValue【市民会館】&#10;一人当たり面積">
          <a:extLst>
            <a:ext uri="{FF2B5EF4-FFF2-40B4-BE49-F238E27FC236}">
              <a16:creationId xmlns:a16="http://schemas.microsoft.com/office/drawing/2014/main" id="{E1632A04-D77F-4A58-9EB6-92B4B7EC30B7}"/>
            </a:ext>
          </a:extLst>
        </xdr:cNvPr>
        <xdr:cNvSpPr txBox="1"/>
      </xdr:nvSpPr>
      <xdr:spPr>
        <a:xfrm>
          <a:off x="6737427" y="1844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32FDBB4-671D-4086-9CFD-00486D6B22B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CF2607C-71E1-4331-9DBC-E88E7B30DBE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711151AB-C2C6-4FC6-9E81-63E87DE03E9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48312A35-2E16-468E-AA44-13C40FB0264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EBE0F5DA-1500-4AC4-ACD1-7C902A5960C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902811EA-A0C0-4D05-B9D0-810B5DA70BA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CD443777-7577-4C11-938E-4B76645F06D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E84F9888-E960-4672-9270-D79E85520FC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FB5D08F3-0C15-4976-AC38-F5E606C093E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A75BE4BF-385A-489B-AFAB-B994E5E15B1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402C1BBD-6E2E-41CD-AFD9-A2EEE900A2A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4400B17D-8AF0-4994-809C-2EA4A7A5553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868585D2-BC4E-46DE-984B-5A605F7D156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90277461-0D03-4E2D-95D1-8A9D9782578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D67EE0A3-280B-4A44-8D63-02CCBDFFAF7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F89F4B9D-836B-4708-986C-AB674978D32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6F2F480D-1442-4725-B181-8864B448D7A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F2D8BED4-CC65-45B4-864F-CAD13511D97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FECB38B2-1FD7-41D8-83AB-BFDDB797B91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918B569C-137D-49DA-BF4F-DF4BBFDC6A6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39EFC958-447D-4142-A695-C6A70616BE5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7FEF6F4E-4A0B-4656-BCCE-D3E7F9147EA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561C9C52-61C1-4B8A-BCCF-B072F7CAA8A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E86FD517-1FCD-4511-9F1A-7E6D165C8B5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1AD2A09E-AF0F-42A3-BF83-E0CA09559B0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956F38C0-506A-4259-A425-1D6E77A4BBB1}"/>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8B7B1BA4-AD26-4EC3-892E-71B7086981EB}"/>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423B2531-5A88-450C-BDF9-92A8ED35936C}"/>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FF60491E-7A7B-495B-9A43-A1F692641A98}"/>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68D1D24A-78C0-45E5-8F64-9AFC3AC4E369}"/>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B6909825-BB80-4B38-9DD6-0AC892EEAA0F}"/>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56227AF9-DF68-4655-984F-2AACD1A75F0F}"/>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26AA973F-4B3D-41E1-9EA1-DE7AFF138EFC}"/>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6C27033C-58AB-49FF-B4AE-391B84F10EAD}"/>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E60B4EF9-F280-41A2-8B78-15F9EAA7AC3E}"/>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5" name="フローチャート: 判断 524">
          <a:extLst>
            <a:ext uri="{FF2B5EF4-FFF2-40B4-BE49-F238E27FC236}">
              <a16:creationId xmlns:a16="http://schemas.microsoft.com/office/drawing/2014/main" id="{72B59315-303D-4620-AA1B-3A8AD3B6E542}"/>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9090F800-8CE4-4EB3-A8CF-0ABCB5F38C7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944BE5C-BB70-4BE9-AC2F-C7A7A366AE3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E140BD4-C1A6-4D56-A124-F220A3CF69B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885C90D-E314-43EA-A65C-30DC38095CF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58A772A-CA43-43E7-A227-E6D5EAE1629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9072</xdr:rowOff>
    </xdr:from>
    <xdr:to>
      <xdr:col>85</xdr:col>
      <xdr:colOff>177800</xdr:colOff>
      <xdr:row>40</xdr:row>
      <xdr:rowOff>110672</xdr:rowOff>
    </xdr:to>
    <xdr:sp macro="" textlink="">
      <xdr:nvSpPr>
        <xdr:cNvPr id="531" name="楕円 530">
          <a:extLst>
            <a:ext uri="{FF2B5EF4-FFF2-40B4-BE49-F238E27FC236}">
              <a16:creationId xmlns:a16="http://schemas.microsoft.com/office/drawing/2014/main" id="{EC98FA43-9822-44BF-8868-790B555E53D5}"/>
            </a:ext>
          </a:extLst>
        </xdr:cNvPr>
        <xdr:cNvSpPr/>
      </xdr:nvSpPr>
      <xdr:spPr>
        <a:xfrm>
          <a:off x="16268700" y="686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158949</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780B280F-8B69-436A-A8AC-52AB96FC981C}"/>
            </a:ext>
          </a:extLst>
        </xdr:cNvPr>
        <xdr:cNvSpPr txBox="1"/>
      </xdr:nvSpPr>
      <xdr:spPr>
        <a:xfrm>
          <a:off x="16357600"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134801</xdr:rowOff>
    </xdr:from>
    <xdr:to>
      <xdr:col>81</xdr:col>
      <xdr:colOff>101600</xdr:colOff>
      <xdr:row>40</xdr:row>
      <xdr:rowOff>64951</xdr:rowOff>
    </xdr:to>
    <xdr:sp macro="" textlink="">
      <xdr:nvSpPr>
        <xdr:cNvPr id="533" name="楕円 532">
          <a:extLst>
            <a:ext uri="{FF2B5EF4-FFF2-40B4-BE49-F238E27FC236}">
              <a16:creationId xmlns:a16="http://schemas.microsoft.com/office/drawing/2014/main" id="{EB25FF77-2D44-489B-AD97-ACCA3F21570B}"/>
            </a:ext>
          </a:extLst>
        </xdr:cNvPr>
        <xdr:cNvSpPr/>
      </xdr:nvSpPr>
      <xdr:spPr>
        <a:xfrm>
          <a:off x="15430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14151</xdr:rowOff>
    </xdr:from>
    <xdr:to>
      <xdr:col>85</xdr:col>
      <xdr:colOff>127000</xdr:colOff>
      <xdr:row>40</xdr:row>
      <xdr:rowOff>59872</xdr:rowOff>
    </xdr:to>
    <xdr:cxnSp macro="">
      <xdr:nvCxnSpPr>
        <xdr:cNvPr id="534" name="直線コネクタ 533">
          <a:extLst>
            <a:ext uri="{FF2B5EF4-FFF2-40B4-BE49-F238E27FC236}">
              <a16:creationId xmlns:a16="http://schemas.microsoft.com/office/drawing/2014/main" id="{66523EC9-99A3-4293-87D3-65A785F22451}"/>
            </a:ext>
          </a:extLst>
        </xdr:cNvPr>
        <xdr:cNvCxnSpPr/>
      </xdr:nvCxnSpPr>
      <xdr:spPr>
        <a:xfrm>
          <a:off x="15481300" y="6872151"/>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98878</xdr:rowOff>
    </xdr:from>
    <xdr:to>
      <xdr:col>76</xdr:col>
      <xdr:colOff>165100</xdr:colOff>
      <xdr:row>40</xdr:row>
      <xdr:rowOff>29028</xdr:rowOff>
    </xdr:to>
    <xdr:sp macro="" textlink="">
      <xdr:nvSpPr>
        <xdr:cNvPr id="535" name="楕円 534">
          <a:extLst>
            <a:ext uri="{FF2B5EF4-FFF2-40B4-BE49-F238E27FC236}">
              <a16:creationId xmlns:a16="http://schemas.microsoft.com/office/drawing/2014/main" id="{65A06481-EF97-4DC3-8CC0-16D39A839808}"/>
            </a:ext>
          </a:extLst>
        </xdr:cNvPr>
        <xdr:cNvSpPr/>
      </xdr:nvSpPr>
      <xdr:spPr>
        <a:xfrm>
          <a:off x="14541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149678</xdr:rowOff>
    </xdr:from>
    <xdr:to>
      <xdr:col>81</xdr:col>
      <xdr:colOff>50800</xdr:colOff>
      <xdr:row>40</xdr:row>
      <xdr:rowOff>14151</xdr:rowOff>
    </xdr:to>
    <xdr:cxnSp macro="">
      <xdr:nvCxnSpPr>
        <xdr:cNvPr id="536" name="直線コネクタ 535">
          <a:extLst>
            <a:ext uri="{FF2B5EF4-FFF2-40B4-BE49-F238E27FC236}">
              <a16:creationId xmlns:a16="http://schemas.microsoft.com/office/drawing/2014/main" id="{A4D495EC-9B3A-4E37-8552-B5C2BE2ED716}"/>
            </a:ext>
          </a:extLst>
        </xdr:cNvPr>
        <xdr:cNvCxnSpPr/>
      </xdr:nvCxnSpPr>
      <xdr:spPr>
        <a:xfrm>
          <a:off x="14592300" y="683622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69487</xdr:rowOff>
    </xdr:from>
    <xdr:to>
      <xdr:col>72</xdr:col>
      <xdr:colOff>38100</xdr:colOff>
      <xdr:row>39</xdr:row>
      <xdr:rowOff>171087</xdr:rowOff>
    </xdr:to>
    <xdr:sp macro="" textlink="">
      <xdr:nvSpPr>
        <xdr:cNvPr id="537" name="楕円 536">
          <a:extLst>
            <a:ext uri="{FF2B5EF4-FFF2-40B4-BE49-F238E27FC236}">
              <a16:creationId xmlns:a16="http://schemas.microsoft.com/office/drawing/2014/main" id="{ED2470BC-4BD3-44A1-AD5A-3816F3D20077}"/>
            </a:ext>
          </a:extLst>
        </xdr:cNvPr>
        <xdr:cNvSpPr/>
      </xdr:nvSpPr>
      <xdr:spPr>
        <a:xfrm>
          <a:off x="13652500" y="675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120287</xdr:rowOff>
    </xdr:from>
    <xdr:to>
      <xdr:col>76</xdr:col>
      <xdr:colOff>114300</xdr:colOff>
      <xdr:row>39</xdr:row>
      <xdr:rowOff>149678</xdr:rowOff>
    </xdr:to>
    <xdr:cxnSp macro="">
      <xdr:nvCxnSpPr>
        <xdr:cNvPr id="538" name="直線コネクタ 537">
          <a:extLst>
            <a:ext uri="{FF2B5EF4-FFF2-40B4-BE49-F238E27FC236}">
              <a16:creationId xmlns:a16="http://schemas.microsoft.com/office/drawing/2014/main" id="{7BDE993F-3496-48AF-A128-2EB4C4102A65}"/>
            </a:ext>
          </a:extLst>
        </xdr:cNvPr>
        <xdr:cNvCxnSpPr/>
      </xdr:nvCxnSpPr>
      <xdr:spPr>
        <a:xfrm>
          <a:off x="13703300" y="680683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141333</xdr:rowOff>
    </xdr:from>
    <xdr:to>
      <xdr:col>67</xdr:col>
      <xdr:colOff>101600</xdr:colOff>
      <xdr:row>40</xdr:row>
      <xdr:rowOff>71483</xdr:rowOff>
    </xdr:to>
    <xdr:sp macro="" textlink="">
      <xdr:nvSpPr>
        <xdr:cNvPr id="539" name="楕円 538">
          <a:extLst>
            <a:ext uri="{FF2B5EF4-FFF2-40B4-BE49-F238E27FC236}">
              <a16:creationId xmlns:a16="http://schemas.microsoft.com/office/drawing/2014/main" id="{6DF55D5D-D525-4EE2-9B09-F48C8D66A705}"/>
            </a:ext>
          </a:extLst>
        </xdr:cNvPr>
        <xdr:cNvSpPr/>
      </xdr:nvSpPr>
      <xdr:spPr>
        <a:xfrm>
          <a:off x="12763500" y="68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120287</xdr:rowOff>
    </xdr:from>
    <xdr:to>
      <xdr:col>71</xdr:col>
      <xdr:colOff>177800</xdr:colOff>
      <xdr:row>40</xdr:row>
      <xdr:rowOff>20683</xdr:rowOff>
    </xdr:to>
    <xdr:cxnSp macro="">
      <xdr:nvCxnSpPr>
        <xdr:cNvPr id="540" name="直線コネクタ 539">
          <a:extLst>
            <a:ext uri="{FF2B5EF4-FFF2-40B4-BE49-F238E27FC236}">
              <a16:creationId xmlns:a16="http://schemas.microsoft.com/office/drawing/2014/main" id="{0B686F7E-55C3-4731-8C52-247001E1105B}"/>
            </a:ext>
          </a:extLst>
        </xdr:cNvPr>
        <xdr:cNvCxnSpPr/>
      </xdr:nvCxnSpPr>
      <xdr:spPr>
        <a:xfrm flipV="1">
          <a:off x="12814300" y="680683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780B8B36-3899-41A2-890F-02741012CCE6}"/>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FD7E4540-CEF7-42D7-B497-07BDC52297A1}"/>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B5661437-82D9-416B-9792-61BC240B5BC9}"/>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141894</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A84AC3B3-2D66-4018-A6B2-CC622A7E723E}"/>
            </a:ext>
          </a:extLst>
        </xdr:cNvPr>
        <xdr:cNvSpPr txBox="1"/>
      </xdr:nvSpPr>
      <xdr:spPr>
        <a:xfrm>
          <a:off x="12611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56078</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DAB6B406-0E32-444D-85B2-16BEAAE6E2A5}"/>
            </a:ext>
          </a:extLst>
        </xdr:cNvPr>
        <xdr:cNvSpPr txBox="1"/>
      </xdr:nvSpPr>
      <xdr:spPr>
        <a:xfrm>
          <a:off x="152660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20155</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1B134C26-70BD-4355-AFFE-3EE01FEF5B95}"/>
            </a:ext>
          </a:extLst>
        </xdr:cNvPr>
        <xdr:cNvSpPr txBox="1"/>
      </xdr:nvSpPr>
      <xdr:spPr>
        <a:xfrm>
          <a:off x="14389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162214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404800B4-6148-42E9-A960-2E3B3D07E00E}"/>
            </a:ext>
          </a:extLst>
        </xdr:cNvPr>
        <xdr:cNvSpPr txBox="1"/>
      </xdr:nvSpPr>
      <xdr:spPr>
        <a:xfrm>
          <a:off x="135007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62610</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77F6B5E8-2208-403D-B611-244B65A84A86}"/>
            </a:ext>
          </a:extLst>
        </xdr:cNvPr>
        <xdr:cNvSpPr txBox="1"/>
      </xdr:nvSpPr>
      <xdr:spPr>
        <a:xfrm>
          <a:off x="12611744" y="692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28F697D-D28A-445D-A686-AE07BD96ECB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7CE36CD-9DB0-44D9-A834-7C6C97AC389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1A1C336C-8B9D-457C-8C3E-24BC8B4D676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FF86E55A-7C05-4220-94F0-9642C03620D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F71C18A3-5B2E-471F-B8F9-98EC7BBA6A0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3ED0081B-F200-48DC-B290-B2D58ED9AB6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F437ED1-C09B-493A-BBE3-A4F48A56B78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BD9CFA62-72B3-459B-A8F4-1D5690496D5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4683B796-CC3E-4A1B-94AC-F7FC1E068AE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D51C4E3-23A5-4675-8AC5-D54FAA81010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3A7F0006-EE44-4246-B9E9-4151C3CFE1A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3DC36A29-0B58-4996-B538-889D8DFEF3C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DEB62429-E927-4585-829F-A81E3173A9A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B1BB518F-5B91-45DD-B8B9-D4B8896762F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5D8B3899-D414-4A58-B3FE-7DD143A53EC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E6B9A1DB-463D-4FD0-ABE3-131FFB8610C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B54A2C91-2617-4916-94E7-59E6B4A0816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5701189E-C577-4EBC-9829-AFF9010C271D}"/>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190CB7B0-EAE1-4DB3-8FAF-56581CD8A50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FDDD5E2C-5F99-438F-8E4B-57A455D6B85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F6A02D25-EFB0-4F12-8412-825157E3938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8E3B3DA2-C9F9-4FAB-8256-FF2CEBEB4924}"/>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C439C31C-5819-4595-A3B7-4FA63C2625E7}"/>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2CC25C93-1C44-4E32-8EC3-95D006682C73}"/>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67F73572-DF4E-413D-982B-1F7CF0B46961}"/>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62929ED7-1879-48F7-9500-92F0D9356C2E}"/>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B7B9564B-28D1-4E59-B1F1-4C2BB2720FB9}"/>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96AC7437-54A1-408E-BC95-67F31E94B447}"/>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D1E1677B-6F28-472E-9BD7-876EB3D093A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9561BF22-5C8B-4A8D-8C7C-9848428951BC}"/>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4F4F7D30-A15E-4D14-B4DC-E33A6ECD7D29}"/>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80" name="フローチャート: 判断 579">
          <a:extLst>
            <a:ext uri="{FF2B5EF4-FFF2-40B4-BE49-F238E27FC236}">
              <a16:creationId xmlns:a16="http://schemas.microsoft.com/office/drawing/2014/main" id="{BE9E2D20-4DB5-435B-B878-69C92FD1F520}"/>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2620979-0AE7-4C2B-BF14-CAF8E6CD12C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74855F4-4C4E-4AD6-89DD-5A570A174D3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5F91B1B-F080-4ACB-B15C-AE3A63698E2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8B3AB25-CD94-43B1-8EE2-EAA775AD9B2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27C36B1-059D-4A96-AA65-8B064D50363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168609</xdr:rowOff>
    </xdr:from>
    <xdr:to>
      <xdr:col>116</xdr:col>
      <xdr:colOff>114300</xdr:colOff>
      <xdr:row>39</xdr:row>
      <xdr:rowOff>98759</xdr:rowOff>
    </xdr:to>
    <xdr:sp macro="" textlink="">
      <xdr:nvSpPr>
        <xdr:cNvPr id="586" name="楕円 585">
          <a:extLst>
            <a:ext uri="{FF2B5EF4-FFF2-40B4-BE49-F238E27FC236}">
              <a16:creationId xmlns:a16="http://schemas.microsoft.com/office/drawing/2014/main" id="{218FA0F2-1579-4CDD-B4BB-A72C9AE71779}"/>
            </a:ext>
          </a:extLst>
        </xdr:cNvPr>
        <xdr:cNvSpPr/>
      </xdr:nvSpPr>
      <xdr:spPr>
        <a:xfrm>
          <a:off x="22110700" y="668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20036</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115D4C05-02D3-4C0E-8A9E-458326B052C0}"/>
            </a:ext>
          </a:extLst>
        </xdr:cNvPr>
        <xdr:cNvSpPr txBox="1"/>
      </xdr:nvSpPr>
      <xdr:spPr>
        <a:xfrm>
          <a:off x="22199600" y="653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166931</xdr:rowOff>
    </xdr:from>
    <xdr:to>
      <xdr:col>112</xdr:col>
      <xdr:colOff>38100</xdr:colOff>
      <xdr:row>39</xdr:row>
      <xdr:rowOff>97081</xdr:rowOff>
    </xdr:to>
    <xdr:sp macro="" textlink="">
      <xdr:nvSpPr>
        <xdr:cNvPr id="588" name="楕円 587">
          <a:extLst>
            <a:ext uri="{FF2B5EF4-FFF2-40B4-BE49-F238E27FC236}">
              <a16:creationId xmlns:a16="http://schemas.microsoft.com/office/drawing/2014/main" id="{FCC36CD7-3823-4FB6-AAEB-4AA27CD63678}"/>
            </a:ext>
          </a:extLst>
        </xdr:cNvPr>
        <xdr:cNvSpPr/>
      </xdr:nvSpPr>
      <xdr:spPr>
        <a:xfrm>
          <a:off x="21272500" y="668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46281</xdr:rowOff>
    </xdr:from>
    <xdr:to>
      <xdr:col>116</xdr:col>
      <xdr:colOff>63500</xdr:colOff>
      <xdr:row>39</xdr:row>
      <xdr:rowOff>47959</xdr:rowOff>
    </xdr:to>
    <xdr:cxnSp macro="">
      <xdr:nvCxnSpPr>
        <xdr:cNvPr id="589" name="直線コネクタ 588">
          <a:extLst>
            <a:ext uri="{FF2B5EF4-FFF2-40B4-BE49-F238E27FC236}">
              <a16:creationId xmlns:a16="http://schemas.microsoft.com/office/drawing/2014/main" id="{A591D265-D070-4838-A3FF-7A803F55DA4A}"/>
            </a:ext>
          </a:extLst>
        </xdr:cNvPr>
        <xdr:cNvCxnSpPr/>
      </xdr:nvCxnSpPr>
      <xdr:spPr>
        <a:xfrm>
          <a:off x="21323300" y="6732831"/>
          <a:ext cx="838200"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156991</xdr:rowOff>
    </xdr:from>
    <xdr:to>
      <xdr:col>107</xdr:col>
      <xdr:colOff>101600</xdr:colOff>
      <xdr:row>39</xdr:row>
      <xdr:rowOff>87141</xdr:rowOff>
    </xdr:to>
    <xdr:sp macro="" textlink="">
      <xdr:nvSpPr>
        <xdr:cNvPr id="590" name="楕円 589">
          <a:extLst>
            <a:ext uri="{FF2B5EF4-FFF2-40B4-BE49-F238E27FC236}">
              <a16:creationId xmlns:a16="http://schemas.microsoft.com/office/drawing/2014/main" id="{131AFC40-5BB8-4081-BFB6-9483BED23128}"/>
            </a:ext>
          </a:extLst>
        </xdr:cNvPr>
        <xdr:cNvSpPr/>
      </xdr:nvSpPr>
      <xdr:spPr>
        <a:xfrm>
          <a:off x="20383500" y="667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36341</xdr:rowOff>
    </xdr:from>
    <xdr:to>
      <xdr:col>111</xdr:col>
      <xdr:colOff>177800</xdr:colOff>
      <xdr:row>39</xdr:row>
      <xdr:rowOff>46281</xdr:rowOff>
    </xdr:to>
    <xdr:cxnSp macro="">
      <xdr:nvCxnSpPr>
        <xdr:cNvPr id="591" name="直線コネクタ 590">
          <a:extLst>
            <a:ext uri="{FF2B5EF4-FFF2-40B4-BE49-F238E27FC236}">
              <a16:creationId xmlns:a16="http://schemas.microsoft.com/office/drawing/2014/main" id="{CFAFE5B3-F953-4546-9FA1-9D68E432E92C}"/>
            </a:ext>
          </a:extLst>
        </xdr:cNvPr>
        <xdr:cNvCxnSpPr/>
      </xdr:nvCxnSpPr>
      <xdr:spPr>
        <a:xfrm>
          <a:off x="20434300" y="6722891"/>
          <a:ext cx="889000" cy="9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162222</xdr:rowOff>
    </xdr:from>
    <xdr:to>
      <xdr:col>102</xdr:col>
      <xdr:colOff>165100</xdr:colOff>
      <xdr:row>39</xdr:row>
      <xdr:rowOff>92372</xdr:rowOff>
    </xdr:to>
    <xdr:sp macro="" textlink="">
      <xdr:nvSpPr>
        <xdr:cNvPr id="592" name="楕円 591">
          <a:extLst>
            <a:ext uri="{FF2B5EF4-FFF2-40B4-BE49-F238E27FC236}">
              <a16:creationId xmlns:a16="http://schemas.microsoft.com/office/drawing/2014/main" id="{0B355538-1C73-479C-BA39-C90451BEA7D4}"/>
            </a:ext>
          </a:extLst>
        </xdr:cNvPr>
        <xdr:cNvSpPr/>
      </xdr:nvSpPr>
      <xdr:spPr>
        <a:xfrm>
          <a:off x="19494500" y="667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36341</xdr:rowOff>
    </xdr:from>
    <xdr:to>
      <xdr:col>107</xdr:col>
      <xdr:colOff>50800</xdr:colOff>
      <xdr:row>39</xdr:row>
      <xdr:rowOff>41572</xdr:rowOff>
    </xdr:to>
    <xdr:cxnSp macro="">
      <xdr:nvCxnSpPr>
        <xdr:cNvPr id="593" name="直線コネクタ 592">
          <a:extLst>
            <a:ext uri="{FF2B5EF4-FFF2-40B4-BE49-F238E27FC236}">
              <a16:creationId xmlns:a16="http://schemas.microsoft.com/office/drawing/2014/main" id="{D840553B-51E8-4F65-A033-75134625DE21}"/>
            </a:ext>
          </a:extLst>
        </xdr:cNvPr>
        <xdr:cNvCxnSpPr/>
      </xdr:nvCxnSpPr>
      <xdr:spPr>
        <a:xfrm flipV="1">
          <a:off x="19545300" y="6722891"/>
          <a:ext cx="889000" cy="5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10770</xdr:rowOff>
    </xdr:from>
    <xdr:to>
      <xdr:col>98</xdr:col>
      <xdr:colOff>38100</xdr:colOff>
      <xdr:row>39</xdr:row>
      <xdr:rowOff>112370</xdr:rowOff>
    </xdr:to>
    <xdr:sp macro="" textlink="">
      <xdr:nvSpPr>
        <xdr:cNvPr id="594" name="楕円 593">
          <a:extLst>
            <a:ext uri="{FF2B5EF4-FFF2-40B4-BE49-F238E27FC236}">
              <a16:creationId xmlns:a16="http://schemas.microsoft.com/office/drawing/2014/main" id="{C694D982-7B46-45D9-955A-E56385FA56D5}"/>
            </a:ext>
          </a:extLst>
        </xdr:cNvPr>
        <xdr:cNvSpPr/>
      </xdr:nvSpPr>
      <xdr:spPr>
        <a:xfrm>
          <a:off x="18605500" y="66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41572</xdr:rowOff>
    </xdr:from>
    <xdr:to>
      <xdr:col>102</xdr:col>
      <xdr:colOff>114300</xdr:colOff>
      <xdr:row>39</xdr:row>
      <xdr:rowOff>61570</xdr:rowOff>
    </xdr:to>
    <xdr:cxnSp macro="">
      <xdr:nvCxnSpPr>
        <xdr:cNvPr id="595" name="直線コネクタ 594">
          <a:extLst>
            <a:ext uri="{FF2B5EF4-FFF2-40B4-BE49-F238E27FC236}">
              <a16:creationId xmlns:a16="http://schemas.microsoft.com/office/drawing/2014/main" id="{D780F6A5-D9BF-42CE-ADF0-502F6B87201D}"/>
            </a:ext>
          </a:extLst>
        </xdr:cNvPr>
        <xdr:cNvCxnSpPr/>
      </xdr:nvCxnSpPr>
      <xdr:spPr>
        <a:xfrm flipV="1">
          <a:off x="18656300" y="6728122"/>
          <a:ext cx="889000" cy="1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2D721407-9E63-4441-94FD-C8F1F5515571}"/>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8F39A962-6D82-449B-940A-CDEF78C642FE}"/>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4C428B54-246B-48FF-9054-446837831DA2}"/>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AC72578B-E311-4CDD-A768-423EC290F079}"/>
            </a:ext>
          </a:extLst>
        </xdr:cNvPr>
        <xdr:cNvSpPr txBox="1"/>
      </xdr:nvSpPr>
      <xdr:spPr>
        <a:xfrm>
          <a:off x="1838911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113608</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4E03D190-8088-4DAA-97B8-3E21890A3744}"/>
            </a:ext>
          </a:extLst>
        </xdr:cNvPr>
        <xdr:cNvSpPr txBox="1"/>
      </xdr:nvSpPr>
      <xdr:spPr>
        <a:xfrm>
          <a:off x="21043411" y="645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103668</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6BC5FEAF-1EF2-4AC1-A99E-DA8625472201}"/>
            </a:ext>
          </a:extLst>
        </xdr:cNvPr>
        <xdr:cNvSpPr txBox="1"/>
      </xdr:nvSpPr>
      <xdr:spPr>
        <a:xfrm>
          <a:off x="20167111" y="644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108898</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3FFB5CBF-CD11-4F6A-A7BC-4F7ECE2E166A}"/>
            </a:ext>
          </a:extLst>
        </xdr:cNvPr>
        <xdr:cNvSpPr txBox="1"/>
      </xdr:nvSpPr>
      <xdr:spPr>
        <a:xfrm>
          <a:off x="19278111" y="645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103497</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382AD168-7601-4366-9F5E-9C99E5E6D55F}"/>
            </a:ext>
          </a:extLst>
        </xdr:cNvPr>
        <xdr:cNvSpPr txBox="1"/>
      </xdr:nvSpPr>
      <xdr:spPr>
        <a:xfrm>
          <a:off x="18389111" y="679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217CC6EE-D36D-4142-B728-80CC84AC3CF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ADFD316-AB55-474C-91EA-2668E348FA7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573E94D6-5796-4F55-B951-6419CA54EA4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5838E8CF-5DE2-4D4D-A051-264EAAEEF0D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1EBAD43C-7A4B-415B-841C-82B3FCDB016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4F45C906-9092-4E60-91B9-916C6D19C9A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EF4FD8CA-860F-497F-8341-7755580AA1E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FC22E81B-BDDE-4E11-A795-052F8EF60DD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23D481C4-488D-4943-8A7E-FC48951E72B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2369261E-1777-4C2B-87DF-80ACAC6F5CA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6B7F16E1-6E5A-4174-9840-2F09546A13A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E6100E3C-B70D-48E1-82BB-C8E0FB59D22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398C49BD-74AF-4819-AE13-7BF29AC3FE2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456B55A-085E-4814-BC93-44ACA7F2762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AF2F87D4-CF41-4F65-9A57-736D14B5C30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F02FB914-A053-4E2E-92A8-9372659F485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CBEF3509-4758-44F8-A765-9243D4BD95E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F8849399-1569-436D-BF69-F7F825EE012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625C2AD3-3A05-494D-ACA1-3CA0E37C8A6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D890C86B-3F4F-4275-8FEC-D4B12E98B05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47D4D336-BBB3-440B-97E6-7D295769F4A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F3DEF4E9-37F4-4414-8DB0-4B9C5472157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F742505A-2F46-459E-9D31-D1367741174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EC34C341-2FCD-408C-B9E8-A2ABA9A6189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8AF8F4D-6074-422B-8564-2D0B4554853C}"/>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7701B98D-BA80-4A31-93D7-B7FFC5E7C1DE}"/>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BD6DEDB9-292D-4A3C-B0A5-40658FD2D85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F0662440-2011-4EDC-AF73-919141767D3C}"/>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A0E5120B-5829-400F-AC42-35DD5F83175B}"/>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840B91F5-448F-4E7B-90D6-ABE5C48F11BC}"/>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213081F0-392A-436F-AFE0-1383B8C76AAA}"/>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4D72A44B-96CC-4B05-98F9-3BD43422CF77}"/>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E3B9970B-9FC0-4FA2-8D77-9B1ADCF7E0EB}"/>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CB86E179-D32B-4AF1-BC3F-6FF3A6ABC123}"/>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8" name="フローチャート: 判断 637">
          <a:extLst>
            <a:ext uri="{FF2B5EF4-FFF2-40B4-BE49-F238E27FC236}">
              <a16:creationId xmlns:a16="http://schemas.microsoft.com/office/drawing/2014/main" id="{A1FDEDFB-DEBD-4DB3-B18D-0352682178AB}"/>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BDEB8E67-B61C-4167-807E-A07DBD211C4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37CE840-7A29-46F2-A28E-B9E08A3591D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7641C79-419F-40A0-B9BD-1BEB9585C0D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4B88415-4C55-4E92-ACBE-5687CCDA9F6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F5E6935-A09D-42A6-AD3D-C09F5E21192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644" name="楕円 643">
          <a:extLst>
            <a:ext uri="{FF2B5EF4-FFF2-40B4-BE49-F238E27FC236}">
              <a16:creationId xmlns:a16="http://schemas.microsoft.com/office/drawing/2014/main" id="{FF6777A1-8EBC-4F86-95B6-5D448C896911}"/>
            </a:ext>
          </a:extLst>
        </xdr:cNvPr>
        <xdr:cNvSpPr/>
      </xdr:nvSpPr>
      <xdr:spPr>
        <a:xfrm>
          <a:off x="162687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133367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3A0ADBBA-CA8C-45C6-BC2A-ADBF64901986}"/>
            </a:ext>
          </a:extLst>
        </xdr:cNvPr>
        <xdr:cNvSpPr txBox="1"/>
      </xdr:nvSpPr>
      <xdr:spPr>
        <a:xfrm>
          <a:off x="16357600"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153035</xdr:rowOff>
    </xdr:from>
    <xdr:to>
      <xdr:col>81</xdr:col>
      <xdr:colOff>101600</xdr:colOff>
      <xdr:row>60</xdr:row>
      <xdr:rowOff>83185</xdr:rowOff>
    </xdr:to>
    <xdr:sp macro="" textlink="">
      <xdr:nvSpPr>
        <xdr:cNvPr id="646" name="楕円 645">
          <a:extLst>
            <a:ext uri="{FF2B5EF4-FFF2-40B4-BE49-F238E27FC236}">
              <a16:creationId xmlns:a16="http://schemas.microsoft.com/office/drawing/2014/main" id="{ACB022E7-4B9D-4725-9C9E-CB9DE60FE20A}"/>
            </a:ext>
          </a:extLst>
        </xdr:cNvPr>
        <xdr:cNvSpPr/>
      </xdr:nvSpPr>
      <xdr:spPr>
        <a:xfrm>
          <a:off x="15430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32385</xdr:rowOff>
    </xdr:from>
    <xdr:to>
      <xdr:col>85</xdr:col>
      <xdr:colOff>127000</xdr:colOff>
      <xdr:row>60</xdr:row>
      <xdr:rowOff>34290</xdr:rowOff>
    </xdr:to>
    <xdr:cxnSp macro="">
      <xdr:nvCxnSpPr>
        <xdr:cNvPr id="647" name="直線コネクタ 646">
          <a:extLst>
            <a:ext uri="{FF2B5EF4-FFF2-40B4-BE49-F238E27FC236}">
              <a16:creationId xmlns:a16="http://schemas.microsoft.com/office/drawing/2014/main" id="{DD28403A-44D5-432D-9C5C-F6A04DFB629A}"/>
            </a:ext>
          </a:extLst>
        </xdr:cNvPr>
        <xdr:cNvCxnSpPr/>
      </xdr:nvCxnSpPr>
      <xdr:spPr>
        <a:xfrm>
          <a:off x="15481300" y="1031938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95885</xdr:rowOff>
    </xdr:from>
    <xdr:to>
      <xdr:col>76</xdr:col>
      <xdr:colOff>165100</xdr:colOff>
      <xdr:row>60</xdr:row>
      <xdr:rowOff>26035</xdr:rowOff>
    </xdr:to>
    <xdr:sp macro="" textlink="">
      <xdr:nvSpPr>
        <xdr:cNvPr id="648" name="楕円 647">
          <a:extLst>
            <a:ext uri="{FF2B5EF4-FFF2-40B4-BE49-F238E27FC236}">
              <a16:creationId xmlns:a16="http://schemas.microsoft.com/office/drawing/2014/main" id="{F639F6DB-90A1-414B-BCBE-7DE7EEED070F}"/>
            </a:ext>
          </a:extLst>
        </xdr:cNvPr>
        <xdr:cNvSpPr/>
      </xdr:nvSpPr>
      <xdr:spPr>
        <a:xfrm>
          <a:off x="14541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146685</xdr:rowOff>
    </xdr:from>
    <xdr:to>
      <xdr:col>81</xdr:col>
      <xdr:colOff>50800</xdr:colOff>
      <xdr:row>60</xdr:row>
      <xdr:rowOff>32385</xdr:rowOff>
    </xdr:to>
    <xdr:cxnSp macro="">
      <xdr:nvCxnSpPr>
        <xdr:cNvPr id="649" name="直線コネクタ 648">
          <a:extLst>
            <a:ext uri="{FF2B5EF4-FFF2-40B4-BE49-F238E27FC236}">
              <a16:creationId xmlns:a16="http://schemas.microsoft.com/office/drawing/2014/main" id="{389F0C7F-DCEE-4B44-BCAA-41A690FC69D7}"/>
            </a:ext>
          </a:extLst>
        </xdr:cNvPr>
        <xdr:cNvCxnSpPr/>
      </xdr:nvCxnSpPr>
      <xdr:spPr>
        <a:xfrm>
          <a:off x="14592300" y="1026223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38735</xdr:rowOff>
    </xdr:from>
    <xdr:to>
      <xdr:col>72</xdr:col>
      <xdr:colOff>38100</xdr:colOff>
      <xdr:row>59</xdr:row>
      <xdr:rowOff>140335</xdr:rowOff>
    </xdr:to>
    <xdr:sp macro="" textlink="">
      <xdr:nvSpPr>
        <xdr:cNvPr id="650" name="楕円 649">
          <a:extLst>
            <a:ext uri="{FF2B5EF4-FFF2-40B4-BE49-F238E27FC236}">
              <a16:creationId xmlns:a16="http://schemas.microsoft.com/office/drawing/2014/main" id="{22FD4D50-BD81-4A13-BA9D-9D71FE743745}"/>
            </a:ext>
          </a:extLst>
        </xdr:cNvPr>
        <xdr:cNvSpPr/>
      </xdr:nvSpPr>
      <xdr:spPr>
        <a:xfrm>
          <a:off x="13652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89535</xdr:rowOff>
    </xdr:from>
    <xdr:to>
      <xdr:col>76</xdr:col>
      <xdr:colOff>114300</xdr:colOff>
      <xdr:row>59</xdr:row>
      <xdr:rowOff>146685</xdr:rowOff>
    </xdr:to>
    <xdr:cxnSp macro="">
      <xdr:nvCxnSpPr>
        <xdr:cNvPr id="651" name="直線コネクタ 650">
          <a:extLst>
            <a:ext uri="{FF2B5EF4-FFF2-40B4-BE49-F238E27FC236}">
              <a16:creationId xmlns:a16="http://schemas.microsoft.com/office/drawing/2014/main" id="{70F880E2-6908-40A0-8925-A567FB675AD2}"/>
            </a:ext>
          </a:extLst>
        </xdr:cNvPr>
        <xdr:cNvCxnSpPr/>
      </xdr:nvCxnSpPr>
      <xdr:spPr>
        <a:xfrm>
          <a:off x="13703300" y="1020508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166370</xdr:rowOff>
    </xdr:from>
    <xdr:to>
      <xdr:col>67</xdr:col>
      <xdr:colOff>101600</xdr:colOff>
      <xdr:row>59</xdr:row>
      <xdr:rowOff>96520</xdr:rowOff>
    </xdr:to>
    <xdr:sp macro="" textlink="">
      <xdr:nvSpPr>
        <xdr:cNvPr id="652" name="楕円 651">
          <a:extLst>
            <a:ext uri="{FF2B5EF4-FFF2-40B4-BE49-F238E27FC236}">
              <a16:creationId xmlns:a16="http://schemas.microsoft.com/office/drawing/2014/main" id="{D8F4C418-FBEB-45E8-BCFB-DDEEC355400A}"/>
            </a:ext>
          </a:extLst>
        </xdr:cNvPr>
        <xdr:cNvSpPr/>
      </xdr:nvSpPr>
      <xdr:spPr>
        <a:xfrm>
          <a:off x="12763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45720</xdr:rowOff>
    </xdr:from>
    <xdr:to>
      <xdr:col>71</xdr:col>
      <xdr:colOff>177800</xdr:colOff>
      <xdr:row>59</xdr:row>
      <xdr:rowOff>89535</xdr:rowOff>
    </xdr:to>
    <xdr:cxnSp macro="">
      <xdr:nvCxnSpPr>
        <xdr:cNvPr id="653" name="直線コネクタ 652">
          <a:extLst>
            <a:ext uri="{FF2B5EF4-FFF2-40B4-BE49-F238E27FC236}">
              <a16:creationId xmlns:a16="http://schemas.microsoft.com/office/drawing/2014/main" id="{B5D2FFD2-96CE-465B-8CB3-9BF9B846385F}"/>
            </a:ext>
          </a:extLst>
        </xdr:cNvPr>
        <xdr:cNvCxnSpPr/>
      </xdr:nvCxnSpPr>
      <xdr:spPr>
        <a:xfrm>
          <a:off x="12814300" y="1016127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82701BF9-824A-4F42-9924-F6CEE0367911}"/>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E0E7CBF7-D7B3-46E1-8728-4E74C20333C7}"/>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CFE88182-C58E-4C04-904F-680B78369DBD}"/>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7B57C6ED-6265-42B1-A7DD-42957D446319}"/>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74312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C38C0059-5305-4D03-836F-4EE1581F125A}"/>
            </a:ext>
          </a:extLst>
        </xdr:cNvPr>
        <xdr:cNvSpPr txBox="1"/>
      </xdr:nvSpPr>
      <xdr:spPr>
        <a:xfrm>
          <a:off x="152660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17162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602A39DD-E549-4F79-8869-BFE98287B67B}"/>
            </a:ext>
          </a:extLst>
        </xdr:cNvPr>
        <xdr:cNvSpPr txBox="1"/>
      </xdr:nvSpPr>
      <xdr:spPr>
        <a:xfrm>
          <a:off x="14389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131462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756C26A8-96A1-4BED-958E-BFD3ACD1ED2F}"/>
            </a:ext>
          </a:extLst>
        </xdr:cNvPr>
        <xdr:cNvSpPr txBox="1"/>
      </xdr:nvSpPr>
      <xdr:spPr>
        <a:xfrm>
          <a:off x="1350074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87647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F1BD1B92-4E2A-4378-9CE0-6E9204C8083A}"/>
            </a:ext>
          </a:extLst>
        </xdr:cNvPr>
        <xdr:cNvSpPr txBox="1"/>
      </xdr:nvSpPr>
      <xdr:spPr>
        <a:xfrm>
          <a:off x="126117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59D7FBD9-D79F-405C-ABC4-9FAA753203B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4CFB1A51-E3A0-4004-9D00-25DE2B71F0C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AFB3661F-B169-4666-B06A-0B5FD055EEC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677CDDBB-CA62-46CB-911D-730958E9893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854A0AEF-50A0-4426-ADC8-99D6CE1BB82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83F47978-41E0-44CB-AEE5-27BD76B5252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85F5EF07-CEAB-484C-8D4D-700ECED2CDA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554103AB-61DE-474C-BCE1-DE004262CBE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9F0BBA5-0D07-4B99-B62C-9FC51656CFA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88731CED-05E4-424B-BC16-D323F871952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35EA2750-F953-41A6-A3EC-DB3DB0E2146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7E3F94E4-7257-4D9A-A39B-F3388F655B1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B2F1AFA9-6399-4329-AD90-C8DF930DF4C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F685585B-7940-4234-8638-937FAD38E52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E65594AB-064D-454D-9E9D-00C2D3363F1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151587B5-4C45-487F-99FE-20B3BE1798E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4CCEE589-F456-4EFA-ADD5-6900FC116A7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59A08C7A-3637-4BA6-855C-F454970CA58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214AB39F-966D-48F4-86AC-883B05225D1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347ADC37-5641-46CE-BB32-8B941111948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B6AFEC50-1025-4709-A52D-61AF093A07A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2736328B-00CA-4A66-984F-ED5596856D49}"/>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AF5ECAAD-1DE9-4708-B576-E3C7F367C093}"/>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524395B8-5E81-4FE5-AF78-72701AACFAFF}"/>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CAC8F61B-E80A-4209-8020-90E10D4280BE}"/>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EB4BF507-E6E5-480F-B138-287376E55DDB}"/>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ABB5FFD9-943B-457B-9C2A-35445B87431E}"/>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670AE38D-3035-4074-8EC1-D8F86545A25F}"/>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66FC7D2-CF03-4619-8680-95484C59117B}"/>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70FC09C8-4AF7-48C6-BB94-65F6A0D46BE9}"/>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A090E9FB-1C13-45F5-969E-D2CA66B0430C}"/>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49784</xdr:rowOff>
    </xdr:from>
    <xdr:to>
      <xdr:col>98</xdr:col>
      <xdr:colOff>38100</xdr:colOff>
      <xdr:row>62</xdr:row>
      <xdr:rowOff>151384</xdr:rowOff>
    </xdr:to>
    <xdr:sp macro="" textlink="">
      <xdr:nvSpPr>
        <xdr:cNvPr id="693" name="フローチャート: 判断 692">
          <a:extLst>
            <a:ext uri="{FF2B5EF4-FFF2-40B4-BE49-F238E27FC236}">
              <a16:creationId xmlns:a16="http://schemas.microsoft.com/office/drawing/2014/main" id="{E26AFC67-3F8B-4CEA-AD43-5165C8942D9F}"/>
            </a:ext>
          </a:extLst>
        </xdr:cNvPr>
        <xdr:cNvSpPr/>
      </xdr:nvSpPr>
      <xdr:spPr>
        <a:xfrm>
          <a:off x="18605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8EE1DC3-77EF-4150-897E-346F9303892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5A4D64DA-0458-4F9E-A48D-6D2B796E733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6BE23D0C-0816-476D-BDFD-61141FBC8ED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601665C5-A88F-4193-BE44-90ED2CDF372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9B0FB79-7CD4-405E-8633-6BB34A83468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56642</xdr:rowOff>
    </xdr:from>
    <xdr:to>
      <xdr:col>116</xdr:col>
      <xdr:colOff>114300</xdr:colOff>
      <xdr:row>63</xdr:row>
      <xdr:rowOff>158242</xdr:rowOff>
    </xdr:to>
    <xdr:sp macro="" textlink="">
      <xdr:nvSpPr>
        <xdr:cNvPr id="699" name="楕円 698">
          <a:extLst>
            <a:ext uri="{FF2B5EF4-FFF2-40B4-BE49-F238E27FC236}">
              <a16:creationId xmlns:a16="http://schemas.microsoft.com/office/drawing/2014/main" id="{9EB25CEA-4ED7-4898-8C1B-60B161BEB755}"/>
            </a:ext>
          </a:extLst>
        </xdr:cNvPr>
        <xdr:cNvSpPr/>
      </xdr:nvSpPr>
      <xdr:spPr>
        <a:xfrm>
          <a:off x="221107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143019</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33E52AE0-2690-469D-AD32-80FF13BACB20}"/>
            </a:ext>
          </a:extLst>
        </xdr:cNvPr>
        <xdr:cNvSpPr txBox="1"/>
      </xdr:nvSpPr>
      <xdr:spPr>
        <a:xfrm>
          <a:off x="22199600" y="107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56642</xdr:rowOff>
    </xdr:from>
    <xdr:to>
      <xdr:col>112</xdr:col>
      <xdr:colOff>38100</xdr:colOff>
      <xdr:row>63</xdr:row>
      <xdr:rowOff>158242</xdr:rowOff>
    </xdr:to>
    <xdr:sp macro="" textlink="">
      <xdr:nvSpPr>
        <xdr:cNvPr id="701" name="楕円 700">
          <a:extLst>
            <a:ext uri="{FF2B5EF4-FFF2-40B4-BE49-F238E27FC236}">
              <a16:creationId xmlns:a16="http://schemas.microsoft.com/office/drawing/2014/main" id="{1D83DAFD-F0CB-4645-A20F-F77990B10D73}"/>
            </a:ext>
          </a:extLst>
        </xdr:cNvPr>
        <xdr:cNvSpPr/>
      </xdr:nvSpPr>
      <xdr:spPr>
        <a:xfrm>
          <a:off x="21272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107442</xdr:rowOff>
    </xdr:from>
    <xdr:to>
      <xdr:col>116</xdr:col>
      <xdr:colOff>63500</xdr:colOff>
      <xdr:row>63</xdr:row>
      <xdr:rowOff>107442</xdr:rowOff>
    </xdr:to>
    <xdr:cxnSp macro="">
      <xdr:nvCxnSpPr>
        <xdr:cNvPr id="702" name="直線コネクタ 701">
          <a:extLst>
            <a:ext uri="{FF2B5EF4-FFF2-40B4-BE49-F238E27FC236}">
              <a16:creationId xmlns:a16="http://schemas.microsoft.com/office/drawing/2014/main" id="{18A3FD97-CF56-4068-BE7A-8DDC06399370}"/>
            </a:ext>
          </a:extLst>
        </xdr:cNvPr>
        <xdr:cNvCxnSpPr/>
      </xdr:nvCxnSpPr>
      <xdr:spPr>
        <a:xfrm>
          <a:off x="21323300" y="10908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56642</xdr:rowOff>
    </xdr:from>
    <xdr:to>
      <xdr:col>107</xdr:col>
      <xdr:colOff>101600</xdr:colOff>
      <xdr:row>63</xdr:row>
      <xdr:rowOff>158242</xdr:rowOff>
    </xdr:to>
    <xdr:sp macro="" textlink="">
      <xdr:nvSpPr>
        <xdr:cNvPr id="703" name="楕円 702">
          <a:extLst>
            <a:ext uri="{FF2B5EF4-FFF2-40B4-BE49-F238E27FC236}">
              <a16:creationId xmlns:a16="http://schemas.microsoft.com/office/drawing/2014/main" id="{492331FA-0D03-4780-9F04-546716800F53}"/>
            </a:ext>
          </a:extLst>
        </xdr:cNvPr>
        <xdr:cNvSpPr/>
      </xdr:nvSpPr>
      <xdr:spPr>
        <a:xfrm>
          <a:off x="20383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107442</xdr:rowOff>
    </xdr:from>
    <xdr:to>
      <xdr:col>111</xdr:col>
      <xdr:colOff>177800</xdr:colOff>
      <xdr:row>63</xdr:row>
      <xdr:rowOff>107442</xdr:rowOff>
    </xdr:to>
    <xdr:cxnSp macro="">
      <xdr:nvCxnSpPr>
        <xdr:cNvPr id="704" name="直線コネクタ 703">
          <a:extLst>
            <a:ext uri="{FF2B5EF4-FFF2-40B4-BE49-F238E27FC236}">
              <a16:creationId xmlns:a16="http://schemas.microsoft.com/office/drawing/2014/main" id="{ACD5F082-82D3-423E-AC6B-301FB96A1405}"/>
            </a:ext>
          </a:extLst>
        </xdr:cNvPr>
        <xdr:cNvCxnSpPr/>
      </xdr:nvCxnSpPr>
      <xdr:spPr>
        <a:xfrm>
          <a:off x="20434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56642</xdr:rowOff>
    </xdr:from>
    <xdr:to>
      <xdr:col>102</xdr:col>
      <xdr:colOff>165100</xdr:colOff>
      <xdr:row>63</xdr:row>
      <xdr:rowOff>158242</xdr:rowOff>
    </xdr:to>
    <xdr:sp macro="" textlink="">
      <xdr:nvSpPr>
        <xdr:cNvPr id="705" name="楕円 704">
          <a:extLst>
            <a:ext uri="{FF2B5EF4-FFF2-40B4-BE49-F238E27FC236}">
              <a16:creationId xmlns:a16="http://schemas.microsoft.com/office/drawing/2014/main" id="{EA232653-740B-423B-BCCE-A78B6741F437}"/>
            </a:ext>
          </a:extLst>
        </xdr:cNvPr>
        <xdr:cNvSpPr/>
      </xdr:nvSpPr>
      <xdr:spPr>
        <a:xfrm>
          <a:off x="19494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107442</xdr:rowOff>
    </xdr:from>
    <xdr:to>
      <xdr:col>107</xdr:col>
      <xdr:colOff>50800</xdr:colOff>
      <xdr:row>63</xdr:row>
      <xdr:rowOff>107442</xdr:rowOff>
    </xdr:to>
    <xdr:cxnSp macro="">
      <xdr:nvCxnSpPr>
        <xdr:cNvPr id="706" name="直線コネクタ 705">
          <a:extLst>
            <a:ext uri="{FF2B5EF4-FFF2-40B4-BE49-F238E27FC236}">
              <a16:creationId xmlns:a16="http://schemas.microsoft.com/office/drawing/2014/main" id="{91CB1005-0035-4312-9D03-AD54FF9CC9DB}"/>
            </a:ext>
          </a:extLst>
        </xdr:cNvPr>
        <xdr:cNvCxnSpPr/>
      </xdr:nvCxnSpPr>
      <xdr:spPr>
        <a:xfrm>
          <a:off x="19545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56642</xdr:rowOff>
    </xdr:from>
    <xdr:to>
      <xdr:col>98</xdr:col>
      <xdr:colOff>38100</xdr:colOff>
      <xdr:row>63</xdr:row>
      <xdr:rowOff>158242</xdr:rowOff>
    </xdr:to>
    <xdr:sp macro="" textlink="">
      <xdr:nvSpPr>
        <xdr:cNvPr id="707" name="楕円 706">
          <a:extLst>
            <a:ext uri="{FF2B5EF4-FFF2-40B4-BE49-F238E27FC236}">
              <a16:creationId xmlns:a16="http://schemas.microsoft.com/office/drawing/2014/main" id="{D268B557-76B1-4BB0-AB8E-60438DCDB724}"/>
            </a:ext>
          </a:extLst>
        </xdr:cNvPr>
        <xdr:cNvSpPr/>
      </xdr:nvSpPr>
      <xdr:spPr>
        <a:xfrm>
          <a:off x="18605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107442</xdr:rowOff>
    </xdr:from>
    <xdr:to>
      <xdr:col>102</xdr:col>
      <xdr:colOff>114300</xdr:colOff>
      <xdr:row>63</xdr:row>
      <xdr:rowOff>107442</xdr:rowOff>
    </xdr:to>
    <xdr:cxnSp macro="">
      <xdr:nvCxnSpPr>
        <xdr:cNvPr id="708" name="直線コネクタ 707">
          <a:extLst>
            <a:ext uri="{FF2B5EF4-FFF2-40B4-BE49-F238E27FC236}">
              <a16:creationId xmlns:a16="http://schemas.microsoft.com/office/drawing/2014/main" id="{FFF962F3-EBEF-480E-B03A-B4F7CC324686}"/>
            </a:ext>
          </a:extLst>
        </xdr:cNvPr>
        <xdr:cNvCxnSpPr/>
      </xdr:nvCxnSpPr>
      <xdr:spPr>
        <a:xfrm>
          <a:off x="18656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B65E9EF3-1FB1-4652-A5E1-729A69E0B212}"/>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6E80EF55-4D1F-4322-BA37-94170FEA7F51}"/>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E65B71CD-29BE-4FFE-B263-263BEF89C2E9}"/>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167911</xdr:rowOff>
    </xdr:from>
    <xdr:ext cx="469744" cy="259045"/>
    <xdr:sp macro="" textlink="">
      <xdr:nvSpPr>
        <xdr:cNvPr id="712" name="n_4aveValue【保健センター・保健所】&#10;一人当たり面積">
          <a:extLst>
            <a:ext uri="{FF2B5EF4-FFF2-40B4-BE49-F238E27FC236}">
              <a16:creationId xmlns:a16="http://schemas.microsoft.com/office/drawing/2014/main" id="{7D1A751B-C5F4-4353-88C7-647DDF10CBE4}"/>
            </a:ext>
          </a:extLst>
        </xdr:cNvPr>
        <xdr:cNvSpPr txBox="1"/>
      </xdr:nvSpPr>
      <xdr:spPr>
        <a:xfrm>
          <a:off x="18421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149369</xdr:rowOff>
    </xdr:from>
    <xdr:ext cx="469744" cy="259045"/>
    <xdr:sp macro="" textlink="">
      <xdr:nvSpPr>
        <xdr:cNvPr id="713" name="n_1mainValue【保健センター・保健所】&#10;一人当たり面積">
          <a:extLst>
            <a:ext uri="{FF2B5EF4-FFF2-40B4-BE49-F238E27FC236}">
              <a16:creationId xmlns:a16="http://schemas.microsoft.com/office/drawing/2014/main" id="{5AEAD806-B668-4795-B6B1-335AE3E81767}"/>
            </a:ext>
          </a:extLst>
        </xdr:cNvPr>
        <xdr:cNvSpPr txBox="1"/>
      </xdr:nvSpPr>
      <xdr:spPr>
        <a:xfrm>
          <a:off x="210757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149369</xdr:rowOff>
    </xdr:from>
    <xdr:ext cx="469744" cy="259045"/>
    <xdr:sp macro="" textlink="">
      <xdr:nvSpPr>
        <xdr:cNvPr id="714" name="n_2mainValue【保健センター・保健所】&#10;一人当たり面積">
          <a:extLst>
            <a:ext uri="{FF2B5EF4-FFF2-40B4-BE49-F238E27FC236}">
              <a16:creationId xmlns:a16="http://schemas.microsoft.com/office/drawing/2014/main" id="{5E16ADC7-F4A1-4651-883C-259E4E820C79}"/>
            </a:ext>
          </a:extLst>
        </xdr:cNvPr>
        <xdr:cNvSpPr txBox="1"/>
      </xdr:nvSpPr>
      <xdr:spPr>
        <a:xfrm>
          <a:off x="20199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149369</xdr:rowOff>
    </xdr:from>
    <xdr:ext cx="469744" cy="259045"/>
    <xdr:sp macro="" textlink="">
      <xdr:nvSpPr>
        <xdr:cNvPr id="715" name="n_3mainValue【保健センター・保健所】&#10;一人当たり面積">
          <a:extLst>
            <a:ext uri="{FF2B5EF4-FFF2-40B4-BE49-F238E27FC236}">
              <a16:creationId xmlns:a16="http://schemas.microsoft.com/office/drawing/2014/main" id="{AD2411A0-DAD8-4E54-AAA4-7380C01F10A5}"/>
            </a:ext>
          </a:extLst>
        </xdr:cNvPr>
        <xdr:cNvSpPr txBox="1"/>
      </xdr:nvSpPr>
      <xdr:spPr>
        <a:xfrm>
          <a:off x="19310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149369</xdr:rowOff>
    </xdr:from>
    <xdr:ext cx="469744" cy="259045"/>
    <xdr:sp macro="" textlink="">
      <xdr:nvSpPr>
        <xdr:cNvPr id="716" name="n_4mainValue【保健センター・保健所】&#10;一人当たり面積">
          <a:extLst>
            <a:ext uri="{FF2B5EF4-FFF2-40B4-BE49-F238E27FC236}">
              <a16:creationId xmlns:a16="http://schemas.microsoft.com/office/drawing/2014/main" id="{F9BB85C5-DFD2-496C-99DE-C33778BC096F}"/>
            </a:ext>
          </a:extLst>
        </xdr:cNvPr>
        <xdr:cNvSpPr txBox="1"/>
      </xdr:nvSpPr>
      <xdr:spPr>
        <a:xfrm>
          <a:off x="18421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231B77EF-BC49-4F40-A660-3CC9A5D4A01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37DFBCC8-7068-4149-B2D6-09E2B3796F7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48B57A89-0FE4-4B02-B20A-3FC52DD4803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2BBC414E-8730-4F82-B78D-6708EF0749A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2201BC7C-7923-40AE-B2FC-6D68389105F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6D1AB4F6-D103-4EFD-8251-BCE6A5E2047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46126AA7-EDBF-47DF-ADDB-B8BEDC42584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E86A6E4-5EAE-43DB-AF2B-14E2AA84414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94A3E2D9-DBA2-4024-8778-D1B2E0024B0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BC1A6129-4B35-4F90-96A9-A29CBB878DF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DA0B8679-8256-44F7-A829-46394A70818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010CE9DC-A7F1-4899-BD63-B4288D449F6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5D79FBD0-E071-4D22-891E-15AAC978313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58D153EE-0627-451B-AE22-D01D216F9DB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98DFA7A3-8CA4-4CE1-8DC9-7CCEAF653AD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CA55BEA5-F2F2-4113-A851-42093F59CD0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E2A4E05B-9298-4BC9-9C3F-34C082EB1BA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479E3991-83F4-4338-8632-EDE7F2197A0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BC332D5B-B145-43F4-A05F-1C76F048498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86599E66-5C45-4F6C-9E4E-8BCE9E00126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DFE92120-423D-4FAA-B8FA-88932FD17CC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B231F9AD-9044-4031-BEFE-66602312EAD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346FA629-F79D-4B99-9574-D8A657B1B0F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13893E88-9064-43B6-96BA-43138B04C6E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5A89547A-F343-4639-A6ED-F6C3B1C2E09B}"/>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51ADC704-A4BC-4C61-AA4D-141A7975AE1D}"/>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A120BB2C-8306-4241-8725-99EDF07357DB}"/>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C25D9AE3-A451-4E2C-B03A-99575687F812}"/>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A89621AB-F362-4A4D-A29A-96543E7BB558}"/>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7A5C63C9-CCAD-4CA1-8929-336CB9928E34}"/>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297A8EFE-E676-495E-A900-E3C674925066}"/>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6C5BB3FF-65D6-4C38-9654-8EE80F943A3D}"/>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9508BDB-0AB1-42CE-8DE5-75D67A16CE66}"/>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C49516C6-C4BA-436F-B1E2-0076635EE73B}"/>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1" name="フローチャート: 判断 750">
          <a:extLst>
            <a:ext uri="{FF2B5EF4-FFF2-40B4-BE49-F238E27FC236}">
              <a16:creationId xmlns:a16="http://schemas.microsoft.com/office/drawing/2014/main" id="{B543D793-87AC-4E28-92D6-216D7F878109}"/>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217D7B7-4FE6-49F3-8D41-7891E9C6919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2C4697B5-3E06-4B45-9B93-5BAD72333A0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64BAA09C-1BB5-4D86-ACFA-81C566E8CE4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41495D7-F427-447D-8648-56FDC10BAC9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24955FA-FB81-4D22-9320-7631ADE48AE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149225</xdr:rowOff>
    </xdr:from>
    <xdr:to>
      <xdr:col>85</xdr:col>
      <xdr:colOff>177800</xdr:colOff>
      <xdr:row>82</xdr:row>
      <xdr:rowOff>79375</xdr:rowOff>
    </xdr:to>
    <xdr:sp macro="" textlink="">
      <xdr:nvSpPr>
        <xdr:cNvPr id="757" name="楕円 756">
          <a:extLst>
            <a:ext uri="{FF2B5EF4-FFF2-40B4-BE49-F238E27FC236}">
              <a16:creationId xmlns:a16="http://schemas.microsoft.com/office/drawing/2014/main" id="{0F8369C2-33F7-46DC-95B1-8529ACF05217}"/>
            </a:ext>
          </a:extLst>
        </xdr:cNvPr>
        <xdr:cNvSpPr/>
      </xdr:nvSpPr>
      <xdr:spPr>
        <a:xfrm>
          <a:off x="162687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652</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CC7C5F6B-745C-4D04-BE8C-972098645E5C}"/>
            </a:ext>
          </a:extLst>
        </xdr:cNvPr>
        <xdr:cNvSpPr txBox="1"/>
      </xdr:nvSpPr>
      <xdr:spPr>
        <a:xfrm>
          <a:off x="16357600"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105411</xdr:rowOff>
    </xdr:from>
    <xdr:to>
      <xdr:col>81</xdr:col>
      <xdr:colOff>101600</xdr:colOff>
      <xdr:row>82</xdr:row>
      <xdr:rowOff>35561</xdr:rowOff>
    </xdr:to>
    <xdr:sp macro="" textlink="">
      <xdr:nvSpPr>
        <xdr:cNvPr id="759" name="楕円 758">
          <a:extLst>
            <a:ext uri="{FF2B5EF4-FFF2-40B4-BE49-F238E27FC236}">
              <a16:creationId xmlns:a16="http://schemas.microsoft.com/office/drawing/2014/main" id="{B8B1F249-2061-4594-AB4C-68D79D4242E6}"/>
            </a:ext>
          </a:extLst>
        </xdr:cNvPr>
        <xdr:cNvSpPr/>
      </xdr:nvSpPr>
      <xdr:spPr>
        <a:xfrm>
          <a:off x="15430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156211</xdr:rowOff>
    </xdr:from>
    <xdr:to>
      <xdr:col>85</xdr:col>
      <xdr:colOff>127000</xdr:colOff>
      <xdr:row>82</xdr:row>
      <xdr:rowOff>28575</xdr:rowOff>
    </xdr:to>
    <xdr:cxnSp macro="">
      <xdr:nvCxnSpPr>
        <xdr:cNvPr id="760" name="直線コネクタ 759">
          <a:extLst>
            <a:ext uri="{FF2B5EF4-FFF2-40B4-BE49-F238E27FC236}">
              <a16:creationId xmlns:a16="http://schemas.microsoft.com/office/drawing/2014/main" id="{DA5DC2E3-382E-49B8-B497-8B95D0067E59}"/>
            </a:ext>
          </a:extLst>
        </xdr:cNvPr>
        <xdr:cNvCxnSpPr/>
      </xdr:nvCxnSpPr>
      <xdr:spPr>
        <a:xfrm>
          <a:off x="15481300" y="14043661"/>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69214</xdr:rowOff>
    </xdr:from>
    <xdr:to>
      <xdr:col>76</xdr:col>
      <xdr:colOff>165100</xdr:colOff>
      <xdr:row>81</xdr:row>
      <xdr:rowOff>170814</xdr:rowOff>
    </xdr:to>
    <xdr:sp macro="" textlink="">
      <xdr:nvSpPr>
        <xdr:cNvPr id="761" name="楕円 760">
          <a:extLst>
            <a:ext uri="{FF2B5EF4-FFF2-40B4-BE49-F238E27FC236}">
              <a16:creationId xmlns:a16="http://schemas.microsoft.com/office/drawing/2014/main" id="{21CD8702-E60C-45B1-8C3F-D3ABBA786077}"/>
            </a:ext>
          </a:extLst>
        </xdr:cNvPr>
        <xdr:cNvSpPr/>
      </xdr:nvSpPr>
      <xdr:spPr>
        <a:xfrm>
          <a:off x="145415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120014</xdr:rowOff>
    </xdr:from>
    <xdr:to>
      <xdr:col>81</xdr:col>
      <xdr:colOff>50800</xdr:colOff>
      <xdr:row>81</xdr:row>
      <xdr:rowOff>156211</xdr:rowOff>
    </xdr:to>
    <xdr:cxnSp macro="">
      <xdr:nvCxnSpPr>
        <xdr:cNvPr id="762" name="直線コネクタ 761">
          <a:extLst>
            <a:ext uri="{FF2B5EF4-FFF2-40B4-BE49-F238E27FC236}">
              <a16:creationId xmlns:a16="http://schemas.microsoft.com/office/drawing/2014/main" id="{80927732-058E-42CC-A841-4474F8301CC3}"/>
            </a:ext>
          </a:extLst>
        </xdr:cNvPr>
        <xdr:cNvCxnSpPr/>
      </xdr:nvCxnSpPr>
      <xdr:spPr>
        <a:xfrm>
          <a:off x="14592300" y="140074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166370</xdr:rowOff>
    </xdr:from>
    <xdr:to>
      <xdr:col>72</xdr:col>
      <xdr:colOff>38100</xdr:colOff>
      <xdr:row>81</xdr:row>
      <xdr:rowOff>96520</xdr:rowOff>
    </xdr:to>
    <xdr:sp macro="" textlink="">
      <xdr:nvSpPr>
        <xdr:cNvPr id="763" name="楕円 762">
          <a:extLst>
            <a:ext uri="{FF2B5EF4-FFF2-40B4-BE49-F238E27FC236}">
              <a16:creationId xmlns:a16="http://schemas.microsoft.com/office/drawing/2014/main" id="{B86E229C-E592-49D5-9DDB-C1C2805A3242}"/>
            </a:ext>
          </a:extLst>
        </xdr:cNvPr>
        <xdr:cNvSpPr/>
      </xdr:nvSpPr>
      <xdr:spPr>
        <a:xfrm>
          <a:off x="136525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45720</xdr:rowOff>
    </xdr:from>
    <xdr:to>
      <xdr:col>76</xdr:col>
      <xdr:colOff>114300</xdr:colOff>
      <xdr:row>81</xdr:row>
      <xdr:rowOff>120014</xdr:rowOff>
    </xdr:to>
    <xdr:cxnSp macro="">
      <xdr:nvCxnSpPr>
        <xdr:cNvPr id="764" name="直線コネクタ 763">
          <a:extLst>
            <a:ext uri="{FF2B5EF4-FFF2-40B4-BE49-F238E27FC236}">
              <a16:creationId xmlns:a16="http://schemas.microsoft.com/office/drawing/2014/main" id="{CFF02194-7F22-49B8-BE9C-E5928B72C8BA}"/>
            </a:ext>
          </a:extLst>
        </xdr:cNvPr>
        <xdr:cNvCxnSpPr/>
      </xdr:nvCxnSpPr>
      <xdr:spPr>
        <a:xfrm>
          <a:off x="13703300" y="13933170"/>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88264</xdr:rowOff>
    </xdr:from>
    <xdr:to>
      <xdr:col>67</xdr:col>
      <xdr:colOff>101600</xdr:colOff>
      <xdr:row>81</xdr:row>
      <xdr:rowOff>18414</xdr:rowOff>
    </xdr:to>
    <xdr:sp macro="" textlink="">
      <xdr:nvSpPr>
        <xdr:cNvPr id="765" name="楕円 764">
          <a:extLst>
            <a:ext uri="{FF2B5EF4-FFF2-40B4-BE49-F238E27FC236}">
              <a16:creationId xmlns:a16="http://schemas.microsoft.com/office/drawing/2014/main" id="{EEDFEAC5-C993-4C6B-98E9-7E5A8EB48EE8}"/>
            </a:ext>
          </a:extLst>
        </xdr:cNvPr>
        <xdr:cNvSpPr/>
      </xdr:nvSpPr>
      <xdr:spPr>
        <a:xfrm>
          <a:off x="12763500" y="138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139064</xdr:rowOff>
    </xdr:from>
    <xdr:to>
      <xdr:col>71</xdr:col>
      <xdr:colOff>177800</xdr:colOff>
      <xdr:row>81</xdr:row>
      <xdr:rowOff>45720</xdr:rowOff>
    </xdr:to>
    <xdr:cxnSp macro="">
      <xdr:nvCxnSpPr>
        <xdr:cNvPr id="766" name="直線コネクタ 765">
          <a:extLst>
            <a:ext uri="{FF2B5EF4-FFF2-40B4-BE49-F238E27FC236}">
              <a16:creationId xmlns:a16="http://schemas.microsoft.com/office/drawing/2014/main" id="{D18130D6-335E-4B07-B7E6-8681F1DA1266}"/>
            </a:ext>
          </a:extLst>
        </xdr:cNvPr>
        <xdr:cNvCxnSpPr/>
      </xdr:nvCxnSpPr>
      <xdr:spPr>
        <a:xfrm>
          <a:off x="12814300" y="13855064"/>
          <a:ext cx="8890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FA2C27EC-D5FC-4F1D-B4CE-0CC175E3952E}"/>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79B4FF20-AAB3-4D8C-B6D8-52F223319CA5}"/>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13F57611-B493-454A-ABEF-FB47B40562D6}"/>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70" name="n_4aveValue【消防施設】&#10;有形固定資産減価償却率">
          <a:extLst>
            <a:ext uri="{FF2B5EF4-FFF2-40B4-BE49-F238E27FC236}">
              <a16:creationId xmlns:a16="http://schemas.microsoft.com/office/drawing/2014/main" id="{B2389F1F-DFE4-4CFB-8FE9-F6809C3B8516}"/>
            </a:ext>
          </a:extLst>
        </xdr:cNvPr>
        <xdr:cNvSpPr txBox="1"/>
      </xdr:nvSpPr>
      <xdr:spPr>
        <a:xfrm>
          <a:off x="12611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52088</xdr:rowOff>
    </xdr:from>
    <xdr:ext cx="405111" cy="259045"/>
    <xdr:sp macro="" textlink="">
      <xdr:nvSpPr>
        <xdr:cNvPr id="771" name="n_1mainValue【消防施設】&#10;有形固定資産減価償却率">
          <a:extLst>
            <a:ext uri="{FF2B5EF4-FFF2-40B4-BE49-F238E27FC236}">
              <a16:creationId xmlns:a16="http://schemas.microsoft.com/office/drawing/2014/main" id="{AB1151AA-5FFD-49CF-A2A4-B8F5B6D33E3D}"/>
            </a:ext>
          </a:extLst>
        </xdr:cNvPr>
        <xdr:cNvSpPr txBox="1"/>
      </xdr:nvSpPr>
      <xdr:spPr>
        <a:xfrm>
          <a:off x="152660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15891</xdr:rowOff>
    </xdr:from>
    <xdr:ext cx="405111" cy="259045"/>
    <xdr:sp macro="" textlink="">
      <xdr:nvSpPr>
        <xdr:cNvPr id="772" name="n_2mainValue【消防施設】&#10;有形固定資産減価償却率">
          <a:extLst>
            <a:ext uri="{FF2B5EF4-FFF2-40B4-BE49-F238E27FC236}">
              <a16:creationId xmlns:a16="http://schemas.microsoft.com/office/drawing/2014/main" id="{6827229F-8C35-4392-83FC-432B85CECACA}"/>
            </a:ext>
          </a:extLst>
        </xdr:cNvPr>
        <xdr:cNvSpPr txBox="1"/>
      </xdr:nvSpPr>
      <xdr:spPr>
        <a:xfrm>
          <a:off x="143897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113047</xdr:rowOff>
    </xdr:from>
    <xdr:ext cx="405111" cy="259045"/>
    <xdr:sp macro="" textlink="">
      <xdr:nvSpPr>
        <xdr:cNvPr id="773" name="n_3mainValue【消防施設】&#10;有形固定資産減価償却率">
          <a:extLst>
            <a:ext uri="{FF2B5EF4-FFF2-40B4-BE49-F238E27FC236}">
              <a16:creationId xmlns:a16="http://schemas.microsoft.com/office/drawing/2014/main" id="{FA39153D-3DAC-4DBA-8730-ADFA7EE6FCF4}"/>
            </a:ext>
          </a:extLst>
        </xdr:cNvPr>
        <xdr:cNvSpPr txBox="1"/>
      </xdr:nvSpPr>
      <xdr:spPr>
        <a:xfrm>
          <a:off x="135007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34941</xdr:rowOff>
    </xdr:from>
    <xdr:ext cx="405111" cy="259045"/>
    <xdr:sp macro="" textlink="">
      <xdr:nvSpPr>
        <xdr:cNvPr id="774" name="n_4mainValue【消防施設】&#10;有形固定資産減価償却率">
          <a:extLst>
            <a:ext uri="{FF2B5EF4-FFF2-40B4-BE49-F238E27FC236}">
              <a16:creationId xmlns:a16="http://schemas.microsoft.com/office/drawing/2014/main" id="{B44795C0-A699-445A-A8C2-50BECAE8C72C}"/>
            </a:ext>
          </a:extLst>
        </xdr:cNvPr>
        <xdr:cNvSpPr txBox="1"/>
      </xdr:nvSpPr>
      <xdr:spPr>
        <a:xfrm>
          <a:off x="12611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978F75B9-2C2D-4FB7-8FDE-2DE16F7E138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7DD978FD-9EBA-4515-A7DC-E5A0E099E86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24640F09-EF27-4133-AEE3-E1AB4206CEE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FB9A1AAA-0F3E-4C15-9F63-61248C715CD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0828F7F-8773-4E57-B6D5-B4676C6E212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18198FCA-1E48-4CDD-B1B8-4B07178DFDE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4AE3F7C4-0615-4D41-BC1C-7D4AC12B6DA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800F61F3-0DCE-4C86-BA1C-862E11EC211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ED88E6F-5904-4A33-9658-7BAD8B4A5DD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E951EB17-6AE0-4A45-96AC-9D1C7F771C2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58C3AD0D-ECEE-4D2E-8252-C29A69B54C1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96C2DCB7-B259-4299-ACC7-93E9E71CE44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54CC99C1-22AC-4658-964B-23A59885649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191F305E-F279-4A7E-8573-0053507741E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7E83C61D-B358-4F0B-A6CA-D799EE70393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810794F9-D9A6-4E63-B67E-C81E9027981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865C99A6-1268-4CC3-8A5C-CEC91886F70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C6324590-3B18-4080-982A-EB42DC4208D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E5EEBFDC-619A-4F3A-B090-841DAB142AC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FEFB7570-4261-4BD5-8149-1A62D7DB949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7AC95B4A-AD82-49BE-A084-89FDEF5DF8E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678F0A08-888C-4FDC-B76A-B0345C08D1FE}"/>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B7F70E06-0519-4FE9-93B2-22BBE5AB0806}"/>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6DEA8FCD-93EC-4523-8851-8E6086F0FF5B}"/>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661E3C3B-5EAA-4151-B89F-BCF57A351195}"/>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D653E515-9D73-4A05-85E6-4C75C0FBF8CB}"/>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F16F40C3-DE16-44A8-BCC3-0C9648FE29C7}"/>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36A70673-16DC-42D1-8AE3-700E4E599D5D}"/>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63581CD7-6D6A-45C1-BBE3-B34297A0F6EA}"/>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05B45FEB-B751-43B1-B41C-EA72E6FED4DB}"/>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120A88B3-6AB6-4ADB-ADBB-66452BE1447E}"/>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6" name="フローチャート: 判断 805">
          <a:extLst>
            <a:ext uri="{FF2B5EF4-FFF2-40B4-BE49-F238E27FC236}">
              <a16:creationId xmlns:a16="http://schemas.microsoft.com/office/drawing/2014/main" id="{87B83918-E868-4430-8001-A763329577AC}"/>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DE0A8620-61DA-491F-AF19-B286BB964DC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D5C5BB12-C978-4F89-BA39-30C5B6A00EC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E2752F22-37DA-48B4-ABB1-26145BD7485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3689C419-DDD0-4FE9-AF49-8BB1279F09C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2DFD8D2-46BC-4AED-AC97-2D56CBC36BA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812" name="楕円 811">
          <a:extLst>
            <a:ext uri="{FF2B5EF4-FFF2-40B4-BE49-F238E27FC236}">
              <a16:creationId xmlns:a16="http://schemas.microsoft.com/office/drawing/2014/main" id="{0446898F-FCDB-4E87-A16C-88515D02B6D4}"/>
            </a:ext>
          </a:extLst>
        </xdr:cNvPr>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813" name="【消防施設】&#10;一人当たり面積該当値テキスト">
          <a:extLst>
            <a:ext uri="{FF2B5EF4-FFF2-40B4-BE49-F238E27FC236}">
              <a16:creationId xmlns:a16="http://schemas.microsoft.com/office/drawing/2014/main" id="{825693F5-114B-4FB4-A2B1-A3225E07963A}"/>
            </a:ext>
          </a:extLst>
        </xdr:cNvPr>
        <xdr:cNvSpPr txBox="1"/>
      </xdr:nvSpPr>
      <xdr:spPr>
        <a:xfrm>
          <a:off x="22199600"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165608</xdr:rowOff>
    </xdr:from>
    <xdr:to>
      <xdr:col>112</xdr:col>
      <xdr:colOff>38100</xdr:colOff>
      <xdr:row>85</xdr:row>
      <xdr:rowOff>95758</xdr:rowOff>
    </xdr:to>
    <xdr:sp macro="" textlink="">
      <xdr:nvSpPr>
        <xdr:cNvPr id="814" name="楕円 813">
          <a:extLst>
            <a:ext uri="{FF2B5EF4-FFF2-40B4-BE49-F238E27FC236}">
              <a16:creationId xmlns:a16="http://schemas.microsoft.com/office/drawing/2014/main" id="{83E06B2A-855D-4DFD-A694-368B82693F3D}"/>
            </a:ext>
          </a:extLst>
        </xdr:cNvPr>
        <xdr:cNvSpPr/>
      </xdr:nvSpPr>
      <xdr:spPr>
        <a:xfrm>
          <a:off x="21272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44958</xdr:rowOff>
    </xdr:from>
    <xdr:to>
      <xdr:col>116</xdr:col>
      <xdr:colOff>63500</xdr:colOff>
      <xdr:row>85</xdr:row>
      <xdr:rowOff>49530</xdr:rowOff>
    </xdr:to>
    <xdr:cxnSp macro="">
      <xdr:nvCxnSpPr>
        <xdr:cNvPr id="815" name="直線コネクタ 814">
          <a:extLst>
            <a:ext uri="{FF2B5EF4-FFF2-40B4-BE49-F238E27FC236}">
              <a16:creationId xmlns:a16="http://schemas.microsoft.com/office/drawing/2014/main" id="{FD34CCBC-B236-4E8A-98C0-AEEE8503DB6A}"/>
            </a:ext>
          </a:extLst>
        </xdr:cNvPr>
        <xdr:cNvCxnSpPr/>
      </xdr:nvCxnSpPr>
      <xdr:spPr>
        <a:xfrm>
          <a:off x="21323300" y="146182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165608</xdr:rowOff>
    </xdr:from>
    <xdr:to>
      <xdr:col>107</xdr:col>
      <xdr:colOff>101600</xdr:colOff>
      <xdr:row>85</xdr:row>
      <xdr:rowOff>95758</xdr:rowOff>
    </xdr:to>
    <xdr:sp macro="" textlink="">
      <xdr:nvSpPr>
        <xdr:cNvPr id="816" name="楕円 815">
          <a:extLst>
            <a:ext uri="{FF2B5EF4-FFF2-40B4-BE49-F238E27FC236}">
              <a16:creationId xmlns:a16="http://schemas.microsoft.com/office/drawing/2014/main" id="{7B7CAB77-7C40-4F25-B0D0-50AAC4F146DA}"/>
            </a:ext>
          </a:extLst>
        </xdr:cNvPr>
        <xdr:cNvSpPr/>
      </xdr:nvSpPr>
      <xdr:spPr>
        <a:xfrm>
          <a:off x="20383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44958</xdr:rowOff>
    </xdr:from>
    <xdr:to>
      <xdr:col>111</xdr:col>
      <xdr:colOff>177800</xdr:colOff>
      <xdr:row>85</xdr:row>
      <xdr:rowOff>44958</xdr:rowOff>
    </xdr:to>
    <xdr:cxnSp macro="">
      <xdr:nvCxnSpPr>
        <xdr:cNvPr id="817" name="直線コネクタ 816">
          <a:extLst>
            <a:ext uri="{FF2B5EF4-FFF2-40B4-BE49-F238E27FC236}">
              <a16:creationId xmlns:a16="http://schemas.microsoft.com/office/drawing/2014/main" id="{8BC5B360-B970-42DA-999A-F461AF845CE8}"/>
            </a:ext>
          </a:extLst>
        </xdr:cNvPr>
        <xdr:cNvCxnSpPr/>
      </xdr:nvCxnSpPr>
      <xdr:spPr>
        <a:xfrm>
          <a:off x="20434300" y="1461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165608</xdr:rowOff>
    </xdr:from>
    <xdr:to>
      <xdr:col>102</xdr:col>
      <xdr:colOff>165100</xdr:colOff>
      <xdr:row>85</xdr:row>
      <xdr:rowOff>95758</xdr:rowOff>
    </xdr:to>
    <xdr:sp macro="" textlink="">
      <xdr:nvSpPr>
        <xdr:cNvPr id="818" name="楕円 817">
          <a:extLst>
            <a:ext uri="{FF2B5EF4-FFF2-40B4-BE49-F238E27FC236}">
              <a16:creationId xmlns:a16="http://schemas.microsoft.com/office/drawing/2014/main" id="{49812712-F8C4-45E5-956D-487A342736E9}"/>
            </a:ext>
          </a:extLst>
        </xdr:cNvPr>
        <xdr:cNvSpPr/>
      </xdr:nvSpPr>
      <xdr:spPr>
        <a:xfrm>
          <a:off x="19494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44958</xdr:rowOff>
    </xdr:from>
    <xdr:to>
      <xdr:col>107</xdr:col>
      <xdr:colOff>50800</xdr:colOff>
      <xdr:row>85</xdr:row>
      <xdr:rowOff>44958</xdr:rowOff>
    </xdr:to>
    <xdr:cxnSp macro="">
      <xdr:nvCxnSpPr>
        <xdr:cNvPr id="819" name="直線コネクタ 818">
          <a:extLst>
            <a:ext uri="{FF2B5EF4-FFF2-40B4-BE49-F238E27FC236}">
              <a16:creationId xmlns:a16="http://schemas.microsoft.com/office/drawing/2014/main" id="{C076E67D-71E4-4CC7-8A04-B3B9B4592F66}"/>
            </a:ext>
          </a:extLst>
        </xdr:cNvPr>
        <xdr:cNvCxnSpPr/>
      </xdr:nvCxnSpPr>
      <xdr:spPr>
        <a:xfrm>
          <a:off x="19545300" y="1461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165608</xdr:rowOff>
    </xdr:from>
    <xdr:to>
      <xdr:col>98</xdr:col>
      <xdr:colOff>38100</xdr:colOff>
      <xdr:row>85</xdr:row>
      <xdr:rowOff>95758</xdr:rowOff>
    </xdr:to>
    <xdr:sp macro="" textlink="">
      <xdr:nvSpPr>
        <xdr:cNvPr id="820" name="楕円 819">
          <a:extLst>
            <a:ext uri="{FF2B5EF4-FFF2-40B4-BE49-F238E27FC236}">
              <a16:creationId xmlns:a16="http://schemas.microsoft.com/office/drawing/2014/main" id="{2CF28C23-4BEC-4A70-9E9D-87320B7E33AC}"/>
            </a:ext>
          </a:extLst>
        </xdr:cNvPr>
        <xdr:cNvSpPr/>
      </xdr:nvSpPr>
      <xdr:spPr>
        <a:xfrm>
          <a:off x="18605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44958</xdr:rowOff>
    </xdr:from>
    <xdr:to>
      <xdr:col>102</xdr:col>
      <xdr:colOff>114300</xdr:colOff>
      <xdr:row>85</xdr:row>
      <xdr:rowOff>44958</xdr:rowOff>
    </xdr:to>
    <xdr:cxnSp macro="">
      <xdr:nvCxnSpPr>
        <xdr:cNvPr id="821" name="直線コネクタ 820">
          <a:extLst>
            <a:ext uri="{FF2B5EF4-FFF2-40B4-BE49-F238E27FC236}">
              <a16:creationId xmlns:a16="http://schemas.microsoft.com/office/drawing/2014/main" id="{405B0F9D-6A7F-431A-9FD3-72A1009C7436}"/>
            </a:ext>
          </a:extLst>
        </xdr:cNvPr>
        <xdr:cNvCxnSpPr/>
      </xdr:nvCxnSpPr>
      <xdr:spPr>
        <a:xfrm>
          <a:off x="18656300" y="1461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216681F3-F65F-4C8D-85EB-4ACEAE722075}"/>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5E9E7569-9FC4-42D5-8BBF-4FF9EBDD90BE}"/>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53CB918A-931A-4185-95DB-4CB603FBF618}"/>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25" name="n_4aveValue【消防施設】&#10;一人当たり面積">
          <a:extLst>
            <a:ext uri="{FF2B5EF4-FFF2-40B4-BE49-F238E27FC236}">
              <a16:creationId xmlns:a16="http://schemas.microsoft.com/office/drawing/2014/main" id="{5C2142BC-310E-44A2-9FC4-5F3437681B9C}"/>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86885</xdr:rowOff>
    </xdr:from>
    <xdr:ext cx="469744" cy="259045"/>
    <xdr:sp macro="" textlink="">
      <xdr:nvSpPr>
        <xdr:cNvPr id="826" name="n_1mainValue【消防施設】&#10;一人当たり面積">
          <a:extLst>
            <a:ext uri="{FF2B5EF4-FFF2-40B4-BE49-F238E27FC236}">
              <a16:creationId xmlns:a16="http://schemas.microsoft.com/office/drawing/2014/main" id="{AE2561FC-667D-418A-B7F3-2FEAA4664597}"/>
            </a:ext>
          </a:extLst>
        </xdr:cNvPr>
        <xdr:cNvSpPr txBox="1"/>
      </xdr:nvSpPr>
      <xdr:spPr>
        <a:xfrm>
          <a:off x="210757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86885</xdr:rowOff>
    </xdr:from>
    <xdr:ext cx="469744" cy="259045"/>
    <xdr:sp macro="" textlink="">
      <xdr:nvSpPr>
        <xdr:cNvPr id="827" name="n_2mainValue【消防施設】&#10;一人当たり面積">
          <a:extLst>
            <a:ext uri="{FF2B5EF4-FFF2-40B4-BE49-F238E27FC236}">
              <a16:creationId xmlns:a16="http://schemas.microsoft.com/office/drawing/2014/main" id="{E510D3D6-61B9-4EB4-85D1-D6DEF63549AC}"/>
            </a:ext>
          </a:extLst>
        </xdr:cNvPr>
        <xdr:cNvSpPr txBox="1"/>
      </xdr:nvSpPr>
      <xdr:spPr>
        <a:xfrm>
          <a:off x="20199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86885</xdr:rowOff>
    </xdr:from>
    <xdr:ext cx="469744" cy="259045"/>
    <xdr:sp macro="" textlink="">
      <xdr:nvSpPr>
        <xdr:cNvPr id="828" name="n_3mainValue【消防施設】&#10;一人当たり面積">
          <a:extLst>
            <a:ext uri="{FF2B5EF4-FFF2-40B4-BE49-F238E27FC236}">
              <a16:creationId xmlns:a16="http://schemas.microsoft.com/office/drawing/2014/main" id="{367B103F-33B2-43ED-9C79-D08E1E983862}"/>
            </a:ext>
          </a:extLst>
        </xdr:cNvPr>
        <xdr:cNvSpPr txBox="1"/>
      </xdr:nvSpPr>
      <xdr:spPr>
        <a:xfrm>
          <a:off x="19310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86885</xdr:rowOff>
    </xdr:from>
    <xdr:ext cx="469744" cy="259045"/>
    <xdr:sp macro="" textlink="">
      <xdr:nvSpPr>
        <xdr:cNvPr id="829" name="n_4mainValue【消防施設】&#10;一人当たり面積">
          <a:extLst>
            <a:ext uri="{FF2B5EF4-FFF2-40B4-BE49-F238E27FC236}">
              <a16:creationId xmlns:a16="http://schemas.microsoft.com/office/drawing/2014/main" id="{76E235DE-6FEF-4648-9A66-5E7CF542311E}"/>
            </a:ext>
          </a:extLst>
        </xdr:cNvPr>
        <xdr:cNvSpPr txBox="1"/>
      </xdr:nvSpPr>
      <xdr:spPr>
        <a:xfrm>
          <a:off x="18421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A82E2BDB-3C8D-4C37-BC74-102B8D598EB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96B7DDBA-75B8-4114-BA51-55977DD179E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1EA22979-C29D-4E70-B1A7-D0A698F6A25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A4AA10A6-F3B4-4FF3-8C96-6F17F07A073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1AE7DB40-DAA6-49AE-ADB8-411D3B32F6A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31549EA5-E0C0-4196-B193-E2807BE2821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CF64E4F3-1EE3-4AFA-A9BE-089E22A50BC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D3D7C4FD-467A-4519-BDD4-29F73BD578B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B542E0EB-29B0-4934-A40D-8ED019EFBE5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343BDD29-992F-4FF7-86BB-44E67A67BD2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A5B1E2D9-FEE9-44B1-A1C9-66FAC1A5788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CB9A312C-BF88-41EE-9540-E9CAC590BA1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2117784C-0D4F-4FC1-B0AB-05098366D0F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4DFD642D-F11F-4E85-9271-560528C54B6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90FA4E2C-1D5E-410B-A7B1-1014FE8D1A3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292C80B-F17E-4E13-9B20-1602B8D83BC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E3B2D43C-A780-4151-92F6-B20EEBB3E02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65AAF607-CF92-4448-B591-09271757694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E162F85F-5031-4EA3-82E8-85245F0423D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E8B58863-799F-451D-A1BF-AD3BF1C8EC3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31BBFAB2-FC1E-4E4E-B654-50860DEDA0A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B5C68E4E-A45A-427D-BCC2-E855BC5B0EA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E41AF3D4-FB46-45EA-AF1F-C0C15ED34E2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DD264A42-A899-4555-9C27-FC8CA271875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3A86E57A-E8A9-4B3B-B483-50E53801F84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56813581-6ECD-4FA8-9733-05F92AFEF01E}"/>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F6F8B99C-9797-456E-BC14-0334EB954BDE}"/>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0BA0B3B2-A7C1-4E60-A45D-A298AB3F899D}"/>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B309D2B2-9BA1-4487-B8D5-CE298BCF39E3}"/>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5E9EF921-0D75-434E-9D6D-1B7E9DE7D08D}"/>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a:extLst>
            <a:ext uri="{FF2B5EF4-FFF2-40B4-BE49-F238E27FC236}">
              <a16:creationId xmlns:a16="http://schemas.microsoft.com/office/drawing/2014/main" id="{1FC7FF49-C625-4535-8AD5-A2074390452A}"/>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3835C563-8178-4244-820A-B652F4E2BFA2}"/>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DF55595D-5A59-43A2-9267-237DC331385D}"/>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EF5880A9-0C63-4993-AE76-B51435C58B8D}"/>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628192B6-C06F-42C3-B99B-9B8575989449}"/>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5" name="フローチャート: 判断 864">
          <a:extLst>
            <a:ext uri="{FF2B5EF4-FFF2-40B4-BE49-F238E27FC236}">
              <a16:creationId xmlns:a16="http://schemas.microsoft.com/office/drawing/2014/main" id="{3F1DC3A2-DAA5-49FA-8562-71F20E9F001F}"/>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1C2F4E55-2CB3-4496-A7E0-AB46F0B7AAB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7170E0C3-57AC-4101-BC2C-915E30E947F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964AB455-6B2E-479B-AE96-CA17A3DAE1A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C113E83F-46C5-4A40-ACD3-7840CEA9F33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5A395847-39EE-4C9C-8AD6-C20820409FA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136434</xdr:rowOff>
    </xdr:from>
    <xdr:to>
      <xdr:col>85</xdr:col>
      <xdr:colOff>177800</xdr:colOff>
      <xdr:row>100</xdr:row>
      <xdr:rowOff>66584</xdr:rowOff>
    </xdr:to>
    <xdr:sp macro="" textlink="">
      <xdr:nvSpPr>
        <xdr:cNvPr id="871" name="楕円 870">
          <a:extLst>
            <a:ext uri="{FF2B5EF4-FFF2-40B4-BE49-F238E27FC236}">
              <a16:creationId xmlns:a16="http://schemas.microsoft.com/office/drawing/2014/main" id="{12059A9D-7784-42B5-A014-9656762456AA}"/>
            </a:ext>
          </a:extLst>
        </xdr:cNvPr>
        <xdr:cNvSpPr/>
      </xdr:nvSpPr>
      <xdr:spPr>
        <a:xfrm>
          <a:off x="16268700" y="1710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89461</xdr:rowOff>
    </xdr:from>
    <xdr:ext cx="340478" cy="259045"/>
    <xdr:sp macro="" textlink="">
      <xdr:nvSpPr>
        <xdr:cNvPr id="872" name="【庁舎】&#10;有形固定資産減価償却率該当値テキスト">
          <a:extLst>
            <a:ext uri="{FF2B5EF4-FFF2-40B4-BE49-F238E27FC236}">
              <a16:creationId xmlns:a16="http://schemas.microsoft.com/office/drawing/2014/main" id="{77B1575A-34EC-4258-960F-07F84147D59D}"/>
            </a:ext>
          </a:extLst>
        </xdr:cNvPr>
        <xdr:cNvSpPr txBox="1"/>
      </xdr:nvSpPr>
      <xdr:spPr>
        <a:xfrm>
          <a:off x="16357600" y="17063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66221</xdr:rowOff>
    </xdr:from>
    <xdr:to>
      <xdr:col>81</xdr:col>
      <xdr:colOff>101600</xdr:colOff>
      <xdr:row>99</xdr:row>
      <xdr:rowOff>167821</xdr:rowOff>
    </xdr:to>
    <xdr:sp macro="" textlink="">
      <xdr:nvSpPr>
        <xdr:cNvPr id="873" name="楕円 872">
          <a:extLst>
            <a:ext uri="{FF2B5EF4-FFF2-40B4-BE49-F238E27FC236}">
              <a16:creationId xmlns:a16="http://schemas.microsoft.com/office/drawing/2014/main" id="{A484077A-0868-4387-BCAF-00CE006A0CB2}"/>
            </a:ext>
          </a:extLst>
        </xdr:cNvPr>
        <xdr:cNvSpPr/>
      </xdr:nvSpPr>
      <xdr:spPr>
        <a:xfrm>
          <a:off x="15430500" y="1703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117021</xdr:rowOff>
    </xdr:from>
    <xdr:to>
      <xdr:col>85</xdr:col>
      <xdr:colOff>127000</xdr:colOff>
      <xdr:row>100</xdr:row>
      <xdr:rowOff>15784</xdr:rowOff>
    </xdr:to>
    <xdr:cxnSp macro="">
      <xdr:nvCxnSpPr>
        <xdr:cNvPr id="874" name="直線コネクタ 873">
          <a:extLst>
            <a:ext uri="{FF2B5EF4-FFF2-40B4-BE49-F238E27FC236}">
              <a16:creationId xmlns:a16="http://schemas.microsoft.com/office/drawing/2014/main" id="{31BB2B81-1B20-400D-84B3-597706DB4203}"/>
            </a:ext>
          </a:extLst>
        </xdr:cNvPr>
        <xdr:cNvCxnSpPr/>
      </xdr:nvCxnSpPr>
      <xdr:spPr>
        <a:xfrm>
          <a:off x="15481300" y="17090571"/>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79284</xdr:rowOff>
    </xdr:from>
    <xdr:to>
      <xdr:col>67</xdr:col>
      <xdr:colOff>101600</xdr:colOff>
      <xdr:row>109</xdr:row>
      <xdr:rowOff>9434</xdr:rowOff>
    </xdr:to>
    <xdr:sp macro="" textlink="">
      <xdr:nvSpPr>
        <xdr:cNvPr id="875" name="楕円 874">
          <a:extLst>
            <a:ext uri="{FF2B5EF4-FFF2-40B4-BE49-F238E27FC236}">
              <a16:creationId xmlns:a16="http://schemas.microsoft.com/office/drawing/2014/main" id="{EBB42F40-0ED3-4C19-99CE-645FE785E08C}"/>
            </a:ext>
          </a:extLst>
        </xdr:cNvPr>
        <xdr:cNvSpPr/>
      </xdr:nvSpPr>
      <xdr:spPr>
        <a:xfrm>
          <a:off x="12763500" y="1859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87103</xdr:rowOff>
    </xdr:from>
    <xdr:ext cx="405111" cy="259045"/>
    <xdr:sp macro="" textlink="">
      <xdr:nvSpPr>
        <xdr:cNvPr id="876" name="n_1aveValue【庁舎】&#10;有形固定資産減価償却率">
          <a:extLst>
            <a:ext uri="{FF2B5EF4-FFF2-40B4-BE49-F238E27FC236}">
              <a16:creationId xmlns:a16="http://schemas.microsoft.com/office/drawing/2014/main" id="{677B3D33-267E-4CBD-B77B-42A2108972B5}"/>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77" name="n_2aveValue【庁舎】&#10;有形固定資産減価償却率">
          <a:extLst>
            <a:ext uri="{FF2B5EF4-FFF2-40B4-BE49-F238E27FC236}">
              <a16:creationId xmlns:a16="http://schemas.microsoft.com/office/drawing/2014/main" id="{E5CD64D2-7753-4ED9-ABBA-4314A303D183}"/>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78" name="n_3aveValue【庁舎】&#10;有形固定資産減価償却率">
          <a:extLst>
            <a:ext uri="{FF2B5EF4-FFF2-40B4-BE49-F238E27FC236}">
              <a16:creationId xmlns:a16="http://schemas.microsoft.com/office/drawing/2014/main" id="{169BF2F7-C615-4B33-82D9-049E108B501F}"/>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79" name="n_4aveValue【庁舎】&#10;有形固定資産減価償却率">
          <a:extLst>
            <a:ext uri="{FF2B5EF4-FFF2-40B4-BE49-F238E27FC236}">
              <a16:creationId xmlns:a16="http://schemas.microsoft.com/office/drawing/2014/main" id="{AE2C5075-894C-4CA8-9552-0452823B818F}"/>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12898</xdr:rowOff>
    </xdr:from>
    <xdr:ext cx="340478" cy="259045"/>
    <xdr:sp macro="" textlink="">
      <xdr:nvSpPr>
        <xdr:cNvPr id="880" name="n_1mainValue【庁舎】&#10;有形固定資産減価償却率">
          <a:extLst>
            <a:ext uri="{FF2B5EF4-FFF2-40B4-BE49-F238E27FC236}">
              <a16:creationId xmlns:a16="http://schemas.microsoft.com/office/drawing/2014/main" id="{85B3AA2E-5775-4EAC-B31F-6A8FB2E81AB8}"/>
            </a:ext>
          </a:extLst>
        </xdr:cNvPr>
        <xdr:cNvSpPr txBox="1"/>
      </xdr:nvSpPr>
      <xdr:spPr>
        <a:xfrm>
          <a:off x="15298361" y="168149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561</xdr:rowOff>
    </xdr:from>
    <xdr:ext cx="405111" cy="259045"/>
    <xdr:sp macro="" textlink="">
      <xdr:nvSpPr>
        <xdr:cNvPr id="881" name="n_4mainValue【庁舎】&#10;有形固定資産減価償却率">
          <a:extLst>
            <a:ext uri="{FF2B5EF4-FFF2-40B4-BE49-F238E27FC236}">
              <a16:creationId xmlns:a16="http://schemas.microsoft.com/office/drawing/2014/main" id="{DE1924F7-3C2E-43ED-A58D-D533C195AD96}"/>
            </a:ext>
          </a:extLst>
        </xdr:cNvPr>
        <xdr:cNvSpPr txBox="1"/>
      </xdr:nvSpPr>
      <xdr:spPr>
        <a:xfrm>
          <a:off x="12611744" y="1868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2" name="正方形/長方形 881">
          <a:extLst>
            <a:ext uri="{FF2B5EF4-FFF2-40B4-BE49-F238E27FC236}">
              <a16:creationId xmlns:a16="http://schemas.microsoft.com/office/drawing/2014/main" id="{A3D00ED4-C3A2-478E-8334-CFDC3987359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3" name="正方形/長方形 882">
          <a:extLst>
            <a:ext uri="{FF2B5EF4-FFF2-40B4-BE49-F238E27FC236}">
              <a16:creationId xmlns:a16="http://schemas.microsoft.com/office/drawing/2014/main" id="{0D4EC7A3-7A72-4E9B-8530-A22CFC7180A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4" name="正方形/長方形 883">
          <a:extLst>
            <a:ext uri="{FF2B5EF4-FFF2-40B4-BE49-F238E27FC236}">
              <a16:creationId xmlns:a16="http://schemas.microsoft.com/office/drawing/2014/main" id="{322B8EBB-9D02-4FEA-9757-D27ED7DD0BA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5" name="正方形/長方形 884">
          <a:extLst>
            <a:ext uri="{FF2B5EF4-FFF2-40B4-BE49-F238E27FC236}">
              <a16:creationId xmlns:a16="http://schemas.microsoft.com/office/drawing/2014/main" id="{B4935EC3-72DB-4173-BDD9-5B2F74F2FB5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6" name="正方形/長方形 885">
          <a:extLst>
            <a:ext uri="{FF2B5EF4-FFF2-40B4-BE49-F238E27FC236}">
              <a16:creationId xmlns:a16="http://schemas.microsoft.com/office/drawing/2014/main" id="{4439AB34-E57A-481E-BFD7-1892B4A9E2B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7" name="正方形/長方形 886">
          <a:extLst>
            <a:ext uri="{FF2B5EF4-FFF2-40B4-BE49-F238E27FC236}">
              <a16:creationId xmlns:a16="http://schemas.microsoft.com/office/drawing/2014/main" id="{85A6A738-2AB4-4484-920B-8DF9D118873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8" name="正方形/長方形 887">
          <a:extLst>
            <a:ext uri="{FF2B5EF4-FFF2-40B4-BE49-F238E27FC236}">
              <a16:creationId xmlns:a16="http://schemas.microsoft.com/office/drawing/2014/main" id="{C80C08DB-6B80-4987-8C75-7B6AF01C42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9" name="正方形/長方形 888">
          <a:extLst>
            <a:ext uri="{FF2B5EF4-FFF2-40B4-BE49-F238E27FC236}">
              <a16:creationId xmlns:a16="http://schemas.microsoft.com/office/drawing/2014/main" id="{44F024FA-73A6-45E0-9C59-23D07DACBE6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0" name="テキスト ボックス 889">
          <a:extLst>
            <a:ext uri="{FF2B5EF4-FFF2-40B4-BE49-F238E27FC236}">
              <a16:creationId xmlns:a16="http://schemas.microsoft.com/office/drawing/2014/main" id="{DB8261A6-E8E7-4D19-A972-44207237066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1" name="直線コネクタ 890">
          <a:extLst>
            <a:ext uri="{FF2B5EF4-FFF2-40B4-BE49-F238E27FC236}">
              <a16:creationId xmlns:a16="http://schemas.microsoft.com/office/drawing/2014/main" id="{220204D5-F05A-4994-BECB-ADF708DEFA6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2" name="直線コネクタ 891">
          <a:extLst>
            <a:ext uri="{FF2B5EF4-FFF2-40B4-BE49-F238E27FC236}">
              <a16:creationId xmlns:a16="http://schemas.microsoft.com/office/drawing/2014/main" id="{F41E04B7-AB6F-44E6-B677-D51817A39C2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3" name="テキスト ボックス 892">
          <a:extLst>
            <a:ext uri="{FF2B5EF4-FFF2-40B4-BE49-F238E27FC236}">
              <a16:creationId xmlns:a16="http://schemas.microsoft.com/office/drawing/2014/main" id="{E55A61DD-5F27-47F4-A35E-1A5972EA14D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4" name="直線コネクタ 893">
          <a:extLst>
            <a:ext uri="{FF2B5EF4-FFF2-40B4-BE49-F238E27FC236}">
              <a16:creationId xmlns:a16="http://schemas.microsoft.com/office/drawing/2014/main" id="{A31B35FB-4650-48DA-AFC6-FF699707BE5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5" name="テキスト ボックス 894">
          <a:extLst>
            <a:ext uri="{FF2B5EF4-FFF2-40B4-BE49-F238E27FC236}">
              <a16:creationId xmlns:a16="http://schemas.microsoft.com/office/drawing/2014/main" id="{4A7A8456-9B4F-4929-96CB-E41E981F1D2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6" name="直線コネクタ 895">
          <a:extLst>
            <a:ext uri="{FF2B5EF4-FFF2-40B4-BE49-F238E27FC236}">
              <a16:creationId xmlns:a16="http://schemas.microsoft.com/office/drawing/2014/main" id="{8F637ABB-A0DC-470D-A431-E7A8BCF40B5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7" name="テキスト ボックス 896">
          <a:extLst>
            <a:ext uri="{FF2B5EF4-FFF2-40B4-BE49-F238E27FC236}">
              <a16:creationId xmlns:a16="http://schemas.microsoft.com/office/drawing/2014/main" id="{250B83E8-8154-441C-98AE-19F2D9CFC29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98" name="直線コネクタ 897">
          <a:extLst>
            <a:ext uri="{FF2B5EF4-FFF2-40B4-BE49-F238E27FC236}">
              <a16:creationId xmlns:a16="http://schemas.microsoft.com/office/drawing/2014/main" id="{EB65A3F7-0E1B-485E-9B94-A1B60184F52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99" name="テキスト ボックス 898">
          <a:extLst>
            <a:ext uri="{FF2B5EF4-FFF2-40B4-BE49-F238E27FC236}">
              <a16:creationId xmlns:a16="http://schemas.microsoft.com/office/drawing/2014/main" id="{7450CE86-E5A3-4916-B0B8-CF478A1B8D5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0" name="直線コネクタ 899">
          <a:extLst>
            <a:ext uri="{FF2B5EF4-FFF2-40B4-BE49-F238E27FC236}">
              <a16:creationId xmlns:a16="http://schemas.microsoft.com/office/drawing/2014/main" id="{5F5D33C7-30AD-4115-909A-68EB8805D88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1" name="テキスト ボックス 900">
          <a:extLst>
            <a:ext uri="{FF2B5EF4-FFF2-40B4-BE49-F238E27FC236}">
              <a16:creationId xmlns:a16="http://schemas.microsoft.com/office/drawing/2014/main" id="{B3CBB75B-CBAC-483B-9A31-3899460146E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2" name="直線コネクタ 901">
          <a:extLst>
            <a:ext uri="{FF2B5EF4-FFF2-40B4-BE49-F238E27FC236}">
              <a16:creationId xmlns:a16="http://schemas.microsoft.com/office/drawing/2014/main" id="{CDEDC67C-B47D-4A17-9E8E-A79DEE6C3C5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3" name="テキスト ボックス 902">
          <a:extLst>
            <a:ext uri="{FF2B5EF4-FFF2-40B4-BE49-F238E27FC236}">
              <a16:creationId xmlns:a16="http://schemas.microsoft.com/office/drawing/2014/main" id="{70E61D22-F6D6-4A45-8218-E239F2EBA74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4" name="直線コネクタ 903">
          <a:extLst>
            <a:ext uri="{FF2B5EF4-FFF2-40B4-BE49-F238E27FC236}">
              <a16:creationId xmlns:a16="http://schemas.microsoft.com/office/drawing/2014/main" id="{2682C347-C3A6-4F94-822D-FB2E2B54C0F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5" name="テキスト ボックス 904">
          <a:extLst>
            <a:ext uri="{FF2B5EF4-FFF2-40B4-BE49-F238E27FC236}">
              <a16:creationId xmlns:a16="http://schemas.microsoft.com/office/drawing/2014/main" id="{6BDD9E7B-1D1F-48C5-B21A-51ECED6271B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6" name="【庁舎】&#10;一人当たり面積グラフ枠">
          <a:extLst>
            <a:ext uri="{FF2B5EF4-FFF2-40B4-BE49-F238E27FC236}">
              <a16:creationId xmlns:a16="http://schemas.microsoft.com/office/drawing/2014/main" id="{2345C830-54C8-4C80-9E20-3E52F5E3B07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07" name="直線コネクタ 906">
          <a:extLst>
            <a:ext uri="{FF2B5EF4-FFF2-40B4-BE49-F238E27FC236}">
              <a16:creationId xmlns:a16="http://schemas.microsoft.com/office/drawing/2014/main" id="{60103073-E1D6-418A-B1C3-7C64473642FD}"/>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08" name="【庁舎】&#10;一人当たり面積最小値テキスト">
          <a:extLst>
            <a:ext uri="{FF2B5EF4-FFF2-40B4-BE49-F238E27FC236}">
              <a16:creationId xmlns:a16="http://schemas.microsoft.com/office/drawing/2014/main" id="{C896DA3B-EE22-483F-BDF4-0492C7364188}"/>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09" name="直線コネクタ 908">
          <a:extLst>
            <a:ext uri="{FF2B5EF4-FFF2-40B4-BE49-F238E27FC236}">
              <a16:creationId xmlns:a16="http://schemas.microsoft.com/office/drawing/2014/main" id="{85452BCB-1A46-48D8-868F-48F01FF9E4CD}"/>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0" name="【庁舎】&#10;一人当たり面積最大値テキスト">
          <a:extLst>
            <a:ext uri="{FF2B5EF4-FFF2-40B4-BE49-F238E27FC236}">
              <a16:creationId xmlns:a16="http://schemas.microsoft.com/office/drawing/2014/main" id="{D43ABAA7-6E82-4242-945A-B73626E1C992}"/>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1" name="直線コネクタ 910">
          <a:extLst>
            <a:ext uri="{FF2B5EF4-FFF2-40B4-BE49-F238E27FC236}">
              <a16:creationId xmlns:a16="http://schemas.microsoft.com/office/drawing/2014/main" id="{0852D6BE-E28C-45BE-B9B2-9E1BDE2FD34F}"/>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2" name="【庁舎】&#10;一人当たり面積平均値テキスト">
          <a:extLst>
            <a:ext uri="{FF2B5EF4-FFF2-40B4-BE49-F238E27FC236}">
              <a16:creationId xmlns:a16="http://schemas.microsoft.com/office/drawing/2014/main" id="{4E90173C-9B1F-4BA6-B401-614469375B24}"/>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13" name="フローチャート: 判断 912">
          <a:extLst>
            <a:ext uri="{FF2B5EF4-FFF2-40B4-BE49-F238E27FC236}">
              <a16:creationId xmlns:a16="http://schemas.microsoft.com/office/drawing/2014/main" id="{1C77F4F8-AE65-452A-8259-7EA8FF676544}"/>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14" name="フローチャート: 判断 913">
          <a:extLst>
            <a:ext uri="{FF2B5EF4-FFF2-40B4-BE49-F238E27FC236}">
              <a16:creationId xmlns:a16="http://schemas.microsoft.com/office/drawing/2014/main" id="{25C9D977-5EC6-49FB-8B32-4D1798E991C5}"/>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15" name="フローチャート: 判断 914">
          <a:extLst>
            <a:ext uri="{FF2B5EF4-FFF2-40B4-BE49-F238E27FC236}">
              <a16:creationId xmlns:a16="http://schemas.microsoft.com/office/drawing/2014/main" id="{00FF8F98-4228-49DF-B63B-83571E12768F}"/>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16" name="フローチャート: 判断 915">
          <a:extLst>
            <a:ext uri="{FF2B5EF4-FFF2-40B4-BE49-F238E27FC236}">
              <a16:creationId xmlns:a16="http://schemas.microsoft.com/office/drawing/2014/main" id="{203D71DB-872F-40CB-ACDE-4EB7E886CF8D}"/>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115207</xdr:rowOff>
    </xdr:from>
    <xdr:to>
      <xdr:col>98</xdr:col>
      <xdr:colOff>38100</xdr:colOff>
      <xdr:row>104</xdr:row>
      <xdr:rowOff>45357</xdr:rowOff>
    </xdr:to>
    <xdr:sp macro="" textlink="">
      <xdr:nvSpPr>
        <xdr:cNvPr id="917" name="フローチャート: 判断 916">
          <a:extLst>
            <a:ext uri="{FF2B5EF4-FFF2-40B4-BE49-F238E27FC236}">
              <a16:creationId xmlns:a16="http://schemas.microsoft.com/office/drawing/2014/main" id="{8D20438C-F860-436B-99CB-D8067CA0EEE8}"/>
            </a:ext>
          </a:extLst>
        </xdr:cNvPr>
        <xdr:cNvSpPr/>
      </xdr:nvSpPr>
      <xdr:spPr>
        <a:xfrm>
          <a:off x="18605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EACE8E55-B2CF-4A87-8E60-7E2C145AA0E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3150BBF6-9BC0-408D-AC07-4198502E37C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8729699-2D1B-44FB-8572-CFF970FD7AC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BB05893B-EB0D-44D0-9021-8AF2E0C9EBD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C80C5C-D8E7-4B9A-A216-132D485B4AB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49893</xdr:rowOff>
    </xdr:from>
    <xdr:to>
      <xdr:col>116</xdr:col>
      <xdr:colOff>114300</xdr:colOff>
      <xdr:row>107</xdr:row>
      <xdr:rowOff>151493</xdr:rowOff>
    </xdr:to>
    <xdr:sp macro="" textlink="">
      <xdr:nvSpPr>
        <xdr:cNvPr id="923" name="楕円 922">
          <a:extLst>
            <a:ext uri="{FF2B5EF4-FFF2-40B4-BE49-F238E27FC236}">
              <a16:creationId xmlns:a16="http://schemas.microsoft.com/office/drawing/2014/main" id="{F7AF7A32-4230-4834-AC09-99C225C4E9FD}"/>
            </a:ext>
          </a:extLst>
        </xdr:cNvPr>
        <xdr:cNvSpPr/>
      </xdr:nvSpPr>
      <xdr:spPr>
        <a:xfrm>
          <a:off x="221107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136270</xdr:rowOff>
    </xdr:from>
    <xdr:ext cx="469744" cy="259045"/>
    <xdr:sp macro="" textlink="">
      <xdr:nvSpPr>
        <xdr:cNvPr id="924" name="【庁舎】&#10;一人当たり面積該当値テキスト">
          <a:extLst>
            <a:ext uri="{FF2B5EF4-FFF2-40B4-BE49-F238E27FC236}">
              <a16:creationId xmlns:a16="http://schemas.microsoft.com/office/drawing/2014/main" id="{F4ECC4F1-454A-423C-9651-FB9FF7775352}"/>
            </a:ext>
          </a:extLst>
        </xdr:cNvPr>
        <xdr:cNvSpPr txBox="1"/>
      </xdr:nvSpPr>
      <xdr:spPr>
        <a:xfrm>
          <a:off x="22199600" y="1830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46627</xdr:rowOff>
    </xdr:from>
    <xdr:to>
      <xdr:col>112</xdr:col>
      <xdr:colOff>38100</xdr:colOff>
      <xdr:row>107</xdr:row>
      <xdr:rowOff>148227</xdr:rowOff>
    </xdr:to>
    <xdr:sp macro="" textlink="">
      <xdr:nvSpPr>
        <xdr:cNvPr id="925" name="楕円 924">
          <a:extLst>
            <a:ext uri="{FF2B5EF4-FFF2-40B4-BE49-F238E27FC236}">
              <a16:creationId xmlns:a16="http://schemas.microsoft.com/office/drawing/2014/main" id="{A786E4A6-84C1-4720-9591-108D70D5AFB3}"/>
            </a:ext>
          </a:extLst>
        </xdr:cNvPr>
        <xdr:cNvSpPr/>
      </xdr:nvSpPr>
      <xdr:spPr>
        <a:xfrm>
          <a:off x="21272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97427</xdr:rowOff>
    </xdr:from>
    <xdr:to>
      <xdr:col>116</xdr:col>
      <xdr:colOff>63500</xdr:colOff>
      <xdr:row>107</xdr:row>
      <xdr:rowOff>100693</xdr:rowOff>
    </xdr:to>
    <xdr:cxnSp macro="">
      <xdr:nvCxnSpPr>
        <xdr:cNvPr id="926" name="直線コネクタ 925">
          <a:extLst>
            <a:ext uri="{FF2B5EF4-FFF2-40B4-BE49-F238E27FC236}">
              <a16:creationId xmlns:a16="http://schemas.microsoft.com/office/drawing/2014/main" id="{776B970A-F529-40A3-B64C-800F3770FDCF}"/>
            </a:ext>
          </a:extLst>
        </xdr:cNvPr>
        <xdr:cNvCxnSpPr/>
      </xdr:nvCxnSpPr>
      <xdr:spPr>
        <a:xfrm>
          <a:off x="21323300" y="1844257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125005</xdr:rowOff>
    </xdr:from>
    <xdr:to>
      <xdr:col>98</xdr:col>
      <xdr:colOff>38100</xdr:colOff>
      <xdr:row>108</xdr:row>
      <xdr:rowOff>55155</xdr:rowOff>
    </xdr:to>
    <xdr:sp macro="" textlink="">
      <xdr:nvSpPr>
        <xdr:cNvPr id="927" name="楕円 926">
          <a:extLst>
            <a:ext uri="{FF2B5EF4-FFF2-40B4-BE49-F238E27FC236}">
              <a16:creationId xmlns:a16="http://schemas.microsoft.com/office/drawing/2014/main" id="{7D39DC85-EC1D-4021-9087-D06CDCB180EF}"/>
            </a:ext>
          </a:extLst>
        </xdr:cNvPr>
        <xdr:cNvSpPr/>
      </xdr:nvSpPr>
      <xdr:spPr>
        <a:xfrm>
          <a:off x="18605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103</xdr:row>
      <xdr:rowOff>158222</xdr:rowOff>
    </xdr:from>
    <xdr:ext cx="469744" cy="259045"/>
    <xdr:sp macro="" textlink="">
      <xdr:nvSpPr>
        <xdr:cNvPr id="928" name="n_1aveValue【庁舎】&#10;一人当たり面積">
          <a:extLst>
            <a:ext uri="{FF2B5EF4-FFF2-40B4-BE49-F238E27FC236}">
              <a16:creationId xmlns:a16="http://schemas.microsoft.com/office/drawing/2014/main" id="{72141DC2-0B39-42B8-8546-7EDBEF5C1F5F}"/>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29" name="n_2aveValue【庁舎】&#10;一人当たり面積">
          <a:extLst>
            <a:ext uri="{FF2B5EF4-FFF2-40B4-BE49-F238E27FC236}">
              <a16:creationId xmlns:a16="http://schemas.microsoft.com/office/drawing/2014/main" id="{ACA1ADA4-C509-47E9-90F9-EE9D94E8E1AA}"/>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30" name="n_3aveValue【庁舎】&#10;一人当たり面積">
          <a:extLst>
            <a:ext uri="{FF2B5EF4-FFF2-40B4-BE49-F238E27FC236}">
              <a16:creationId xmlns:a16="http://schemas.microsoft.com/office/drawing/2014/main" id="{CE2A89F4-C28D-47D6-8D12-EED55087AEBF}"/>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61884</xdr:rowOff>
    </xdr:from>
    <xdr:ext cx="469744" cy="259045"/>
    <xdr:sp macro="" textlink="">
      <xdr:nvSpPr>
        <xdr:cNvPr id="931" name="n_4aveValue【庁舎】&#10;一人当たり面積">
          <a:extLst>
            <a:ext uri="{FF2B5EF4-FFF2-40B4-BE49-F238E27FC236}">
              <a16:creationId xmlns:a16="http://schemas.microsoft.com/office/drawing/2014/main" id="{3B1D143D-D728-492B-A571-61755C8090E4}"/>
            </a:ext>
          </a:extLst>
        </xdr:cNvPr>
        <xdr:cNvSpPr txBox="1"/>
      </xdr:nvSpPr>
      <xdr:spPr>
        <a:xfrm>
          <a:off x="18421427" y="1754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139354</xdr:rowOff>
    </xdr:from>
    <xdr:ext cx="469744" cy="259045"/>
    <xdr:sp macro="" textlink="">
      <xdr:nvSpPr>
        <xdr:cNvPr id="932" name="n_1mainValue【庁舎】&#10;一人当たり面積">
          <a:extLst>
            <a:ext uri="{FF2B5EF4-FFF2-40B4-BE49-F238E27FC236}">
              <a16:creationId xmlns:a16="http://schemas.microsoft.com/office/drawing/2014/main" id="{108B9DBC-78D7-4B9E-B984-5CFB6C02B6E1}"/>
            </a:ext>
          </a:extLst>
        </xdr:cNvPr>
        <xdr:cNvSpPr txBox="1"/>
      </xdr:nvSpPr>
      <xdr:spPr>
        <a:xfrm>
          <a:off x="21075727" y="1848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46282</xdr:rowOff>
    </xdr:from>
    <xdr:ext cx="469744" cy="259045"/>
    <xdr:sp macro="" textlink="">
      <xdr:nvSpPr>
        <xdr:cNvPr id="933" name="n_4mainValue【庁舎】&#10;一人当たり面積">
          <a:extLst>
            <a:ext uri="{FF2B5EF4-FFF2-40B4-BE49-F238E27FC236}">
              <a16:creationId xmlns:a16="http://schemas.microsoft.com/office/drawing/2014/main" id="{57E232FA-FC85-41B9-81B5-DC9D96613D4D}"/>
            </a:ext>
          </a:extLst>
        </xdr:cNvPr>
        <xdr:cNvSpPr txBox="1"/>
      </xdr:nvSpPr>
      <xdr:spPr>
        <a:xfrm>
          <a:off x="18421427" y="1856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4" name="正方形/長方形 933">
          <a:extLst>
            <a:ext uri="{FF2B5EF4-FFF2-40B4-BE49-F238E27FC236}">
              <a16:creationId xmlns:a16="http://schemas.microsoft.com/office/drawing/2014/main" id="{36ED1399-C4F7-41B4-9005-2EFAD318DA4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5" name="正方形/長方形 934">
          <a:extLst>
            <a:ext uri="{FF2B5EF4-FFF2-40B4-BE49-F238E27FC236}">
              <a16:creationId xmlns:a16="http://schemas.microsoft.com/office/drawing/2014/main" id="{B56D2DF6-8910-42E4-83E8-4791C644B24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6" name="テキスト ボックス 935">
          <a:extLst>
            <a:ext uri="{FF2B5EF4-FFF2-40B4-BE49-F238E27FC236}">
              <a16:creationId xmlns:a16="http://schemas.microsoft.com/office/drawing/2014/main" id="{43A3AC79-FA05-4913-B4A9-ECF13F1AA85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有形固定資産減価償却率が高い施設となっていた「庁舎」は、新庁舎が完成したため令和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年度に指標が大きく改善している。一方で、「図書館」は依然として有形固定資産減価償却率が高い施設となっているが、蕨駅西口地区市街地再開発事業（令和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の公共公益施設として新図書館を整備することが決定しているため、今後有形固定資産減価償却率の低下が見込まれる。また、「一般廃棄物処理施設」については、蕨戸田衛生センターにおいて「循環型社会形成推進地域計画」に基づく基幹的設備改良事業（令和元～</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年度）を行ったことから指標の改善が見られたが、その後減価償却が進んでいる。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6"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33161723</v>
      </c>
      <c r="BO4" s="371"/>
      <c r="BP4" s="371"/>
      <c r="BQ4" s="371"/>
      <c r="BR4" s="371"/>
      <c r="BS4" s="371"/>
      <c r="BT4" s="371"/>
      <c r="BU4" s="372"/>
      <c r="BV4" s="370">
        <v>33320545</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10.8</v>
      </c>
      <c r="CU4" s="377"/>
      <c r="CV4" s="377"/>
      <c r="CW4" s="377"/>
      <c r="CX4" s="377"/>
      <c r="CY4" s="377"/>
      <c r="CZ4" s="377"/>
      <c r="DA4" s="378"/>
      <c r="DB4" s="376">
        <v>12.6</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30786390</v>
      </c>
      <c r="BO5" s="408"/>
      <c r="BP5" s="408"/>
      <c r="BQ5" s="408"/>
      <c r="BR5" s="408"/>
      <c r="BS5" s="408"/>
      <c r="BT5" s="408"/>
      <c r="BU5" s="409"/>
      <c r="BV5" s="407">
        <v>30832912</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92.4</v>
      </c>
      <c r="CU5" s="405"/>
      <c r="CV5" s="405"/>
      <c r="CW5" s="405"/>
      <c r="CX5" s="405"/>
      <c r="CY5" s="405"/>
      <c r="CZ5" s="405"/>
      <c r="DA5" s="406"/>
      <c r="DB5" s="404">
        <v>90.2</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2375333</v>
      </c>
      <c r="BO6" s="408"/>
      <c r="BP6" s="408"/>
      <c r="BQ6" s="408"/>
      <c r="BR6" s="408"/>
      <c r="BS6" s="408"/>
      <c r="BT6" s="408"/>
      <c r="BU6" s="409"/>
      <c r="BV6" s="407">
        <v>2487633</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92.9</v>
      </c>
      <c r="CU6" s="445"/>
      <c r="CV6" s="445"/>
      <c r="CW6" s="445"/>
      <c r="CX6" s="445"/>
      <c r="CY6" s="445"/>
      <c r="CZ6" s="445"/>
      <c r="DA6" s="446"/>
      <c r="DB6" s="444">
        <v>90.8</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101</v>
      </c>
      <c r="AV7" s="440"/>
      <c r="AW7" s="440"/>
      <c r="AX7" s="440"/>
      <c r="AY7" s="441" t="s">
        <v>102</v>
      </c>
      <c r="AZ7" s="442"/>
      <c r="BA7" s="442"/>
      <c r="BB7" s="442"/>
      <c r="BC7" s="442"/>
      <c r="BD7" s="442"/>
      <c r="BE7" s="442"/>
      <c r="BF7" s="442"/>
      <c r="BG7" s="442"/>
      <c r="BH7" s="442"/>
      <c r="BI7" s="442"/>
      <c r="BJ7" s="442"/>
      <c r="BK7" s="442"/>
      <c r="BL7" s="442"/>
      <c r="BM7" s="443"/>
      <c r="BN7" s="407">
        <v>606732</v>
      </c>
      <c r="BO7" s="408"/>
      <c r="BP7" s="408"/>
      <c r="BQ7" s="408"/>
      <c r="BR7" s="408"/>
      <c r="BS7" s="408"/>
      <c r="BT7" s="408"/>
      <c r="BU7" s="409"/>
      <c r="BV7" s="407">
        <v>491190</v>
      </c>
      <c r="BW7" s="408"/>
      <c r="BX7" s="408"/>
      <c r="BY7" s="408"/>
      <c r="BZ7" s="408"/>
      <c r="CA7" s="408"/>
      <c r="CB7" s="408"/>
      <c r="CC7" s="409"/>
      <c r="CD7" s="410" t="s">
        <v>103</v>
      </c>
      <c r="CE7" s="411"/>
      <c r="CF7" s="411"/>
      <c r="CG7" s="411"/>
      <c r="CH7" s="411"/>
      <c r="CI7" s="411"/>
      <c r="CJ7" s="411"/>
      <c r="CK7" s="411"/>
      <c r="CL7" s="411"/>
      <c r="CM7" s="411"/>
      <c r="CN7" s="411"/>
      <c r="CO7" s="411"/>
      <c r="CP7" s="411"/>
      <c r="CQ7" s="411"/>
      <c r="CR7" s="411"/>
      <c r="CS7" s="412"/>
      <c r="CT7" s="407">
        <v>16401569</v>
      </c>
      <c r="CU7" s="408"/>
      <c r="CV7" s="408"/>
      <c r="CW7" s="408"/>
      <c r="CX7" s="408"/>
      <c r="CY7" s="408"/>
      <c r="CZ7" s="408"/>
      <c r="DA7" s="409"/>
      <c r="DB7" s="407">
        <v>15791002</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104</v>
      </c>
      <c r="AN8" s="437"/>
      <c r="AO8" s="437"/>
      <c r="AP8" s="437"/>
      <c r="AQ8" s="437"/>
      <c r="AR8" s="437"/>
      <c r="AS8" s="437"/>
      <c r="AT8" s="438"/>
      <c r="AU8" s="439" t="s">
        <v>90</v>
      </c>
      <c r="AV8" s="440"/>
      <c r="AW8" s="440"/>
      <c r="AX8" s="440"/>
      <c r="AY8" s="441" t="s">
        <v>105</v>
      </c>
      <c r="AZ8" s="442"/>
      <c r="BA8" s="442"/>
      <c r="BB8" s="442"/>
      <c r="BC8" s="442"/>
      <c r="BD8" s="442"/>
      <c r="BE8" s="442"/>
      <c r="BF8" s="442"/>
      <c r="BG8" s="442"/>
      <c r="BH8" s="442"/>
      <c r="BI8" s="442"/>
      <c r="BJ8" s="442"/>
      <c r="BK8" s="442"/>
      <c r="BL8" s="442"/>
      <c r="BM8" s="443"/>
      <c r="BN8" s="407">
        <v>1768601</v>
      </c>
      <c r="BO8" s="408"/>
      <c r="BP8" s="408"/>
      <c r="BQ8" s="408"/>
      <c r="BR8" s="408"/>
      <c r="BS8" s="408"/>
      <c r="BT8" s="408"/>
      <c r="BU8" s="409"/>
      <c r="BV8" s="407">
        <v>1996443</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0.81</v>
      </c>
      <c r="CU8" s="448"/>
      <c r="CV8" s="448"/>
      <c r="CW8" s="448"/>
      <c r="CX8" s="448"/>
      <c r="CY8" s="448"/>
      <c r="CZ8" s="448"/>
      <c r="DA8" s="449"/>
      <c r="DB8" s="447">
        <v>0.82</v>
      </c>
      <c r="DC8" s="448"/>
      <c r="DD8" s="448"/>
      <c r="DE8" s="448"/>
      <c r="DF8" s="448"/>
      <c r="DG8" s="448"/>
      <c r="DH8" s="448"/>
      <c r="DI8" s="449"/>
    </row>
    <row r="9" spans="1:119" ht="18.75" customHeight="1" thickBot="1" x14ac:dyDescent="0.2">
      <c r="A9" s="169"/>
      <c r="B9" s="401" t="s">
        <v>107</v>
      </c>
      <c r="C9" s="402"/>
      <c r="D9" s="402"/>
      <c r="E9" s="402"/>
      <c r="F9" s="402"/>
      <c r="G9" s="402"/>
      <c r="H9" s="402"/>
      <c r="I9" s="402"/>
      <c r="J9" s="402"/>
      <c r="K9" s="450"/>
      <c r="L9" s="451" t="s">
        <v>108</v>
      </c>
      <c r="M9" s="452"/>
      <c r="N9" s="452"/>
      <c r="O9" s="452"/>
      <c r="P9" s="452"/>
      <c r="Q9" s="453"/>
      <c r="R9" s="454">
        <v>74283</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90</v>
      </c>
      <c r="AV9" s="440"/>
      <c r="AW9" s="440"/>
      <c r="AX9" s="440"/>
      <c r="AY9" s="441" t="s">
        <v>111</v>
      </c>
      <c r="AZ9" s="442"/>
      <c r="BA9" s="442"/>
      <c r="BB9" s="442"/>
      <c r="BC9" s="442"/>
      <c r="BD9" s="442"/>
      <c r="BE9" s="442"/>
      <c r="BF9" s="442"/>
      <c r="BG9" s="442"/>
      <c r="BH9" s="442"/>
      <c r="BI9" s="442"/>
      <c r="BJ9" s="442"/>
      <c r="BK9" s="442"/>
      <c r="BL9" s="442"/>
      <c r="BM9" s="443"/>
      <c r="BN9" s="407">
        <v>-227842</v>
      </c>
      <c r="BO9" s="408"/>
      <c r="BP9" s="408"/>
      <c r="BQ9" s="408"/>
      <c r="BR9" s="408"/>
      <c r="BS9" s="408"/>
      <c r="BT9" s="408"/>
      <c r="BU9" s="409"/>
      <c r="BV9" s="407">
        <v>-536837</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8.6</v>
      </c>
      <c r="CU9" s="405"/>
      <c r="CV9" s="405"/>
      <c r="CW9" s="405"/>
      <c r="CX9" s="405"/>
      <c r="CY9" s="405"/>
      <c r="CZ9" s="405"/>
      <c r="DA9" s="406"/>
      <c r="DB9" s="404">
        <v>8.1</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113</v>
      </c>
      <c r="M10" s="437"/>
      <c r="N10" s="437"/>
      <c r="O10" s="437"/>
      <c r="P10" s="437"/>
      <c r="Q10" s="438"/>
      <c r="R10" s="458">
        <v>72260</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8826</v>
      </c>
      <c r="BO10" s="408"/>
      <c r="BP10" s="408"/>
      <c r="BQ10" s="408"/>
      <c r="BR10" s="408"/>
      <c r="BS10" s="408"/>
      <c r="BT10" s="408"/>
      <c r="BU10" s="409"/>
      <c r="BV10" s="407">
        <v>19345</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76342</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172071</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66812</v>
      </c>
      <c r="S13" s="492"/>
      <c r="T13" s="492"/>
      <c r="U13" s="492"/>
      <c r="V13" s="493"/>
      <c r="W13" s="423" t="s">
        <v>131</v>
      </c>
      <c r="X13" s="424"/>
      <c r="Y13" s="424"/>
      <c r="Z13" s="424"/>
      <c r="AA13" s="424"/>
      <c r="AB13" s="414"/>
      <c r="AC13" s="458">
        <v>71</v>
      </c>
      <c r="AD13" s="459"/>
      <c r="AE13" s="459"/>
      <c r="AF13" s="459"/>
      <c r="AG13" s="501"/>
      <c r="AH13" s="458">
        <v>72</v>
      </c>
      <c r="AI13" s="459"/>
      <c r="AJ13" s="459"/>
      <c r="AK13" s="459"/>
      <c r="AL13" s="460"/>
      <c r="AM13" s="436" t="s">
        <v>132</v>
      </c>
      <c r="AN13" s="437"/>
      <c r="AO13" s="437"/>
      <c r="AP13" s="437"/>
      <c r="AQ13" s="437"/>
      <c r="AR13" s="437"/>
      <c r="AS13" s="437"/>
      <c r="AT13" s="438"/>
      <c r="AU13" s="439" t="s">
        <v>101</v>
      </c>
      <c r="AV13" s="440"/>
      <c r="AW13" s="440"/>
      <c r="AX13" s="440"/>
      <c r="AY13" s="441" t="s">
        <v>133</v>
      </c>
      <c r="AZ13" s="442"/>
      <c r="BA13" s="442"/>
      <c r="BB13" s="442"/>
      <c r="BC13" s="442"/>
      <c r="BD13" s="442"/>
      <c r="BE13" s="442"/>
      <c r="BF13" s="442"/>
      <c r="BG13" s="442"/>
      <c r="BH13" s="442"/>
      <c r="BI13" s="442"/>
      <c r="BJ13" s="442"/>
      <c r="BK13" s="442"/>
      <c r="BL13" s="442"/>
      <c r="BM13" s="443"/>
      <c r="BN13" s="407">
        <v>-391087</v>
      </c>
      <c r="BO13" s="408"/>
      <c r="BP13" s="408"/>
      <c r="BQ13" s="408"/>
      <c r="BR13" s="408"/>
      <c r="BS13" s="408"/>
      <c r="BT13" s="408"/>
      <c r="BU13" s="409"/>
      <c r="BV13" s="407">
        <v>-517492</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2.9</v>
      </c>
      <c r="CU13" s="405"/>
      <c r="CV13" s="405"/>
      <c r="CW13" s="405"/>
      <c r="CX13" s="405"/>
      <c r="CY13" s="405"/>
      <c r="CZ13" s="405"/>
      <c r="DA13" s="406"/>
      <c r="DB13" s="404">
        <v>4.9000000000000004</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75646</v>
      </c>
      <c r="S14" s="492"/>
      <c r="T14" s="492"/>
      <c r="U14" s="492"/>
      <c r="V14" s="493"/>
      <c r="W14" s="397"/>
      <c r="X14" s="398"/>
      <c r="Y14" s="398"/>
      <c r="Z14" s="398"/>
      <c r="AA14" s="398"/>
      <c r="AB14" s="387"/>
      <c r="AC14" s="494">
        <v>0.2</v>
      </c>
      <c r="AD14" s="495"/>
      <c r="AE14" s="495"/>
      <c r="AF14" s="495"/>
      <c r="AG14" s="496"/>
      <c r="AH14" s="494">
        <v>0.2</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67170</v>
      </c>
      <c r="S15" s="492"/>
      <c r="T15" s="492"/>
      <c r="U15" s="492"/>
      <c r="V15" s="493"/>
      <c r="W15" s="423" t="s">
        <v>137</v>
      </c>
      <c r="X15" s="424"/>
      <c r="Y15" s="424"/>
      <c r="Z15" s="424"/>
      <c r="AA15" s="424"/>
      <c r="AB15" s="414"/>
      <c r="AC15" s="458">
        <v>6268</v>
      </c>
      <c r="AD15" s="459"/>
      <c r="AE15" s="459"/>
      <c r="AF15" s="459"/>
      <c r="AG15" s="501"/>
      <c r="AH15" s="458">
        <v>6773</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10462632</v>
      </c>
      <c r="BO15" s="371"/>
      <c r="BP15" s="371"/>
      <c r="BQ15" s="371"/>
      <c r="BR15" s="371"/>
      <c r="BS15" s="371"/>
      <c r="BT15" s="371"/>
      <c r="BU15" s="372"/>
      <c r="BV15" s="370">
        <v>10257444</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18.8</v>
      </c>
      <c r="AD16" s="495"/>
      <c r="AE16" s="495"/>
      <c r="AF16" s="495"/>
      <c r="AG16" s="496"/>
      <c r="AH16" s="494">
        <v>21.2</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13305176</v>
      </c>
      <c r="BO16" s="408"/>
      <c r="BP16" s="408"/>
      <c r="BQ16" s="408"/>
      <c r="BR16" s="408"/>
      <c r="BS16" s="408"/>
      <c r="BT16" s="408"/>
      <c r="BU16" s="409"/>
      <c r="BV16" s="407">
        <v>12803612</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26963</v>
      </c>
      <c r="AD17" s="459"/>
      <c r="AE17" s="459"/>
      <c r="AF17" s="459"/>
      <c r="AG17" s="501"/>
      <c r="AH17" s="458">
        <v>25114</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13321761</v>
      </c>
      <c r="BO17" s="408"/>
      <c r="BP17" s="408"/>
      <c r="BQ17" s="408"/>
      <c r="BR17" s="408"/>
      <c r="BS17" s="408"/>
      <c r="BT17" s="408"/>
      <c r="BU17" s="409"/>
      <c r="BV17" s="407">
        <v>13065468</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5.1100000000000003</v>
      </c>
      <c r="M18" s="531"/>
      <c r="N18" s="531"/>
      <c r="O18" s="531"/>
      <c r="P18" s="531"/>
      <c r="Q18" s="531"/>
      <c r="R18" s="532"/>
      <c r="S18" s="532"/>
      <c r="T18" s="532"/>
      <c r="U18" s="532"/>
      <c r="V18" s="533"/>
      <c r="W18" s="425"/>
      <c r="X18" s="426"/>
      <c r="Y18" s="426"/>
      <c r="Z18" s="426"/>
      <c r="AA18" s="426"/>
      <c r="AB18" s="417"/>
      <c r="AC18" s="534">
        <v>81</v>
      </c>
      <c r="AD18" s="535"/>
      <c r="AE18" s="535"/>
      <c r="AF18" s="535"/>
      <c r="AG18" s="536"/>
      <c r="AH18" s="534">
        <v>78.599999999999994</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15992189</v>
      </c>
      <c r="BO18" s="408"/>
      <c r="BP18" s="408"/>
      <c r="BQ18" s="408"/>
      <c r="BR18" s="408"/>
      <c r="BS18" s="408"/>
      <c r="BT18" s="408"/>
      <c r="BU18" s="409"/>
      <c r="BV18" s="407">
        <v>14582266</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14537</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22388417</v>
      </c>
      <c r="BO19" s="408"/>
      <c r="BP19" s="408"/>
      <c r="BQ19" s="408"/>
      <c r="BR19" s="408"/>
      <c r="BS19" s="408"/>
      <c r="BT19" s="408"/>
      <c r="BU19" s="409"/>
      <c r="BV19" s="407">
        <v>21981447</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36827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19288904</v>
      </c>
      <c r="BO22" s="371"/>
      <c r="BP22" s="371"/>
      <c r="BQ22" s="371"/>
      <c r="BR22" s="371"/>
      <c r="BS22" s="371"/>
      <c r="BT22" s="371"/>
      <c r="BU22" s="372"/>
      <c r="BV22" s="370">
        <v>20236073</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16388111</v>
      </c>
      <c r="BO23" s="408"/>
      <c r="BP23" s="408"/>
      <c r="BQ23" s="408"/>
      <c r="BR23" s="408"/>
      <c r="BS23" s="408"/>
      <c r="BT23" s="408"/>
      <c r="BU23" s="409"/>
      <c r="BV23" s="407">
        <v>16977171</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8850</v>
      </c>
      <c r="R24" s="459"/>
      <c r="S24" s="459"/>
      <c r="T24" s="459"/>
      <c r="U24" s="459"/>
      <c r="V24" s="501"/>
      <c r="W24" s="553"/>
      <c r="X24" s="554"/>
      <c r="Y24" s="555"/>
      <c r="Z24" s="457" t="s">
        <v>162</v>
      </c>
      <c r="AA24" s="437"/>
      <c r="AB24" s="437"/>
      <c r="AC24" s="437"/>
      <c r="AD24" s="437"/>
      <c r="AE24" s="437"/>
      <c r="AF24" s="437"/>
      <c r="AG24" s="438"/>
      <c r="AH24" s="458">
        <v>461</v>
      </c>
      <c r="AI24" s="459"/>
      <c r="AJ24" s="459"/>
      <c r="AK24" s="459"/>
      <c r="AL24" s="501"/>
      <c r="AM24" s="458">
        <v>1456299</v>
      </c>
      <c r="AN24" s="459"/>
      <c r="AO24" s="459"/>
      <c r="AP24" s="459"/>
      <c r="AQ24" s="459"/>
      <c r="AR24" s="501"/>
      <c r="AS24" s="458">
        <v>3159</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9573976</v>
      </c>
      <c r="BO24" s="408"/>
      <c r="BP24" s="408"/>
      <c r="BQ24" s="408"/>
      <c r="BR24" s="408"/>
      <c r="BS24" s="408"/>
      <c r="BT24" s="408"/>
      <c r="BU24" s="409"/>
      <c r="BV24" s="407">
        <v>9584753</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7750</v>
      </c>
      <c r="R25" s="459"/>
      <c r="S25" s="459"/>
      <c r="T25" s="459"/>
      <c r="U25" s="459"/>
      <c r="V25" s="501"/>
      <c r="W25" s="553"/>
      <c r="X25" s="554"/>
      <c r="Y25" s="555"/>
      <c r="Z25" s="457" t="s">
        <v>165</v>
      </c>
      <c r="AA25" s="437"/>
      <c r="AB25" s="437"/>
      <c r="AC25" s="437"/>
      <c r="AD25" s="437"/>
      <c r="AE25" s="437"/>
      <c r="AF25" s="437"/>
      <c r="AG25" s="438"/>
      <c r="AH25" s="458">
        <v>84</v>
      </c>
      <c r="AI25" s="459"/>
      <c r="AJ25" s="459"/>
      <c r="AK25" s="459"/>
      <c r="AL25" s="501"/>
      <c r="AM25" s="458">
        <v>263088</v>
      </c>
      <c r="AN25" s="459"/>
      <c r="AO25" s="459"/>
      <c r="AP25" s="459"/>
      <c r="AQ25" s="459"/>
      <c r="AR25" s="501"/>
      <c r="AS25" s="458">
        <v>3132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2676992</v>
      </c>
      <c r="BO25" s="371"/>
      <c r="BP25" s="371"/>
      <c r="BQ25" s="371"/>
      <c r="BR25" s="371"/>
      <c r="BS25" s="371"/>
      <c r="BT25" s="371"/>
      <c r="BU25" s="372"/>
      <c r="BV25" s="370">
        <v>2438990</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7150</v>
      </c>
      <c r="R26" s="459"/>
      <c r="S26" s="459"/>
      <c r="T26" s="459"/>
      <c r="U26" s="459"/>
      <c r="V26" s="501"/>
      <c r="W26" s="553"/>
      <c r="X26" s="554"/>
      <c r="Y26" s="555"/>
      <c r="Z26" s="457" t="s">
        <v>168</v>
      </c>
      <c r="AA26" s="559"/>
      <c r="AB26" s="559"/>
      <c r="AC26" s="559"/>
      <c r="AD26" s="559"/>
      <c r="AE26" s="559"/>
      <c r="AF26" s="559"/>
      <c r="AG26" s="560"/>
      <c r="AH26" s="458">
        <v>2</v>
      </c>
      <c r="AI26" s="459"/>
      <c r="AJ26" s="459"/>
      <c r="AK26" s="459"/>
      <c r="AL26" s="501"/>
      <c r="AM26" s="458" t="s">
        <v>169</v>
      </c>
      <c r="AN26" s="459"/>
      <c r="AO26" s="459"/>
      <c r="AP26" s="459"/>
      <c r="AQ26" s="459"/>
      <c r="AR26" s="501"/>
      <c r="AS26" s="458" t="s">
        <v>169</v>
      </c>
      <c r="AT26" s="459"/>
      <c r="AU26" s="459"/>
      <c r="AV26" s="459"/>
      <c r="AW26" s="459"/>
      <c r="AX26" s="460"/>
      <c r="AY26" s="410" t="s">
        <v>170</v>
      </c>
      <c r="AZ26" s="411"/>
      <c r="BA26" s="411"/>
      <c r="BB26" s="411"/>
      <c r="BC26" s="411"/>
      <c r="BD26" s="411"/>
      <c r="BE26" s="411"/>
      <c r="BF26" s="411"/>
      <c r="BG26" s="411"/>
      <c r="BH26" s="411"/>
      <c r="BI26" s="411"/>
      <c r="BJ26" s="411"/>
      <c r="BK26" s="411"/>
      <c r="BL26" s="411"/>
      <c r="BM26" s="412"/>
      <c r="BN26" s="407">
        <v>450000</v>
      </c>
      <c r="BO26" s="408"/>
      <c r="BP26" s="408"/>
      <c r="BQ26" s="408"/>
      <c r="BR26" s="408"/>
      <c r="BS26" s="408"/>
      <c r="BT26" s="408"/>
      <c r="BU26" s="409"/>
      <c r="BV26" s="407">
        <v>300000</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171</v>
      </c>
      <c r="F27" s="437"/>
      <c r="G27" s="437"/>
      <c r="H27" s="437"/>
      <c r="I27" s="437"/>
      <c r="J27" s="437"/>
      <c r="K27" s="438"/>
      <c r="L27" s="458">
        <v>1</v>
      </c>
      <c r="M27" s="459"/>
      <c r="N27" s="459"/>
      <c r="O27" s="459"/>
      <c r="P27" s="501"/>
      <c r="Q27" s="458">
        <v>4750</v>
      </c>
      <c r="R27" s="459"/>
      <c r="S27" s="459"/>
      <c r="T27" s="459"/>
      <c r="U27" s="459"/>
      <c r="V27" s="501"/>
      <c r="W27" s="553"/>
      <c r="X27" s="554"/>
      <c r="Y27" s="555"/>
      <c r="Z27" s="457" t="s">
        <v>172</v>
      </c>
      <c r="AA27" s="437"/>
      <c r="AB27" s="437"/>
      <c r="AC27" s="437"/>
      <c r="AD27" s="437"/>
      <c r="AE27" s="437"/>
      <c r="AF27" s="437"/>
      <c r="AG27" s="438"/>
      <c r="AH27" s="458">
        <v>4</v>
      </c>
      <c r="AI27" s="459"/>
      <c r="AJ27" s="459"/>
      <c r="AK27" s="459"/>
      <c r="AL27" s="501"/>
      <c r="AM27" s="458">
        <v>14928</v>
      </c>
      <c r="AN27" s="459"/>
      <c r="AO27" s="459"/>
      <c r="AP27" s="459"/>
      <c r="AQ27" s="459"/>
      <c r="AR27" s="501"/>
      <c r="AS27" s="458">
        <v>3732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174</v>
      </c>
      <c r="F28" s="437"/>
      <c r="G28" s="437"/>
      <c r="H28" s="437"/>
      <c r="I28" s="437"/>
      <c r="J28" s="437"/>
      <c r="K28" s="438"/>
      <c r="L28" s="458">
        <v>1</v>
      </c>
      <c r="M28" s="459"/>
      <c r="N28" s="459"/>
      <c r="O28" s="459"/>
      <c r="P28" s="501"/>
      <c r="Q28" s="458">
        <v>4250</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3368593</v>
      </c>
      <c r="BO28" s="371"/>
      <c r="BP28" s="371"/>
      <c r="BQ28" s="371"/>
      <c r="BR28" s="371"/>
      <c r="BS28" s="371"/>
      <c r="BT28" s="371"/>
      <c r="BU28" s="372"/>
      <c r="BV28" s="370">
        <v>3531838</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177</v>
      </c>
      <c r="F29" s="437"/>
      <c r="G29" s="437"/>
      <c r="H29" s="437"/>
      <c r="I29" s="437"/>
      <c r="J29" s="437"/>
      <c r="K29" s="438"/>
      <c r="L29" s="458">
        <v>16</v>
      </c>
      <c r="M29" s="459"/>
      <c r="N29" s="459"/>
      <c r="O29" s="459"/>
      <c r="P29" s="501"/>
      <c r="Q29" s="458">
        <v>4150</v>
      </c>
      <c r="R29" s="459"/>
      <c r="S29" s="459"/>
      <c r="T29" s="459"/>
      <c r="U29" s="459"/>
      <c r="V29" s="501"/>
      <c r="W29" s="556"/>
      <c r="X29" s="557"/>
      <c r="Y29" s="558"/>
      <c r="Z29" s="457" t="s">
        <v>178</v>
      </c>
      <c r="AA29" s="437"/>
      <c r="AB29" s="437"/>
      <c r="AC29" s="437"/>
      <c r="AD29" s="437"/>
      <c r="AE29" s="437"/>
      <c r="AF29" s="437"/>
      <c r="AG29" s="438"/>
      <c r="AH29" s="458">
        <v>465</v>
      </c>
      <c r="AI29" s="459"/>
      <c r="AJ29" s="459"/>
      <c r="AK29" s="459"/>
      <c r="AL29" s="501"/>
      <c r="AM29" s="458">
        <v>1471227</v>
      </c>
      <c r="AN29" s="459"/>
      <c r="AO29" s="459"/>
      <c r="AP29" s="459"/>
      <c r="AQ29" s="459"/>
      <c r="AR29" s="501"/>
      <c r="AS29" s="458">
        <v>3164</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t="s">
        <v>122</v>
      </c>
      <c r="BO29" s="408"/>
      <c r="BP29" s="408"/>
      <c r="BQ29" s="408"/>
      <c r="BR29" s="408"/>
      <c r="BS29" s="408"/>
      <c r="BT29" s="408"/>
      <c r="BU29" s="409"/>
      <c r="BV29" s="407" t="s">
        <v>122</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101.1</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7039037</v>
      </c>
      <c r="BO30" s="527"/>
      <c r="BP30" s="527"/>
      <c r="BQ30" s="527"/>
      <c r="BR30" s="527"/>
      <c r="BS30" s="527"/>
      <c r="BT30" s="527"/>
      <c r="BU30" s="528"/>
      <c r="BV30" s="526">
        <v>6259595</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4</v>
      </c>
      <c r="V34" s="597"/>
      <c r="W34" s="598" t="str">
        <f>IF('各会計、関係団体の財政状況及び健全化判断比率'!B28="","",'各会計、関係団体の財政状況及び健全化判断比率'!B28)</f>
        <v>蕨市国民健康保険特別会計</v>
      </c>
      <c r="X34" s="598"/>
      <c r="Y34" s="598"/>
      <c r="Z34" s="598"/>
      <c r="AA34" s="598"/>
      <c r="AB34" s="598"/>
      <c r="AC34" s="598"/>
      <c r="AD34" s="598"/>
      <c r="AE34" s="598"/>
      <c r="AF34" s="598"/>
      <c r="AG34" s="598"/>
      <c r="AH34" s="598"/>
      <c r="AI34" s="598"/>
      <c r="AJ34" s="598"/>
      <c r="AK34" s="598"/>
      <c r="AL34" s="169"/>
      <c r="AM34" s="597">
        <f>IF(AO34="","",MAX(C34:D43,U34:V43)+1)</f>
        <v>7</v>
      </c>
      <c r="AN34" s="597"/>
      <c r="AO34" s="598" t="str">
        <f>IF('各会計、関係団体の財政状況及び健全化判断比率'!B31="","",'各会計、関係団体の財政状況及び健全化判断比率'!B31)</f>
        <v>蕨市水道事業会計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10</v>
      </c>
      <c r="BX34" s="597"/>
      <c r="BY34" s="598" t="str">
        <f>IF('各会計、関係団体の財政状況及び健全化判断比率'!B68="","",'各会計、関係団体の財政状況及び健全化判断比率'!B68)</f>
        <v>戸田ボートレース企業団（モーターボート競走事業会計）</v>
      </c>
      <c r="BZ34" s="598"/>
      <c r="CA34" s="598"/>
      <c r="CB34" s="598"/>
      <c r="CC34" s="598"/>
      <c r="CD34" s="598"/>
      <c r="CE34" s="598"/>
      <c r="CF34" s="598"/>
      <c r="CG34" s="598"/>
      <c r="CH34" s="598"/>
      <c r="CI34" s="598"/>
      <c r="CJ34" s="598"/>
      <c r="CK34" s="598"/>
      <c r="CL34" s="598"/>
      <c r="CM34" s="598"/>
      <c r="CN34" s="169"/>
      <c r="CO34" s="597">
        <f>IF(CQ34="","",MAX(C34:D43,U34:V43,AM34:AN43,BE34:BF43,BW34:BX43)+1)</f>
        <v>17</v>
      </c>
      <c r="CP34" s="597"/>
      <c r="CQ34" s="598" t="str">
        <f>IF('各会計、関係団体の財政状況及び健全化判断比率'!BS7="","",'各会計、関係団体の財政状況及び健全化判断比率'!BS7)</f>
        <v>蕨市土地開発公社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〇</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蕨都市計画事業錦町土地区画整理事業特別会計</v>
      </c>
      <c r="F35" s="598"/>
      <c r="G35" s="598"/>
      <c r="H35" s="598"/>
      <c r="I35" s="598"/>
      <c r="J35" s="598"/>
      <c r="K35" s="598"/>
      <c r="L35" s="598"/>
      <c r="M35" s="598"/>
      <c r="N35" s="598"/>
      <c r="O35" s="598"/>
      <c r="P35" s="598"/>
      <c r="Q35" s="598"/>
      <c r="R35" s="598"/>
      <c r="S35" s="598"/>
      <c r="T35" s="169"/>
      <c r="U35" s="597">
        <f>IF(W35="","",U34+1)</f>
        <v>5</v>
      </c>
      <c r="V35" s="597"/>
      <c r="W35" s="598" t="str">
        <f>IF('各会計、関係団体の財政状況及び健全化判断比率'!B29="","",'各会計、関係団体の財政状況及び健全化判断比率'!B29)</f>
        <v>蕨市介護保険特別会計</v>
      </c>
      <c r="X35" s="598"/>
      <c r="Y35" s="598"/>
      <c r="Z35" s="598"/>
      <c r="AA35" s="598"/>
      <c r="AB35" s="598"/>
      <c r="AC35" s="598"/>
      <c r="AD35" s="598"/>
      <c r="AE35" s="598"/>
      <c r="AF35" s="598"/>
      <c r="AG35" s="598"/>
      <c r="AH35" s="598"/>
      <c r="AI35" s="598"/>
      <c r="AJ35" s="598"/>
      <c r="AK35" s="598"/>
      <c r="AL35" s="169"/>
      <c r="AM35" s="597">
        <f t="shared" ref="AM35:AM43" si="0">IF(AO35="","",AM34+1)</f>
        <v>8</v>
      </c>
      <c r="AN35" s="597"/>
      <c r="AO35" s="598" t="str">
        <f>IF('各会計、関係団体の財政状況及び健全化判断比率'!B32="","",'各会計、関係団体の財政状況及び健全化判断比率'!B32)</f>
        <v>蕨市立病院事業会計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11</v>
      </c>
      <c r="BX35" s="597"/>
      <c r="BY35" s="598" t="str">
        <f>IF('各会計、関係団体の財政状況及び健全化判断比率'!B69="","",'各会計、関係団体の財政状況及び健全化判断比率'!B69)</f>
        <v>蕨戸田衛生センター組合（一般会計）</v>
      </c>
      <c r="BZ35" s="598"/>
      <c r="CA35" s="598"/>
      <c r="CB35" s="598"/>
      <c r="CC35" s="598"/>
      <c r="CD35" s="598"/>
      <c r="CE35" s="598"/>
      <c r="CF35" s="598"/>
      <c r="CG35" s="598"/>
      <c r="CH35" s="598"/>
      <c r="CI35" s="598"/>
      <c r="CJ35" s="598"/>
      <c r="CK35" s="598"/>
      <c r="CL35" s="598"/>
      <c r="CM35" s="598"/>
      <c r="CN35" s="169"/>
      <c r="CO35" s="597">
        <f t="shared" ref="CO35:CO43" si="3">IF(CQ35="","",CO34+1)</f>
        <v>18</v>
      </c>
      <c r="CP35" s="597"/>
      <c r="CQ35" s="598" t="str">
        <f>IF('各会計、関係団体の財政状況及び健全化判断比率'!BS8="","",'各会計、関係団体の財政状況及び健全化判断比率'!BS8)</f>
        <v>蕨市施設管理公社</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f>IF(E36="","",C35+1)</f>
        <v>3</v>
      </c>
      <c r="D36" s="597"/>
      <c r="E36" s="598" t="str">
        <f>IF('各会計、関係団体の財政状況及び健全化判断比率'!B9="","",'各会計、関係団体の財政状況及び健全化判断比率'!B9)</f>
        <v>蕨市公共用地先行取得事業特別会計</v>
      </c>
      <c r="F36" s="598"/>
      <c r="G36" s="598"/>
      <c r="H36" s="598"/>
      <c r="I36" s="598"/>
      <c r="J36" s="598"/>
      <c r="K36" s="598"/>
      <c r="L36" s="598"/>
      <c r="M36" s="598"/>
      <c r="N36" s="598"/>
      <c r="O36" s="598"/>
      <c r="P36" s="598"/>
      <c r="Q36" s="598"/>
      <c r="R36" s="598"/>
      <c r="S36" s="598"/>
      <c r="T36" s="169"/>
      <c r="U36" s="597">
        <f t="shared" ref="U36:U43" si="4">IF(W36="","",U35+1)</f>
        <v>6</v>
      </c>
      <c r="V36" s="597"/>
      <c r="W36" s="598" t="str">
        <f>IF('各会計、関係団体の財政状況及び健全化判断比率'!B30="","",'各会計、関係団体の財政状況及び健全化判断比率'!B30)</f>
        <v>蕨市後期高齢者医療特別会計</v>
      </c>
      <c r="X36" s="598"/>
      <c r="Y36" s="598"/>
      <c r="Z36" s="598"/>
      <c r="AA36" s="598"/>
      <c r="AB36" s="598"/>
      <c r="AC36" s="598"/>
      <c r="AD36" s="598"/>
      <c r="AE36" s="598"/>
      <c r="AF36" s="598"/>
      <c r="AG36" s="598"/>
      <c r="AH36" s="598"/>
      <c r="AI36" s="598"/>
      <c r="AJ36" s="598"/>
      <c r="AK36" s="598"/>
      <c r="AL36" s="169"/>
      <c r="AM36" s="597">
        <f t="shared" si="0"/>
        <v>9</v>
      </c>
      <c r="AN36" s="597"/>
      <c r="AO36" s="598" t="str">
        <f>IF('各会計、関係団体の財政状況及び健全化判断比率'!B33="","",'各会計、関係団体の財政状況及び健全化判断比率'!B33)</f>
        <v>蕨市公共下水道事業会計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12</v>
      </c>
      <c r="BX36" s="597"/>
      <c r="BY36" s="598" t="str">
        <f>IF('各会計、関係団体の財政状況及び健全化判断比率'!B70="","",'各会計、関係団体の財政状況及び健全化判断比率'!B70)</f>
        <v>埼玉県後期高齢者医療広域連合（一般会計）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13</v>
      </c>
      <c r="BX37" s="597"/>
      <c r="BY37" s="598" t="str">
        <f>IF('各会計、関係団体の財政状況及び健全化判断比率'!B71="","",'各会計、関係団体の財政状況及び健全化判断比率'!B71)</f>
        <v>埼玉県後期高齢者医療広域連合（後期高齢者医療事業特別会計）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14</v>
      </c>
      <c r="BX38" s="597"/>
      <c r="BY38" s="598" t="str">
        <f>IF('各会計、関係団体の財政状況及び健全化判断比率'!B72="","",'各会計、関係団体の財政状況及び健全化判断比率'!B72)</f>
        <v>埼玉県市町村総合事務組合（一般会計）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15</v>
      </c>
      <c r="BX39" s="597"/>
      <c r="BY39" s="598" t="str">
        <f>IF('各会計、関係団体の財政状況及び健全化判断比率'!B73="","",'各会計、関係団体の財政状況及び健全化判断比率'!B73)</f>
        <v>埼玉県市町村総合事務組合（交通災害共済事業特別会計）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16</v>
      </c>
      <c r="BX40" s="597"/>
      <c r="BY40" s="598" t="str">
        <f>IF('各会計、関係団体の財政状況及び健全化判断比率'!B74="","",'各会計、関係団体の財政状況及び健全化判断比率'!B74)</f>
        <v>彩の国さいたま人づくり広域連合（一般会計）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0zxk9gGZWOoYu6oULPfb7F5kvMc5WogBvo9GJoEX39jWegVQEVI2llb6tAEkF643Vf3d/sOTE3Q1Pf2EFt0Lpg==" saltValue="b70E3hdyQTEfDFaxoX+66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216</v>
      </c>
      <c r="C5" s="610"/>
      <c r="D5" s="610"/>
      <c r="E5" s="610"/>
      <c r="F5" s="610"/>
      <c r="G5" s="610"/>
      <c r="H5" s="610"/>
      <c r="I5" s="610"/>
      <c r="J5" s="610"/>
      <c r="K5" s="610"/>
      <c r="L5" s="610"/>
      <c r="M5" s="610"/>
      <c r="N5" s="610"/>
      <c r="O5" s="610"/>
      <c r="P5" s="610"/>
      <c r="Q5" s="611"/>
      <c r="R5" s="612">
        <v>12439525</v>
      </c>
      <c r="S5" s="613"/>
      <c r="T5" s="613"/>
      <c r="U5" s="613"/>
      <c r="V5" s="613"/>
      <c r="W5" s="613"/>
      <c r="X5" s="613"/>
      <c r="Y5" s="614"/>
      <c r="Z5" s="615">
        <v>37.5</v>
      </c>
      <c r="AA5" s="615"/>
      <c r="AB5" s="615"/>
      <c r="AC5" s="615"/>
      <c r="AD5" s="616">
        <v>11294418</v>
      </c>
      <c r="AE5" s="616"/>
      <c r="AF5" s="616"/>
      <c r="AG5" s="616"/>
      <c r="AH5" s="616"/>
      <c r="AI5" s="616"/>
      <c r="AJ5" s="616"/>
      <c r="AK5" s="616"/>
      <c r="AL5" s="617">
        <v>65.599999999999994</v>
      </c>
      <c r="AM5" s="618"/>
      <c r="AN5" s="618"/>
      <c r="AO5" s="619"/>
      <c r="AP5" s="609" t="s">
        <v>217</v>
      </c>
      <c r="AQ5" s="610"/>
      <c r="AR5" s="610"/>
      <c r="AS5" s="610"/>
      <c r="AT5" s="610"/>
      <c r="AU5" s="610"/>
      <c r="AV5" s="610"/>
      <c r="AW5" s="610"/>
      <c r="AX5" s="610"/>
      <c r="AY5" s="610"/>
      <c r="AZ5" s="610"/>
      <c r="BA5" s="610"/>
      <c r="BB5" s="610"/>
      <c r="BC5" s="610"/>
      <c r="BD5" s="610"/>
      <c r="BE5" s="610"/>
      <c r="BF5" s="611"/>
      <c r="BG5" s="623">
        <v>11294418</v>
      </c>
      <c r="BH5" s="624"/>
      <c r="BI5" s="624"/>
      <c r="BJ5" s="624"/>
      <c r="BK5" s="624"/>
      <c r="BL5" s="624"/>
      <c r="BM5" s="624"/>
      <c r="BN5" s="625"/>
      <c r="BO5" s="626">
        <v>90.8</v>
      </c>
      <c r="BP5" s="626"/>
      <c r="BQ5" s="626"/>
      <c r="BR5" s="626"/>
      <c r="BS5" s="627">
        <v>113811</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15">
      <c r="B6" s="620" t="s">
        <v>221</v>
      </c>
      <c r="C6" s="621"/>
      <c r="D6" s="621"/>
      <c r="E6" s="621"/>
      <c r="F6" s="621"/>
      <c r="G6" s="621"/>
      <c r="H6" s="621"/>
      <c r="I6" s="621"/>
      <c r="J6" s="621"/>
      <c r="K6" s="621"/>
      <c r="L6" s="621"/>
      <c r="M6" s="621"/>
      <c r="N6" s="621"/>
      <c r="O6" s="621"/>
      <c r="P6" s="621"/>
      <c r="Q6" s="622"/>
      <c r="R6" s="623">
        <v>122193</v>
      </c>
      <c r="S6" s="624"/>
      <c r="T6" s="624"/>
      <c r="U6" s="624"/>
      <c r="V6" s="624"/>
      <c r="W6" s="624"/>
      <c r="X6" s="624"/>
      <c r="Y6" s="625"/>
      <c r="Z6" s="626">
        <v>0.4</v>
      </c>
      <c r="AA6" s="626"/>
      <c r="AB6" s="626"/>
      <c r="AC6" s="626"/>
      <c r="AD6" s="627">
        <v>122193</v>
      </c>
      <c r="AE6" s="627"/>
      <c r="AF6" s="627"/>
      <c r="AG6" s="627"/>
      <c r="AH6" s="627"/>
      <c r="AI6" s="627"/>
      <c r="AJ6" s="627"/>
      <c r="AK6" s="627"/>
      <c r="AL6" s="628">
        <v>0.7</v>
      </c>
      <c r="AM6" s="629"/>
      <c r="AN6" s="629"/>
      <c r="AO6" s="630"/>
      <c r="AP6" s="620" t="s">
        <v>222</v>
      </c>
      <c r="AQ6" s="621"/>
      <c r="AR6" s="621"/>
      <c r="AS6" s="621"/>
      <c r="AT6" s="621"/>
      <c r="AU6" s="621"/>
      <c r="AV6" s="621"/>
      <c r="AW6" s="621"/>
      <c r="AX6" s="621"/>
      <c r="AY6" s="621"/>
      <c r="AZ6" s="621"/>
      <c r="BA6" s="621"/>
      <c r="BB6" s="621"/>
      <c r="BC6" s="621"/>
      <c r="BD6" s="621"/>
      <c r="BE6" s="621"/>
      <c r="BF6" s="622"/>
      <c r="BG6" s="623">
        <v>11294418</v>
      </c>
      <c r="BH6" s="624"/>
      <c r="BI6" s="624"/>
      <c r="BJ6" s="624"/>
      <c r="BK6" s="624"/>
      <c r="BL6" s="624"/>
      <c r="BM6" s="624"/>
      <c r="BN6" s="625"/>
      <c r="BO6" s="626">
        <v>90.8</v>
      </c>
      <c r="BP6" s="626"/>
      <c r="BQ6" s="626"/>
      <c r="BR6" s="626"/>
      <c r="BS6" s="627">
        <v>113811</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238657</v>
      </c>
      <c r="CS6" s="624"/>
      <c r="CT6" s="624"/>
      <c r="CU6" s="624"/>
      <c r="CV6" s="624"/>
      <c r="CW6" s="624"/>
      <c r="CX6" s="624"/>
      <c r="CY6" s="625"/>
      <c r="CZ6" s="617">
        <v>0.8</v>
      </c>
      <c r="DA6" s="618"/>
      <c r="DB6" s="618"/>
      <c r="DC6" s="634"/>
      <c r="DD6" s="632" t="s">
        <v>122</v>
      </c>
      <c r="DE6" s="624"/>
      <c r="DF6" s="624"/>
      <c r="DG6" s="624"/>
      <c r="DH6" s="624"/>
      <c r="DI6" s="624"/>
      <c r="DJ6" s="624"/>
      <c r="DK6" s="624"/>
      <c r="DL6" s="624"/>
      <c r="DM6" s="624"/>
      <c r="DN6" s="624"/>
      <c r="DO6" s="624"/>
      <c r="DP6" s="625"/>
      <c r="DQ6" s="632">
        <v>238657</v>
      </c>
      <c r="DR6" s="624"/>
      <c r="DS6" s="624"/>
      <c r="DT6" s="624"/>
      <c r="DU6" s="624"/>
      <c r="DV6" s="624"/>
      <c r="DW6" s="624"/>
      <c r="DX6" s="624"/>
      <c r="DY6" s="624"/>
      <c r="DZ6" s="624"/>
      <c r="EA6" s="624"/>
      <c r="EB6" s="624"/>
      <c r="EC6" s="633"/>
    </row>
    <row r="7" spans="2:143" ht="11.25" customHeight="1" x14ac:dyDescent="0.15">
      <c r="B7" s="620" t="s">
        <v>224</v>
      </c>
      <c r="C7" s="621"/>
      <c r="D7" s="621"/>
      <c r="E7" s="621"/>
      <c r="F7" s="621"/>
      <c r="G7" s="621"/>
      <c r="H7" s="621"/>
      <c r="I7" s="621"/>
      <c r="J7" s="621"/>
      <c r="K7" s="621"/>
      <c r="L7" s="621"/>
      <c r="M7" s="621"/>
      <c r="N7" s="621"/>
      <c r="O7" s="621"/>
      <c r="P7" s="621"/>
      <c r="Q7" s="622"/>
      <c r="R7" s="623">
        <v>6043</v>
      </c>
      <c r="S7" s="624"/>
      <c r="T7" s="624"/>
      <c r="U7" s="624"/>
      <c r="V7" s="624"/>
      <c r="W7" s="624"/>
      <c r="X7" s="624"/>
      <c r="Y7" s="625"/>
      <c r="Z7" s="626">
        <v>0</v>
      </c>
      <c r="AA7" s="626"/>
      <c r="AB7" s="626"/>
      <c r="AC7" s="626"/>
      <c r="AD7" s="627">
        <v>6043</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5894212</v>
      </c>
      <c r="BH7" s="624"/>
      <c r="BI7" s="624"/>
      <c r="BJ7" s="624"/>
      <c r="BK7" s="624"/>
      <c r="BL7" s="624"/>
      <c r="BM7" s="624"/>
      <c r="BN7" s="625"/>
      <c r="BO7" s="626">
        <v>47.4</v>
      </c>
      <c r="BP7" s="626"/>
      <c r="BQ7" s="626"/>
      <c r="BR7" s="626"/>
      <c r="BS7" s="627">
        <v>113811</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2401828</v>
      </c>
      <c r="CS7" s="624"/>
      <c r="CT7" s="624"/>
      <c r="CU7" s="624"/>
      <c r="CV7" s="624"/>
      <c r="CW7" s="624"/>
      <c r="CX7" s="624"/>
      <c r="CY7" s="625"/>
      <c r="CZ7" s="626">
        <v>7.8</v>
      </c>
      <c r="DA7" s="626"/>
      <c r="DB7" s="626"/>
      <c r="DC7" s="626"/>
      <c r="DD7" s="632">
        <v>137578</v>
      </c>
      <c r="DE7" s="624"/>
      <c r="DF7" s="624"/>
      <c r="DG7" s="624"/>
      <c r="DH7" s="624"/>
      <c r="DI7" s="624"/>
      <c r="DJ7" s="624"/>
      <c r="DK7" s="624"/>
      <c r="DL7" s="624"/>
      <c r="DM7" s="624"/>
      <c r="DN7" s="624"/>
      <c r="DO7" s="624"/>
      <c r="DP7" s="625"/>
      <c r="DQ7" s="632">
        <v>2018251</v>
      </c>
      <c r="DR7" s="624"/>
      <c r="DS7" s="624"/>
      <c r="DT7" s="624"/>
      <c r="DU7" s="624"/>
      <c r="DV7" s="624"/>
      <c r="DW7" s="624"/>
      <c r="DX7" s="624"/>
      <c r="DY7" s="624"/>
      <c r="DZ7" s="624"/>
      <c r="EA7" s="624"/>
      <c r="EB7" s="624"/>
      <c r="EC7" s="633"/>
    </row>
    <row r="8" spans="2:143" ht="11.25" customHeight="1" x14ac:dyDescent="0.15">
      <c r="B8" s="620" t="s">
        <v>227</v>
      </c>
      <c r="C8" s="621"/>
      <c r="D8" s="621"/>
      <c r="E8" s="621"/>
      <c r="F8" s="621"/>
      <c r="G8" s="621"/>
      <c r="H8" s="621"/>
      <c r="I8" s="621"/>
      <c r="J8" s="621"/>
      <c r="K8" s="621"/>
      <c r="L8" s="621"/>
      <c r="M8" s="621"/>
      <c r="N8" s="621"/>
      <c r="O8" s="621"/>
      <c r="P8" s="621"/>
      <c r="Q8" s="622"/>
      <c r="R8" s="623">
        <v>115242</v>
      </c>
      <c r="S8" s="624"/>
      <c r="T8" s="624"/>
      <c r="U8" s="624"/>
      <c r="V8" s="624"/>
      <c r="W8" s="624"/>
      <c r="X8" s="624"/>
      <c r="Y8" s="625"/>
      <c r="Z8" s="626">
        <v>0.3</v>
      </c>
      <c r="AA8" s="626"/>
      <c r="AB8" s="626"/>
      <c r="AC8" s="626"/>
      <c r="AD8" s="627">
        <v>115242</v>
      </c>
      <c r="AE8" s="627"/>
      <c r="AF8" s="627"/>
      <c r="AG8" s="627"/>
      <c r="AH8" s="627"/>
      <c r="AI8" s="627"/>
      <c r="AJ8" s="627"/>
      <c r="AK8" s="627"/>
      <c r="AL8" s="628">
        <v>0.7</v>
      </c>
      <c r="AM8" s="629"/>
      <c r="AN8" s="629"/>
      <c r="AO8" s="630"/>
      <c r="AP8" s="620" t="s">
        <v>228</v>
      </c>
      <c r="AQ8" s="621"/>
      <c r="AR8" s="621"/>
      <c r="AS8" s="621"/>
      <c r="AT8" s="621"/>
      <c r="AU8" s="621"/>
      <c r="AV8" s="621"/>
      <c r="AW8" s="621"/>
      <c r="AX8" s="621"/>
      <c r="AY8" s="621"/>
      <c r="AZ8" s="621"/>
      <c r="BA8" s="621"/>
      <c r="BB8" s="621"/>
      <c r="BC8" s="621"/>
      <c r="BD8" s="621"/>
      <c r="BE8" s="621"/>
      <c r="BF8" s="622"/>
      <c r="BG8" s="623">
        <v>128474</v>
      </c>
      <c r="BH8" s="624"/>
      <c r="BI8" s="624"/>
      <c r="BJ8" s="624"/>
      <c r="BK8" s="624"/>
      <c r="BL8" s="624"/>
      <c r="BM8" s="624"/>
      <c r="BN8" s="625"/>
      <c r="BO8" s="626">
        <v>1</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14815027</v>
      </c>
      <c r="CS8" s="624"/>
      <c r="CT8" s="624"/>
      <c r="CU8" s="624"/>
      <c r="CV8" s="624"/>
      <c r="CW8" s="624"/>
      <c r="CX8" s="624"/>
      <c r="CY8" s="625"/>
      <c r="CZ8" s="626">
        <v>48.1</v>
      </c>
      <c r="DA8" s="626"/>
      <c r="DB8" s="626"/>
      <c r="DC8" s="626"/>
      <c r="DD8" s="632">
        <v>38149</v>
      </c>
      <c r="DE8" s="624"/>
      <c r="DF8" s="624"/>
      <c r="DG8" s="624"/>
      <c r="DH8" s="624"/>
      <c r="DI8" s="624"/>
      <c r="DJ8" s="624"/>
      <c r="DK8" s="624"/>
      <c r="DL8" s="624"/>
      <c r="DM8" s="624"/>
      <c r="DN8" s="624"/>
      <c r="DO8" s="624"/>
      <c r="DP8" s="625"/>
      <c r="DQ8" s="632">
        <v>7563251</v>
      </c>
      <c r="DR8" s="624"/>
      <c r="DS8" s="624"/>
      <c r="DT8" s="624"/>
      <c r="DU8" s="624"/>
      <c r="DV8" s="624"/>
      <c r="DW8" s="624"/>
      <c r="DX8" s="624"/>
      <c r="DY8" s="624"/>
      <c r="DZ8" s="624"/>
      <c r="EA8" s="624"/>
      <c r="EB8" s="624"/>
      <c r="EC8" s="633"/>
    </row>
    <row r="9" spans="2:143" ht="11.25" customHeight="1" x14ac:dyDescent="0.15">
      <c r="B9" s="620" t="s">
        <v>230</v>
      </c>
      <c r="C9" s="621"/>
      <c r="D9" s="621"/>
      <c r="E9" s="621"/>
      <c r="F9" s="621"/>
      <c r="G9" s="621"/>
      <c r="H9" s="621"/>
      <c r="I9" s="621"/>
      <c r="J9" s="621"/>
      <c r="K9" s="621"/>
      <c r="L9" s="621"/>
      <c r="M9" s="621"/>
      <c r="N9" s="621"/>
      <c r="O9" s="621"/>
      <c r="P9" s="621"/>
      <c r="Q9" s="622"/>
      <c r="R9" s="623">
        <v>165595</v>
      </c>
      <c r="S9" s="624"/>
      <c r="T9" s="624"/>
      <c r="U9" s="624"/>
      <c r="V9" s="624"/>
      <c r="W9" s="624"/>
      <c r="X9" s="624"/>
      <c r="Y9" s="625"/>
      <c r="Z9" s="626">
        <v>0.5</v>
      </c>
      <c r="AA9" s="626"/>
      <c r="AB9" s="626"/>
      <c r="AC9" s="626"/>
      <c r="AD9" s="627">
        <v>165595</v>
      </c>
      <c r="AE9" s="627"/>
      <c r="AF9" s="627"/>
      <c r="AG9" s="627"/>
      <c r="AH9" s="627"/>
      <c r="AI9" s="627"/>
      <c r="AJ9" s="627"/>
      <c r="AK9" s="627"/>
      <c r="AL9" s="628">
        <v>1</v>
      </c>
      <c r="AM9" s="629"/>
      <c r="AN9" s="629"/>
      <c r="AO9" s="630"/>
      <c r="AP9" s="620" t="s">
        <v>231</v>
      </c>
      <c r="AQ9" s="621"/>
      <c r="AR9" s="621"/>
      <c r="AS9" s="621"/>
      <c r="AT9" s="621"/>
      <c r="AU9" s="621"/>
      <c r="AV9" s="621"/>
      <c r="AW9" s="621"/>
      <c r="AX9" s="621"/>
      <c r="AY9" s="621"/>
      <c r="AZ9" s="621"/>
      <c r="BA9" s="621"/>
      <c r="BB9" s="621"/>
      <c r="BC9" s="621"/>
      <c r="BD9" s="621"/>
      <c r="BE9" s="621"/>
      <c r="BF9" s="622"/>
      <c r="BG9" s="623">
        <v>5072907</v>
      </c>
      <c r="BH9" s="624"/>
      <c r="BI9" s="624"/>
      <c r="BJ9" s="624"/>
      <c r="BK9" s="624"/>
      <c r="BL9" s="624"/>
      <c r="BM9" s="624"/>
      <c r="BN9" s="625"/>
      <c r="BO9" s="626">
        <v>40.799999999999997</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3837105</v>
      </c>
      <c r="CS9" s="624"/>
      <c r="CT9" s="624"/>
      <c r="CU9" s="624"/>
      <c r="CV9" s="624"/>
      <c r="CW9" s="624"/>
      <c r="CX9" s="624"/>
      <c r="CY9" s="625"/>
      <c r="CZ9" s="626">
        <v>12.5</v>
      </c>
      <c r="DA9" s="626"/>
      <c r="DB9" s="626"/>
      <c r="DC9" s="626"/>
      <c r="DD9" s="632">
        <v>14598</v>
      </c>
      <c r="DE9" s="624"/>
      <c r="DF9" s="624"/>
      <c r="DG9" s="624"/>
      <c r="DH9" s="624"/>
      <c r="DI9" s="624"/>
      <c r="DJ9" s="624"/>
      <c r="DK9" s="624"/>
      <c r="DL9" s="624"/>
      <c r="DM9" s="624"/>
      <c r="DN9" s="624"/>
      <c r="DO9" s="624"/>
      <c r="DP9" s="625"/>
      <c r="DQ9" s="632">
        <v>3616277</v>
      </c>
      <c r="DR9" s="624"/>
      <c r="DS9" s="624"/>
      <c r="DT9" s="624"/>
      <c r="DU9" s="624"/>
      <c r="DV9" s="624"/>
      <c r="DW9" s="624"/>
      <c r="DX9" s="624"/>
      <c r="DY9" s="624"/>
      <c r="DZ9" s="624"/>
      <c r="EA9" s="624"/>
      <c r="EB9" s="624"/>
      <c r="EC9" s="633"/>
    </row>
    <row r="10" spans="2:143" ht="11.25" customHeight="1" x14ac:dyDescent="0.15">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233900</v>
      </c>
      <c r="BH10" s="624"/>
      <c r="BI10" s="624"/>
      <c r="BJ10" s="624"/>
      <c r="BK10" s="624"/>
      <c r="BL10" s="624"/>
      <c r="BM10" s="624"/>
      <c r="BN10" s="625"/>
      <c r="BO10" s="626">
        <v>1.9</v>
      </c>
      <c r="BP10" s="626"/>
      <c r="BQ10" s="626"/>
      <c r="BR10" s="626"/>
      <c r="BS10" s="627" t="s">
        <v>122</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v>11735</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v>11677</v>
      </c>
      <c r="DR10" s="624"/>
      <c r="DS10" s="624"/>
      <c r="DT10" s="624"/>
      <c r="DU10" s="624"/>
      <c r="DV10" s="624"/>
      <c r="DW10" s="624"/>
      <c r="DX10" s="624"/>
      <c r="DY10" s="624"/>
      <c r="DZ10" s="624"/>
      <c r="EA10" s="624"/>
      <c r="EB10" s="624"/>
      <c r="EC10" s="633"/>
    </row>
    <row r="11" spans="2:143" ht="11.25" customHeight="1" x14ac:dyDescent="0.15">
      <c r="B11" s="620" t="s">
        <v>236</v>
      </c>
      <c r="C11" s="621"/>
      <c r="D11" s="621"/>
      <c r="E11" s="621"/>
      <c r="F11" s="621"/>
      <c r="G11" s="621"/>
      <c r="H11" s="621"/>
      <c r="I11" s="621"/>
      <c r="J11" s="621"/>
      <c r="K11" s="621"/>
      <c r="L11" s="621"/>
      <c r="M11" s="621"/>
      <c r="N11" s="621"/>
      <c r="O11" s="621"/>
      <c r="P11" s="621"/>
      <c r="Q11" s="622"/>
      <c r="R11" s="623">
        <v>1731530</v>
      </c>
      <c r="S11" s="624"/>
      <c r="T11" s="624"/>
      <c r="U11" s="624"/>
      <c r="V11" s="624"/>
      <c r="W11" s="624"/>
      <c r="X11" s="624"/>
      <c r="Y11" s="625"/>
      <c r="Z11" s="628">
        <v>5.2</v>
      </c>
      <c r="AA11" s="629"/>
      <c r="AB11" s="629"/>
      <c r="AC11" s="635"/>
      <c r="AD11" s="632">
        <v>1731530</v>
      </c>
      <c r="AE11" s="624"/>
      <c r="AF11" s="624"/>
      <c r="AG11" s="624"/>
      <c r="AH11" s="624"/>
      <c r="AI11" s="624"/>
      <c r="AJ11" s="624"/>
      <c r="AK11" s="625"/>
      <c r="AL11" s="628">
        <v>10.1</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458931</v>
      </c>
      <c r="BH11" s="624"/>
      <c r="BI11" s="624"/>
      <c r="BJ11" s="624"/>
      <c r="BK11" s="624"/>
      <c r="BL11" s="624"/>
      <c r="BM11" s="624"/>
      <c r="BN11" s="625"/>
      <c r="BO11" s="626">
        <v>3.7</v>
      </c>
      <c r="BP11" s="626"/>
      <c r="BQ11" s="626"/>
      <c r="BR11" s="626"/>
      <c r="BS11" s="627">
        <v>113811</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8519</v>
      </c>
      <c r="CS11" s="624"/>
      <c r="CT11" s="624"/>
      <c r="CU11" s="624"/>
      <c r="CV11" s="624"/>
      <c r="CW11" s="624"/>
      <c r="CX11" s="624"/>
      <c r="CY11" s="625"/>
      <c r="CZ11" s="626">
        <v>0</v>
      </c>
      <c r="DA11" s="626"/>
      <c r="DB11" s="626"/>
      <c r="DC11" s="626"/>
      <c r="DD11" s="632" t="s">
        <v>122</v>
      </c>
      <c r="DE11" s="624"/>
      <c r="DF11" s="624"/>
      <c r="DG11" s="624"/>
      <c r="DH11" s="624"/>
      <c r="DI11" s="624"/>
      <c r="DJ11" s="624"/>
      <c r="DK11" s="624"/>
      <c r="DL11" s="624"/>
      <c r="DM11" s="624"/>
      <c r="DN11" s="624"/>
      <c r="DO11" s="624"/>
      <c r="DP11" s="625"/>
      <c r="DQ11" s="632">
        <v>6592</v>
      </c>
      <c r="DR11" s="624"/>
      <c r="DS11" s="624"/>
      <c r="DT11" s="624"/>
      <c r="DU11" s="624"/>
      <c r="DV11" s="624"/>
      <c r="DW11" s="624"/>
      <c r="DX11" s="624"/>
      <c r="DY11" s="624"/>
      <c r="DZ11" s="624"/>
      <c r="EA11" s="624"/>
      <c r="EB11" s="624"/>
      <c r="EC11" s="633"/>
    </row>
    <row r="12" spans="2:143" ht="11.25" customHeight="1" x14ac:dyDescent="0.15">
      <c r="B12" s="620" t="s">
        <v>239</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4738552</v>
      </c>
      <c r="BH12" s="624"/>
      <c r="BI12" s="624"/>
      <c r="BJ12" s="624"/>
      <c r="BK12" s="624"/>
      <c r="BL12" s="624"/>
      <c r="BM12" s="624"/>
      <c r="BN12" s="625"/>
      <c r="BO12" s="626">
        <v>38.1</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254166</v>
      </c>
      <c r="CS12" s="624"/>
      <c r="CT12" s="624"/>
      <c r="CU12" s="624"/>
      <c r="CV12" s="624"/>
      <c r="CW12" s="624"/>
      <c r="CX12" s="624"/>
      <c r="CY12" s="625"/>
      <c r="CZ12" s="626">
        <v>0.8</v>
      </c>
      <c r="DA12" s="626"/>
      <c r="DB12" s="626"/>
      <c r="DC12" s="626"/>
      <c r="DD12" s="632">
        <v>2531</v>
      </c>
      <c r="DE12" s="624"/>
      <c r="DF12" s="624"/>
      <c r="DG12" s="624"/>
      <c r="DH12" s="624"/>
      <c r="DI12" s="624"/>
      <c r="DJ12" s="624"/>
      <c r="DK12" s="624"/>
      <c r="DL12" s="624"/>
      <c r="DM12" s="624"/>
      <c r="DN12" s="624"/>
      <c r="DO12" s="624"/>
      <c r="DP12" s="625"/>
      <c r="DQ12" s="632">
        <v>112980</v>
      </c>
      <c r="DR12" s="624"/>
      <c r="DS12" s="624"/>
      <c r="DT12" s="624"/>
      <c r="DU12" s="624"/>
      <c r="DV12" s="624"/>
      <c r="DW12" s="624"/>
      <c r="DX12" s="624"/>
      <c r="DY12" s="624"/>
      <c r="DZ12" s="624"/>
      <c r="EA12" s="624"/>
      <c r="EB12" s="624"/>
      <c r="EC12" s="633"/>
    </row>
    <row r="13" spans="2:143" ht="11.25" customHeight="1" x14ac:dyDescent="0.15">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4734511</v>
      </c>
      <c r="BH13" s="624"/>
      <c r="BI13" s="624"/>
      <c r="BJ13" s="624"/>
      <c r="BK13" s="624"/>
      <c r="BL13" s="624"/>
      <c r="BM13" s="624"/>
      <c r="BN13" s="625"/>
      <c r="BO13" s="626">
        <v>38.1</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3466280</v>
      </c>
      <c r="CS13" s="624"/>
      <c r="CT13" s="624"/>
      <c r="CU13" s="624"/>
      <c r="CV13" s="624"/>
      <c r="CW13" s="624"/>
      <c r="CX13" s="624"/>
      <c r="CY13" s="625"/>
      <c r="CZ13" s="626">
        <v>11.3</v>
      </c>
      <c r="DA13" s="626"/>
      <c r="DB13" s="626"/>
      <c r="DC13" s="626"/>
      <c r="DD13" s="632">
        <v>2258549</v>
      </c>
      <c r="DE13" s="624"/>
      <c r="DF13" s="624"/>
      <c r="DG13" s="624"/>
      <c r="DH13" s="624"/>
      <c r="DI13" s="624"/>
      <c r="DJ13" s="624"/>
      <c r="DK13" s="624"/>
      <c r="DL13" s="624"/>
      <c r="DM13" s="624"/>
      <c r="DN13" s="624"/>
      <c r="DO13" s="624"/>
      <c r="DP13" s="625"/>
      <c r="DQ13" s="632">
        <v>1650575</v>
      </c>
      <c r="DR13" s="624"/>
      <c r="DS13" s="624"/>
      <c r="DT13" s="624"/>
      <c r="DU13" s="624"/>
      <c r="DV13" s="624"/>
      <c r="DW13" s="624"/>
      <c r="DX13" s="624"/>
      <c r="DY13" s="624"/>
      <c r="DZ13" s="624"/>
      <c r="EA13" s="624"/>
      <c r="EB13" s="624"/>
      <c r="EC13" s="633"/>
    </row>
    <row r="14" spans="2:143" ht="11.25" customHeight="1" x14ac:dyDescent="0.15">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61100</v>
      </c>
      <c r="BH14" s="624"/>
      <c r="BI14" s="624"/>
      <c r="BJ14" s="624"/>
      <c r="BK14" s="624"/>
      <c r="BL14" s="624"/>
      <c r="BM14" s="624"/>
      <c r="BN14" s="625"/>
      <c r="BO14" s="626">
        <v>0.5</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1040821</v>
      </c>
      <c r="CS14" s="624"/>
      <c r="CT14" s="624"/>
      <c r="CU14" s="624"/>
      <c r="CV14" s="624"/>
      <c r="CW14" s="624"/>
      <c r="CX14" s="624"/>
      <c r="CY14" s="625"/>
      <c r="CZ14" s="626">
        <v>3.4</v>
      </c>
      <c r="DA14" s="626"/>
      <c r="DB14" s="626"/>
      <c r="DC14" s="626"/>
      <c r="DD14" s="632">
        <v>127323</v>
      </c>
      <c r="DE14" s="624"/>
      <c r="DF14" s="624"/>
      <c r="DG14" s="624"/>
      <c r="DH14" s="624"/>
      <c r="DI14" s="624"/>
      <c r="DJ14" s="624"/>
      <c r="DK14" s="624"/>
      <c r="DL14" s="624"/>
      <c r="DM14" s="624"/>
      <c r="DN14" s="624"/>
      <c r="DO14" s="624"/>
      <c r="DP14" s="625"/>
      <c r="DQ14" s="632">
        <v>937871</v>
      </c>
      <c r="DR14" s="624"/>
      <c r="DS14" s="624"/>
      <c r="DT14" s="624"/>
      <c r="DU14" s="624"/>
      <c r="DV14" s="624"/>
      <c r="DW14" s="624"/>
      <c r="DX14" s="624"/>
      <c r="DY14" s="624"/>
      <c r="DZ14" s="624"/>
      <c r="EA14" s="624"/>
      <c r="EB14" s="624"/>
      <c r="EC14" s="633"/>
    </row>
    <row r="15" spans="2:143" ht="11.25" customHeight="1" x14ac:dyDescent="0.15">
      <c r="B15" s="620" t="s">
        <v>248</v>
      </c>
      <c r="C15" s="621"/>
      <c r="D15" s="621"/>
      <c r="E15" s="621"/>
      <c r="F15" s="621"/>
      <c r="G15" s="621"/>
      <c r="H15" s="621"/>
      <c r="I15" s="621"/>
      <c r="J15" s="621"/>
      <c r="K15" s="621"/>
      <c r="L15" s="621"/>
      <c r="M15" s="621"/>
      <c r="N15" s="621"/>
      <c r="O15" s="621"/>
      <c r="P15" s="621"/>
      <c r="Q15" s="622"/>
      <c r="R15" s="623">
        <v>25786</v>
      </c>
      <c r="S15" s="624"/>
      <c r="T15" s="624"/>
      <c r="U15" s="624"/>
      <c r="V15" s="624"/>
      <c r="W15" s="624"/>
      <c r="X15" s="624"/>
      <c r="Y15" s="625"/>
      <c r="Z15" s="626">
        <v>0.1</v>
      </c>
      <c r="AA15" s="626"/>
      <c r="AB15" s="626"/>
      <c r="AC15" s="626"/>
      <c r="AD15" s="627">
        <v>25786</v>
      </c>
      <c r="AE15" s="627"/>
      <c r="AF15" s="627"/>
      <c r="AG15" s="627"/>
      <c r="AH15" s="627"/>
      <c r="AI15" s="627"/>
      <c r="AJ15" s="627"/>
      <c r="AK15" s="627"/>
      <c r="AL15" s="628">
        <v>0.1</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600554</v>
      </c>
      <c r="BH15" s="624"/>
      <c r="BI15" s="624"/>
      <c r="BJ15" s="624"/>
      <c r="BK15" s="624"/>
      <c r="BL15" s="624"/>
      <c r="BM15" s="624"/>
      <c r="BN15" s="625"/>
      <c r="BO15" s="626">
        <v>4.8</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2783729</v>
      </c>
      <c r="CS15" s="624"/>
      <c r="CT15" s="624"/>
      <c r="CU15" s="624"/>
      <c r="CV15" s="624"/>
      <c r="CW15" s="624"/>
      <c r="CX15" s="624"/>
      <c r="CY15" s="625"/>
      <c r="CZ15" s="626">
        <v>9</v>
      </c>
      <c r="DA15" s="626"/>
      <c r="DB15" s="626"/>
      <c r="DC15" s="626"/>
      <c r="DD15" s="632">
        <v>469858</v>
      </c>
      <c r="DE15" s="624"/>
      <c r="DF15" s="624"/>
      <c r="DG15" s="624"/>
      <c r="DH15" s="624"/>
      <c r="DI15" s="624"/>
      <c r="DJ15" s="624"/>
      <c r="DK15" s="624"/>
      <c r="DL15" s="624"/>
      <c r="DM15" s="624"/>
      <c r="DN15" s="624"/>
      <c r="DO15" s="624"/>
      <c r="DP15" s="625"/>
      <c r="DQ15" s="632">
        <v>1928430</v>
      </c>
      <c r="DR15" s="624"/>
      <c r="DS15" s="624"/>
      <c r="DT15" s="624"/>
      <c r="DU15" s="624"/>
      <c r="DV15" s="624"/>
      <c r="DW15" s="624"/>
      <c r="DX15" s="624"/>
      <c r="DY15" s="624"/>
      <c r="DZ15" s="624"/>
      <c r="EA15" s="624"/>
      <c r="EB15" s="624"/>
      <c r="EC15" s="633"/>
    </row>
    <row r="16" spans="2:143" ht="11.25" customHeight="1" x14ac:dyDescent="0.15">
      <c r="B16" s="620" t="s">
        <v>251</v>
      </c>
      <c r="C16" s="621"/>
      <c r="D16" s="621"/>
      <c r="E16" s="621"/>
      <c r="F16" s="621"/>
      <c r="G16" s="621"/>
      <c r="H16" s="621"/>
      <c r="I16" s="621"/>
      <c r="J16" s="621"/>
      <c r="K16" s="621"/>
      <c r="L16" s="621"/>
      <c r="M16" s="621"/>
      <c r="N16" s="621"/>
      <c r="O16" s="621"/>
      <c r="P16" s="621"/>
      <c r="Q16" s="622"/>
      <c r="R16" s="623">
        <v>122470</v>
      </c>
      <c r="S16" s="624"/>
      <c r="T16" s="624"/>
      <c r="U16" s="624"/>
      <c r="V16" s="624"/>
      <c r="W16" s="624"/>
      <c r="X16" s="624"/>
      <c r="Y16" s="625"/>
      <c r="Z16" s="626">
        <v>0.4</v>
      </c>
      <c r="AA16" s="626"/>
      <c r="AB16" s="626"/>
      <c r="AC16" s="626"/>
      <c r="AD16" s="627">
        <v>122470</v>
      </c>
      <c r="AE16" s="627"/>
      <c r="AF16" s="627"/>
      <c r="AG16" s="627"/>
      <c r="AH16" s="627"/>
      <c r="AI16" s="627"/>
      <c r="AJ16" s="627"/>
      <c r="AK16" s="627"/>
      <c r="AL16" s="628">
        <v>0.7</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15">
      <c r="B17" s="620" t="s">
        <v>254</v>
      </c>
      <c r="C17" s="621"/>
      <c r="D17" s="621"/>
      <c r="E17" s="621"/>
      <c r="F17" s="621"/>
      <c r="G17" s="621"/>
      <c r="H17" s="621"/>
      <c r="I17" s="621"/>
      <c r="J17" s="621"/>
      <c r="K17" s="621"/>
      <c r="L17" s="621"/>
      <c r="M17" s="621"/>
      <c r="N17" s="621"/>
      <c r="O17" s="621"/>
      <c r="P17" s="621"/>
      <c r="Q17" s="622"/>
      <c r="R17" s="623">
        <v>424775</v>
      </c>
      <c r="S17" s="624"/>
      <c r="T17" s="624"/>
      <c r="U17" s="624"/>
      <c r="V17" s="624"/>
      <c r="W17" s="624"/>
      <c r="X17" s="624"/>
      <c r="Y17" s="625"/>
      <c r="Z17" s="626">
        <v>1.3</v>
      </c>
      <c r="AA17" s="626"/>
      <c r="AB17" s="626"/>
      <c r="AC17" s="626"/>
      <c r="AD17" s="627">
        <v>424775</v>
      </c>
      <c r="AE17" s="627"/>
      <c r="AF17" s="627"/>
      <c r="AG17" s="627"/>
      <c r="AH17" s="627"/>
      <c r="AI17" s="627"/>
      <c r="AJ17" s="627"/>
      <c r="AK17" s="627"/>
      <c r="AL17" s="628">
        <v>2.5</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1928523</v>
      </c>
      <c r="CS17" s="624"/>
      <c r="CT17" s="624"/>
      <c r="CU17" s="624"/>
      <c r="CV17" s="624"/>
      <c r="CW17" s="624"/>
      <c r="CX17" s="624"/>
      <c r="CY17" s="625"/>
      <c r="CZ17" s="626">
        <v>6.3</v>
      </c>
      <c r="DA17" s="626"/>
      <c r="DB17" s="626"/>
      <c r="DC17" s="626"/>
      <c r="DD17" s="632" t="s">
        <v>122</v>
      </c>
      <c r="DE17" s="624"/>
      <c r="DF17" s="624"/>
      <c r="DG17" s="624"/>
      <c r="DH17" s="624"/>
      <c r="DI17" s="624"/>
      <c r="DJ17" s="624"/>
      <c r="DK17" s="624"/>
      <c r="DL17" s="624"/>
      <c r="DM17" s="624"/>
      <c r="DN17" s="624"/>
      <c r="DO17" s="624"/>
      <c r="DP17" s="625"/>
      <c r="DQ17" s="632">
        <v>1928523</v>
      </c>
      <c r="DR17" s="624"/>
      <c r="DS17" s="624"/>
      <c r="DT17" s="624"/>
      <c r="DU17" s="624"/>
      <c r="DV17" s="624"/>
      <c r="DW17" s="624"/>
      <c r="DX17" s="624"/>
      <c r="DY17" s="624"/>
      <c r="DZ17" s="624"/>
      <c r="EA17" s="624"/>
      <c r="EB17" s="624"/>
      <c r="EC17" s="633"/>
    </row>
    <row r="18" spans="2:133" ht="11.25" customHeight="1" x14ac:dyDescent="0.15">
      <c r="B18" s="620" t="s">
        <v>257</v>
      </c>
      <c r="C18" s="621"/>
      <c r="D18" s="621"/>
      <c r="E18" s="621"/>
      <c r="F18" s="621"/>
      <c r="G18" s="621"/>
      <c r="H18" s="621"/>
      <c r="I18" s="621"/>
      <c r="J18" s="621"/>
      <c r="K18" s="621"/>
      <c r="L18" s="621"/>
      <c r="M18" s="621"/>
      <c r="N18" s="621"/>
      <c r="O18" s="621"/>
      <c r="P18" s="621"/>
      <c r="Q18" s="622"/>
      <c r="R18" s="623">
        <v>73861</v>
      </c>
      <c r="S18" s="624"/>
      <c r="T18" s="624"/>
      <c r="U18" s="624"/>
      <c r="V18" s="624"/>
      <c r="W18" s="624"/>
      <c r="X18" s="624"/>
      <c r="Y18" s="625"/>
      <c r="Z18" s="626">
        <v>0.2</v>
      </c>
      <c r="AA18" s="626"/>
      <c r="AB18" s="626"/>
      <c r="AC18" s="626"/>
      <c r="AD18" s="627">
        <v>73861</v>
      </c>
      <c r="AE18" s="627"/>
      <c r="AF18" s="627"/>
      <c r="AG18" s="627"/>
      <c r="AH18" s="627"/>
      <c r="AI18" s="627"/>
      <c r="AJ18" s="627"/>
      <c r="AK18" s="627"/>
      <c r="AL18" s="628">
        <v>0.4</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260</v>
      </c>
      <c r="C19" s="621"/>
      <c r="D19" s="621"/>
      <c r="E19" s="621"/>
      <c r="F19" s="621"/>
      <c r="G19" s="621"/>
      <c r="H19" s="621"/>
      <c r="I19" s="621"/>
      <c r="J19" s="621"/>
      <c r="K19" s="621"/>
      <c r="L19" s="621"/>
      <c r="M19" s="621"/>
      <c r="N19" s="621"/>
      <c r="O19" s="621"/>
      <c r="P19" s="621"/>
      <c r="Q19" s="622"/>
      <c r="R19" s="623">
        <v>350914</v>
      </c>
      <c r="S19" s="624"/>
      <c r="T19" s="624"/>
      <c r="U19" s="624"/>
      <c r="V19" s="624"/>
      <c r="W19" s="624"/>
      <c r="X19" s="624"/>
      <c r="Y19" s="625"/>
      <c r="Z19" s="626">
        <v>1.1000000000000001</v>
      </c>
      <c r="AA19" s="626"/>
      <c r="AB19" s="626"/>
      <c r="AC19" s="626"/>
      <c r="AD19" s="627">
        <v>350914</v>
      </c>
      <c r="AE19" s="627"/>
      <c r="AF19" s="627"/>
      <c r="AG19" s="627"/>
      <c r="AH19" s="627"/>
      <c r="AI19" s="627"/>
      <c r="AJ19" s="627"/>
      <c r="AK19" s="627"/>
      <c r="AL19" s="628">
        <v>2</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v>1145107</v>
      </c>
      <c r="BH19" s="624"/>
      <c r="BI19" s="624"/>
      <c r="BJ19" s="624"/>
      <c r="BK19" s="624"/>
      <c r="BL19" s="624"/>
      <c r="BM19" s="624"/>
      <c r="BN19" s="625"/>
      <c r="BO19" s="626">
        <v>9.1999999999999993</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263</v>
      </c>
      <c r="C20" s="637"/>
      <c r="D20" s="637"/>
      <c r="E20" s="637"/>
      <c r="F20" s="637"/>
      <c r="G20" s="637"/>
      <c r="H20" s="637"/>
      <c r="I20" s="637"/>
      <c r="J20" s="637"/>
      <c r="K20" s="637"/>
      <c r="L20" s="637"/>
      <c r="M20" s="637"/>
      <c r="N20" s="637"/>
      <c r="O20" s="637"/>
      <c r="P20" s="637"/>
      <c r="Q20" s="638"/>
      <c r="R20" s="623" t="s">
        <v>122</v>
      </c>
      <c r="S20" s="624"/>
      <c r="T20" s="624"/>
      <c r="U20" s="624"/>
      <c r="V20" s="624"/>
      <c r="W20" s="624"/>
      <c r="X20" s="624"/>
      <c r="Y20" s="625"/>
      <c r="Z20" s="626" t="s">
        <v>122</v>
      </c>
      <c r="AA20" s="626"/>
      <c r="AB20" s="626"/>
      <c r="AC20" s="626"/>
      <c r="AD20" s="627" t="s">
        <v>122</v>
      </c>
      <c r="AE20" s="627"/>
      <c r="AF20" s="627"/>
      <c r="AG20" s="627"/>
      <c r="AH20" s="627"/>
      <c r="AI20" s="627"/>
      <c r="AJ20" s="627"/>
      <c r="AK20" s="627"/>
      <c r="AL20" s="628" t="s">
        <v>122</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v>1145107</v>
      </c>
      <c r="BH20" s="624"/>
      <c r="BI20" s="624"/>
      <c r="BJ20" s="624"/>
      <c r="BK20" s="624"/>
      <c r="BL20" s="624"/>
      <c r="BM20" s="624"/>
      <c r="BN20" s="625"/>
      <c r="BO20" s="626">
        <v>9.1999999999999993</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30786390</v>
      </c>
      <c r="CS20" s="624"/>
      <c r="CT20" s="624"/>
      <c r="CU20" s="624"/>
      <c r="CV20" s="624"/>
      <c r="CW20" s="624"/>
      <c r="CX20" s="624"/>
      <c r="CY20" s="625"/>
      <c r="CZ20" s="626">
        <v>100</v>
      </c>
      <c r="DA20" s="626"/>
      <c r="DB20" s="626"/>
      <c r="DC20" s="626"/>
      <c r="DD20" s="632">
        <v>3048586</v>
      </c>
      <c r="DE20" s="624"/>
      <c r="DF20" s="624"/>
      <c r="DG20" s="624"/>
      <c r="DH20" s="624"/>
      <c r="DI20" s="624"/>
      <c r="DJ20" s="624"/>
      <c r="DK20" s="624"/>
      <c r="DL20" s="624"/>
      <c r="DM20" s="624"/>
      <c r="DN20" s="624"/>
      <c r="DO20" s="624"/>
      <c r="DP20" s="625"/>
      <c r="DQ20" s="632">
        <v>20013084</v>
      </c>
      <c r="DR20" s="624"/>
      <c r="DS20" s="624"/>
      <c r="DT20" s="624"/>
      <c r="DU20" s="624"/>
      <c r="DV20" s="624"/>
      <c r="DW20" s="624"/>
      <c r="DX20" s="624"/>
      <c r="DY20" s="624"/>
      <c r="DZ20" s="624"/>
      <c r="EA20" s="624"/>
      <c r="EB20" s="624"/>
      <c r="EC20" s="633"/>
    </row>
    <row r="21" spans="2:133" ht="11.25" customHeight="1" x14ac:dyDescent="0.15">
      <c r="B21" s="620" t="s">
        <v>266</v>
      </c>
      <c r="C21" s="621"/>
      <c r="D21" s="621"/>
      <c r="E21" s="621"/>
      <c r="F21" s="621"/>
      <c r="G21" s="621"/>
      <c r="H21" s="621"/>
      <c r="I21" s="621"/>
      <c r="J21" s="621"/>
      <c r="K21" s="621"/>
      <c r="L21" s="621"/>
      <c r="M21" s="621"/>
      <c r="N21" s="621"/>
      <c r="O21" s="621"/>
      <c r="P21" s="621"/>
      <c r="Q21" s="622"/>
      <c r="R21" s="623">
        <v>3127319</v>
      </c>
      <c r="S21" s="624"/>
      <c r="T21" s="624"/>
      <c r="U21" s="624"/>
      <c r="V21" s="624"/>
      <c r="W21" s="624"/>
      <c r="X21" s="624"/>
      <c r="Y21" s="625"/>
      <c r="Z21" s="626">
        <v>9.4</v>
      </c>
      <c r="AA21" s="626"/>
      <c r="AB21" s="626"/>
      <c r="AC21" s="626"/>
      <c r="AD21" s="627">
        <v>2994067</v>
      </c>
      <c r="AE21" s="627"/>
      <c r="AF21" s="627"/>
      <c r="AG21" s="627"/>
      <c r="AH21" s="627"/>
      <c r="AI21" s="627"/>
      <c r="AJ21" s="627"/>
      <c r="AK21" s="627"/>
      <c r="AL21" s="628">
        <v>17.399999999999999</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268</v>
      </c>
      <c r="C22" s="621"/>
      <c r="D22" s="621"/>
      <c r="E22" s="621"/>
      <c r="F22" s="621"/>
      <c r="G22" s="621"/>
      <c r="H22" s="621"/>
      <c r="I22" s="621"/>
      <c r="J22" s="621"/>
      <c r="K22" s="621"/>
      <c r="L22" s="621"/>
      <c r="M22" s="621"/>
      <c r="N22" s="621"/>
      <c r="O22" s="621"/>
      <c r="P22" s="621"/>
      <c r="Q22" s="622"/>
      <c r="R22" s="623">
        <v>2994067</v>
      </c>
      <c r="S22" s="624"/>
      <c r="T22" s="624"/>
      <c r="U22" s="624"/>
      <c r="V22" s="624"/>
      <c r="W22" s="624"/>
      <c r="X22" s="624"/>
      <c r="Y22" s="625"/>
      <c r="Z22" s="626">
        <v>9</v>
      </c>
      <c r="AA22" s="626"/>
      <c r="AB22" s="626"/>
      <c r="AC22" s="626"/>
      <c r="AD22" s="627">
        <v>2994067</v>
      </c>
      <c r="AE22" s="627"/>
      <c r="AF22" s="627"/>
      <c r="AG22" s="627"/>
      <c r="AH22" s="627"/>
      <c r="AI22" s="627"/>
      <c r="AJ22" s="627"/>
      <c r="AK22" s="627"/>
      <c r="AL22" s="628">
        <v>17.399999999999999</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271</v>
      </c>
      <c r="C23" s="621"/>
      <c r="D23" s="621"/>
      <c r="E23" s="621"/>
      <c r="F23" s="621"/>
      <c r="G23" s="621"/>
      <c r="H23" s="621"/>
      <c r="I23" s="621"/>
      <c r="J23" s="621"/>
      <c r="K23" s="621"/>
      <c r="L23" s="621"/>
      <c r="M23" s="621"/>
      <c r="N23" s="621"/>
      <c r="O23" s="621"/>
      <c r="P23" s="621"/>
      <c r="Q23" s="622"/>
      <c r="R23" s="623">
        <v>133239</v>
      </c>
      <c r="S23" s="624"/>
      <c r="T23" s="624"/>
      <c r="U23" s="624"/>
      <c r="V23" s="624"/>
      <c r="W23" s="624"/>
      <c r="X23" s="624"/>
      <c r="Y23" s="625"/>
      <c r="Z23" s="626">
        <v>0.4</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v>1145107</v>
      </c>
      <c r="BH23" s="624"/>
      <c r="BI23" s="624"/>
      <c r="BJ23" s="624"/>
      <c r="BK23" s="624"/>
      <c r="BL23" s="624"/>
      <c r="BM23" s="624"/>
      <c r="BN23" s="625"/>
      <c r="BO23" s="626">
        <v>9.1999999999999993</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x14ac:dyDescent="0.15">
      <c r="B24" s="620" t="s">
        <v>278</v>
      </c>
      <c r="C24" s="621"/>
      <c r="D24" s="621"/>
      <c r="E24" s="621"/>
      <c r="F24" s="621"/>
      <c r="G24" s="621"/>
      <c r="H24" s="621"/>
      <c r="I24" s="621"/>
      <c r="J24" s="621"/>
      <c r="K24" s="621"/>
      <c r="L24" s="621"/>
      <c r="M24" s="621"/>
      <c r="N24" s="621"/>
      <c r="O24" s="621"/>
      <c r="P24" s="621"/>
      <c r="Q24" s="622"/>
      <c r="R24" s="623">
        <v>13</v>
      </c>
      <c r="S24" s="624"/>
      <c r="T24" s="624"/>
      <c r="U24" s="624"/>
      <c r="V24" s="624"/>
      <c r="W24" s="624"/>
      <c r="X24" s="624"/>
      <c r="Y24" s="625"/>
      <c r="Z24" s="626">
        <v>0</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17119929</v>
      </c>
      <c r="CS24" s="613"/>
      <c r="CT24" s="613"/>
      <c r="CU24" s="613"/>
      <c r="CV24" s="613"/>
      <c r="CW24" s="613"/>
      <c r="CX24" s="613"/>
      <c r="CY24" s="614"/>
      <c r="CZ24" s="617">
        <v>55.6</v>
      </c>
      <c r="DA24" s="618"/>
      <c r="DB24" s="618"/>
      <c r="DC24" s="634"/>
      <c r="DD24" s="658">
        <v>10098761</v>
      </c>
      <c r="DE24" s="613"/>
      <c r="DF24" s="613"/>
      <c r="DG24" s="613"/>
      <c r="DH24" s="613"/>
      <c r="DI24" s="613"/>
      <c r="DJ24" s="613"/>
      <c r="DK24" s="614"/>
      <c r="DL24" s="658">
        <v>9278658</v>
      </c>
      <c r="DM24" s="613"/>
      <c r="DN24" s="613"/>
      <c r="DO24" s="613"/>
      <c r="DP24" s="613"/>
      <c r="DQ24" s="613"/>
      <c r="DR24" s="613"/>
      <c r="DS24" s="613"/>
      <c r="DT24" s="613"/>
      <c r="DU24" s="613"/>
      <c r="DV24" s="614"/>
      <c r="DW24" s="617">
        <v>53.6</v>
      </c>
      <c r="DX24" s="618"/>
      <c r="DY24" s="618"/>
      <c r="DZ24" s="618"/>
      <c r="EA24" s="618"/>
      <c r="EB24" s="618"/>
      <c r="EC24" s="619"/>
    </row>
    <row r="25" spans="2:133" ht="11.25" customHeight="1" x14ac:dyDescent="0.15">
      <c r="B25" s="620" t="s">
        <v>281</v>
      </c>
      <c r="C25" s="621"/>
      <c r="D25" s="621"/>
      <c r="E25" s="621"/>
      <c r="F25" s="621"/>
      <c r="G25" s="621"/>
      <c r="H25" s="621"/>
      <c r="I25" s="621"/>
      <c r="J25" s="621"/>
      <c r="K25" s="621"/>
      <c r="L25" s="621"/>
      <c r="M25" s="621"/>
      <c r="N25" s="621"/>
      <c r="O25" s="621"/>
      <c r="P25" s="621"/>
      <c r="Q25" s="622"/>
      <c r="R25" s="623">
        <v>18280478</v>
      </c>
      <c r="S25" s="624"/>
      <c r="T25" s="624"/>
      <c r="U25" s="624"/>
      <c r="V25" s="624"/>
      <c r="W25" s="624"/>
      <c r="X25" s="624"/>
      <c r="Y25" s="625"/>
      <c r="Z25" s="626">
        <v>55.1</v>
      </c>
      <c r="AA25" s="626"/>
      <c r="AB25" s="626"/>
      <c r="AC25" s="626"/>
      <c r="AD25" s="627">
        <v>17002119</v>
      </c>
      <c r="AE25" s="627"/>
      <c r="AF25" s="627"/>
      <c r="AG25" s="627"/>
      <c r="AH25" s="627"/>
      <c r="AI25" s="627"/>
      <c r="AJ25" s="627"/>
      <c r="AK25" s="627"/>
      <c r="AL25" s="628">
        <v>98.7</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4841080</v>
      </c>
      <c r="CS25" s="655"/>
      <c r="CT25" s="655"/>
      <c r="CU25" s="655"/>
      <c r="CV25" s="655"/>
      <c r="CW25" s="655"/>
      <c r="CX25" s="655"/>
      <c r="CY25" s="656"/>
      <c r="CZ25" s="628">
        <v>15.7</v>
      </c>
      <c r="DA25" s="653"/>
      <c r="DB25" s="653"/>
      <c r="DC25" s="657"/>
      <c r="DD25" s="632">
        <v>4418503</v>
      </c>
      <c r="DE25" s="655"/>
      <c r="DF25" s="655"/>
      <c r="DG25" s="655"/>
      <c r="DH25" s="655"/>
      <c r="DI25" s="655"/>
      <c r="DJ25" s="655"/>
      <c r="DK25" s="656"/>
      <c r="DL25" s="632">
        <v>4408081</v>
      </c>
      <c r="DM25" s="655"/>
      <c r="DN25" s="655"/>
      <c r="DO25" s="655"/>
      <c r="DP25" s="655"/>
      <c r="DQ25" s="655"/>
      <c r="DR25" s="655"/>
      <c r="DS25" s="655"/>
      <c r="DT25" s="655"/>
      <c r="DU25" s="655"/>
      <c r="DV25" s="656"/>
      <c r="DW25" s="628">
        <v>25.5</v>
      </c>
      <c r="DX25" s="653"/>
      <c r="DY25" s="653"/>
      <c r="DZ25" s="653"/>
      <c r="EA25" s="653"/>
      <c r="EB25" s="653"/>
      <c r="EC25" s="654"/>
    </row>
    <row r="26" spans="2:133" ht="11.25" customHeight="1" x14ac:dyDescent="0.15">
      <c r="B26" s="620" t="s">
        <v>284</v>
      </c>
      <c r="C26" s="621"/>
      <c r="D26" s="621"/>
      <c r="E26" s="621"/>
      <c r="F26" s="621"/>
      <c r="G26" s="621"/>
      <c r="H26" s="621"/>
      <c r="I26" s="621"/>
      <c r="J26" s="621"/>
      <c r="K26" s="621"/>
      <c r="L26" s="621"/>
      <c r="M26" s="621"/>
      <c r="N26" s="621"/>
      <c r="O26" s="621"/>
      <c r="P26" s="621"/>
      <c r="Q26" s="622"/>
      <c r="R26" s="623">
        <v>5052</v>
      </c>
      <c r="S26" s="624"/>
      <c r="T26" s="624"/>
      <c r="U26" s="624"/>
      <c r="V26" s="624"/>
      <c r="W26" s="624"/>
      <c r="X26" s="624"/>
      <c r="Y26" s="625"/>
      <c r="Z26" s="626">
        <v>0</v>
      </c>
      <c r="AA26" s="626"/>
      <c r="AB26" s="626"/>
      <c r="AC26" s="626"/>
      <c r="AD26" s="627">
        <v>5052</v>
      </c>
      <c r="AE26" s="627"/>
      <c r="AF26" s="627"/>
      <c r="AG26" s="627"/>
      <c r="AH26" s="627"/>
      <c r="AI26" s="627"/>
      <c r="AJ26" s="627"/>
      <c r="AK26" s="627"/>
      <c r="AL26" s="628">
        <v>0</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3152667</v>
      </c>
      <c r="CS26" s="624"/>
      <c r="CT26" s="624"/>
      <c r="CU26" s="624"/>
      <c r="CV26" s="624"/>
      <c r="CW26" s="624"/>
      <c r="CX26" s="624"/>
      <c r="CY26" s="625"/>
      <c r="CZ26" s="628">
        <v>10.199999999999999</v>
      </c>
      <c r="DA26" s="653"/>
      <c r="DB26" s="653"/>
      <c r="DC26" s="657"/>
      <c r="DD26" s="632">
        <v>2905683</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287</v>
      </c>
      <c r="C27" s="621"/>
      <c r="D27" s="621"/>
      <c r="E27" s="621"/>
      <c r="F27" s="621"/>
      <c r="G27" s="621"/>
      <c r="H27" s="621"/>
      <c r="I27" s="621"/>
      <c r="J27" s="621"/>
      <c r="K27" s="621"/>
      <c r="L27" s="621"/>
      <c r="M27" s="621"/>
      <c r="N27" s="621"/>
      <c r="O27" s="621"/>
      <c r="P27" s="621"/>
      <c r="Q27" s="622"/>
      <c r="R27" s="623">
        <v>141781</v>
      </c>
      <c r="S27" s="624"/>
      <c r="T27" s="624"/>
      <c r="U27" s="624"/>
      <c r="V27" s="624"/>
      <c r="W27" s="624"/>
      <c r="X27" s="624"/>
      <c r="Y27" s="625"/>
      <c r="Z27" s="626">
        <v>0.4</v>
      </c>
      <c r="AA27" s="626"/>
      <c r="AB27" s="626"/>
      <c r="AC27" s="626"/>
      <c r="AD27" s="627" t="s">
        <v>122</v>
      </c>
      <c r="AE27" s="627"/>
      <c r="AF27" s="627"/>
      <c r="AG27" s="627"/>
      <c r="AH27" s="627"/>
      <c r="AI27" s="627"/>
      <c r="AJ27" s="627"/>
      <c r="AK27" s="627"/>
      <c r="AL27" s="628" t="s">
        <v>122</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12439525</v>
      </c>
      <c r="BH27" s="624"/>
      <c r="BI27" s="624"/>
      <c r="BJ27" s="624"/>
      <c r="BK27" s="624"/>
      <c r="BL27" s="624"/>
      <c r="BM27" s="624"/>
      <c r="BN27" s="625"/>
      <c r="BO27" s="626">
        <v>100</v>
      </c>
      <c r="BP27" s="626"/>
      <c r="BQ27" s="626"/>
      <c r="BR27" s="626"/>
      <c r="BS27" s="627">
        <v>113811</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10350326</v>
      </c>
      <c r="CS27" s="655"/>
      <c r="CT27" s="655"/>
      <c r="CU27" s="655"/>
      <c r="CV27" s="655"/>
      <c r="CW27" s="655"/>
      <c r="CX27" s="655"/>
      <c r="CY27" s="656"/>
      <c r="CZ27" s="628">
        <v>33.6</v>
      </c>
      <c r="DA27" s="653"/>
      <c r="DB27" s="653"/>
      <c r="DC27" s="657"/>
      <c r="DD27" s="632">
        <v>3751735</v>
      </c>
      <c r="DE27" s="655"/>
      <c r="DF27" s="655"/>
      <c r="DG27" s="655"/>
      <c r="DH27" s="655"/>
      <c r="DI27" s="655"/>
      <c r="DJ27" s="655"/>
      <c r="DK27" s="656"/>
      <c r="DL27" s="632">
        <v>2942054</v>
      </c>
      <c r="DM27" s="655"/>
      <c r="DN27" s="655"/>
      <c r="DO27" s="655"/>
      <c r="DP27" s="655"/>
      <c r="DQ27" s="655"/>
      <c r="DR27" s="655"/>
      <c r="DS27" s="655"/>
      <c r="DT27" s="655"/>
      <c r="DU27" s="655"/>
      <c r="DV27" s="656"/>
      <c r="DW27" s="628">
        <v>17</v>
      </c>
      <c r="DX27" s="653"/>
      <c r="DY27" s="653"/>
      <c r="DZ27" s="653"/>
      <c r="EA27" s="653"/>
      <c r="EB27" s="653"/>
      <c r="EC27" s="654"/>
    </row>
    <row r="28" spans="2:133" ht="11.25" customHeight="1" x14ac:dyDescent="0.15">
      <c r="B28" s="620" t="s">
        <v>290</v>
      </c>
      <c r="C28" s="621"/>
      <c r="D28" s="621"/>
      <c r="E28" s="621"/>
      <c r="F28" s="621"/>
      <c r="G28" s="621"/>
      <c r="H28" s="621"/>
      <c r="I28" s="621"/>
      <c r="J28" s="621"/>
      <c r="K28" s="621"/>
      <c r="L28" s="621"/>
      <c r="M28" s="621"/>
      <c r="N28" s="621"/>
      <c r="O28" s="621"/>
      <c r="P28" s="621"/>
      <c r="Q28" s="622"/>
      <c r="R28" s="623">
        <v>319241</v>
      </c>
      <c r="S28" s="624"/>
      <c r="T28" s="624"/>
      <c r="U28" s="624"/>
      <c r="V28" s="624"/>
      <c r="W28" s="624"/>
      <c r="X28" s="624"/>
      <c r="Y28" s="625"/>
      <c r="Z28" s="626">
        <v>1</v>
      </c>
      <c r="AA28" s="626"/>
      <c r="AB28" s="626"/>
      <c r="AC28" s="626"/>
      <c r="AD28" s="627">
        <v>106429</v>
      </c>
      <c r="AE28" s="627"/>
      <c r="AF28" s="627"/>
      <c r="AG28" s="627"/>
      <c r="AH28" s="627"/>
      <c r="AI28" s="627"/>
      <c r="AJ28" s="627"/>
      <c r="AK28" s="627"/>
      <c r="AL28" s="628">
        <v>0.6</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1928523</v>
      </c>
      <c r="CS28" s="624"/>
      <c r="CT28" s="624"/>
      <c r="CU28" s="624"/>
      <c r="CV28" s="624"/>
      <c r="CW28" s="624"/>
      <c r="CX28" s="624"/>
      <c r="CY28" s="625"/>
      <c r="CZ28" s="628">
        <v>6.3</v>
      </c>
      <c r="DA28" s="653"/>
      <c r="DB28" s="653"/>
      <c r="DC28" s="657"/>
      <c r="DD28" s="632">
        <v>1928523</v>
      </c>
      <c r="DE28" s="624"/>
      <c r="DF28" s="624"/>
      <c r="DG28" s="624"/>
      <c r="DH28" s="624"/>
      <c r="DI28" s="624"/>
      <c r="DJ28" s="624"/>
      <c r="DK28" s="625"/>
      <c r="DL28" s="632">
        <v>1928523</v>
      </c>
      <c r="DM28" s="624"/>
      <c r="DN28" s="624"/>
      <c r="DO28" s="624"/>
      <c r="DP28" s="624"/>
      <c r="DQ28" s="624"/>
      <c r="DR28" s="624"/>
      <c r="DS28" s="624"/>
      <c r="DT28" s="624"/>
      <c r="DU28" s="624"/>
      <c r="DV28" s="625"/>
      <c r="DW28" s="628">
        <v>11.1</v>
      </c>
      <c r="DX28" s="653"/>
      <c r="DY28" s="653"/>
      <c r="DZ28" s="653"/>
      <c r="EA28" s="653"/>
      <c r="EB28" s="653"/>
      <c r="EC28" s="654"/>
    </row>
    <row r="29" spans="2:133" ht="11.25" customHeight="1" x14ac:dyDescent="0.15">
      <c r="B29" s="620" t="s">
        <v>292</v>
      </c>
      <c r="C29" s="621"/>
      <c r="D29" s="621"/>
      <c r="E29" s="621"/>
      <c r="F29" s="621"/>
      <c r="G29" s="621"/>
      <c r="H29" s="621"/>
      <c r="I29" s="621"/>
      <c r="J29" s="621"/>
      <c r="K29" s="621"/>
      <c r="L29" s="621"/>
      <c r="M29" s="621"/>
      <c r="N29" s="621"/>
      <c r="O29" s="621"/>
      <c r="P29" s="621"/>
      <c r="Q29" s="622"/>
      <c r="R29" s="623">
        <v>72522</v>
      </c>
      <c r="S29" s="624"/>
      <c r="T29" s="624"/>
      <c r="U29" s="624"/>
      <c r="V29" s="624"/>
      <c r="W29" s="624"/>
      <c r="X29" s="624"/>
      <c r="Y29" s="625"/>
      <c r="Z29" s="626">
        <v>0.2</v>
      </c>
      <c r="AA29" s="626"/>
      <c r="AB29" s="626"/>
      <c r="AC29" s="626"/>
      <c r="AD29" s="627">
        <v>15138</v>
      </c>
      <c r="AE29" s="627"/>
      <c r="AF29" s="627"/>
      <c r="AG29" s="627"/>
      <c r="AH29" s="627"/>
      <c r="AI29" s="627"/>
      <c r="AJ29" s="627"/>
      <c r="AK29" s="627"/>
      <c r="AL29" s="628">
        <v>0.1</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293</v>
      </c>
      <c r="CE29" s="660"/>
      <c r="CF29" s="620" t="s">
        <v>66</v>
      </c>
      <c r="CG29" s="621"/>
      <c r="CH29" s="621"/>
      <c r="CI29" s="621"/>
      <c r="CJ29" s="621"/>
      <c r="CK29" s="621"/>
      <c r="CL29" s="621"/>
      <c r="CM29" s="621"/>
      <c r="CN29" s="621"/>
      <c r="CO29" s="621"/>
      <c r="CP29" s="621"/>
      <c r="CQ29" s="622"/>
      <c r="CR29" s="623">
        <v>1928523</v>
      </c>
      <c r="CS29" s="655"/>
      <c r="CT29" s="655"/>
      <c r="CU29" s="655"/>
      <c r="CV29" s="655"/>
      <c r="CW29" s="655"/>
      <c r="CX29" s="655"/>
      <c r="CY29" s="656"/>
      <c r="CZ29" s="628">
        <v>6.3</v>
      </c>
      <c r="DA29" s="653"/>
      <c r="DB29" s="653"/>
      <c r="DC29" s="657"/>
      <c r="DD29" s="632">
        <v>1928523</v>
      </c>
      <c r="DE29" s="655"/>
      <c r="DF29" s="655"/>
      <c r="DG29" s="655"/>
      <c r="DH29" s="655"/>
      <c r="DI29" s="655"/>
      <c r="DJ29" s="655"/>
      <c r="DK29" s="656"/>
      <c r="DL29" s="632">
        <v>1928523</v>
      </c>
      <c r="DM29" s="655"/>
      <c r="DN29" s="655"/>
      <c r="DO29" s="655"/>
      <c r="DP29" s="655"/>
      <c r="DQ29" s="655"/>
      <c r="DR29" s="655"/>
      <c r="DS29" s="655"/>
      <c r="DT29" s="655"/>
      <c r="DU29" s="655"/>
      <c r="DV29" s="656"/>
      <c r="DW29" s="628">
        <v>11.1</v>
      </c>
      <c r="DX29" s="653"/>
      <c r="DY29" s="653"/>
      <c r="DZ29" s="653"/>
      <c r="EA29" s="653"/>
      <c r="EB29" s="653"/>
      <c r="EC29" s="654"/>
    </row>
    <row r="30" spans="2:133" ht="11.25" customHeight="1" x14ac:dyDescent="0.15">
      <c r="B30" s="620" t="s">
        <v>294</v>
      </c>
      <c r="C30" s="621"/>
      <c r="D30" s="621"/>
      <c r="E30" s="621"/>
      <c r="F30" s="621"/>
      <c r="G30" s="621"/>
      <c r="H30" s="621"/>
      <c r="I30" s="621"/>
      <c r="J30" s="621"/>
      <c r="K30" s="621"/>
      <c r="L30" s="621"/>
      <c r="M30" s="621"/>
      <c r="N30" s="621"/>
      <c r="O30" s="621"/>
      <c r="P30" s="621"/>
      <c r="Q30" s="622"/>
      <c r="R30" s="623">
        <v>7252916</v>
      </c>
      <c r="S30" s="624"/>
      <c r="T30" s="624"/>
      <c r="U30" s="624"/>
      <c r="V30" s="624"/>
      <c r="W30" s="624"/>
      <c r="X30" s="624"/>
      <c r="Y30" s="625"/>
      <c r="Z30" s="626">
        <v>21.9</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65"/>
      <c r="BI30" s="665"/>
      <c r="BJ30" s="665"/>
      <c r="BK30" s="665"/>
      <c r="BL30" s="665"/>
      <c r="BM30" s="665"/>
      <c r="BN30" s="665"/>
      <c r="BO30" s="665"/>
      <c r="BP30" s="665"/>
      <c r="BQ30" s="666"/>
      <c r="BR30" s="605" t="s">
        <v>296</v>
      </c>
      <c r="BS30" s="665"/>
      <c r="BT30" s="665"/>
      <c r="BU30" s="665"/>
      <c r="BV30" s="665"/>
      <c r="BW30" s="665"/>
      <c r="BX30" s="665"/>
      <c r="BY30" s="665"/>
      <c r="BZ30" s="665"/>
      <c r="CA30" s="665"/>
      <c r="CB30" s="666"/>
      <c r="CD30" s="661"/>
      <c r="CE30" s="662"/>
      <c r="CF30" s="620" t="s">
        <v>297</v>
      </c>
      <c r="CG30" s="621"/>
      <c r="CH30" s="621"/>
      <c r="CI30" s="621"/>
      <c r="CJ30" s="621"/>
      <c r="CK30" s="621"/>
      <c r="CL30" s="621"/>
      <c r="CM30" s="621"/>
      <c r="CN30" s="621"/>
      <c r="CO30" s="621"/>
      <c r="CP30" s="621"/>
      <c r="CQ30" s="622"/>
      <c r="CR30" s="623">
        <v>1849169</v>
      </c>
      <c r="CS30" s="624"/>
      <c r="CT30" s="624"/>
      <c r="CU30" s="624"/>
      <c r="CV30" s="624"/>
      <c r="CW30" s="624"/>
      <c r="CX30" s="624"/>
      <c r="CY30" s="625"/>
      <c r="CZ30" s="628">
        <v>6</v>
      </c>
      <c r="DA30" s="653"/>
      <c r="DB30" s="653"/>
      <c r="DC30" s="657"/>
      <c r="DD30" s="632">
        <v>1849169</v>
      </c>
      <c r="DE30" s="624"/>
      <c r="DF30" s="624"/>
      <c r="DG30" s="624"/>
      <c r="DH30" s="624"/>
      <c r="DI30" s="624"/>
      <c r="DJ30" s="624"/>
      <c r="DK30" s="625"/>
      <c r="DL30" s="632">
        <v>1849169</v>
      </c>
      <c r="DM30" s="624"/>
      <c r="DN30" s="624"/>
      <c r="DO30" s="624"/>
      <c r="DP30" s="624"/>
      <c r="DQ30" s="624"/>
      <c r="DR30" s="624"/>
      <c r="DS30" s="624"/>
      <c r="DT30" s="624"/>
      <c r="DU30" s="624"/>
      <c r="DV30" s="625"/>
      <c r="DW30" s="628">
        <v>10.7</v>
      </c>
      <c r="DX30" s="653"/>
      <c r="DY30" s="653"/>
      <c r="DZ30" s="653"/>
      <c r="EA30" s="653"/>
      <c r="EB30" s="653"/>
      <c r="EC30" s="654"/>
    </row>
    <row r="31" spans="2:133" ht="11.25" customHeight="1" x14ac:dyDescent="0.15">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299</v>
      </c>
      <c r="AQ31" s="670"/>
      <c r="AR31" s="670"/>
      <c r="AS31" s="670"/>
      <c r="AT31" s="675" t="s">
        <v>300</v>
      </c>
      <c r="AU31" s="206"/>
      <c r="AV31" s="206"/>
      <c r="AW31" s="206"/>
      <c r="AX31" s="609" t="s">
        <v>178</v>
      </c>
      <c r="AY31" s="610"/>
      <c r="AZ31" s="610"/>
      <c r="BA31" s="610"/>
      <c r="BB31" s="610"/>
      <c r="BC31" s="610"/>
      <c r="BD31" s="610"/>
      <c r="BE31" s="610"/>
      <c r="BF31" s="611"/>
      <c r="BG31" s="679">
        <v>99.4</v>
      </c>
      <c r="BH31" s="667"/>
      <c r="BI31" s="667"/>
      <c r="BJ31" s="667"/>
      <c r="BK31" s="667"/>
      <c r="BL31" s="667"/>
      <c r="BM31" s="618">
        <v>98.7</v>
      </c>
      <c r="BN31" s="667"/>
      <c r="BO31" s="667"/>
      <c r="BP31" s="667"/>
      <c r="BQ31" s="668"/>
      <c r="BR31" s="679">
        <v>99.3</v>
      </c>
      <c r="BS31" s="667"/>
      <c r="BT31" s="667"/>
      <c r="BU31" s="667"/>
      <c r="BV31" s="667"/>
      <c r="BW31" s="667"/>
      <c r="BX31" s="618">
        <v>98.4</v>
      </c>
      <c r="BY31" s="667"/>
      <c r="BZ31" s="667"/>
      <c r="CA31" s="667"/>
      <c r="CB31" s="668"/>
      <c r="CD31" s="661"/>
      <c r="CE31" s="662"/>
      <c r="CF31" s="620" t="s">
        <v>301</v>
      </c>
      <c r="CG31" s="621"/>
      <c r="CH31" s="621"/>
      <c r="CI31" s="621"/>
      <c r="CJ31" s="621"/>
      <c r="CK31" s="621"/>
      <c r="CL31" s="621"/>
      <c r="CM31" s="621"/>
      <c r="CN31" s="621"/>
      <c r="CO31" s="621"/>
      <c r="CP31" s="621"/>
      <c r="CQ31" s="622"/>
      <c r="CR31" s="623">
        <v>79354</v>
      </c>
      <c r="CS31" s="655"/>
      <c r="CT31" s="655"/>
      <c r="CU31" s="655"/>
      <c r="CV31" s="655"/>
      <c r="CW31" s="655"/>
      <c r="CX31" s="655"/>
      <c r="CY31" s="656"/>
      <c r="CZ31" s="628">
        <v>0.3</v>
      </c>
      <c r="DA31" s="653"/>
      <c r="DB31" s="653"/>
      <c r="DC31" s="657"/>
      <c r="DD31" s="632">
        <v>79354</v>
      </c>
      <c r="DE31" s="655"/>
      <c r="DF31" s="655"/>
      <c r="DG31" s="655"/>
      <c r="DH31" s="655"/>
      <c r="DI31" s="655"/>
      <c r="DJ31" s="655"/>
      <c r="DK31" s="656"/>
      <c r="DL31" s="632">
        <v>79354</v>
      </c>
      <c r="DM31" s="655"/>
      <c r="DN31" s="655"/>
      <c r="DO31" s="655"/>
      <c r="DP31" s="655"/>
      <c r="DQ31" s="655"/>
      <c r="DR31" s="655"/>
      <c r="DS31" s="655"/>
      <c r="DT31" s="655"/>
      <c r="DU31" s="655"/>
      <c r="DV31" s="656"/>
      <c r="DW31" s="628">
        <v>0.5</v>
      </c>
      <c r="DX31" s="653"/>
      <c r="DY31" s="653"/>
      <c r="DZ31" s="653"/>
      <c r="EA31" s="653"/>
      <c r="EB31" s="653"/>
      <c r="EC31" s="654"/>
    </row>
    <row r="32" spans="2:133" ht="11.25" customHeight="1" x14ac:dyDescent="0.15">
      <c r="B32" s="620" t="s">
        <v>302</v>
      </c>
      <c r="C32" s="621"/>
      <c r="D32" s="621"/>
      <c r="E32" s="621"/>
      <c r="F32" s="621"/>
      <c r="G32" s="621"/>
      <c r="H32" s="621"/>
      <c r="I32" s="621"/>
      <c r="J32" s="621"/>
      <c r="K32" s="621"/>
      <c r="L32" s="621"/>
      <c r="M32" s="621"/>
      <c r="N32" s="621"/>
      <c r="O32" s="621"/>
      <c r="P32" s="621"/>
      <c r="Q32" s="622"/>
      <c r="R32" s="623">
        <v>1981666</v>
      </c>
      <c r="S32" s="624"/>
      <c r="T32" s="624"/>
      <c r="U32" s="624"/>
      <c r="V32" s="624"/>
      <c r="W32" s="624"/>
      <c r="X32" s="624"/>
      <c r="Y32" s="625"/>
      <c r="Z32" s="626">
        <v>6</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303</v>
      </c>
      <c r="AX32" s="620" t="s">
        <v>304</v>
      </c>
      <c r="AY32" s="621"/>
      <c r="AZ32" s="621"/>
      <c r="BA32" s="621"/>
      <c r="BB32" s="621"/>
      <c r="BC32" s="621"/>
      <c r="BD32" s="621"/>
      <c r="BE32" s="621"/>
      <c r="BF32" s="622"/>
      <c r="BG32" s="680">
        <v>99.1</v>
      </c>
      <c r="BH32" s="655"/>
      <c r="BI32" s="655"/>
      <c r="BJ32" s="655"/>
      <c r="BK32" s="655"/>
      <c r="BL32" s="655"/>
      <c r="BM32" s="629">
        <v>98</v>
      </c>
      <c r="BN32" s="655"/>
      <c r="BO32" s="655"/>
      <c r="BP32" s="655"/>
      <c r="BQ32" s="678"/>
      <c r="BR32" s="680">
        <v>98.9</v>
      </c>
      <c r="BS32" s="655"/>
      <c r="BT32" s="655"/>
      <c r="BU32" s="655"/>
      <c r="BV32" s="655"/>
      <c r="BW32" s="655"/>
      <c r="BX32" s="629">
        <v>97.7</v>
      </c>
      <c r="BY32" s="655"/>
      <c r="BZ32" s="655"/>
      <c r="CA32" s="655"/>
      <c r="CB32" s="678"/>
      <c r="CD32" s="663"/>
      <c r="CE32" s="664"/>
      <c r="CF32" s="620" t="s">
        <v>305</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15">
      <c r="B33" s="620" t="s">
        <v>306</v>
      </c>
      <c r="C33" s="621"/>
      <c r="D33" s="621"/>
      <c r="E33" s="621"/>
      <c r="F33" s="621"/>
      <c r="G33" s="621"/>
      <c r="H33" s="621"/>
      <c r="I33" s="621"/>
      <c r="J33" s="621"/>
      <c r="K33" s="621"/>
      <c r="L33" s="621"/>
      <c r="M33" s="621"/>
      <c r="N33" s="621"/>
      <c r="O33" s="621"/>
      <c r="P33" s="621"/>
      <c r="Q33" s="622"/>
      <c r="R33" s="623">
        <v>112099</v>
      </c>
      <c r="S33" s="624"/>
      <c r="T33" s="624"/>
      <c r="U33" s="624"/>
      <c r="V33" s="624"/>
      <c r="W33" s="624"/>
      <c r="X33" s="624"/>
      <c r="Y33" s="625"/>
      <c r="Z33" s="626">
        <v>0.3</v>
      </c>
      <c r="AA33" s="626"/>
      <c r="AB33" s="626"/>
      <c r="AC33" s="626"/>
      <c r="AD33" s="627">
        <v>81436</v>
      </c>
      <c r="AE33" s="627"/>
      <c r="AF33" s="627"/>
      <c r="AG33" s="627"/>
      <c r="AH33" s="627"/>
      <c r="AI33" s="627"/>
      <c r="AJ33" s="627"/>
      <c r="AK33" s="627"/>
      <c r="AL33" s="628">
        <v>0.5</v>
      </c>
      <c r="AM33" s="629"/>
      <c r="AN33" s="629"/>
      <c r="AO33" s="630"/>
      <c r="AP33" s="673"/>
      <c r="AQ33" s="674"/>
      <c r="AR33" s="674"/>
      <c r="AS33" s="674"/>
      <c r="AT33" s="677"/>
      <c r="AU33" s="207"/>
      <c r="AV33" s="207"/>
      <c r="AW33" s="207"/>
      <c r="AX33" s="644" t="s">
        <v>307</v>
      </c>
      <c r="AY33" s="645"/>
      <c r="AZ33" s="645"/>
      <c r="BA33" s="645"/>
      <c r="BB33" s="645"/>
      <c r="BC33" s="645"/>
      <c r="BD33" s="645"/>
      <c r="BE33" s="645"/>
      <c r="BF33" s="646"/>
      <c r="BG33" s="681">
        <v>99.7</v>
      </c>
      <c r="BH33" s="682"/>
      <c r="BI33" s="682"/>
      <c r="BJ33" s="682"/>
      <c r="BK33" s="682"/>
      <c r="BL33" s="682"/>
      <c r="BM33" s="683">
        <v>99.2</v>
      </c>
      <c r="BN33" s="682"/>
      <c r="BO33" s="682"/>
      <c r="BP33" s="682"/>
      <c r="BQ33" s="684"/>
      <c r="BR33" s="681">
        <v>99.6</v>
      </c>
      <c r="BS33" s="682"/>
      <c r="BT33" s="682"/>
      <c r="BU33" s="682"/>
      <c r="BV33" s="682"/>
      <c r="BW33" s="682"/>
      <c r="BX33" s="683">
        <v>99.1</v>
      </c>
      <c r="BY33" s="682"/>
      <c r="BZ33" s="682"/>
      <c r="CA33" s="682"/>
      <c r="CB33" s="684"/>
      <c r="CD33" s="620" t="s">
        <v>308</v>
      </c>
      <c r="CE33" s="621"/>
      <c r="CF33" s="621"/>
      <c r="CG33" s="621"/>
      <c r="CH33" s="621"/>
      <c r="CI33" s="621"/>
      <c r="CJ33" s="621"/>
      <c r="CK33" s="621"/>
      <c r="CL33" s="621"/>
      <c r="CM33" s="621"/>
      <c r="CN33" s="621"/>
      <c r="CO33" s="621"/>
      <c r="CP33" s="621"/>
      <c r="CQ33" s="622"/>
      <c r="CR33" s="623">
        <v>10617875</v>
      </c>
      <c r="CS33" s="655"/>
      <c r="CT33" s="655"/>
      <c r="CU33" s="655"/>
      <c r="CV33" s="655"/>
      <c r="CW33" s="655"/>
      <c r="CX33" s="655"/>
      <c r="CY33" s="656"/>
      <c r="CZ33" s="628">
        <v>34.5</v>
      </c>
      <c r="DA33" s="653"/>
      <c r="DB33" s="653"/>
      <c r="DC33" s="657"/>
      <c r="DD33" s="632">
        <v>9195239</v>
      </c>
      <c r="DE33" s="655"/>
      <c r="DF33" s="655"/>
      <c r="DG33" s="655"/>
      <c r="DH33" s="655"/>
      <c r="DI33" s="655"/>
      <c r="DJ33" s="655"/>
      <c r="DK33" s="656"/>
      <c r="DL33" s="632">
        <v>6713531</v>
      </c>
      <c r="DM33" s="655"/>
      <c r="DN33" s="655"/>
      <c r="DO33" s="655"/>
      <c r="DP33" s="655"/>
      <c r="DQ33" s="655"/>
      <c r="DR33" s="655"/>
      <c r="DS33" s="655"/>
      <c r="DT33" s="655"/>
      <c r="DU33" s="655"/>
      <c r="DV33" s="656"/>
      <c r="DW33" s="628">
        <v>38.799999999999997</v>
      </c>
      <c r="DX33" s="653"/>
      <c r="DY33" s="653"/>
      <c r="DZ33" s="653"/>
      <c r="EA33" s="653"/>
      <c r="EB33" s="653"/>
      <c r="EC33" s="654"/>
    </row>
    <row r="34" spans="2:133" ht="11.25" customHeight="1" x14ac:dyDescent="0.15">
      <c r="B34" s="620" t="s">
        <v>309</v>
      </c>
      <c r="C34" s="621"/>
      <c r="D34" s="621"/>
      <c r="E34" s="621"/>
      <c r="F34" s="621"/>
      <c r="G34" s="621"/>
      <c r="H34" s="621"/>
      <c r="I34" s="621"/>
      <c r="J34" s="621"/>
      <c r="K34" s="621"/>
      <c r="L34" s="621"/>
      <c r="M34" s="621"/>
      <c r="N34" s="621"/>
      <c r="O34" s="621"/>
      <c r="P34" s="621"/>
      <c r="Q34" s="622"/>
      <c r="R34" s="623">
        <v>17304</v>
      </c>
      <c r="S34" s="624"/>
      <c r="T34" s="624"/>
      <c r="U34" s="624"/>
      <c r="V34" s="624"/>
      <c r="W34" s="624"/>
      <c r="X34" s="624"/>
      <c r="Y34" s="625"/>
      <c r="Z34" s="626">
        <v>0.1</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3643938</v>
      </c>
      <c r="CS34" s="624"/>
      <c r="CT34" s="624"/>
      <c r="CU34" s="624"/>
      <c r="CV34" s="624"/>
      <c r="CW34" s="624"/>
      <c r="CX34" s="624"/>
      <c r="CY34" s="625"/>
      <c r="CZ34" s="628">
        <v>11.8</v>
      </c>
      <c r="DA34" s="653"/>
      <c r="DB34" s="653"/>
      <c r="DC34" s="657"/>
      <c r="DD34" s="632">
        <v>3060269</v>
      </c>
      <c r="DE34" s="624"/>
      <c r="DF34" s="624"/>
      <c r="DG34" s="624"/>
      <c r="DH34" s="624"/>
      <c r="DI34" s="624"/>
      <c r="DJ34" s="624"/>
      <c r="DK34" s="625"/>
      <c r="DL34" s="632">
        <v>2746633</v>
      </c>
      <c r="DM34" s="624"/>
      <c r="DN34" s="624"/>
      <c r="DO34" s="624"/>
      <c r="DP34" s="624"/>
      <c r="DQ34" s="624"/>
      <c r="DR34" s="624"/>
      <c r="DS34" s="624"/>
      <c r="DT34" s="624"/>
      <c r="DU34" s="624"/>
      <c r="DV34" s="625"/>
      <c r="DW34" s="628">
        <v>15.9</v>
      </c>
      <c r="DX34" s="653"/>
      <c r="DY34" s="653"/>
      <c r="DZ34" s="653"/>
      <c r="EA34" s="653"/>
      <c r="EB34" s="653"/>
      <c r="EC34" s="654"/>
    </row>
    <row r="35" spans="2:133" ht="11.25" customHeight="1" x14ac:dyDescent="0.15">
      <c r="B35" s="620" t="s">
        <v>311</v>
      </c>
      <c r="C35" s="621"/>
      <c r="D35" s="621"/>
      <c r="E35" s="621"/>
      <c r="F35" s="621"/>
      <c r="G35" s="621"/>
      <c r="H35" s="621"/>
      <c r="I35" s="621"/>
      <c r="J35" s="621"/>
      <c r="K35" s="621"/>
      <c r="L35" s="621"/>
      <c r="M35" s="621"/>
      <c r="N35" s="621"/>
      <c r="O35" s="621"/>
      <c r="P35" s="621"/>
      <c r="Q35" s="622"/>
      <c r="R35" s="623">
        <v>432491</v>
      </c>
      <c r="S35" s="624"/>
      <c r="T35" s="624"/>
      <c r="U35" s="624"/>
      <c r="V35" s="624"/>
      <c r="W35" s="624"/>
      <c r="X35" s="624"/>
      <c r="Y35" s="625"/>
      <c r="Z35" s="626">
        <v>1.3</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44712</v>
      </c>
      <c r="CS35" s="655"/>
      <c r="CT35" s="655"/>
      <c r="CU35" s="655"/>
      <c r="CV35" s="655"/>
      <c r="CW35" s="655"/>
      <c r="CX35" s="655"/>
      <c r="CY35" s="656"/>
      <c r="CZ35" s="628">
        <v>0.1</v>
      </c>
      <c r="DA35" s="653"/>
      <c r="DB35" s="653"/>
      <c r="DC35" s="657"/>
      <c r="DD35" s="632">
        <v>40839</v>
      </c>
      <c r="DE35" s="655"/>
      <c r="DF35" s="655"/>
      <c r="DG35" s="655"/>
      <c r="DH35" s="655"/>
      <c r="DI35" s="655"/>
      <c r="DJ35" s="655"/>
      <c r="DK35" s="656"/>
      <c r="DL35" s="632">
        <v>40839</v>
      </c>
      <c r="DM35" s="655"/>
      <c r="DN35" s="655"/>
      <c r="DO35" s="655"/>
      <c r="DP35" s="655"/>
      <c r="DQ35" s="655"/>
      <c r="DR35" s="655"/>
      <c r="DS35" s="655"/>
      <c r="DT35" s="655"/>
      <c r="DU35" s="655"/>
      <c r="DV35" s="656"/>
      <c r="DW35" s="628">
        <v>0.2</v>
      </c>
      <c r="DX35" s="653"/>
      <c r="DY35" s="653"/>
      <c r="DZ35" s="653"/>
      <c r="EA35" s="653"/>
      <c r="EB35" s="653"/>
      <c r="EC35" s="654"/>
    </row>
    <row r="36" spans="2:133" ht="11.25" customHeight="1" x14ac:dyDescent="0.15">
      <c r="B36" s="620" t="s">
        <v>315</v>
      </c>
      <c r="C36" s="621"/>
      <c r="D36" s="621"/>
      <c r="E36" s="621"/>
      <c r="F36" s="621"/>
      <c r="G36" s="621"/>
      <c r="H36" s="621"/>
      <c r="I36" s="621"/>
      <c r="J36" s="621"/>
      <c r="K36" s="621"/>
      <c r="L36" s="621"/>
      <c r="M36" s="621"/>
      <c r="N36" s="621"/>
      <c r="O36" s="621"/>
      <c r="P36" s="621"/>
      <c r="Q36" s="622"/>
      <c r="R36" s="623">
        <v>2487633</v>
      </c>
      <c r="S36" s="624"/>
      <c r="T36" s="624"/>
      <c r="U36" s="624"/>
      <c r="V36" s="624"/>
      <c r="W36" s="624"/>
      <c r="X36" s="624"/>
      <c r="Y36" s="625"/>
      <c r="Z36" s="626">
        <v>7.5</v>
      </c>
      <c r="AA36" s="626"/>
      <c r="AB36" s="626"/>
      <c r="AC36" s="626"/>
      <c r="AD36" s="627" t="s">
        <v>122</v>
      </c>
      <c r="AE36" s="627"/>
      <c r="AF36" s="627"/>
      <c r="AG36" s="627"/>
      <c r="AH36" s="627"/>
      <c r="AI36" s="627"/>
      <c r="AJ36" s="627"/>
      <c r="AK36" s="627"/>
      <c r="AL36" s="628" t="s">
        <v>122</v>
      </c>
      <c r="AM36" s="629"/>
      <c r="AN36" s="629"/>
      <c r="AO36" s="630"/>
      <c r="AP36" s="210"/>
      <c r="AQ36" s="689" t="s">
        <v>316</v>
      </c>
      <c r="AR36" s="690"/>
      <c r="AS36" s="690"/>
      <c r="AT36" s="690"/>
      <c r="AU36" s="690"/>
      <c r="AV36" s="690"/>
      <c r="AW36" s="690"/>
      <c r="AX36" s="690"/>
      <c r="AY36" s="691"/>
      <c r="AZ36" s="612">
        <v>3515010</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90181</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3309878</v>
      </c>
      <c r="CS36" s="624"/>
      <c r="CT36" s="624"/>
      <c r="CU36" s="624"/>
      <c r="CV36" s="624"/>
      <c r="CW36" s="624"/>
      <c r="CX36" s="624"/>
      <c r="CY36" s="625"/>
      <c r="CZ36" s="628">
        <v>10.8</v>
      </c>
      <c r="DA36" s="653"/>
      <c r="DB36" s="653"/>
      <c r="DC36" s="657"/>
      <c r="DD36" s="632">
        <v>3136246</v>
      </c>
      <c r="DE36" s="624"/>
      <c r="DF36" s="624"/>
      <c r="DG36" s="624"/>
      <c r="DH36" s="624"/>
      <c r="DI36" s="624"/>
      <c r="DJ36" s="624"/>
      <c r="DK36" s="625"/>
      <c r="DL36" s="632">
        <v>2139713</v>
      </c>
      <c r="DM36" s="624"/>
      <c r="DN36" s="624"/>
      <c r="DO36" s="624"/>
      <c r="DP36" s="624"/>
      <c r="DQ36" s="624"/>
      <c r="DR36" s="624"/>
      <c r="DS36" s="624"/>
      <c r="DT36" s="624"/>
      <c r="DU36" s="624"/>
      <c r="DV36" s="625"/>
      <c r="DW36" s="628">
        <v>12.4</v>
      </c>
      <c r="DX36" s="653"/>
      <c r="DY36" s="653"/>
      <c r="DZ36" s="653"/>
      <c r="EA36" s="653"/>
      <c r="EB36" s="653"/>
      <c r="EC36" s="654"/>
    </row>
    <row r="37" spans="2:133" ht="11.25" customHeight="1" x14ac:dyDescent="0.15">
      <c r="B37" s="620" t="s">
        <v>319</v>
      </c>
      <c r="C37" s="621"/>
      <c r="D37" s="621"/>
      <c r="E37" s="621"/>
      <c r="F37" s="621"/>
      <c r="G37" s="621"/>
      <c r="H37" s="621"/>
      <c r="I37" s="621"/>
      <c r="J37" s="621"/>
      <c r="K37" s="621"/>
      <c r="L37" s="621"/>
      <c r="M37" s="621"/>
      <c r="N37" s="621"/>
      <c r="O37" s="621"/>
      <c r="P37" s="621"/>
      <c r="Q37" s="622"/>
      <c r="R37" s="623">
        <v>1156540</v>
      </c>
      <c r="S37" s="624"/>
      <c r="T37" s="624"/>
      <c r="U37" s="624"/>
      <c r="V37" s="624"/>
      <c r="W37" s="624"/>
      <c r="X37" s="624"/>
      <c r="Y37" s="625"/>
      <c r="Z37" s="626">
        <v>3.5</v>
      </c>
      <c r="AA37" s="626"/>
      <c r="AB37" s="626"/>
      <c r="AC37" s="626"/>
      <c r="AD37" s="627">
        <v>8382</v>
      </c>
      <c r="AE37" s="627"/>
      <c r="AF37" s="627"/>
      <c r="AG37" s="627"/>
      <c r="AH37" s="627"/>
      <c r="AI37" s="627"/>
      <c r="AJ37" s="627"/>
      <c r="AK37" s="627"/>
      <c r="AL37" s="628">
        <v>0</v>
      </c>
      <c r="AM37" s="629"/>
      <c r="AN37" s="629"/>
      <c r="AO37" s="630"/>
      <c r="AQ37" s="686" t="s">
        <v>320</v>
      </c>
      <c r="AR37" s="687"/>
      <c r="AS37" s="687"/>
      <c r="AT37" s="687"/>
      <c r="AU37" s="687"/>
      <c r="AV37" s="687"/>
      <c r="AW37" s="687"/>
      <c r="AX37" s="687"/>
      <c r="AY37" s="688"/>
      <c r="AZ37" s="623">
        <v>565060</v>
      </c>
      <c r="BA37" s="624"/>
      <c r="BB37" s="624"/>
      <c r="BC37" s="624"/>
      <c r="BD37" s="655"/>
      <c r="BE37" s="655"/>
      <c r="BF37" s="678"/>
      <c r="BG37" s="620" t="s">
        <v>321</v>
      </c>
      <c r="BH37" s="621"/>
      <c r="BI37" s="621"/>
      <c r="BJ37" s="621"/>
      <c r="BK37" s="621"/>
      <c r="BL37" s="621"/>
      <c r="BM37" s="621"/>
      <c r="BN37" s="621"/>
      <c r="BO37" s="621"/>
      <c r="BP37" s="621"/>
      <c r="BQ37" s="621"/>
      <c r="BR37" s="621"/>
      <c r="BS37" s="621"/>
      <c r="BT37" s="621"/>
      <c r="BU37" s="622"/>
      <c r="BV37" s="623">
        <v>-13666</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686536</v>
      </c>
      <c r="CS37" s="655"/>
      <c r="CT37" s="655"/>
      <c r="CU37" s="655"/>
      <c r="CV37" s="655"/>
      <c r="CW37" s="655"/>
      <c r="CX37" s="655"/>
      <c r="CY37" s="656"/>
      <c r="CZ37" s="628">
        <v>2.2000000000000002</v>
      </c>
      <c r="DA37" s="653"/>
      <c r="DB37" s="653"/>
      <c r="DC37" s="657"/>
      <c r="DD37" s="632">
        <v>686536</v>
      </c>
      <c r="DE37" s="655"/>
      <c r="DF37" s="655"/>
      <c r="DG37" s="655"/>
      <c r="DH37" s="655"/>
      <c r="DI37" s="655"/>
      <c r="DJ37" s="655"/>
      <c r="DK37" s="656"/>
      <c r="DL37" s="632">
        <v>555286</v>
      </c>
      <c r="DM37" s="655"/>
      <c r="DN37" s="655"/>
      <c r="DO37" s="655"/>
      <c r="DP37" s="655"/>
      <c r="DQ37" s="655"/>
      <c r="DR37" s="655"/>
      <c r="DS37" s="655"/>
      <c r="DT37" s="655"/>
      <c r="DU37" s="655"/>
      <c r="DV37" s="656"/>
      <c r="DW37" s="628">
        <v>3.2</v>
      </c>
      <c r="DX37" s="653"/>
      <c r="DY37" s="653"/>
      <c r="DZ37" s="653"/>
      <c r="EA37" s="653"/>
      <c r="EB37" s="653"/>
      <c r="EC37" s="654"/>
    </row>
    <row r="38" spans="2:133" ht="11.25" customHeight="1" x14ac:dyDescent="0.15">
      <c r="B38" s="620" t="s">
        <v>323</v>
      </c>
      <c r="C38" s="621"/>
      <c r="D38" s="621"/>
      <c r="E38" s="621"/>
      <c r="F38" s="621"/>
      <c r="G38" s="621"/>
      <c r="H38" s="621"/>
      <c r="I38" s="621"/>
      <c r="J38" s="621"/>
      <c r="K38" s="621"/>
      <c r="L38" s="621"/>
      <c r="M38" s="621"/>
      <c r="N38" s="621"/>
      <c r="O38" s="621"/>
      <c r="P38" s="621"/>
      <c r="Q38" s="622"/>
      <c r="R38" s="623">
        <v>902000</v>
      </c>
      <c r="S38" s="624"/>
      <c r="T38" s="624"/>
      <c r="U38" s="624"/>
      <c r="V38" s="624"/>
      <c r="W38" s="624"/>
      <c r="X38" s="624"/>
      <c r="Y38" s="625"/>
      <c r="Z38" s="626">
        <v>2.7</v>
      </c>
      <c r="AA38" s="626"/>
      <c r="AB38" s="626"/>
      <c r="AC38" s="626"/>
      <c r="AD38" s="627" t="s">
        <v>122</v>
      </c>
      <c r="AE38" s="627"/>
      <c r="AF38" s="627"/>
      <c r="AG38" s="627"/>
      <c r="AH38" s="627"/>
      <c r="AI38" s="627"/>
      <c r="AJ38" s="627"/>
      <c r="AK38" s="627"/>
      <c r="AL38" s="628" t="s">
        <v>122</v>
      </c>
      <c r="AM38" s="629"/>
      <c r="AN38" s="629"/>
      <c r="AO38" s="630"/>
      <c r="AQ38" s="686" t="s">
        <v>324</v>
      </c>
      <c r="AR38" s="687"/>
      <c r="AS38" s="687"/>
      <c r="AT38" s="687"/>
      <c r="AU38" s="687"/>
      <c r="AV38" s="687"/>
      <c r="AW38" s="687"/>
      <c r="AX38" s="687"/>
      <c r="AY38" s="688"/>
      <c r="AZ38" s="623">
        <v>507587</v>
      </c>
      <c r="BA38" s="624"/>
      <c r="BB38" s="624"/>
      <c r="BC38" s="624"/>
      <c r="BD38" s="655"/>
      <c r="BE38" s="655"/>
      <c r="BF38" s="678"/>
      <c r="BG38" s="620" t="s">
        <v>325</v>
      </c>
      <c r="BH38" s="621"/>
      <c r="BI38" s="621"/>
      <c r="BJ38" s="621"/>
      <c r="BK38" s="621"/>
      <c r="BL38" s="621"/>
      <c r="BM38" s="621"/>
      <c r="BN38" s="621"/>
      <c r="BO38" s="621"/>
      <c r="BP38" s="621"/>
      <c r="BQ38" s="621"/>
      <c r="BR38" s="621"/>
      <c r="BS38" s="621"/>
      <c r="BT38" s="621"/>
      <c r="BU38" s="622"/>
      <c r="BV38" s="623">
        <v>11423</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2424959</v>
      </c>
      <c r="CS38" s="624"/>
      <c r="CT38" s="624"/>
      <c r="CU38" s="624"/>
      <c r="CV38" s="624"/>
      <c r="CW38" s="624"/>
      <c r="CX38" s="624"/>
      <c r="CY38" s="625"/>
      <c r="CZ38" s="628">
        <v>7.9</v>
      </c>
      <c r="DA38" s="653"/>
      <c r="DB38" s="653"/>
      <c r="DC38" s="657"/>
      <c r="DD38" s="632">
        <v>1947656</v>
      </c>
      <c r="DE38" s="624"/>
      <c r="DF38" s="624"/>
      <c r="DG38" s="624"/>
      <c r="DH38" s="624"/>
      <c r="DI38" s="624"/>
      <c r="DJ38" s="624"/>
      <c r="DK38" s="625"/>
      <c r="DL38" s="632">
        <v>1786346</v>
      </c>
      <c r="DM38" s="624"/>
      <c r="DN38" s="624"/>
      <c r="DO38" s="624"/>
      <c r="DP38" s="624"/>
      <c r="DQ38" s="624"/>
      <c r="DR38" s="624"/>
      <c r="DS38" s="624"/>
      <c r="DT38" s="624"/>
      <c r="DU38" s="624"/>
      <c r="DV38" s="625"/>
      <c r="DW38" s="628">
        <v>10.3</v>
      </c>
      <c r="DX38" s="653"/>
      <c r="DY38" s="653"/>
      <c r="DZ38" s="653"/>
      <c r="EA38" s="653"/>
      <c r="EB38" s="653"/>
      <c r="EC38" s="654"/>
    </row>
    <row r="39" spans="2:133" ht="11.25" customHeight="1" x14ac:dyDescent="0.15">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328</v>
      </c>
      <c r="AR39" s="687"/>
      <c r="AS39" s="687"/>
      <c r="AT39" s="687"/>
      <c r="AU39" s="687"/>
      <c r="AV39" s="687"/>
      <c r="AW39" s="687"/>
      <c r="AX39" s="687"/>
      <c r="AY39" s="688"/>
      <c r="AZ39" s="623">
        <v>17404</v>
      </c>
      <c r="BA39" s="624"/>
      <c r="BB39" s="624"/>
      <c r="BC39" s="624"/>
      <c r="BD39" s="655"/>
      <c r="BE39" s="655"/>
      <c r="BF39" s="678"/>
      <c r="BG39" s="620" t="s">
        <v>329</v>
      </c>
      <c r="BH39" s="621"/>
      <c r="BI39" s="621"/>
      <c r="BJ39" s="621"/>
      <c r="BK39" s="621"/>
      <c r="BL39" s="621"/>
      <c r="BM39" s="621"/>
      <c r="BN39" s="621"/>
      <c r="BO39" s="621"/>
      <c r="BP39" s="621"/>
      <c r="BQ39" s="621"/>
      <c r="BR39" s="621"/>
      <c r="BS39" s="621"/>
      <c r="BT39" s="621"/>
      <c r="BU39" s="622"/>
      <c r="BV39" s="623">
        <v>15739</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1048688</v>
      </c>
      <c r="CS39" s="655"/>
      <c r="CT39" s="655"/>
      <c r="CU39" s="655"/>
      <c r="CV39" s="655"/>
      <c r="CW39" s="655"/>
      <c r="CX39" s="655"/>
      <c r="CY39" s="656"/>
      <c r="CZ39" s="628">
        <v>3.4</v>
      </c>
      <c r="DA39" s="653"/>
      <c r="DB39" s="653"/>
      <c r="DC39" s="657"/>
      <c r="DD39" s="632">
        <v>1008300</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15">
      <c r="B40" s="620" t="s">
        <v>331</v>
      </c>
      <c r="C40" s="621"/>
      <c r="D40" s="621"/>
      <c r="E40" s="621"/>
      <c r="F40" s="621"/>
      <c r="G40" s="621"/>
      <c r="H40" s="621"/>
      <c r="I40" s="621"/>
      <c r="J40" s="621"/>
      <c r="K40" s="621"/>
      <c r="L40" s="621"/>
      <c r="M40" s="621"/>
      <c r="N40" s="621"/>
      <c r="O40" s="621"/>
      <c r="P40" s="621"/>
      <c r="Q40" s="622"/>
      <c r="R40" s="623">
        <v>85700</v>
      </c>
      <c r="S40" s="624"/>
      <c r="T40" s="624"/>
      <c r="U40" s="624"/>
      <c r="V40" s="624"/>
      <c r="W40" s="624"/>
      <c r="X40" s="624"/>
      <c r="Y40" s="625"/>
      <c r="Z40" s="626">
        <v>0.3</v>
      </c>
      <c r="AA40" s="626"/>
      <c r="AB40" s="626"/>
      <c r="AC40" s="626"/>
      <c r="AD40" s="627" t="s">
        <v>122</v>
      </c>
      <c r="AE40" s="627"/>
      <c r="AF40" s="627"/>
      <c r="AG40" s="627"/>
      <c r="AH40" s="627"/>
      <c r="AI40" s="627"/>
      <c r="AJ40" s="627"/>
      <c r="AK40" s="627"/>
      <c r="AL40" s="628" t="s">
        <v>122</v>
      </c>
      <c r="AM40" s="629"/>
      <c r="AN40" s="629"/>
      <c r="AO40" s="630"/>
      <c r="AQ40" s="686" t="s">
        <v>332</v>
      </c>
      <c r="AR40" s="687"/>
      <c r="AS40" s="687"/>
      <c r="AT40" s="687"/>
      <c r="AU40" s="687"/>
      <c r="AV40" s="687"/>
      <c r="AW40" s="687"/>
      <c r="AX40" s="687"/>
      <c r="AY40" s="688"/>
      <c r="AZ40" s="623" t="s">
        <v>122</v>
      </c>
      <c r="BA40" s="624"/>
      <c r="BB40" s="624"/>
      <c r="BC40" s="624"/>
      <c r="BD40" s="655"/>
      <c r="BE40" s="655"/>
      <c r="BF40" s="678"/>
      <c r="BG40" s="671" t="s">
        <v>333</v>
      </c>
      <c r="BH40" s="672"/>
      <c r="BI40" s="672"/>
      <c r="BJ40" s="672"/>
      <c r="BK40" s="672"/>
      <c r="BL40" s="211"/>
      <c r="BM40" s="621" t="s">
        <v>334</v>
      </c>
      <c r="BN40" s="621"/>
      <c r="BO40" s="621"/>
      <c r="BP40" s="621"/>
      <c r="BQ40" s="621"/>
      <c r="BR40" s="621"/>
      <c r="BS40" s="621"/>
      <c r="BT40" s="621"/>
      <c r="BU40" s="622"/>
      <c r="BV40" s="623">
        <v>108</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145700</v>
      </c>
      <c r="CS40" s="624"/>
      <c r="CT40" s="624"/>
      <c r="CU40" s="624"/>
      <c r="CV40" s="624"/>
      <c r="CW40" s="624"/>
      <c r="CX40" s="624"/>
      <c r="CY40" s="625"/>
      <c r="CZ40" s="628">
        <v>0.5</v>
      </c>
      <c r="DA40" s="653"/>
      <c r="DB40" s="653"/>
      <c r="DC40" s="657"/>
      <c r="DD40" s="632">
        <v>1929</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15">
      <c r="B41" s="644" t="s">
        <v>336</v>
      </c>
      <c r="C41" s="645"/>
      <c r="D41" s="645"/>
      <c r="E41" s="645"/>
      <c r="F41" s="645"/>
      <c r="G41" s="645"/>
      <c r="H41" s="645"/>
      <c r="I41" s="645"/>
      <c r="J41" s="645"/>
      <c r="K41" s="645"/>
      <c r="L41" s="645"/>
      <c r="M41" s="645"/>
      <c r="N41" s="645"/>
      <c r="O41" s="645"/>
      <c r="P41" s="645"/>
      <c r="Q41" s="646"/>
      <c r="R41" s="695">
        <v>33161723</v>
      </c>
      <c r="S41" s="696"/>
      <c r="T41" s="696"/>
      <c r="U41" s="696"/>
      <c r="V41" s="696"/>
      <c r="W41" s="696"/>
      <c r="X41" s="696"/>
      <c r="Y41" s="700"/>
      <c r="Z41" s="701">
        <v>100</v>
      </c>
      <c r="AA41" s="701"/>
      <c r="AB41" s="701"/>
      <c r="AC41" s="701"/>
      <c r="AD41" s="702">
        <v>17218556</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682607</v>
      </c>
      <c r="BA41" s="624"/>
      <c r="BB41" s="624"/>
      <c r="BC41" s="624"/>
      <c r="BD41" s="655"/>
      <c r="BE41" s="655"/>
      <c r="BF41" s="678"/>
      <c r="BG41" s="671"/>
      <c r="BH41" s="672"/>
      <c r="BI41" s="672"/>
      <c r="BJ41" s="672"/>
      <c r="BK41" s="672"/>
      <c r="BL41" s="211"/>
      <c r="BM41" s="621" t="s">
        <v>338</v>
      </c>
      <c r="BN41" s="621"/>
      <c r="BO41" s="621"/>
      <c r="BP41" s="621"/>
      <c r="BQ41" s="621"/>
      <c r="BR41" s="621"/>
      <c r="BS41" s="621"/>
      <c r="BT41" s="621"/>
      <c r="BU41" s="622"/>
      <c r="BV41" s="623">
        <v>1</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340</v>
      </c>
      <c r="AR42" s="693"/>
      <c r="AS42" s="693"/>
      <c r="AT42" s="693"/>
      <c r="AU42" s="693"/>
      <c r="AV42" s="693"/>
      <c r="AW42" s="693"/>
      <c r="AX42" s="693"/>
      <c r="AY42" s="694"/>
      <c r="AZ42" s="695">
        <v>1742352</v>
      </c>
      <c r="BA42" s="696"/>
      <c r="BB42" s="696"/>
      <c r="BC42" s="696"/>
      <c r="BD42" s="682"/>
      <c r="BE42" s="682"/>
      <c r="BF42" s="684"/>
      <c r="BG42" s="673"/>
      <c r="BH42" s="674"/>
      <c r="BI42" s="674"/>
      <c r="BJ42" s="674"/>
      <c r="BK42" s="674"/>
      <c r="BL42" s="212"/>
      <c r="BM42" s="645" t="s">
        <v>341</v>
      </c>
      <c r="BN42" s="645"/>
      <c r="BO42" s="645"/>
      <c r="BP42" s="645"/>
      <c r="BQ42" s="645"/>
      <c r="BR42" s="645"/>
      <c r="BS42" s="645"/>
      <c r="BT42" s="645"/>
      <c r="BU42" s="646"/>
      <c r="BV42" s="695">
        <v>275</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3048586</v>
      </c>
      <c r="CS42" s="655"/>
      <c r="CT42" s="655"/>
      <c r="CU42" s="655"/>
      <c r="CV42" s="655"/>
      <c r="CW42" s="655"/>
      <c r="CX42" s="655"/>
      <c r="CY42" s="656"/>
      <c r="CZ42" s="628">
        <v>9.9</v>
      </c>
      <c r="DA42" s="653"/>
      <c r="DB42" s="653"/>
      <c r="DC42" s="657"/>
      <c r="DD42" s="632">
        <v>719084</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343</v>
      </c>
      <c r="CD43" s="620" t="s">
        <v>344</v>
      </c>
      <c r="CE43" s="621"/>
      <c r="CF43" s="621"/>
      <c r="CG43" s="621"/>
      <c r="CH43" s="621"/>
      <c r="CI43" s="621"/>
      <c r="CJ43" s="621"/>
      <c r="CK43" s="621"/>
      <c r="CL43" s="621"/>
      <c r="CM43" s="621"/>
      <c r="CN43" s="621"/>
      <c r="CO43" s="621"/>
      <c r="CP43" s="621"/>
      <c r="CQ43" s="622"/>
      <c r="CR43" s="623">
        <v>55548</v>
      </c>
      <c r="CS43" s="655"/>
      <c r="CT43" s="655"/>
      <c r="CU43" s="655"/>
      <c r="CV43" s="655"/>
      <c r="CW43" s="655"/>
      <c r="CX43" s="655"/>
      <c r="CY43" s="656"/>
      <c r="CZ43" s="628">
        <v>0.2</v>
      </c>
      <c r="DA43" s="653"/>
      <c r="DB43" s="653"/>
      <c r="DC43" s="657"/>
      <c r="DD43" s="632">
        <v>54096</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293</v>
      </c>
      <c r="CE44" s="660"/>
      <c r="CF44" s="620" t="s">
        <v>346</v>
      </c>
      <c r="CG44" s="621"/>
      <c r="CH44" s="621"/>
      <c r="CI44" s="621"/>
      <c r="CJ44" s="621"/>
      <c r="CK44" s="621"/>
      <c r="CL44" s="621"/>
      <c r="CM44" s="621"/>
      <c r="CN44" s="621"/>
      <c r="CO44" s="621"/>
      <c r="CP44" s="621"/>
      <c r="CQ44" s="622"/>
      <c r="CR44" s="623">
        <v>3048586</v>
      </c>
      <c r="CS44" s="624"/>
      <c r="CT44" s="624"/>
      <c r="CU44" s="624"/>
      <c r="CV44" s="624"/>
      <c r="CW44" s="624"/>
      <c r="CX44" s="624"/>
      <c r="CY44" s="625"/>
      <c r="CZ44" s="628">
        <v>9.9</v>
      </c>
      <c r="DA44" s="629"/>
      <c r="DB44" s="629"/>
      <c r="DC44" s="635"/>
      <c r="DD44" s="632">
        <v>719084</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348</v>
      </c>
      <c r="CG45" s="621"/>
      <c r="CH45" s="621"/>
      <c r="CI45" s="621"/>
      <c r="CJ45" s="621"/>
      <c r="CK45" s="621"/>
      <c r="CL45" s="621"/>
      <c r="CM45" s="621"/>
      <c r="CN45" s="621"/>
      <c r="CO45" s="621"/>
      <c r="CP45" s="621"/>
      <c r="CQ45" s="622"/>
      <c r="CR45" s="623">
        <v>1438892</v>
      </c>
      <c r="CS45" s="655"/>
      <c r="CT45" s="655"/>
      <c r="CU45" s="655"/>
      <c r="CV45" s="655"/>
      <c r="CW45" s="655"/>
      <c r="CX45" s="655"/>
      <c r="CY45" s="656"/>
      <c r="CZ45" s="628">
        <v>4.7</v>
      </c>
      <c r="DA45" s="653"/>
      <c r="DB45" s="653"/>
      <c r="DC45" s="657"/>
      <c r="DD45" s="632">
        <v>46125</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349</v>
      </c>
      <c r="CG46" s="621"/>
      <c r="CH46" s="621"/>
      <c r="CI46" s="621"/>
      <c r="CJ46" s="621"/>
      <c r="CK46" s="621"/>
      <c r="CL46" s="621"/>
      <c r="CM46" s="621"/>
      <c r="CN46" s="621"/>
      <c r="CO46" s="621"/>
      <c r="CP46" s="621"/>
      <c r="CQ46" s="622"/>
      <c r="CR46" s="623">
        <v>1609694</v>
      </c>
      <c r="CS46" s="624"/>
      <c r="CT46" s="624"/>
      <c r="CU46" s="624"/>
      <c r="CV46" s="624"/>
      <c r="CW46" s="624"/>
      <c r="CX46" s="624"/>
      <c r="CY46" s="625"/>
      <c r="CZ46" s="628">
        <v>5.2</v>
      </c>
      <c r="DA46" s="629"/>
      <c r="DB46" s="629"/>
      <c r="DC46" s="635"/>
      <c r="DD46" s="632">
        <v>672959</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350</v>
      </c>
      <c r="CG47" s="621"/>
      <c r="CH47" s="621"/>
      <c r="CI47" s="621"/>
      <c r="CJ47" s="621"/>
      <c r="CK47" s="621"/>
      <c r="CL47" s="621"/>
      <c r="CM47" s="621"/>
      <c r="CN47" s="621"/>
      <c r="CO47" s="621"/>
      <c r="CP47" s="621"/>
      <c r="CQ47" s="622"/>
      <c r="CR47" s="623" t="s">
        <v>122</v>
      </c>
      <c r="CS47" s="655"/>
      <c r="CT47" s="655"/>
      <c r="CU47" s="655"/>
      <c r="CV47" s="655"/>
      <c r="CW47" s="655"/>
      <c r="CX47" s="655"/>
      <c r="CY47" s="656"/>
      <c r="CZ47" s="628" t="s">
        <v>122</v>
      </c>
      <c r="DA47" s="653"/>
      <c r="DB47" s="653"/>
      <c r="DC47" s="657"/>
      <c r="DD47" s="632" t="s">
        <v>122</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352</v>
      </c>
      <c r="CE49" s="645"/>
      <c r="CF49" s="645"/>
      <c r="CG49" s="645"/>
      <c r="CH49" s="645"/>
      <c r="CI49" s="645"/>
      <c r="CJ49" s="645"/>
      <c r="CK49" s="645"/>
      <c r="CL49" s="645"/>
      <c r="CM49" s="645"/>
      <c r="CN49" s="645"/>
      <c r="CO49" s="645"/>
      <c r="CP49" s="645"/>
      <c r="CQ49" s="646"/>
      <c r="CR49" s="695">
        <v>30786390</v>
      </c>
      <c r="CS49" s="682"/>
      <c r="CT49" s="682"/>
      <c r="CU49" s="682"/>
      <c r="CV49" s="682"/>
      <c r="CW49" s="682"/>
      <c r="CX49" s="682"/>
      <c r="CY49" s="711"/>
      <c r="CZ49" s="703">
        <v>100</v>
      </c>
      <c r="DA49" s="712"/>
      <c r="DB49" s="712"/>
      <c r="DC49" s="713"/>
      <c r="DD49" s="714">
        <v>20013084</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K0frSiRkie3OGYV6RvPqZIHuJAt6em6SSE+v3IMKx/JTGGBjxpV/3R7RQeyw3C8YpOqyZf0gQ8f+1g0u304XFQ==" saltValue="QPaVWnOj1A9HLsSH+4uMn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I1" zoomScale="70" zoomScaleNormal="70" zoomScaleSheetLayoutView="70" workbookViewId="0">
      <selection activeCell="DG102" sqref="DG102:DK102"/>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375</v>
      </c>
      <c r="C7" s="750"/>
      <c r="D7" s="750"/>
      <c r="E7" s="750"/>
      <c r="F7" s="750"/>
      <c r="G7" s="750"/>
      <c r="H7" s="750"/>
      <c r="I7" s="750"/>
      <c r="J7" s="750"/>
      <c r="K7" s="750"/>
      <c r="L7" s="750"/>
      <c r="M7" s="750"/>
      <c r="N7" s="750"/>
      <c r="O7" s="750"/>
      <c r="P7" s="751"/>
      <c r="Q7" s="752">
        <v>32597</v>
      </c>
      <c r="R7" s="753"/>
      <c r="S7" s="753"/>
      <c r="T7" s="753"/>
      <c r="U7" s="753"/>
      <c r="V7" s="753">
        <v>30503</v>
      </c>
      <c r="W7" s="753"/>
      <c r="X7" s="753"/>
      <c r="Y7" s="753"/>
      <c r="Z7" s="753"/>
      <c r="AA7" s="753">
        <v>2094</v>
      </c>
      <c r="AB7" s="753"/>
      <c r="AC7" s="753"/>
      <c r="AD7" s="753"/>
      <c r="AE7" s="754"/>
      <c r="AF7" s="755">
        <v>1703</v>
      </c>
      <c r="AG7" s="756"/>
      <c r="AH7" s="756"/>
      <c r="AI7" s="756"/>
      <c r="AJ7" s="757"/>
      <c r="AK7" s="758">
        <v>432</v>
      </c>
      <c r="AL7" s="759"/>
      <c r="AM7" s="759"/>
      <c r="AN7" s="759"/>
      <c r="AO7" s="759"/>
      <c r="AP7" s="759">
        <v>17420</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t="s">
        <v>565</v>
      </c>
      <c r="BS7" s="746" t="s">
        <v>550</v>
      </c>
      <c r="BT7" s="747"/>
      <c r="BU7" s="747"/>
      <c r="BV7" s="747"/>
      <c r="BW7" s="747"/>
      <c r="BX7" s="747"/>
      <c r="BY7" s="747"/>
      <c r="BZ7" s="747"/>
      <c r="CA7" s="747"/>
      <c r="CB7" s="747"/>
      <c r="CC7" s="747"/>
      <c r="CD7" s="747"/>
      <c r="CE7" s="747"/>
      <c r="CF7" s="747"/>
      <c r="CG7" s="762"/>
      <c r="CH7" s="743" t="s">
        <v>559</v>
      </c>
      <c r="CI7" s="744"/>
      <c r="CJ7" s="744"/>
      <c r="CK7" s="744"/>
      <c r="CL7" s="745"/>
      <c r="CM7" s="743">
        <v>6</v>
      </c>
      <c r="CN7" s="744"/>
      <c r="CO7" s="744"/>
      <c r="CP7" s="744"/>
      <c r="CQ7" s="745"/>
      <c r="CR7" s="743">
        <v>5</v>
      </c>
      <c r="CS7" s="744"/>
      <c r="CT7" s="744"/>
      <c r="CU7" s="744"/>
      <c r="CV7" s="745"/>
      <c r="CW7" s="743">
        <v>3</v>
      </c>
      <c r="CX7" s="744"/>
      <c r="CY7" s="744"/>
      <c r="CZ7" s="744"/>
      <c r="DA7" s="745"/>
      <c r="DB7" s="743" t="s">
        <v>559</v>
      </c>
      <c r="DC7" s="744"/>
      <c r="DD7" s="744"/>
      <c r="DE7" s="744"/>
      <c r="DF7" s="745"/>
      <c r="DG7" s="743">
        <v>1167</v>
      </c>
      <c r="DH7" s="744"/>
      <c r="DI7" s="744"/>
      <c r="DJ7" s="744"/>
      <c r="DK7" s="745"/>
      <c r="DL7" s="743" t="s">
        <v>559</v>
      </c>
      <c r="DM7" s="744"/>
      <c r="DN7" s="744"/>
      <c r="DO7" s="744"/>
      <c r="DP7" s="745"/>
      <c r="DQ7" s="743" t="s">
        <v>559</v>
      </c>
      <c r="DR7" s="744"/>
      <c r="DS7" s="744"/>
      <c r="DT7" s="744"/>
      <c r="DU7" s="745"/>
      <c r="DV7" s="746"/>
      <c r="DW7" s="747"/>
      <c r="DX7" s="747"/>
      <c r="DY7" s="747"/>
      <c r="DZ7" s="748"/>
      <c r="EA7" s="222"/>
    </row>
    <row r="8" spans="1:131" s="223" customFormat="1" ht="26.25" customHeight="1" x14ac:dyDescent="0.15">
      <c r="A8" s="226">
        <v>2</v>
      </c>
      <c r="B8" s="780" t="s">
        <v>376</v>
      </c>
      <c r="C8" s="781"/>
      <c r="D8" s="781"/>
      <c r="E8" s="781"/>
      <c r="F8" s="781"/>
      <c r="G8" s="781"/>
      <c r="H8" s="781"/>
      <c r="I8" s="781"/>
      <c r="J8" s="781"/>
      <c r="K8" s="781"/>
      <c r="L8" s="781"/>
      <c r="M8" s="781"/>
      <c r="N8" s="781"/>
      <c r="O8" s="781"/>
      <c r="P8" s="782"/>
      <c r="Q8" s="783">
        <v>1414</v>
      </c>
      <c r="R8" s="784"/>
      <c r="S8" s="784"/>
      <c r="T8" s="784"/>
      <c r="U8" s="784"/>
      <c r="V8" s="784">
        <v>1154</v>
      </c>
      <c r="W8" s="784"/>
      <c r="X8" s="784"/>
      <c r="Y8" s="784"/>
      <c r="Z8" s="784"/>
      <c r="AA8" s="784">
        <v>259</v>
      </c>
      <c r="AB8" s="784"/>
      <c r="AC8" s="784"/>
      <c r="AD8" s="784"/>
      <c r="AE8" s="785"/>
      <c r="AF8" s="786">
        <v>62</v>
      </c>
      <c r="AG8" s="787"/>
      <c r="AH8" s="787"/>
      <c r="AI8" s="787"/>
      <c r="AJ8" s="788"/>
      <c r="AK8" s="769">
        <v>851</v>
      </c>
      <c r="AL8" s="770"/>
      <c r="AM8" s="770"/>
      <c r="AN8" s="770"/>
      <c r="AO8" s="770"/>
      <c r="AP8" s="770">
        <v>1869</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551</v>
      </c>
      <c r="BT8" s="774"/>
      <c r="BU8" s="774"/>
      <c r="BV8" s="774"/>
      <c r="BW8" s="774"/>
      <c r="BX8" s="774"/>
      <c r="BY8" s="774"/>
      <c r="BZ8" s="774"/>
      <c r="CA8" s="774"/>
      <c r="CB8" s="774"/>
      <c r="CC8" s="774"/>
      <c r="CD8" s="774"/>
      <c r="CE8" s="774"/>
      <c r="CF8" s="774"/>
      <c r="CG8" s="775"/>
      <c r="CH8" s="776">
        <v>-2</v>
      </c>
      <c r="CI8" s="777"/>
      <c r="CJ8" s="777"/>
      <c r="CK8" s="777"/>
      <c r="CL8" s="778"/>
      <c r="CM8" s="776">
        <v>173</v>
      </c>
      <c r="CN8" s="777"/>
      <c r="CO8" s="777"/>
      <c r="CP8" s="777"/>
      <c r="CQ8" s="778"/>
      <c r="CR8" s="776">
        <v>1</v>
      </c>
      <c r="CS8" s="777"/>
      <c r="CT8" s="777"/>
      <c r="CU8" s="777"/>
      <c r="CV8" s="778"/>
      <c r="CW8" s="776" t="s">
        <v>559</v>
      </c>
      <c r="CX8" s="777"/>
      <c r="CY8" s="777"/>
      <c r="CZ8" s="777"/>
      <c r="DA8" s="778"/>
      <c r="DB8" s="776" t="s">
        <v>559</v>
      </c>
      <c r="DC8" s="777"/>
      <c r="DD8" s="777"/>
      <c r="DE8" s="777"/>
      <c r="DF8" s="778"/>
      <c r="DG8" s="776" t="s">
        <v>559</v>
      </c>
      <c r="DH8" s="777"/>
      <c r="DI8" s="777"/>
      <c r="DJ8" s="777"/>
      <c r="DK8" s="778"/>
      <c r="DL8" s="776" t="s">
        <v>559</v>
      </c>
      <c r="DM8" s="777"/>
      <c r="DN8" s="777"/>
      <c r="DO8" s="777"/>
      <c r="DP8" s="778"/>
      <c r="DQ8" s="776" t="s">
        <v>559</v>
      </c>
      <c r="DR8" s="777"/>
      <c r="DS8" s="777"/>
      <c r="DT8" s="777"/>
      <c r="DU8" s="778"/>
      <c r="DV8" s="773"/>
      <c r="DW8" s="774"/>
      <c r="DX8" s="774"/>
      <c r="DY8" s="774"/>
      <c r="DZ8" s="779"/>
      <c r="EA8" s="222"/>
    </row>
    <row r="9" spans="1:131" s="223" customFormat="1" ht="26.25" customHeight="1" x14ac:dyDescent="0.15">
      <c r="A9" s="226">
        <v>3</v>
      </c>
      <c r="B9" s="780" t="s">
        <v>377</v>
      </c>
      <c r="C9" s="781"/>
      <c r="D9" s="781"/>
      <c r="E9" s="781"/>
      <c r="F9" s="781"/>
      <c r="G9" s="781"/>
      <c r="H9" s="781"/>
      <c r="I9" s="781"/>
      <c r="J9" s="781"/>
      <c r="K9" s="781"/>
      <c r="L9" s="781"/>
      <c r="M9" s="781"/>
      <c r="N9" s="781"/>
      <c r="O9" s="781"/>
      <c r="P9" s="782"/>
      <c r="Q9" s="783">
        <v>32</v>
      </c>
      <c r="R9" s="784"/>
      <c r="S9" s="784"/>
      <c r="T9" s="784"/>
      <c r="U9" s="784"/>
      <c r="V9" s="784">
        <v>9</v>
      </c>
      <c r="W9" s="784"/>
      <c r="X9" s="784"/>
      <c r="Y9" s="784"/>
      <c r="Z9" s="784"/>
      <c r="AA9" s="784">
        <v>22</v>
      </c>
      <c r="AB9" s="784"/>
      <c r="AC9" s="784"/>
      <c r="AD9" s="784"/>
      <c r="AE9" s="785"/>
      <c r="AF9" s="786">
        <v>3</v>
      </c>
      <c r="AG9" s="787"/>
      <c r="AH9" s="787"/>
      <c r="AI9" s="787"/>
      <c r="AJ9" s="788"/>
      <c r="AK9" s="769">
        <v>16</v>
      </c>
      <c r="AL9" s="770"/>
      <c r="AM9" s="770"/>
      <c r="AN9" s="770"/>
      <c r="AO9" s="770"/>
      <c r="AP9" s="770">
        <v>0</v>
      </c>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378</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379</v>
      </c>
      <c r="B23" s="789" t="s">
        <v>380</v>
      </c>
      <c r="C23" s="790"/>
      <c r="D23" s="790"/>
      <c r="E23" s="790"/>
      <c r="F23" s="790"/>
      <c r="G23" s="790"/>
      <c r="H23" s="790"/>
      <c r="I23" s="790"/>
      <c r="J23" s="790"/>
      <c r="K23" s="790"/>
      <c r="L23" s="790"/>
      <c r="M23" s="790"/>
      <c r="N23" s="790"/>
      <c r="O23" s="790"/>
      <c r="P23" s="791"/>
      <c r="Q23" s="792">
        <v>33165</v>
      </c>
      <c r="R23" s="793"/>
      <c r="S23" s="793"/>
      <c r="T23" s="793"/>
      <c r="U23" s="793"/>
      <c r="V23" s="793">
        <v>30790</v>
      </c>
      <c r="W23" s="793"/>
      <c r="X23" s="793"/>
      <c r="Y23" s="793"/>
      <c r="Z23" s="793"/>
      <c r="AA23" s="793">
        <v>2375</v>
      </c>
      <c r="AB23" s="793"/>
      <c r="AC23" s="793"/>
      <c r="AD23" s="793"/>
      <c r="AE23" s="794"/>
      <c r="AF23" s="795">
        <v>1769</v>
      </c>
      <c r="AG23" s="793"/>
      <c r="AH23" s="793"/>
      <c r="AI23" s="793"/>
      <c r="AJ23" s="796"/>
      <c r="AK23" s="797"/>
      <c r="AL23" s="798"/>
      <c r="AM23" s="798"/>
      <c r="AN23" s="798"/>
      <c r="AO23" s="798"/>
      <c r="AP23" s="793">
        <v>19289</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381</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382</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358</v>
      </c>
      <c r="B26" s="728"/>
      <c r="C26" s="728"/>
      <c r="D26" s="728"/>
      <c r="E26" s="728"/>
      <c r="F26" s="728"/>
      <c r="G26" s="728"/>
      <c r="H26" s="728"/>
      <c r="I26" s="728"/>
      <c r="J26" s="728"/>
      <c r="K26" s="728"/>
      <c r="L26" s="728"/>
      <c r="M26" s="728"/>
      <c r="N26" s="728"/>
      <c r="O26" s="728"/>
      <c r="P26" s="729"/>
      <c r="Q26" s="733" t="s">
        <v>383</v>
      </c>
      <c r="R26" s="734"/>
      <c r="S26" s="734"/>
      <c r="T26" s="734"/>
      <c r="U26" s="735"/>
      <c r="V26" s="733" t="s">
        <v>384</v>
      </c>
      <c r="W26" s="734"/>
      <c r="X26" s="734"/>
      <c r="Y26" s="734"/>
      <c r="Z26" s="735"/>
      <c r="AA26" s="733" t="s">
        <v>385</v>
      </c>
      <c r="AB26" s="734"/>
      <c r="AC26" s="734"/>
      <c r="AD26" s="734"/>
      <c r="AE26" s="734"/>
      <c r="AF26" s="814" t="s">
        <v>386</v>
      </c>
      <c r="AG26" s="815"/>
      <c r="AH26" s="815"/>
      <c r="AI26" s="815"/>
      <c r="AJ26" s="816"/>
      <c r="AK26" s="734" t="s">
        <v>387</v>
      </c>
      <c r="AL26" s="734"/>
      <c r="AM26" s="734"/>
      <c r="AN26" s="734"/>
      <c r="AO26" s="735"/>
      <c r="AP26" s="733" t="s">
        <v>388</v>
      </c>
      <c r="AQ26" s="734"/>
      <c r="AR26" s="734"/>
      <c r="AS26" s="734"/>
      <c r="AT26" s="735"/>
      <c r="AU26" s="733" t="s">
        <v>389</v>
      </c>
      <c r="AV26" s="734"/>
      <c r="AW26" s="734"/>
      <c r="AX26" s="734"/>
      <c r="AY26" s="735"/>
      <c r="AZ26" s="733" t="s">
        <v>390</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391</v>
      </c>
      <c r="C28" s="750"/>
      <c r="D28" s="750"/>
      <c r="E28" s="750"/>
      <c r="F28" s="750"/>
      <c r="G28" s="750"/>
      <c r="H28" s="750"/>
      <c r="I28" s="750"/>
      <c r="J28" s="750"/>
      <c r="K28" s="750"/>
      <c r="L28" s="750"/>
      <c r="M28" s="750"/>
      <c r="N28" s="750"/>
      <c r="O28" s="750"/>
      <c r="P28" s="751"/>
      <c r="Q28" s="822">
        <v>6913</v>
      </c>
      <c r="R28" s="823"/>
      <c r="S28" s="823"/>
      <c r="T28" s="823"/>
      <c r="U28" s="823"/>
      <c r="V28" s="823">
        <v>6823</v>
      </c>
      <c r="W28" s="823"/>
      <c r="X28" s="823"/>
      <c r="Y28" s="823"/>
      <c r="Z28" s="823"/>
      <c r="AA28" s="823">
        <v>90</v>
      </c>
      <c r="AB28" s="823"/>
      <c r="AC28" s="823"/>
      <c r="AD28" s="823"/>
      <c r="AE28" s="824"/>
      <c r="AF28" s="825">
        <v>90</v>
      </c>
      <c r="AG28" s="823"/>
      <c r="AH28" s="823"/>
      <c r="AI28" s="823"/>
      <c r="AJ28" s="826"/>
      <c r="AK28" s="827">
        <v>683</v>
      </c>
      <c r="AL28" s="828"/>
      <c r="AM28" s="828"/>
      <c r="AN28" s="828"/>
      <c r="AO28" s="828"/>
      <c r="AP28" s="828" t="s">
        <v>559</v>
      </c>
      <c r="AQ28" s="828"/>
      <c r="AR28" s="828"/>
      <c r="AS28" s="828"/>
      <c r="AT28" s="828"/>
      <c r="AU28" s="828" t="s">
        <v>559</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392</v>
      </c>
      <c r="C29" s="781"/>
      <c r="D29" s="781"/>
      <c r="E29" s="781"/>
      <c r="F29" s="781"/>
      <c r="G29" s="781"/>
      <c r="H29" s="781"/>
      <c r="I29" s="781"/>
      <c r="J29" s="781"/>
      <c r="K29" s="781"/>
      <c r="L29" s="781"/>
      <c r="M29" s="781"/>
      <c r="N29" s="781"/>
      <c r="O29" s="781"/>
      <c r="P29" s="782"/>
      <c r="Q29" s="783">
        <v>6097</v>
      </c>
      <c r="R29" s="784"/>
      <c r="S29" s="784"/>
      <c r="T29" s="784"/>
      <c r="U29" s="784"/>
      <c r="V29" s="784">
        <v>5952</v>
      </c>
      <c r="W29" s="784"/>
      <c r="X29" s="784"/>
      <c r="Y29" s="784"/>
      <c r="Z29" s="784"/>
      <c r="AA29" s="784">
        <v>145</v>
      </c>
      <c r="AB29" s="784"/>
      <c r="AC29" s="784"/>
      <c r="AD29" s="784"/>
      <c r="AE29" s="785"/>
      <c r="AF29" s="786">
        <v>145</v>
      </c>
      <c r="AG29" s="787"/>
      <c r="AH29" s="787"/>
      <c r="AI29" s="787"/>
      <c r="AJ29" s="788"/>
      <c r="AK29" s="834">
        <v>1018</v>
      </c>
      <c r="AL29" s="830"/>
      <c r="AM29" s="830"/>
      <c r="AN29" s="830"/>
      <c r="AO29" s="830"/>
      <c r="AP29" s="830" t="s">
        <v>559</v>
      </c>
      <c r="AQ29" s="830"/>
      <c r="AR29" s="830"/>
      <c r="AS29" s="830"/>
      <c r="AT29" s="830"/>
      <c r="AU29" s="830" t="s">
        <v>559</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393</v>
      </c>
      <c r="C30" s="781"/>
      <c r="D30" s="781"/>
      <c r="E30" s="781"/>
      <c r="F30" s="781"/>
      <c r="G30" s="781"/>
      <c r="H30" s="781"/>
      <c r="I30" s="781"/>
      <c r="J30" s="781"/>
      <c r="K30" s="781"/>
      <c r="L30" s="781"/>
      <c r="M30" s="781"/>
      <c r="N30" s="781"/>
      <c r="O30" s="781"/>
      <c r="P30" s="782"/>
      <c r="Q30" s="783">
        <v>1055</v>
      </c>
      <c r="R30" s="784"/>
      <c r="S30" s="784"/>
      <c r="T30" s="784"/>
      <c r="U30" s="784"/>
      <c r="V30" s="784">
        <v>1048</v>
      </c>
      <c r="W30" s="784"/>
      <c r="X30" s="784"/>
      <c r="Y30" s="784"/>
      <c r="Z30" s="784"/>
      <c r="AA30" s="784">
        <v>6</v>
      </c>
      <c r="AB30" s="784"/>
      <c r="AC30" s="784"/>
      <c r="AD30" s="784"/>
      <c r="AE30" s="785"/>
      <c r="AF30" s="786">
        <v>6</v>
      </c>
      <c r="AG30" s="787"/>
      <c r="AH30" s="787"/>
      <c r="AI30" s="787"/>
      <c r="AJ30" s="788"/>
      <c r="AK30" s="834">
        <v>187</v>
      </c>
      <c r="AL30" s="830"/>
      <c r="AM30" s="830"/>
      <c r="AN30" s="830"/>
      <c r="AO30" s="830"/>
      <c r="AP30" s="830" t="s">
        <v>559</v>
      </c>
      <c r="AQ30" s="830"/>
      <c r="AR30" s="830"/>
      <c r="AS30" s="830"/>
      <c r="AT30" s="830"/>
      <c r="AU30" s="830" t="s">
        <v>559</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394</v>
      </c>
      <c r="C31" s="781"/>
      <c r="D31" s="781"/>
      <c r="E31" s="781"/>
      <c r="F31" s="781"/>
      <c r="G31" s="781"/>
      <c r="H31" s="781"/>
      <c r="I31" s="781"/>
      <c r="J31" s="781"/>
      <c r="K31" s="781"/>
      <c r="L31" s="781"/>
      <c r="M31" s="781"/>
      <c r="N31" s="781"/>
      <c r="O31" s="781"/>
      <c r="P31" s="782"/>
      <c r="Q31" s="783">
        <v>1342</v>
      </c>
      <c r="R31" s="784"/>
      <c r="S31" s="784"/>
      <c r="T31" s="784"/>
      <c r="U31" s="784"/>
      <c r="V31" s="784">
        <v>1245</v>
      </c>
      <c r="W31" s="784"/>
      <c r="X31" s="784"/>
      <c r="Y31" s="784"/>
      <c r="Z31" s="784"/>
      <c r="AA31" s="784">
        <v>97</v>
      </c>
      <c r="AB31" s="784"/>
      <c r="AC31" s="784"/>
      <c r="AD31" s="784"/>
      <c r="AE31" s="785"/>
      <c r="AF31" s="786">
        <v>1047</v>
      </c>
      <c r="AG31" s="787"/>
      <c r="AH31" s="787"/>
      <c r="AI31" s="787"/>
      <c r="AJ31" s="788"/>
      <c r="AK31" s="834">
        <v>17</v>
      </c>
      <c r="AL31" s="830"/>
      <c r="AM31" s="830"/>
      <c r="AN31" s="830"/>
      <c r="AO31" s="830"/>
      <c r="AP31" s="830">
        <v>2062</v>
      </c>
      <c r="AQ31" s="830"/>
      <c r="AR31" s="830"/>
      <c r="AS31" s="830"/>
      <c r="AT31" s="830"/>
      <c r="AU31" s="830" t="s">
        <v>559</v>
      </c>
      <c r="AV31" s="830"/>
      <c r="AW31" s="830"/>
      <c r="AX31" s="830"/>
      <c r="AY31" s="830"/>
      <c r="AZ31" s="831" t="s">
        <v>559</v>
      </c>
      <c r="BA31" s="831"/>
      <c r="BB31" s="831"/>
      <c r="BC31" s="831"/>
      <c r="BD31" s="831"/>
      <c r="BE31" s="832" t="s">
        <v>395</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396</v>
      </c>
      <c r="C32" s="781"/>
      <c r="D32" s="781"/>
      <c r="E32" s="781"/>
      <c r="F32" s="781"/>
      <c r="G32" s="781"/>
      <c r="H32" s="781"/>
      <c r="I32" s="781"/>
      <c r="J32" s="781"/>
      <c r="K32" s="781"/>
      <c r="L32" s="781"/>
      <c r="M32" s="781"/>
      <c r="N32" s="781"/>
      <c r="O32" s="781"/>
      <c r="P32" s="782"/>
      <c r="Q32" s="783">
        <v>2825</v>
      </c>
      <c r="R32" s="784"/>
      <c r="S32" s="784"/>
      <c r="T32" s="784"/>
      <c r="U32" s="784"/>
      <c r="V32" s="784">
        <v>3154</v>
      </c>
      <c r="W32" s="784"/>
      <c r="X32" s="784"/>
      <c r="Y32" s="784"/>
      <c r="Z32" s="784"/>
      <c r="AA32" s="784">
        <v>-329</v>
      </c>
      <c r="AB32" s="784"/>
      <c r="AC32" s="784"/>
      <c r="AD32" s="784"/>
      <c r="AE32" s="785"/>
      <c r="AF32" s="786">
        <v>213</v>
      </c>
      <c r="AG32" s="787"/>
      <c r="AH32" s="787"/>
      <c r="AI32" s="787"/>
      <c r="AJ32" s="788"/>
      <c r="AK32" s="834">
        <v>508</v>
      </c>
      <c r="AL32" s="830"/>
      <c r="AM32" s="830"/>
      <c r="AN32" s="830"/>
      <c r="AO32" s="830"/>
      <c r="AP32" s="830">
        <v>114</v>
      </c>
      <c r="AQ32" s="830"/>
      <c r="AR32" s="830"/>
      <c r="AS32" s="830"/>
      <c r="AT32" s="830"/>
      <c r="AU32" s="830">
        <v>68</v>
      </c>
      <c r="AV32" s="830"/>
      <c r="AW32" s="830"/>
      <c r="AX32" s="830"/>
      <c r="AY32" s="830"/>
      <c r="AZ32" s="831" t="s">
        <v>559</v>
      </c>
      <c r="BA32" s="831"/>
      <c r="BB32" s="831"/>
      <c r="BC32" s="831"/>
      <c r="BD32" s="831"/>
      <c r="BE32" s="832" t="s">
        <v>395</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397</v>
      </c>
      <c r="C33" s="781"/>
      <c r="D33" s="781"/>
      <c r="E33" s="781"/>
      <c r="F33" s="781"/>
      <c r="G33" s="781"/>
      <c r="H33" s="781"/>
      <c r="I33" s="781"/>
      <c r="J33" s="781"/>
      <c r="K33" s="781"/>
      <c r="L33" s="781"/>
      <c r="M33" s="781"/>
      <c r="N33" s="781"/>
      <c r="O33" s="781"/>
      <c r="P33" s="782"/>
      <c r="Q33" s="783">
        <v>1517</v>
      </c>
      <c r="R33" s="784"/>
      <c r="S33" s="784"/>
      <c r="T33" s="784"/>
      <c r="U33" s="784"/>
      <c r="V33" s="784">
        <v>1477</v>
      </c>
      <c r="W33" s="784"/>
      <c r="X33" s="784"/>
      <c r="Y33" s="784"/>
      <c r="Z33" s="784"/>
      <c r="AA33" s="784">
        <v>40</v>
      </c>
      <c r="AB33" s="784"/>
      <c r="AC33" s="784"/>
      <c r="AD33" s="784"/>
      <c r="AE33" s="785"/>
      <c r="AF33" s="786">
        <v>249</v>
      </c>
      <c r="AG33" s="787"/>
      <c r="AH33" s="787"/>
      <c r="AI33" s="787"/>
      <c r="AJ33" s="788"/>
      <c r="AK33" s="834">
        <v>565</v>
      </c>
      <c r="AL33" s="830"/>
      <c r="AM33" s="830"/>
      <c r="AN33" s="830"/>
      <c r="AO33" s="830"/>
      <c r="AP33" s="830">
        <v>5150</v>
      </c>
      <c r="AQ33" s="830"/>
      <c r="AR33" s="830"/>
      <c r="AS33" s="830"/>
      <c r="AT33" s="830"/>
      <c r="AU33" s="830">
        <v>3306</v>
      </c>
      <c r="AV33" s="830"/>
      <c r="AW33" s="830"/>
      <c r="AX33" s="830"/>
      <c r="AY33" s="830"/>
      <c r="AZ33" s="831" t="s">
        <v>559</v>
      </c>
      <c r="BA33" s="831"/>
      <c r="BB33" s="831"/>
      <c r="BC33" s="831"/>
      <c r="BD33" s="831"/>
      <c r="BE33" s="832" t="s">
        <v>395</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398</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379</v>
      </c>
      <c r="B63" s="789" t="s">
        <v>399</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1749</v>
      </c>
      <c r="AG63" s="844"/>
      <c r="AH63" s="844"/>
      <c r="AI63" s="844"/>
      <c r="AJ63" s="845"/>
      <c r="AK63" s="846"/>
      <c r="AL63" s="841"/>
      <c r="AM63" s="841"/>
      <c r="AN63" s="841"/>
      <c r="AO63" s="841"/>
      <c r="AP63" s="844">
        <v>7326</v>
      </c>
      <c r="AQ63" s="844"/>
      <c r="AR63" s="844"/>
      <c r="AS63" s="844"/>
      <c r="AT63" s="844"/>
      <c r="AU63" s="844">
        <v>3374</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401</v>
      </c>
      <c r="B66" s="728"/>
      <c r="C66" s="728"/>
      <c r="D66" s="728"/>
      <c r="E66" s="728"/>
      <c r="F66" s="728"/>
      <c r="G66" s="728"/>
      <c r="H66" s="728"/>
      <c r="I66" s="728"/>
      <c r="J66" s="728"/>
      <c r="K66" s="728"/>
      <c r="L66" s="728"/>
      <c r="M66" s="728"/>
      <c r="N66" s="728"/>
      <c r="O66" s="728"/>
      <c r="P66" s="729"/>
      <c r="Q66" s="733" t="s">
        <v>383</v>
      </c>
      <c r="R66" s="734"/>
      <c r="S66" s="734"/>
      <c r="T66" s="734"/>
      <c r="U66" s="735"/>
      <c r="V66" s="733" t="s">
        <v>384</v>
      </c>
      <c r="W66" s="734"/>
      <c r="X66" s="734"/>
      <c r="Y66" s="734"/>
      <c r="Z66" s="735"/>
      <c r="AA66" s="733" t="s">
        <v>385</v>
      </c>
      <c r="AB66" s="734"/>
      <c r="AC66" s="734"/>
      <c r="AD66" s="734"/>
      <c r="AE66" s="735"/>
      <c r="AF66" s="854" t="s">
        <v>386</v>
      </c>
      <c r="AG66" s="815"/>
      <c r="AH66" s="815"/>
      <c r="AI66" s="815"/>
      <c r="AJ66" s="855"/>
      <c r="AK66" s="733" t="s">
        <v>387</v>
      </c>
      <c r="AL66" s="728"/>
      <c r="AM66" s="728"/>
      <c r="AN66" s="728"/>
      <c r="AO66" s="729"/>
      <c r="AP66" s="733" t="s">
        <v>388</v>
      </c>
      <c r="AQ66" s="734"/>
      <c r="AR66" s="734"/>
      <c r="AS66" s="734"/>
      <c r="AT66" s="735"/>
      <c r="AU66" s="733" t="s">
        <v>402</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552</v>
      </c>
      <c r="C68" s="870"/>
      <c r="D68" s="870"/>
      <c r="E68" s="870"/>
      <c r="F68" s="870"/>
      <c r="G68" s="870"/>
      <c r="H68" s="870"/>
      <c r="I68" s="870"/>
      <c r="J68" s="870"/>
      <c r="K68" s="870"/>
      <c r="L68" s="870"/>
      <c r="M68" s="870"/>
      <c r="N68" s="870"/>
      <c r="O68" s="870"/>
      <c r="P68" s="871"/>
      <c r="Q68" s="872">
        <v>95990</v>
      </c>
      <c r="R68" s="866"/>
      <c r="S68" s="866"/>
      <c r="T68" s="866"/>
      <c r="U68" s="866"/>
      <c r="V68" s="866">
        <v>76825</v>
      </c>
      <c r="W68" s="866"/>
      <c r="X68" s="866"/>
      <c r="Y68" s="866"/>
      <c r="Z68" s="866"/>
      <c r="AA68" s="866">
        <v>19165</v>
      </c>
      <c r="AB68" s="866"/>
      <c r="AC68" s="866"/>
      <c r="AD68" s="866"/>
      <c r="AE68" s="866"/>
      <c r="AF68" s="866">
        <v>16406</v>
      </c>
      <c r="AG68" s="866"/>
      <c r="AH68" s="866"/>
      <c r="AI68" s="866"/>
      <c r="AJ68" s="866"/>
      <c r="AK68" s="866" t="s">
        <v>559</v>
      </c>
      <c r="AL68" s="866"/>
      <c r="AM68" s="866"/>
      <c r="AN68" s="866"/>
      <c r="AO68" s="866"/>
      <c r="AP68" s="866" t="s">
        <v>559</v>
      </c>
      <c r="AQ68" s="866"/>
      <c r="AR68" s="866"/>
      <c r="AS68" s="866"/>
      <c r="AT68" s="866"/>
      <c r="AU68" s="866" t="s">
        <v>559</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553</v>
      </c>
      <c r="C69" s="874"/>
      <c r="D69" s="874"/>
      <c r="E69" s="874"/>
      <c r="F69" s="874"/>
      <c r="G69" s="874"/>
      <c r="H69" s="874"/>
      <c r="I69" s="874"/>
      <c r="J69" s="874"/>
      <c r="K69" s="874"/>
      <c r="L69" s="874"/>
      <c r="M69" s="874"/>
      <c r="N69" s="874"/>
      <c r="O69" s="874"/>
      <c r="P69" s="875"/>
      <c r="Q69" s="876">
        <v>2522</v>
      </c>
      <c r="R69" s="830"/>
      <c r="S69" s="830"/>
      <c r="T69" s="830"/>
      <c r="U69" s="830"/>
      <c r="V69" s="830">
        <v>2336</v>
      </c>
      <c r="W69" s="830"/>
      <c r="X69" s="830"/>
      <c r="Y69" s="830"/>
      <c r="Z69" s="830"/>
      <c r="AA69" s="830">
        <v>186</v>
      </c>
      <c r="AB69" s="830"/>
      <c r="AC69" s="830"/>
      <c r="AD69" s="830"/>
      <c r="AE69" s="830"/>
      <c r="AF69" s="830">
        <v>186</v>
      </c>
      <c r="AG69" s="830"/>
      <c r="AH69" s="830"/>
      <c r="AI69" s="830"/>
      <c r="AJ69" s="830"/>
      <c r="AK69" s="830" t="s">
        <v>559</v>
      </c>
      <c r="AL69" s="830"/>
      <c r="AM69" s="830"/>
      <c r="AN69" s="830"/>
      <c r="AO69" s="830"/>
      <c r="AP69" s="830">
        <v>1488</v>
      </c>
      <c r="AQ69" s="830"/>
      <c r="AR69" s="830"/>
      <c r="AS69" s="830"/>
      <c r="AT69" s="830"/>
      <c r="AU69" s="830">
        <v>617</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554</v>
      </c>
      <c r="C70" s="874"/>
      <c r="D70" s="874"/>
      <c r="E70" s="874"/>
      <c r="F70" s="874"/>
      <c r="G70" s="874"/>
      <c r="H70" s="874"/>
      <c r="I70" s="874"/>
      <c r="J70" s="874"/>
      <c r="K70" s="874"/>
      <c r="L70" s="874"/>
      <c r="M70" s="874"/>
      <c r="N70" s="874"/>
      <c r="O70" s="874"/>
      <c r="P70" s="875"/>
      <c r="Q70" s="876">
        <v>2263</v>
      </c>
      <c r="R70" s="830"/>
      <c r="S70" s="830"/>
      <c r="T70" s="830"/>
      <c r="U70" s="830"/>
      <c r="V70" s="830">
        <v>2225</v>
      </c>
      <c r="W70" s="830"/>
      <c r="X70" s="830"/>
      <c r="Y70" s="830"/>
      <c r="Z70" s="830"/>
      <c r="AA70" s="830">
        <v>38</v>
      </c>
      <c r="AB70" s="830"/>
      <c r="AC70" s="830"/>
      <c r="AD70" s="830"/>
      <c r="AE70" s="830"/>
      <c r="AF70" s="830">
        <v>38</v>
      </c>
      <c r="AG70" s="830"/>
      <c r="AH70" s="830"/>
      <c r="AI70" s="830"/>
      <c r="AJ70" s="830"/>
      <c r="AK70" s="830" t="s">
        <v>559</v>
      </c>
      <c r="AL70" s="830"/>
      <c r="AM70" s="830"/>
      <c r="AN70" s="830"/>
      <c r="AO70" s="830"/>
      <c r="AP70" s="830" t="s">
        <v>559</v>
      </c>
      <c r="AQ70" s="830"/>
      <c r="AR70" s="830"/>
      <c r="AS70" s="830"/>
      <c r="AT70" s="830"/>
      <c r="AU70" s="830" t="s">
        <v>559</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555</v>
      </c>
      <c r="C71" s="874"/>
      <c r="D71" s="874"/>
      <c r="E71" s="874"/>
      <c r="F71" s="874"/>
      <c r="G71" s="874"/>
      <c r="H71" s="874"/>
      <c r="I71" s="874"/>
      <c r="J71" s="874"/>
      <c r="K71" s="874"/>
      <c r="L71" s="874"/>
      <c r="M71" s="874"/>
      <c r="N71" s="874"/>
      <c r="O71" s="874"/>
      <c r="P71" s="875"/>
      <c r="Q71" s="876">
        <v>924950</v>
      </c>
      <c r="R71" s="830"/>
      <c r="S71" s="830"/>
      <c r="T71" s="830"/>
      <c r="U71" s="830"/>
      <c r="V71" s="830">
        <v>909345</v>
      </c>
      <c r="W71" s="830"/>
      <c r="X71" s="830"/>
      <c r="Y71" s="830"/>
      <c r="Z71" s="830"/>
      <c r="AA71" s="830">
        <v>15606</v>
      </c>
      <c r="AB71" s="830"/>
      <c r="AC71" s="830"/>
      <c r="AD71" s="830"/>
      <c r="AE71" s="830"/>
      <c r="AF71" s="830">
        <v>15606</v>
      </c>
      <c r="AG71" s="830"/>
      <c r="AH71" s="830"/>
      <c r="AI71" s="830"/>
      <c r="AJ71" s="830"/>
      <c r="AK71" s="830">
        <v>9690</v>
      </c>
      <c r="AL71" s="830"/>
      <c r="AM71" s="830"/>
      <c r="AN71" s="830"/>
      <c r="AO71" s="830"/>
      <c r="AP71" s="830" t="s">
        <v>559</v>
      </c>
      <c r="AQ71" s="830"/>
      <c r="AR71" s="830"/>
      <c r="AS71" s="830"/>
      <c r="AT71" s="830"/>
      <c r="AU71" s="830" t="s">
        <v>559</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556</v>
      </c>
      <c r="C72" s="874"/>
      <c r="D72" s="874"/>
      <c r="E72" s="874"/>
      <c r="F72" s="874"/>
      <c r="G72" s="874"/>
      <c r="H72" s="874"/>
      <c r="I72" s="874"/>
      <c r="J72" s="874"/>
      <c r="K72" s="874"/>
      <c r="L72" s="874"/>
      <c r="M72" s="874"/>
      <c r="N72" s="874"/>
      <c r="O72" s="874"/>
      <c r="P72" s="875"/>
      <c r="Q72" s="876">
        <v>22583</v>
      </c>
      <c r="R72" s="830"/>
      <c r="S72" s="830"/>
      <c r="T72" s="830"/>
      <c r="U72" s="830"/>
      <c r="V72" s="830">
        <v>21732</v>
      </c>
      <c r="W72" s="830"/>
      <c r="X72" s="830"/>
      <c r="Y72" s="830"/>
      <c r="Z72" s="830"/>
      <c r="AA72" s="830">
        <v>851</v>
      </c>
      <c r="AB72" s="830"/>
      <c r="AC72" s="830"/>
      <c r="AD72" s="830"/>
      <c r="AE72" s="830"/>
      <c r="AF72" s="830">
        <v>851</v>
      </c>
      <c r="AG72" s="830"/>
      <c r="AH72" s="830"/>
      <c r="AI72" s="830"/>
      <c r="AJ72" s="830"/>
      <c r="AK72" s="830">
        <v>21</v>
      </c>
      <c r="AL72" s="830"/>
      <c r="AM72" s="830"/>
      <c r="AN72" s="830"/>
      <c r="AO72" s="830"/>
      <c r="AP72" s="830" t="s">
        <v>559</v>
      </c>
      <c r="AQ72" s="830"/>
      <c r="AR72" s="830"/>
      <c r="AS72" s="830"/>
      <c r="AT72" s="830"/>
      <c r="AU72" s="830" t="s">
        <v>559</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557</v>
      </c>
      <c r="C73" s="874"/>
      <c r="D73" s="874"/>
      <c r="E73" s="874"/>
      <c r="F73" s="874"/>
      <c r="G73" s="874"/>
      <c r="H73" s="874"/>
      <c r="I73" s="874"/>
      <c r="J73" s="874"/>
      <c r="K73" s="874"/>
      <c r="L73" s="874"/>
      <c r="M73" s="874"/>
      <c r="N73" s="874"/>
      <c r="O73" s="874"/>
      <c r="P73" s="875"/>
      <c r="Q73" s="876">
        <v>138</v>
      </c>
      <c r="R73" s="830"/>
      <c r="S73" s="830"/>
      <c r="T73" s="830"/>
      <c r="U73" s="830"/>
      <c r="V73" s="830">
        <v>94</v>
      </c>
      <c r="W73" s="830"/>
      <c r="X73" s="830"/>
      <c r="Y73" s="830"/>
      <c r="Z73" s="830"/>
      <c r="AA73" s="830">
        <v>44</v>
      </c>
      <c r="AB73" s="830"/>
      <c r="AC73" s="830"/>
      <c r="AD73" s="830"/>
      <c r="AE73" s="830"/>
      <c r="AF73" s="830">
        <v>44</v>
      </c>
      <c r="AG73" s="830"/>
      <c r="AH73" s="830"/>
      <c r="AI73" s="830"/>
      <c r="AJ73" s="830"/>
      <c r="AK73" s="830" t="s">
        <v>559</v>
      </c>
      <c r="AL73" s="830"/>
      <c r="AM73" s="830"/>
      <c r="AN73" s="830"/>
      <c r="AO73" s="830"/>
      <c r="AP73" s="830" t="s">
        <v>559</v>
      </c>
      <c r="AQ73" s="830"/>
      <c r="AR73" s="830"/>
      <c r="AS73" s="830"/>
      <c r="AT73" s="830"/>
      <c r="AU73" s="830" t="s">
        <v>559</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558</v>
      </c>
      <c r="C74" s="874"/>
      <c r="D74" s="874"/>
      <c r="E74" s="874"/>
      <c r="F74" s="874"/>
      <c r="G74" s="874"/>
      <c r="H74" s="874"/>
      <c r="I74" s="874"/>
      <c r="J74" s="874"/>
      <c r="K74" s="874"/>
      <c r="L74" s="874"/>
      <c r="M74" s="874"/>
      <c r="N74" s="874"/>
      <c r="O74" s="874"/>
      <c r="P74" s="875"/>
      <c r="Q74" s="876">
        <v>308</v>
      </c>
      <c r="R74" s="830"/>
      <c r="S74" s="830"/>
      <c r="T74" s="830"/>
      <c r="U74" s="830"/>
      <c r="V74" s="830">
        <v>290</v>
      </c>
      <c r="W74" s="830"/>
      <c r="X74" s="830"/>
      <c r="Y74" s="830"/>
      <c r="Z74" s="830"/>
      <c r="AA74" s="830">
        <v>18</v>
      </c>
      <c r="AB74" s="830"/>
      <c r="AC74" s="830"/>
      <c r="AD74" s="830"/>
      <c r="AE74" s="830"/>
      <c r="AF74" s="830">
        <v>18</v>
      </c>
      <c r="AG74" s="830"/>
      <c r="AH74" s="830"/>
      <c r="AI74" s="830"/>
      <c r="AJ74" s="830"/>
      <c r="AK74" s="830">
        <v>7</v>
      </c>
      <c r="AL74" s="830"/>
      <c r="AM74" s="830"/>
      <c r="AN74" s="830"/>
      <c r="AO74" s="830"/>
      <c r="AP74" s="830" t="s">
        <v>559</v>
      </c>
      <c r="AQ74" s="830"/>
      <c r="AR74" s="830"/>
      <c r="AS74" s="830"/>
      <c r="AT74" s="830"/>
      <c r="AU74" s="830" t="s">
        <v>559</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379</v>
      </c>
      <c r="B88" s="789" t="s">
        <v>403</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33148</v>
      </c>
      <c r="AG88" s="844"/>
      <c r="AH88" s="844"/>
      <c r="AI88" s="844"/>
      <c r="AJ88" s="844"/>
      <c r="AK88" s="841"/>
      <c r="AL88" s="841"/>
      <c r="AM88" s="841"/>
      <c r="AN88" s="841"/>
      <c r="AO88" s="841"/>
      <c r="AP88" s="844">
        <v>1488</v>
      </c>
      <c r="AQ88" s="844"/>
      <c r="AR88" s="844"/>
      <c r="AS88" s="844"/>
      <c r="AT88" s="844"/>
      <c r="AU88" s="844">
        <v>617</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789" t="s">
        <v>404</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6</v>
      </c>
      <c r="CS102" s="852"/>
      <c r="CT102" s="852"/>
      <c r="CU102" s="852"/>
      <c r="CV102" s="891"/>
      <c r="CW102" s="890">
        <v>3</v>
      </c>
      <c r="CX102" s="852"/>
      <c r="CY102" s="852"/>
      <c r="CZ102" s="852"/>
      <c r="DA102" s="891"/>
      <c r="DB102" s="890" t="s">
        <v>559</v>
      </c>
      <c r="DC102" s="852"/>
      <c r="DD102" s="852"/>
      <c r="DE102" s="852"/>
      <c r="DF102" s="891"/>
      <c r="DG102" s="890">
        <v>1167</v>
      </c>
      <c r="DH102" s="852"/>
      <c r="DI102" s="852"/>
      <c r="DJ102" s="852"/>
      <c r="DK102" s="891"/>
      <c r="DL102" s="890" t="s">
        <v>559</v>
      </c>
      <c r="DM102" s="852"/>
      <c r="DN102" s="852"/>
      <c r="DO102" s="852"/>
      <c r="DP102" s="891"/>
      <c r="DQ102" s="890" t="s">
        <v>559</v>
      </c>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405</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406</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409</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410</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411</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412</v>
      </c>
      <c r="AB109" s="893"/>
      <c r="AC109" s="893"/>
      <c r="AD109" s="893"/>
      <c r="AE109" s="894"/>
      <c r="AF109" s="892" t="s">
        <v>413</v>
      </c>
      <c r="AG109" s="893"/>
      <c r="AH109" s="893"/>
      <c r="AI109" s="893"/>
      <c r="AJ109" s="894"/>
      <c r="AK109" s="892" t="s">
        <v>295</v>
      </c>
      <c r="AL109" s="893"/>
      <c r="AM109" s="893"/>
      <c r="AN109" s="893"/>
      <c r="AO109" s="894"/>
      <c r="AP109" s="892" t="s">
        <v>414</v>
      </c>
      <c r="AQ109" s="893"/>
      <c r="AR109" s="893"/>
      <c r="AS109" s="893"/>
      <c r="AT109" s="895"/>
      <c r="AU109" s="912" t="s">
        <v>411</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412</v>
      </c>
      <c r="BR109" s="893"/>
      <c r="BS109" s="893"/>
      <c r="BT109" s="893"/>
      <c r="BU109" s="894"/>
      <c r="BV109" s="892" t="s">
        <v>413</v>
      </c>
      <c r="BW109" s="893"/>
      <c r="BX109" s="893"/>
      <c r="BY109" s="893"/>
      <c r="BZ109" s="894"/>
      <c r="CA109" s="892" t="s">
        <v>295</v>
      </c>
      <c r="CB109" s="893"/>
      <c r="CC109" s="893"/>
      <c r="CD109" s="893"/>
      <c r="CE109" s="894"/>
      <c r="CF109" s="913" t="s">
        <v>414</v>
      </c>
      <c r="CG109" s="913"/>
      <c r="CH109" s="913"/>
      <c r="CI109" s="913"/>
      <c r="CJ109" s="913"/>
      <c r="CK109" s="892" t="s">
        <v>415</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412</v>
      </c>
      <c r="DH109" s="893"/>
      <c r="DI109" s="893"/>
      <c r="DJ109" s="893"/>
      <c r="DK109" s="894"/>
      <c r="DL109" s="892" t="s">
        <v>413</v>
      </c>
      <c r="DM109" s="893"/>
      <c r="DN109" s="893"/>
      <c r="DO109" s="893"/>
      <c r="DP109" s="894"/>
      <c r="DQ109" s="892" t="s">
        <v>295</v>
      </c>
      <c r="DR109" s="893"/>
      <c r="DS109" s="893"/>
      <c r="DT109" s="893"/>
      <c r="DU109" s="894"/>
      <c r="DV109" s="892" t="s">
        <v>414</v>
      </c>
      <c r="DW109" s="893"/>
      <c r="DX109" s="893"/>
      <c r="DY109" s="893"/>
      <c r="DZ109" s="895"/>
    </row>
    <row r="110" spans="1:131" s="218" customFormat="1" ht="26.25" customHeight="1" x14ac:dyDescent="0.15">
      <c r="A110" s="896" t="s">
        <v>416</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1760170</v>
      </c>
      <c r="AB110" s="900"/>
      <c r="AC110" s="900"/>
      <c r="AD110" s="900"/>
      <c r="AE110" s="901"/>
      <c r="AF110" s="902">
        <v>1787804</v>
      </c>
      <c r="AG110" s="900"/>
      <c r="AH110" s="900"/>
      <c r="AI110" s="900"/>
      <c r="AJ110" s="901"/>
      <c r="AK110" s="902">
        <v>1928523</v>
      </c>
      <c r="AL110" s="900"/>
      <c r="AM110" s="900"/>
      <c r="AN110" s="900"/>
      <c r="AO110" s="901"/>
      <c r="AP110" s="903">
        <v>12.8</v>
      </c>
      <c r="AQ110" s="904"/>
      <c r="AR110" s="904"/>
      <c r="AS110" s="904"/>
      <c r="AT110" s="905"/>
      <c r="AU110" s="906" t="s">
        <v>69</v>
      </c>
      <c r="AV110" s="907"/>
      <c r="AW110" s="907"/>
      <c r="AX110" s="907"/>
      <c r="AY110" s="907"/>
      <c r="AZ110" s="929" t="s">
        <v>417</v>
      </c>
      <c r="BA110" s="897"/>
      <c r="BB110" s="897"/>
      <c r="BC110" s="897"/>
      <c r="BD110" s="897"/>
      <c r="BE110" s="897"/>
      <c r="BF110" s="897"/>
      <c r="BG110" s="897"/>
      <c r="BH110" s="897"/>
      <c r="BI110" s="897"/>
      <c r="BJ110" s="897"/>
      <c r="BK110" s="897"/>
      <c r="BL110" s="897"/>
      <c r="BM110" s="897"/>
      <c r="BN110" s="897"/>
      <c r="BO110" s="897"/>
      <c r="BP110" s="898"/>
      <c r="BQ110" s="930">
        <v>19924475</v>
      </c>
      <c r="BR110" s="931"/>
      <c r="BS110" s="931"/>
      <c r="BT110" s="931"/>
      <c r="BU110" s="931"/>
      <c r="BV110" s="931">
        <v>20236073</v>
      </c>
      <c r="BW110" s="931"/>
      <c r="BX110" s="931"/>
      <c r="BY110" s="931"/>
      <c r="BZ110" s="931"/>
      <c r="CA110" s="931">
        <v>19288904</v>
      </c>
      <c r="CB110" s="931"/>
      <c r="CC110" s="931"/>
      <c r="CD110" s="931"/>
      <c r="CE110" s="931"/>
      <c r="CF110" s="944">
        <v>128</v>
      </c>
      <c r="CG110" s="945"/>
      <c r="CH110" s="945"/>
      <c r="CI110" s="945"/>
      <c r="CJ110" s="945"/>
      <c r="CK110" s="946" t="s">
        <v>418</v>
      </c>
      <c r="CL110" s="947"/>
      <c r="CM110" s="929" t="s">
        <v>419</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420</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421</v>
      </c>
      <c r="BA111" s="923"/>
      <c r="BB111" s="923"/>
      <c r="BC111" s="923"/>
      <c r="BD111" s="923"/>
      <c r="BE111" s="923"/>
      <c r="BF111" s="923"/>
      <c r="BG111" s="923"/>
      <c r="BH111" s="923"/>
      <c r="BI111" s="923"/>
      <c r="BJ111" s="923"/>
      <c r="BK111" s="923"/>
      <c r="BL111" s="923"/>
      <c r="BM111" s="923"/>
      <c r="BN111" s="923"/>
      <c r="BO111" s="923"/>
      <c r="BP111" s="924"/>
      <c r="BQ111" s="925">
        <v>1250040</v>
      </c>
      <c r="BR111" s="926"/>
      <c r="BS111" s="926"/>
      <c r="BT111" s="926"/>
      <c r="BU111" s="926"/>
      <c r="BV111" s="926">
        <v>1166566</v>
      </c>
      <c r="BW111" s="926"/>
      <c r="BX111" s="926"/>
      <c r="BY111" s="926"/>
      <c r="BZ111" s="926"/>
      <c r="CA111" s="926">
        <v>1166566</v>
      </c>
      <c r="CB111" s="926"/>
      <c r="CC111" s="926"/>
      <c r="CD111" s="926"/>
      <c r="CE111" s="926"/>
      <c r="CF111" s="920">
        <v>7.7</v>
      </c>
      <c r="CG111" s="921"/>
      <c r="CH111" s="921"/>
      <c r="CI111" s="921"/>
      <c r="CJ111" s="921"/>
      <c r="CK111" s="948"/>
      <c r="CL111" s="949"/>
      <c r="CM111" s="922" t="s">
        <v>422</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423</v>
      </c>
      <c r="B112" s="953"/>
      <c r="C112" s="923" t="s">
        <v>424</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425</v>
      </c>
      <c r="BA112" s="923"/>
      <c r="BB112" s="923"/>
      <c r="BC112" s="923"/>
      <c r="BD112" s="923"/>
      <c r="BE112" s="923"/>
      <c r="BF112" s="923"/>
      <c r="BG112" s="923"/>
      <c r="BH112" s="923"/>
      <c r="BI112" s="923"/>
      <c r="BJ112" s="923"/>
      <c r="BK112" s="923"/>
      <c r="BL112" s="923"/>
      <c r="BM112" s="923"/>
      <c r="BN112" s="923"/>
      <c r="BO112" s="923"/>
      <c r="BP112" s="924"/>
      <c r="BQ112" s="925">
        <v>3637345</v>
      </c>
      <c r="BR112" s="926"/>
      <c r="BS112" s="926"/>
      <c r="BT112" s="926"/>
      <c r="BU112" s="926"/>
      <c r="BV112" s="926">
        <v>3524106</v>
      </c>
      <c r="BW112" s="926"/>
      <c r="BX112" s="926"/>
      <c r="BY112" s="926"/>
      <c r="BZ112" s="926"/>
      <c r="CA112" s="926">
        <v>3373573</v>
      </c>
      <c r="CB112" s="926"/>
      <c r="CC112" s="926"/>
      <c r="CD112" s="926"/>
      <c r="CE112" s="926"/>
      <c r="CF112" s="920">
        <v>22.4</v>
      </c>
      <c r="CG112" s="921"/>
      <c r="CH112" s="921"/>
      <c r="CI112" s="921"/>
      <c r="CJ112" s="921"/>
      <c r="CK112" s="948"/>
      <c r="CL112" s="949"/>
      <c r="CM112" s="922" t="s">
        <v>426</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427</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329073</v>
      </c>
      <c r="AB113" s="938"/>
      <c r="AC113" s="938"/>
      <c r="AD113" s="938"/>
      <c r="AE113" s="939"/>
      <c r="AF113" s="940">
        <v>355903</v>
      </c>
      <c r="AG113" s="938"/>
      <c r="AH113" s="938"/>
      <c r="AI113" s="938"/>
      <c r="AJ113" s="939"/>
      <c r="AK113" s="940">
        <v>316431</v>
      </c>
      <c r="AL113" s="938"/>
      <c r="AM113" s="938"/>
      <c r="AN113" s="938"/>
      <c r="AO113" s="939"/>
      <c r="AP113" s="941">
        <v>2.1</v>
      </c>
      <c r="AQ113" s="942"/>
      <c r="AR113" s="942"/>
      <c r="AS113" s="942"/>
      <c r="AT113" s="943"/>
      <c r="AU113" s="908"/>
      <c r="AV113" s="909"/>
      <c r="AW113" s="909"/>
      <c r="AX113" s="909"/>
      <c r="AY113" s="909"/>
      <c r="AZ113" s="922" t="s">
        <v>428</v>
      </c>
      <c r="BA113" s="923"/>
      <c r="BB113" s="923"/>
      <c r="BC113" s="923"/>
      <c r="BD113" s="923"/>
      <c r="BE113" s="923"/>
      <c r="BF113" s="923"/>
      <c r="BG113" s="923"/>
      <c r="BH113" s="923"/>
      <c r="BI113" s="923"/>
      <c r="BJ113" s="923"/>
      <c r="BK113" s="923"/>
      <c r="BL113" s="923"/>
      <c r="BM113" s="923"/>
      <c r="BN113" s="923"/>
      <c r="BO113" s="923"/>
      <c r="BP113" s="924"/>
      <c r="BQ113" s="925">
        <v>818142</v>
      </c>
      <c r="BR113" s="926"/>
      <c r="BS113" s="926"/>
      <c r="BT113" s="926"/>
      <c r="BU113" s="926"/>
      <c r="BV113" s="926">
        <v>720127</v>
      </c>
      <c r="BW113" s="926"/>
      <c r="BX113" s="926"/>
      <c r="BY113" s="926"/>
      <c r="BZ113" s="926"/>
      <c r="CA113" s="926">
        <v>617105</v>
      </c>
      <c r="CB113" s="926"/>
      <c r="CC113" s="926"/>
      <c r="CD113" s="926"/>
      <c r="CE113" s="926"/>
      <c r="CF113" s="920">
        <v>4.0999999999999996</v>
      </c>
      <c r="CG113" s="921"/>
      <c r="CH113" s="921"/>
      <c r="CI113" s="921"/>
      <c r="CJ113" s="921"/>
      <c r="CK113" s="948"/>
      <c r="CL113" s="949"/>
      <c r="CM113" s="922" t="s">
        <v>429</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430</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46539</v>
      </c>
      <c r="AB114" s="959"/>
      <c r="AC114" s="959"/>
      <c r="AD114" s="959"/>
      <c r="AE114" s="960"/>
      <c r="AF114" s="961">
        <v>63340</v>
      </c>
      <c r="AG114" s="959"/>
      <c r="AH114" s="959"/>
      <c r="AI114" s="959"/>
      <c r="AJ114" s="960"/>
      <c r="AK114" s="961">
        <v>68217</v>
      </c>
      <c r="AL114" s="959"/>
      <c r="AM114" s="959"/>
      <c r="AN114" s="959"/>
      <c r="AO114" s="960"/>
      <c r="AP114" s="962">
        <v>0.5</v>
      </c>
      <c r="AQ114" s="963"/>
      <c r="AR114" s="963"/>
      <c r="AS114" s="963"/>
      <c r="AT114" s="964"/>
      <c r="AU114" s="908"/>
      <c r="AV114" s="909"/>
      <c r="AW114" s="909"/>
      <c r="AX114" s="909"/>
      <c r="AY114" s="909"/>
      <c r="AZ114" s="922" t="s">
        <v>431</v>
      </c>
      <c r="BA114" s="923"/>
      <c r="BB114" s="923"/>
      <c r="BC114" s="923"/>
      <c r="BD114" s="923"/>
      <c r="BE114" s="923"/>
      <c r="BF114" s="923"/>
      <c r="BG114" s="923"/>
      <c r="BH114" s="923"/>
      <c r="BI114" s="923"/>
      <c r="BJ114" s="923"/>
      <c r="BK114" s="923"/>
      <c r="BL114" s="923"/>
      <c r="BM114" s="923"/>
      <c r="BN114" s="923"/>
      <c r="BO114" s="923"/>
      <c r="BP114" s="924"/>
      <c r="BQ114" s="925">
        <v>3089388</v>
      </c>
      <c r="BR114" s="926"/>
      <c r="BS114" s="926"/>
      <c r="BT114" s="926"/>
      <c r="BU114" s="926"/>
      <c r="BV114" s="926">
        <v>3242442</v>
      </c>
      <c r="BW114" s="926"/>
      <c r="BX114" s="926"/>
      <c r="BY114" s="926"/>
      <c r="BZ114" s="926"/>
      <c r="CA114" s="926">
        <v>3458013</v>
      </c>
      <c r="CB114" s="926"/>
      <c r="CC114" s="926"/>
      <c r="CD114" s="926"/>
      <c r="CE114" s="926"/>
      <c r="CF114" s="920">
        <v>23</v>
      </c>
      <c r="CG114" s="921"/>
      <c r="CH114" s="921"/>
      <c r="CI114" s="921"/>
      <c r="CJ114" s="921"/>
      <c r="CK114" s="948"/>
      <c r="CL114" s="949"/>
      <c r="CM114" s="922" t="s">
        <v>432</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433</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90881</v>
      </c>
      <c r="AB115" s="938"/>
      <c r="AC115" s="938"/>
      <c r="AD115" s="938"/>
      <c r="AE115" s="939"/>
      <c r="AF115" s="940">
        <v>84161</v>
      </c>
      <c r="AG115" s="938"/>
      <c r="AH115" s="938"/>
      <c r="AI115" s="938"/>
      <c r="AJ115" s="939"/>
      <c r="AK115" s="940">
        <v>3374</v>
      </c>
      <c r="AL115" s="938"/>
      <c r="AM115" s="938"/>
      <c r="AN115" s="938"/>
      <c r="AO115" s="939"/>
      <c r="AP115" s="941">
        <v>0</v>
      </c>
      <c r="AQ115" s="942"/>
      <c r="AR115" s="942"/>
      <c r="AS115" s="942"/>
      <c r="AT115" s="943"/>
      <c r="AU115" s="908"/>
      <c r="AV115" s="909"/>
      <c r="AW115" s="909"/>
      <c r="AX115" s="909"/>
      <c r="AY115" s="909"/>
      <c r="AZ115" s="922" t="s">
        <v>434</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435</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v>1250040</v>
      </c>
      <c r="DH115" s="959"/>
      <c r="DI115" s="959"/>
      <c r="DJ115" s="959"/>
      <c r="DK115" s="960"/>
      <c r="DL115" s="961">
        <v>1166566</v>
      </c>
      <c r="DM115" s="959"/>
      <c r="DN115" s="959"/>
      <c r="DO115" s="959"/>
      <c r="DP115" s="960"/>
      <c r="DQ115" s="961">
        <v>1166566</v>
      </c>
      <c r="DR115" s="959"/>
      <c r="DS115" s="959"/>
      <c r="DT115" s="959"/>
      <c r="DU115" s="960"/>
      <c r="DV115" s="962">
        <v>7.7</v>
      </c>
      <c r="DW115" s="963"/>
      <c r="DX115" s="963"/>
      <c r="DY115" s="963"/>
      <c r="DZ115" s="964"/>
    </row>
    <row r="116" spans="1:130" s="218" customFormat="1" ht="26.25" customHeight="1" x14ac:dyDescent="0.15">
      <c r="A116" s="956"/>
      <c r="B116" s="957"/>
      <c r="C116" s="965" t="s">
        <v>436</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437</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438</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439</v>
      </c>
      <c r="Z117" s="894"/>
      <c r="AA117" s="978">
        <v>2226663</v>
      </c>
      <c r="AB117" s="979"/>
      <c r="AC117" s="979"/>
      <c r="AD117" s="979"/>
      <c r="AE117" s="980"/>
      <c r="AF117" s="981">
        <v>2291208</v>
      </c>
      <c r="AG117" s="979"/>
      <c r="AH117" s="979"/>
      <c r="AI117" s="979"/>
      <c r="AJ117" s="980"/>
      <c r="AK117" s="981">
        <v>2316545</v>
      </c>
      <c r="AL117" s="979"/>
      <c r="AM117" s="979"/>
      <c r="AN117" s="979"/>
      <c r="AO117" s="980"/>
      <c r="AP117" s="982"/>
      <c r="AQ117" s="983"/>
      <c r="AR117" s="983"/>
      <c r="AS117" s="983"/>
      <c r="AT117" s="984"/>
      <c r="AU117" s="908"/>
      <c r="AV117" s="909"/>
      <c r="AW117" s="909"/>
      <c r="AX117" s="909"/>
      <c r="AY117" s="909"/>
      <c r="AZ117" s="974" t="s">
        <v>440</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441</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415</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412</v>
      </c>
      <c r="AB118" s="893"/>
      <c r="AC118" s="893"/>
      <c r="AD118" s="893"/>
      <c r="AE118" s="894"/>
      <c r="AF118" s="892" t="s">
        <v>413</v>
      </c>
      <c r="AG118" s="893"/>
      <c r="AH118" s="893"/>
      <c r="AI118" s="893"/>
      <c r="AJ118" s="894"/>
      <c r="AK118" s="892" t="s">
        <v>295</v>
      </c>
      <c r="AL118" s="893"/>
      <c r="AM118" s="893"/>
      <c r="AN118" s="893"/>
      <c r="AO118" s="894"/>
      <c r="AP118" s="970" t="s">
        <v>414</v>
      </c>
      <c r="AQ118" s="971"/>
      <c r="AR118" s="971"/>
      <c r="AS118" s="971"/>
      <c r="AT118" s="972"/>
      <c r="AU118" s="908"/>
      <c r="AV118" s="909"/>
      <c r="AW118" s="909"/>
      <c r="AX118" s="909"/>
      <c r="AY118" s="909"/>
      <c r="AZ118" s="973" t="s">
        <v>442</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443</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418</v>
      </c>
      <c r="B119" s="947"/>
      <c r="C119" s="929" t="s">
        <v>419</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444</v>
      </c>
      <c r="BP119" s="1005"/>
      <c r="BQ119" s="999">
        <v>28719390</v>
      </c>
      <c r="BR119" s="1000"/>
      <c r="BS119" s="1000"/>
      <c r="BT119" s="1000"/>
      <c r="BU119" s="1000"/>
      <c r="BV119" s="1000">
        <v>28889314</v>
      </c>
      <c r="BW119" s="1000"/>
      <c r="BX119" s="1000"/>
      <c r="BY119" s="1000"/>
      <c r="BZ119" s="1000"/>
      <c r="CA119" s="1000">
        <v>27904161</v>
      </c>
      <c r="CB119" s="1000"/>
      <c r="CC119" s="1000"/>
      <c r="CD119" s="1000"/>
      <c r="CE119" s="1000"/>
      <c r="CF119" s="1001"/>
      <c r="CG119" s="1002"/>
      <c r="CH119" s="1002"/>
      <c r="CI119" s="1002"/>
      <c r="CJ119" s="1003"/>
      <c r="CK119" s="950"/>
      <c r="CL119" s="951"/>
      <c r="CM119" s="973" t="s">
        <v>445</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7"/>
      <c r="B120" s="949"/>
      <c r="C120" s="922" t="s">
        <v>422</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446</v>
      </c>
      <c r="AV120" s="992"/>
      <c r="AW120" s="992"/>
      <c r="AX120" s="992"/>
      <c r="AY120" s="993"/>
      <c r="AZ120" s="929" t="s">
        <v>447</v>
      </c>
      <c r="BA120" s="897"/>
      <c r="BB120" s="897"/>
      <c r="BC120" s="897"/>
      <c r="BD120" s="897"/>
      <c r="BE120" s="897"/>
      <c r="BF120" s="897"/>
      <c r="BG120" s="897"/>
      <c r="BH120" s="897"/>
      <c r="BI120" s="897"/>
      <c r="BJ120" s="897"/>
      <c r="BK120" s="897"/>
      <c r="BL120" s="897"/>
      <c r="BM120" s="897"/>
      <c r="BN120" s="897"/>
      <c r="BO120" s="897"/>
      <c r="BP120" s="898"/>
      <c r="BQ120" s="930">
        <v>10435407</v>
      </c>
      <c r="BR120" s="931"/>
      <c r="BS120" s="931"/>
      <c r="BT120" s="931"/>
      <c r="BU120" s="931"/>
      <c r="BV120" s="931">
        <v>10565573</v>
      </c>
      <c r="BW120" s="931"/>
      <c r="BX120" s="931"/>
      <c r="BY120" s="931"/>
      <c r="BZ120" s="931"/>
      <c r="CA120" s="931">
        <v>11111382</v>
      </c>
      <c r="CB120" s="931"/>
      <c r="CC120" s="931"/>
      <c r="CD120" s="931"/>
      <c r="CE120" s="931"/>
      <c r="CF120" s="944">
        <v>73.7</v>
      </c>
      <c r="CG120" s="945"/>
      <c r="CH120" s="945"/>
      <c r="CI120" s="945"/>
      <c r="CJ120" s="945"/>
      <c r="CK120" s="1006" t="s">
        <v>448</v>
      </c>
      <c r="CL120" s="1007"/>
      <c r="CM120" s="1007"/>
      <c r="CN120" s="1007"/>
      <c r="CO120" s="1008"/>
      <c r="CP120" s="1014" t="s">
        <v>397</v>
      </c>
      <c r="CQ120" s="1015"/>
      <c r="CR120" s="1015"/>
      <c r="CS120" s="1015"/>
      <c r="CT120" s="1015"/>
      <c r="CU120" s="1015"/>
      <c r="CV120" s="1015"/>
      <c r="CW120" s="1015"/>
      <c r="CX120" s="1015"/>
      <c r="CY120" s="1015"/>
      <c r="CZ120" s="1015"/>
      <c r="DA120" s="1015"/>
      <c r="DB120" s="1015"/>
      <c r="DC120" s="1015"/>
      <c r="DD120" s="1015"/>
      <c r="DE120" s="1015"/>
      <c r="DF120" s="1016"/>
      <c r="DG120" s="930">
        <v>3493843</v>
      </c>
      <c r="DH120" s="931"/>
      <c r="DI120" s="931"/>
      <c r="DJ120" s="931"/>
      <c r="DK120" s="931"/>
      <c r="DL120" s="931">
        <v>3416170</v>
      </c>
      <c r="DM120" s="931"/>
      <c r="DN120" s="931"/>
      <c r="DO120" s="931"/>
      <c r="DP120" s="931"/>
      <c r="DQ120" s="931">
        <v>3306003</v>
      </c>
      <c r="DR120" s="931"/>
      <c r="DS120" s="931"/>
      <c r="DT120" s="931"/>
      <c r="DU120" s="931"/>
      <c r="DV120" s="932">
        <v>21.9</v>
      </c>
      <c r="DW120" s="932"/>
      <c r="DX120" s="932"/>
      <c r="DY120" s="932"/>
      <c r="DZ120" s="933"/>
    </row>
    <row r="121" spans="1:130" s="218" customFormat="1" ht="26.25" customHeight="1" x14ac:dyDescent="0.15">
      <c r="A121" s="1057"/>
      <c r="B121" s="949"/>
      <c r="C121" s="974" t="s">
        <v>449</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450</v>
      </c>
      <c r="BA121" s="923"/>
      <c r="BB121" s="923"/>
      <c r="BC121" s="923"/>
      <c r="BD121" s="923"/>
      <c r="BE121" s="923"/>
      <c r="BF121" s="923"/>
      <c r="BG121" s="923"/>
      <c r="BH121" s="923"/>
      <c r="BI121" s="923"/>
      <c r="BJ121" s="923"/>
      <c r="BK121" s="923"/>
      <c r="BL121" s="923"/>
      <c r="BM121" s="923"/>
      <c r="BN121" s="923"/>
      <c r="BO121" s="923"/>
      <c r="BP121" s="924"/>
      <c r="BQ121" s="925">
        <v>5639088</v>
      </c>
      <c r="BR121" s="926"/>
      <c r="BS121" s="926"/>
      <c r="BT121" s="926"/>
      <c r="BU121" s="926"/>
      <c r="BV121" s="926">
        <v>5827353</v>
      </c>
      <c r="BW121" s="926"/>
      <c r="BX121" s="926"/>
      <c r="BY121" s="926"/>
      <c r="BZ121" s="926"/>
      <c r="CA121" s="926">
        <v>5832918</v>
      </c>
      <c r="CB121" s="926"/>
      <c r="CC121" s="926"/>
      <c r="CD121" s="926"/>
      <c r="CE121" s="926"/>
      <c r="CF121" s="920">
        <v>38.700000000000003</v>
      </c>
      <c r="CG121" s="921"/>
      <c r="CH121" s="921"/>
      <c r="CI121" s="921"/>
      <c r="CJ121" s="921"/>
      <c r="CK121" s="1009"/>
      <c r="CL121" s="1010"/>
      <c r="CM121" s="1010"/>
      <c r="CN121" s="1010"/>
      <c r="CO121" s="1011"/>
      <c r="CP121" s="1019" t="s">
        <v>396</v>
      </c>
      <c r="CQ121" s="1020"/>
      <c r="CR121" s="1020"/>
      <c r="CS121" s="1020"/>
      <c r="CT121" s="1020"/>
      <c r="CU121" s="1020"/>
      <c r="CV121" s="1020"/>
      <c r="CW121" s="1020"/>
      <c r="CX121" s="1020"/>
      <c r="CY121" s="1020"/>
      <c r="CZ121" s="1020"/>
      <c r="DA121" s="1020"/>
      <c r="DB121" s="1020"/>
      <c r="DC121" s="1020"/>
      <c r="DD121" s="1020"/>
      <c r="DE121" s="1020"/>
      <c r="DF121" s="1021"/>
      <c r="DG121" s="925">
        <v>143502</v>
      </c>
      <c r="DH121" s="926"/>
      <c r="DI121" s="926"/>
      <c r="DJ121" s="926"/>
      <c r="DK121" s="926"/>
      <c r="DL121" s="926">
        <v>107936</v>
      </c>
      <c r="DM121" s="926"/>
      <c r="DN121" s="926"/>
      <c r="DO121" s="926"/>
      <c r="DP121" s="926"/>
      <c r="DQ121" s="926">
        <v>67570</v>
      </c>
      <c r="DR121" s="926"/>
      <c r="DS121" s="926"/>
      <c r="DT121" s="926"/>
      <c r="DU121" s="926"/>
      <c r="DV121" s="927">
        <v>0.4</v>
      </c>
      <c r="DW121" s="927"/>
      <c r="DX121" s="927"/>
      <c r="DY121" s="927"/>
      <c r="DZ121" s="928"/>
    </row>
    <row r="122" spans="1:130" s="218" customFormat="1" ht="26.25" customHeight="1" x14ac:dyDescent="0.15">
      <c r="A122" s="1057"/>
      <c r="B122" s="949"/>
      <c r="C122" s="922" t="s">
        <v>432</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451</v>
      </c>
      <c r="BA122" s="965"/>
      <c r="BB122" s="965"/>
      <c r="BC122" s="965"/>
      <c r="BD122" s="965"/>
      <c r="BE122" s="965"/>
      <c r="BF122" s="965"/>
      <c r="BG122" s="965"/>
      <c r="BH122" s="965"/>
      <c r="BI122" s="965"/>
      <c r="BJ122" s="965"/>
      <c r="BK122" s="965"/>
      <c r="BL122" s="965"/>
      <c r="BM122" s="965"/>
      <c r="BN122" s="965"/>
      <c r="BO122" s="965"/>
      <c r="BP122" s="966"/>
      <c r="BQ122" s="999">
        <v>16573839</v>
      </c>
      <c r="BR122" s="1000"/>
      <c r="BS122" s="1000"/>
      <c r="BT122" s="1000"/>
      <c r="BU122" s="1000"/>
      <c r="BV122" s="1000">
        <v>15866413</v>
      </c>
      <c r="BW122" s="1000"/>
      <c r="BX122" s="1000"/>
      <c r="BY122" s="1000"/>
      <c r="BZ122" s="1000"/>
      <c r="CA122" s="1000">
        <v>14755346</v>
      </c>
      <c r="CB122" s="1000"/>
      <c r="CC122" s="1000"/>
      <c r="CD122" s="1000"/>
      <c r="CE122" s="1000"/>
      <c r="CF122" s="1017">
        <v>97.9</v>
      </c>
      <c r="CG122" s="1018"/>
      <c r="CH122" s="1018"/>
      <c r="CI122" s="1018"/>
      <c r="CJ122" s="1018"/>
      <c r="CK122" s="1009"/>
      <c r="CL122" s="1010"/>
      <c r="CM122" s="1010"/>
      <c r="CN122" s="1010"/>
      <c r="CO122" s="1011"/>
      <c r="CP122" s="1019" t="s">
        <v>392</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57"/>
      <c r="B123" s="949"/>
      <c r="C123" s="922" t="s">
        <v>438</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452</v>
      </c>
      <c r="BP123" s="1005"/>
      <c r="BQ123" s="1063">
        <v>32648334</v>
      </c>
      <c r="BR123" s="1064"/>
      <c r="BS123" s="1064"/>
      <c r="BT123" s="1064"/>
      <c r="BU123" s="1064"/>
      <c r="BV123" s="1064">
        <v>32259339</v>
      </c>
      <c r="BW123" s="1064"/>
      <c r="BX123" s="1064"/>
      <c r="BY123" s="1064"/>
      <c r="BZ123" s="1064"/>
      <c r="CA123" s="1064">
        <v>31699646</v>
      </c>
      <c r="CB123" s="1064"/>
      <c r="CC123" s="1064"/>
      <c r="CD123" s="1064"/>
      <c r="CE123" s="1064"/>
      <c r="CF123" s="1001"/>
      <c r="CG123" s="1002"/>
      <c r="CH123" s="1002"/>
      <c r="CI123" s="1002"/>
      <c r="CJ123" s="1003"/>
      <c r="CK123" s="1009"/>
      <c r="CL123" s="1010"/>
      <c r="CM123" s="1010"/>
      <c r="CN123" s="1010"/>
      <c r="CO123" s="1011"/>
      <c r="CP123" s="1019" t="s">
        <v>393</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441</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v>90002</v>
      </c>
      <c r="AB124" s="959"/>
      <c r="AC124" s="959"/>
      <c r="AD124" s="959"/>
      <c r="AE124" s="960"/>
      <c r="AF124" s="961">
        <v>83474</v>
      </c>
      <c r="AG124" s="959"/>
      <c r="AH124" s="959"/>
      <c r="AI124" s="959"/>
      <c r="AJ124" s="960"/>
      <c r="AK124" s="961" t="s">
        <v>122</v>
      </c>
      <c r="AL124" s="959"/>
      <c r="AM124" s="959"/>
      <c r="AN124" s="959"/>
      <c r="AO124" s="960"/>
      <c r="AP124" s="962" t="s">
        <v>122</v>
      </c>
      <c r="AQ124" s="963"/>
      <c r="AR124" s="963"/>
      <c r="AS124" s="963"/>
      <c r="AT124" s="964"/>
      <c r="AU124" s="1059" t="s">
        <v>453</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454</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443</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455</v>
      </c>
      <c r="CL125" s="1007"/>
      <c r="CM125" s="1007"/>
      <c r="CN125" s="1007"/>
      <c r="CO125" s="1008"/>
      <c r="CP125" s="929" t="s">
        <v>456</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445</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457</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458</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879</v>
      </c>
      <c r="AB127" s="959"/>
      <c r="AC127" s="959"/>
      <c r="AD127" s="959"/>
      <c r="AE127" s="960"/>
      <c r="AF127" s="961">
        <v>687</v>
      </c>
      <c r="AG127" s="959"/>
      <c r="AH127" s="959"/>
      <c r="AI127" s="959"/>
      <c r="AJ127" s="960"/>
      <c r="AK127" s="961">
        <v>3374</v>
      </c>
      <c r="AL127" s="959"/>
      <c r="AM127" s="959"/>
      <c r="AN127" s="959"/>
      <c r="AO127" s="960"/>
      <c r="AP127" s="962">
        <v>0</v>
      </c>
      <c r="AQ127" s="963"/>
      <c r="AR127" s="963"/>
      <c r="AS127" s="963"/>
      <c r="AT127" s="964"/>
      <c r="AU127" s="220"/>
      <c r="AV127" s="220"/>
      <c r="AW127" s="220"/>
      <c r="AX127" s="1031" t="s">
        <v>459</v>
      </c>
      <c r="AY127" s="1032"/>
      <c r="AZ127" s="1032"/>
      <c r="BA127" s="1032"/>
      <c r="BB127" s="1032"/>
      <c r="BC127" s="1032"/>
      <c r="BD127" s="1032"/>
      <c r="BE127" s="1033"/>
      <c r="BF127" s="1034" t="s">
        <v>460</v>
      </c>
      <c r="BG127" s="1032"/>
      <c r="BH127" s="1032"/>
      <c r="BI127" s="1032"/>
      <c r="BJ127" s="1032"/>
      <c r="BK127" s="1032"/>
      <c r="BL127" s="1033"/>
      <c r="BM127" s="1034" t="s">
        <v>461</v>
      </c>
      <c r="BN127" s="1032"/>
      <c r="BO127" s="1032"/>
      <c r="BP127" s="1032"/>
      <c r="BQ127" s="1032"/>
      <c r="BR127" s="1032"/>
      <c r="BS127" s="1033"/>
      <c r="BT127" s="1034" t="s">
        <v>462</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463</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464</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465</v>
      </c>
      <c r="X128" s="1043"/>
      <c r="Y128" s="1043"/>
      <c r="Z128" s="1044"/>
      <c r="AA128" s="1045">
        <v>524800</v>
      </c>
      <c r="AB128" s="1046"/>
      <c r="AC128" s="1046"/>
      <c r="AD128" s="1046"/>
      <c r="AE128" s="1047"/>
      <c r="AF128" s="1048">
        <v>490162</v>
      </c>
      <c r="AG128" s="1046"/>
      <c r="AH128" s="1046"/>
      <c r="AI128" s="1046"/>
      <c r="AJ128" s="1047"/>
      <c r="AK128" s="1048">
        <v>433787</v>
      </c>
      <c r="AL128" s="1046"/>
      <c r="AM128" s="1046"/>
      <c r="AN128" s="1046"/>
      <c r="AO128" s="1047"/>
      <c r="AP128" s="1049"/>
      <c r="AQ128" s="1050"/>
      <c r="AR128" s="1050"/>
      <c r="AS128" s="1050"/>
      <c r="AT128" s="1051"/>
      <c r="AU128" s="220"/>
      <c r="AV128" s="220"/>
      <c r="AW128" s="220"/>
      <c r="AX128" s="896" t="s">
        <v>466</v>
      </c>
      <c r="AY128" s="897"/>
      <c r="AZ128" s="897"/>
      <c r="BA128" s="897"/>
      <c r="BB128" s="897"/>
      <c r="BC128" s="897"/>
      <c r="BD128" s="897"/>
      <c r="BE128" s="898"/>
      <c r="BF128" s="1052" t="s">
        <v>122</v>
      </c>
      <c r="BG128" s="1053"/>
      <c r="BH128" s="1053"/>
      <c r="BI128" s="1053"/>
      <c r="BJ128" s="1053"/>
      <c r="BK128" s="1053"/>
      <c r="BL128" s="1054"/>
      <c r="BM128" s="1052">
        <v>12.68</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467</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103</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468</v>
      </c>
      <c r="X129" s="1071"/>
      <c r="Y129" s="1071"/>
      <c r="Z129" s="1072"/>
      <c r="AA129" s="958">
        <v>15480027</v>
      </c>
      <c r="AB129" s="959"/>
      <c r="AC129" s="959"/>
      <c r="AD129" s="959"/>
      <c r="AE129" s="960"/>
      <c r="AF129" s="961">
        <v>15791002</v>
      </c>
      <c r="AG129" s="959"/>
      <c r="AH129" s="959"/>
      <c r="AI129" s="959"/>
      <c r="AJ129" s="960"/>
      <c r="AK129" s="961">
        <v>16401569</v>
      </c>
      <c r="AL129" s="959"/>
      <c r="AM129" s="959"/>
      <c r="AN129" s="959"/>
      <c r="AO129" s="960"/>
      <c r="AP129" s="1073"/>
      <c r="AQ129" s="1074"/>
      <c r="AR129" s="1074"/>
      <c r="AS129" s="1074"/>
      <c r="AT129" s="1075"/>
      <c r="AU129" s="221"/>
      <c r="AV129" s="221"/>
      <c r="AW129" s="221"/>
      <c r="AX129" s="1065" t="s">
        <v>469</v>
      </c>
      <c r="AY129" s="923"/>
      <c r="AZ129" s="923"/>
      <c r="BA129" s="923"/>
      <c r="BB129" s="923"/>
      <c r="BC129" s="923"/>
      <c r="BD129" s="923"/>
      <c r="BE129" s="924"/>
      <c r="BF129" s="1066" t="s">
        <v>122</v>
      </c>
      <c r="BG129" s="1067"/>
      <c r="BH129" s="1067"/>
      <c r="BI129" s="1067"/>
      <c r="BJ129" s="1067"/>
      <c r="BK129" s="1067"/>
      <c r="BL129" s="1068"/>
      <c r="BM129" s="1066">
        <v>17.68</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470</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471</v>
      </c>
      <c r="X130" s="1071"/>
      <c r="Y130" s="1071"/>
      <c r="Z130" s="1072"/>
      <c r="AA130" s="958">
        <v>1403758</v>
      </c>
      <c r="AB130" s="959"/>
      <c r="AC130" s="959"/>
      <c r="AD130" s="959"/>
      <c r="AE130" s="960"/>
      <c r="AF130" s="961">
        <v>1367249</v>
      </c>
      <c r="AG130" s="959"/>
      <c r="AH130" s="959"/>
      <c r="AI130" s="959"/>
      <c r="AJ130" s="960"/>
      <c r="AK130" s="961">
        <v>1335089</v>
      </c>
      <c r="AL130" s="959"/>
      <c r="AM130" s="959"/>
      <c r="AN130" s="959"/>
      <c r="AO130" s="960"/>
      <c r="AP130" s="1073"/>
      <c r="AQ130" s="1074"/>
      <c r="AR130" s="1074"/>
      <c r="AS130" s="1074"/>
      <c r="AT130" s="1075"/>
      <c r="AU130" s="221"/>
      <c r="AV130" s="221"/>
      <c r="AW130" s="221"/>
      <c r="AX130" s="1065" t="s">
        <v>472</v>
      </c>
      <c r="AY130" s="923"/>
      <c r="AZ130" s="923"/>
      <c r="BA130" s="923"/>
      <c r="BB130" s="923"/>
      <c r="BC130" s="923"/>
      <c r="BD130" s="923"/>
      <c r="BE130" s="924"/>
      <c r="BF130" s="1101">
        <v>2.9</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473</v>
      </c>
      <c r="X131" s="1108"/>
      <c r="Y131" s="1108"/>
      <c r="Z131" s="1109"/>
      <c r="AA131" s="1004">
        <v>14076269</v>
      </c>
      <c r="AB131" s="986"/>
      <c r="AC131" s="986"/>
      <c r="AD131" s="986"/>
      <c r="AE131" s="987"/>
      <c r="AF131" s="985">
        <v>14423753</v>
      </c>
      <c r="AG131" s="986"/>
      <c r="AH131" s="986"/>
      <c r="AI131" s="986"/>
      <c r="AJ131" s="987"/>
      <c r="AK131" s="985">
        <v>15066480</v>
      </c>
      <c r="AL131" s="986"/>
      <c r="AM131" s="986"/>
      <c r="AN131" s="986"/>
      <c r="AO131" s="987"/>
      <c r="AP131" s="1110"/>
      <c r="AQ131" s="1111"/>
      <c r="AR131" s="1111"/>
      <c r="AS131" s="1111"/>
      <c r="AT131" s="1112"/>
      <c r="AU131" s="221"/>
      <c r="AV131" s="221"/>
      <c r="AW131" s="221"/>
      <c r="AX131" s="1083" t="s">
        <v>474</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475</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476</v>
      </c>
      <c r="W132" s="1094"/>
      <c r="X132" s="1094"/>
      <c r="Y132" s="1094"/>
      <c r="Z132" s="1095"/>
      <c r="AA132" s="1096">
        <v>2.117784194</v>
      </c>
      <c r="AB132" s="1097"/>
      <c r="AC132" s="1097"/>
      <c r="AD132" s="1097"/>
      <c r="AE132" s="1098"/>
      <c r="AF132" s="1099">
        <v>3.0075173099999999</v>
      </c>
      <c r="AG132" s="1097"/>
      <c r="AH132" s="1097"/>
      <c r="AI132" s="1097"/>
      <c r="AJ132" s="1098"/>
      <c r="AK132" s="1099">
        <v>3.6350147499999999</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477</v>
      </c>
      <c r="W133" s="1077"/>
      <c r="X133" s="1077"/>
      <c r="Y133" s="1077"/>
      <c r="Z133" s="1078"/>
      <c r="AA133" s="1079">
        <v>4.8</v>
      </c>
      <c r="AB133" s="1080"/>
      <c r="AC133" s="1080"/>
      <c r="AD133" s="1080"/>
      <c r="AE133" s="1081"/>
      <c r="AF133" s="1079">
        <v>4.9000000000000004</v>
      </c>
      <c r="AG133" s="1080"/>
      <c r="AH133" s="1080"/>
      <c r="AI133" s="1080"/>
      <c r="AJ133" s="1081"/>
      <c r="AK133" s="1079">
        <v>2.9</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F4rie3QffzKIhGf1DcW7DjlPPOKq1AISs6Jq+5t2iba1kvaq66ZXiElWfDuduGEOlb6kM/Ints5Zct99qVyyXw==" saltValue="6r60vQD8i3YLm5ewc6Xqn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sTNq5rmlVEbqKtk62b8LYAslcMlmVVa0FXoTMEVixATl543ubFqPNh2pu5iwUDb33eONoYLfyxpEXMwCaw3tMA==" saltValue="RptTY7RG6z/3xnSNrQ4mD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3aTUdLjrONIs39cVuenVy2ihH9c6BnoIXHInGpwqhBNE5l1l/90nmyk6ezJqpxIkZE1Flcd9pnHxd31mGPSjjw==" saltValue="6PZUZXBVsGMiW71fH3igfw==" spinCount="100000" sheet="1" objects="1" scenarios="1"/>
  <dataConsolidate/>
  <phoneticPr fontId="2"/>
  <printOptions horizontalCentered="1" verticalCentered="1"/>
  <pageMargins left="0" right="0" top="0" bottom="0" header="0" footer="0"/>
  <pageSetup paperSize="8" scale="7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486</v>
      </c>
      <c r="AL9" s="1117"/>
      <c r="AM9" s="1117"/>
      <c r="AN9" s="1118"/>
      <c r="AO9" s="269">
        <v>4841080</v>
      </c>
      <c r="AP9" s="269">
        <v>63413</v>
      </c>
      <c r="AQ9" s="270">
        <v>72348</v>
      </c>
      <c r="AR9" s="271">
        <v>-12.4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487</v>
      </c>
      <c r="AL10" s="1117"/>
      <c r="AM10" s="1117"/>
      <c r="AN10" s="1118"/>
      <c r="AO10" s="272">
        <v>54702</v>
      </c>
      <c r="AP10" s="272">
        <v>717</v>
      </c>
      <c r="AQ10" s="273">
        <v>6364</v>
      </c>
      <c r="AR10" s="274">
        <v>-88.7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488</v>
      </c>
      <c r="AL11" s="1117"/>
      <c r="AM11" s="1117"/>
      <c r="AN11" s="1118"/>
      <c r="AO11" s="272">
        <v>386962</v>
      </c>
      <c r="AP11" s="272">
        <v>5069</v>
      </c>
      <c r="AQ11" s="273">
        <v>1262</v>
      </c>
      <c r="AR11" s="274">
        <v>301.7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489</v>
      </c>
      <c r="AL12" s="1117"/>
      <c r="AM12" s="1117"/>
      <c r="AN12" s="1118"/>
      <c r="AO12" s="272" t="s">
        <v>490</v>
      </c>
      <c r="AP12" s="272" t="s">
        <v>490</v>
      </c>
      <c r="AQ12" s="273">
        <v>10</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491</v>
      </c>
      <c r="AL13" s="1117"/>
      <c r="AM13" s="1117"/>
      <c r="AN13" s="1118"/>
      <c r="AO13" s="272">
        <v>264032</v>
      </c>
      <c r="AP13" s="272">
        <v>3459</v>
      </c>
      <c r="AQ13" s="273">
        <v>3257</v>
      </c>
      <c r="AR13" s="274">
        <v>6.2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492</v>
      </c>
      <c r="AL14" s="1117"/>
      <c r="AM14" s="1117"/>
      <c r="AN14" s="1118"/>
      <c r="AO14" s="272">
        <v>55548</v>
      </c>
      <c r="AP14" s="272">
        <v>728</v>
      </c>
      <c r="AQ14" s="273">
        <v>1617</v>
      </c>
      <c r="AR14" s="274">
        <v>-55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493</v>
      </c>
      <c r="AL15" s="1120"/>
      <c r="AM15" s="1120"/>
      <c r="AN15" s="1121"/>
      <c r="AO15" s="272">
        <v>-80161</v>
      </c>
      <c r="AP15" s="272">
        <v>-1050</v>
      </c>
      <c r="AQ15" s="273">
        <v>-3947</v>
      </c>
      <c r="AR15" s="274">
        <v>-73.400000000000006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5522163</v>
      </c>
      <c r="AP16" s="272">
        <v>72335</v>
      </c>
      <c r="AQ16" s="273">
        <v>80912</v>
      </c>
      <c r="AR16" s="274">
        <v>-10.6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498</v>
      </c>
      <c r="AL21" s="1123"/>
      <c r="AM21" s="1123"/>
      <c r="AN21" s="1124"/>
      <c r="AO21" s="285">
        <v>6.09</v>
      </c>
      <c r="AP21" s="286">
        <v>6.71</v>
      </c>
      <c r="AQ21" s="287">
        <v>-0.62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499</v>
      </c>
      <c r="AL22" s="1123"/>
      <c r="AM22" s="1123"/>
      <c r="AN22" s="1124"/>
      <c r="AO22" s="290">
        <v>101.1</v>
      </c>
      <c r="AP22" s="291">
        <v>98.3</v>
      </c>
      <c r="AQ22" s="292">
        <v>2.8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500</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503</v>
      </c>
      <c r="AL32" s="1131"/>
      <c r="AM32" s="1131"/>
      <c r="AN32" s="1132"/>
      <c r="AO32" s="300">
        <v>1928523</v>
      </c>
      <c r="AP32" s="300">
        <v>25262</v>
      </c>
      <c r="AQ32" s="301">
        <v>34344</v>
      </c>
      <c r="AR32" s="302">
        <v>-26.4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504</v>
      </c>
      <c r="AL33" s="1131"/>
      <c r="AM33" s="1131"/>
      <c r="AN33" s="1132"/>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505</v>
      </c>
      <c r="AL34" s="1131"/>
      <c r="AM34" s="1131"/>
      <c r="AN34" s="1132"/>
      <c r="AO34" s="300" t="s">
        <v>490</v>
      </c>
      <c r="AP34" s="300" t="s">
        <v>490</v>
      </c>
      <c r="AQ34" s="301">
        <v>3</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506</v>
      </c>
      <c r="AL35" s="1131"/>
      <c r="AM35" s="1131"/>
      <c r="AN35" s="1132"/>
      <c r="AO35" s="300">
        <v>316431</v>
      </c>
      <c r="AP35" s="300">
        <v>4145</v>
      </c>
      <c r="AQ35" s="301">
        <v>7806</v>
      </c>
      <c r="AR35" s="302">
        <v>-46.9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507</v>
      </c>
      <c r="AL36" s="1131"/>
      <c r="AM36" s="1131"/>
      <c r="AN36" s="1132"/>
      <c r="AO36" s="300">
        <v>68217</v>
      </c>
      <c r="AP36" s="300">
        <v>894</v>
      </c>
      <c r="AQ36" s="301">
        <v>1690</v>
      </c>
      <c r="AR36" s="302">
        <v>-47.1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508</v>
      </c>
      <c r="AL37" s="1131"/>
      <c r="AM37" s="1131"/>
      <c r="AN37" s="1132"/>
      <c r="AO37" s="300">
        <v>3374</v>
      </c>
      <c r="AP37" s="300">
        <v>44</v>
      </c>
      <c r="AQ37" s="301">
        <v>666</v>
      </c>
      <c r="AR37" s="302">
        <v>-93.4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509</v>
      </c>
      <c r="AL38" s="1134"/>
      <c r="AM38" s="1134"/>
      <c r="AN38" s="1135"/>
      <c r="AO38" s="303" t="s">
        <v>490</v>
      </c>
      <c r="AP38" s="303" t="s">
        <v>490</v>
      </c>
      <c r="AQ38" s="304">
        <v>3</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510</v>
      </c>
      <c r="AL39" s="1134"/>
      <c r="AM39" s="1134"/>
      <c r="AN39" s="1135"/>
      <c r="AO39" s="300">
        <v>-433787</v>
      </c>
      <c r="AP39" s="300">
        <v>-5682</v>
      </c>
      <c r="AQ39" s="301">
        <v>-5822</v>
      </c>
      <c r="AR39" s="302">
        <v>-2.4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511</v>
      </c>
      <c r="AL40" s="1131"/>
      <c r="AM40" s="1131"/>
      <c r="AN40" s="1132"/>
      <c r="AO40" s="300">
        <v>-1335089</v>
      </c>
      <c r="AP40" s="300">
        <v>-17488</v>
      </c>
      <c r="AQ40" s="301">
        <v>-26710</v>
      </c>
      <c r="AR40" s="302">
        <v>-34.5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547669</v>
      </c>
      <c r="AP41" s="300">
        <v>7174</v>
      </c>
      <c r="AQ41" s="301">
        <v>11979</v>
      </c>
      <c r="AR41" s="302">
        <v>-40.1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481</v>
      </c>
      <c r="AN49" s="1127" t="s">
        <v>514</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2917183</v>
      </c>
      <c r="AN51" s="322">
        <v>38511</v>
      </c>
      <c r="AO51" s="323">
        <v>37.799999999999997</v>
      </c>
      <c r="AP51" s="324">
        <v>70329</v>
      </c>
      <c r="AQ51" s="325">
        <v>0.2</v>
      </c>
      <c r="AR51" s="326">
        <v>37.6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2477270</v>
      </c>
      <c r="AN52" s="330">
        <v>32704</v>
      </c>
      <c r="AO52" s="331">
        <v>32.299999999999997</v>
      </c>
      <c r="AP52" s="332">
        <v>39403</v>
      </c>
      <c r="AQ52" s="333">
        <v>9.1</v>
      </c>
      <c r="AR52" s="334">
        <v>23.2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3509538</v>
      </c>
      <c r="AN53" s="322">
        <v>46551</v>
      </c>
      <c r="AO53" s="323">
        <v>20.9</v>
      </c>
      <c r="AP53" s="324">
        <v>45945</v>
      </c>
      <c r="AQ53" s="325">
        <v>-34.700000000000003</v>
      </c>
      <c r="AR53" s="326">
        <v>55.6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2824059</v>
      </c>
      <c r="AN54" s="330">
        <v>37459</v>
      </c>
      <c r="AO54" s="331">
        <v>14.5</v>
      </c>
      <c r="AP54" s="332">
        <v>25180</v>
      </c>
      <c r="AQ54" s="333">
        <v>-36.1</v>
      </c>
      <c r="AR54" s="334">
        <v>50.6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3560872</v>
      </c>
      <c r="AN55" s="322">
        <v>47300</v>
      </c>
      <c r="AO55" s="323">
        <v>1.6</v>
      </c>
      <c r="AP55" s="324">
        <v>44475</v>
      </c>
      <c r="AQ55" s="325">
        <v>-3.2</v>
      </c>
      <c r="AR55" s="326">
        <v>4.8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2571275</v>
      </c>
      <c r="AN56" s="330">
        <v>34155</v>
      </c>
      <c r="AO56" s="331">
        <v>-8.8000000000000007</v>
      </c>
      <c r="AP56" s="332">
        <v>24780</v>
      </c>
      <c r="AQ56" s="333">
        <v>-1.6</v>
      </c>
      <c r="AR56" s="334">
        <v>-7.2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3814885</v>
      </c>
      <c r="AN57" s="322">
        <v>50431</v>
      </c>
      <c r="AO57" s="323">
        <v>6.6</v>
      </c>
      <c r="AP57" s="324">
        <v>45982</v>
      </c>
      <c r="AQ57" s="325">
        <v>3.4</v>
      </c>
      <c r="AR57" s="326">
        <v>3.2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3057612</v>
      </c>
      <c r="AN58" s="330">
        <v>40420</v>
      </c>
      <c r="AO58" s="331">
        <v>18.3</v>
      </c>
      <c r="AP58" s="332">
        <v>25583</v>
      </c>
      <c r="AQ58" s="333">
        <v>3.2</v>
      </c>
      <c r="AR58" s="334">
        <v>15.1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3048586</v>
      </c>
      <c r="AN59" s="322">
        <v>39933</v>
      </c>
      <c r="AO59" s="323">
        <v>-20.8</v>
      </c>
      <c r="AP59" s="324">
        <v>50538</v>
      </c>
      <c r="AQ59" s="325">
        <v>9.9</v>
      </c>
      <c r="AR59" s="326">
        <v>-30.7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1609694</v>
      </c>
      <c r="AN60" s="330">
        <v>21085</v>
      </c>
      <c r="AO60" s="331">
        <v>-47.8</v>
      </c>
      <c r="AP60" s="332">
        <v>29053</v>
      </c>
      <c r="AQ60" s="333">
        <v>13.6</v>
      </c>
      <c r="AR60" s="334">
        <v>-61.4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3370213</v>
      </c>
      <c r="AN61" s="337">
        <v>44545</v>
      </c>
      <c r="AO61" s="338">
        <v>9.1999999999999993</v>
      </c>
      <c r="AP61" s="339">
        <v>51454</v>
      </c>
      <c r="AQ61" s="340">
        <v>-4.9000000000000004</v>
      </c>
      <c r="AR61" s="326">
        <v>14.1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2507982</v>
      </c>
      <c r="AN62" s="330">
        <v>33165</v>
      </c>
      <c r="AO62" s="331">
        <v>1.7</v>
      </c>
      <c r="AP62" s="332">
        <v>28800</v>
      </c>
      <c r="AQ62" s="333">
        <v>-2.4</v>
      </c>
      <c r="AR62" s="334">
        <v>4.0999999999999996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4H9e/DJUcb8b5nxBv6u6UGgHxq3Q54BHGXdFWiZZv0Zo9VMldmJy3hGATyfGMp4GXFhPW32n5zVUEyWbVJxhxw==" saltValue="VhuSpwJNb59mTsxDL9rwV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wt8sxOpXjr5/PtsVaTtPVcpVAAppA2r4hOuyU6EYVhd6nOYOSmwD+AW5N2p07ge1G1VrH00jdNpIXv65lQloyg==" saltValue="ktiHnK8waRbIv0C9uNV5v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H3Uwq7HcMYMvgCnvRfg5+qdd7CpgoKlFlr8Ul4RZAGOVQBPwoIsqSkfViYrxSb0rZkY9nPY0ewXz0dg+ZVe2wA==" saltValue="wMAtVEQ6XY68oYW3KmJ9I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39" t="s">
        <v>3</v>
      </c>
      <c r="D47" s="1139"/>
      <c r="E47" s="1140"/>
      <c r="F47" s="11">
        <v>16.53</v>
      </c>
      <c r="G47" s="12">
        <v>18.850000000000001</v>
      </c>
      <c r="H47" s="12">
        <v>22.69</v>
      </c>
      <c r="I47" s="12">
        <v>22.37</v>
      </c>
      <c r="J47" s="13">
        <v>20.54</v>
      </c>
    </row>
    <row r="48" spans="2:10" ht="57.75" customHeight="1" x14ac:dyDescent="0.15">
      <c r="B48" s="14"/>
      <c r="C48" s="1141" t="s">
        <v>4</v>
      </c>
      <c r="D48" s="1141"/>
      <c r="E48" s="1142"/>
      <c r="F48" s="15">
        <v>12.05</v>
      </c>
      <c r="G48" s="16">
        <v>16.66</v>
      </c>
      <c r="H48" s="16">
        <v>16.36</v>
      </c>
      <c r="I48" s="16">
        <v>12.64</v>
      </c>
      <c r="J48" s="17">
        <v>10.78</v>
      </c>
    </row>
    <row r="49" spans="2:10" ht="57.75" customHeight="1" thickBot="1" x14ac:dyDescent="0.2">
      <c r="B49" s="18"/>
      <c r="C49" s="1143" t="s">
        <v>5</v>
      </c>
      <c r="D49" s="1143"/>
      <c r="E49" s="1144"/>
      <c r="F49" s="19">
        <v>3.26</v>
      </c>
      <c r="G49" s="20">
        <v>8.51</v>
      </c>
      <c r="H49" s="20">
        <v>2.95</v>
      </c>
      <c r="I49" s="20" t="s">
        <v>533</v>
      </c>
      <c r="J49" s="21" t="s">
        <v>534</v>
      </c>
    </row>
    <row r="50" spans="2:10" x14ac:dyDescent="0.15"/>
  </sheetData>
  <sheetProtection algorithmName="SHA-512" hashValue="eCAVVyBjLYJYZY0Hya/jcrkiYz9vW8bW2Ylt/2kb+t/NwV/fD0a/FrwBI2v9AyTUVRONlLiylX44PIzHxoECJA==" saltValue="BVmRx7euIxb0nt9aTeov7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51" t="s">
        <v>535</v>
      </c>
      <c r="D34" s="1151"/>
      <c r="E34" s="1152"/>
      <c r="F34" s="32">
        <v>11.69</v>
      </c>
      <c r="G34" s="33">
        <v>16.420000000000002</v>
      </c>
      <c r="H34" s="33">
        <v>16.09</v>
      </c>
      <c r="I34" s="33">
        <v>12.42</v>
      </c>
      <c r="J34" s="34">
        <v>10.38</v>
      </c>
      <c r="K34" s="22"/>
      <c r="L34" s="22"/>
      <c r="M34" s="22"/>
      <c r="N34" s="22"/>
      <c r="O34" s="22"/>
      <c r="P34" s="22"/>
    </row>
    <row r="35" spans="1:16" ht="39" customHeight="1" x14ac:dyDescent="0.15">
      <c r="A35" s="22"/>
      <c r="B35" s="35"/>
      <c r="C35" s="1145" t="s">
        <v>536</v>
      </c>
      <c r="D35" s="1146"/>
      <c r="E35" s="1147"/>
      <c r="F35" s="36">
        <v>10.32</v>
      </c>
      <c r="G35" s="37">
        <v>9.9600000000000009</v>
      </c>
      <c r="H35" s="37">
        <v>8.6999999999999993</v>
      </c>
      <c r="I35" s="37">
        <v>7.38</v>
      </c>
      <c r="J35" s="38">
        <v>6.38</v>
      </c>
      <c r="K35" s="22"/>
      <c r="L35" s="22"/>
      <c r="M35" s="22"/>
      <c r="N35" s="22"/>
      <c r="O35" s="22"/>
      <c r="P35" s="22"/>
    </row>
    <row r="36" spans="1:16" ht="39" customHeight="1" x14ac:dyDescent="0.15">
      <c r="A36" s="22"/>
      <c r="B36" s="35"/>
      <c r="C36" s="1145" t="s">
        <v>537</v>
      </c>
      <c r="D36" s="1146"/>
      <c r="E36" s="1147"/>
      <c r="F36" s="36">
        <v>0.46</v>
      </c>
      <c r="G36" s="37">
        <v>0.91</v>
      </c>
      <c r="H36" s="37">
        <v>1.1599999999999999</v>
      </c>
      <c r="I36" s="37">
        <v>1.49</v>
      </c>
      <c r="J36" s="38">
        <v>1.51</v>
      </c>
      <c r="K36" s="22"/>
      <c r="L36" s="22"/>
      <c r="M36" s="22"/>
      <c r="N36" s="22"/>
      <c r="O36" s="22"/>
      <c r="P36" s="22"/>
    </row>
    <row r="37" spans="1:16" ht="39" customHeight="1" x14ac:dyDescent="0.15">
      <c r="A37" s="22"/>
      <c r="B37" s="35"/>
      <c r="C37" s="1145" t="s">
        <v>538</v>
      </c>
      <c r="D37" s="1146"/>
      <c r="E37" s="1147"/>
      <c r="F37" s="36">
        <v>5.54</v>
      </c>
      <c r="G37" s="37">
        <v>4.76</v>
      </c>
      <c r="H37" s="37">
        <v>4.72</v>
      </c>
      <c r="I37" s="37">
        <v>3.28</v>
      </c>
      <c r="J37" s="38">
        <v>1.29</v>
      </c>
      <c r="K37" s="22"/>
      <c r="L37" s="22"/>
      <c r="M37" s="22"/>
      <c r="N37" s="22"/>
      <c r="O37" s="22"/>
      <c r="P37" s="22"/>
    </row>
    <row r="38" spans="1:16" ht="39" customHeight="1" x14ac:dyDescent="0.15">
      <c r="A38" s="22"/>
      <c r="B38" s="35"/>
      <c r="C38" s="1145" t="s">
        <v>539</v>
      </c>
      <c r="D38" s="1146"/>
      <c r="E38" s="1147"/>
      <c r="F38" s="36">
        <v>1.94</v>
      </c>
      <c r="G38" s="37">
        <v>1.5</v>
      </c>
      <c r="H38" s="37">
        <v>1.48</v>
      </c>
      <c r="I38" s="37">
        <v>0.76</v>
      </c>
      <c r="J38" s="38">
        <v>0.88</v>
      </c>
      <c r="K38" s="22"/>
      <c r="L38" s="22"/>
      <c r="M38" s="22"/>
      <c r="N38" s="22"/>
      <c r="O38" s="22"/>
      <c r="P38" s="22"/>
    </row>
    <row r="39" spans="1:16" ht="39" customHeight="1" x14ac:dyDescent="0.15">
      <c r="A39" s="22"/>
      <c r="B39" s="35"/>
      <c r="C39" s="1145" t="s">
        <v>540</v>
      </c>
      <c r="D39" s="1146"/>
      <c r="E39" s="1147"/>
      <c r="F39" s="36">
        <v>0.35</v>
      </c>
      <c r="G39" s="37">
        <v>0.3</v>
      </c>
      <c r="H39" s="37">
        <v>0.32</v>
      </c>
      <c r="I39" s="37">
        <v>0.34</v>
      </c>
      <c r="J39" s="38">
        <v>0.54</v>
      </c>
      <c r="K39" s="22"/>
      <c r="L39" s="22"/>
      <c r="M39" s="22"/>
      <c r="N39" s="22"/>
      <c r="O39" s="22"/>
      <c r="P39" s="22"/>
    </row>
    <row r="40" spans="1:16" ht="39" customHeight="1" x14ac:dyDescent="0.15">
      <c r="A40" s="22"/>
      <c r="B40" s="35"/>
      <c r="C40" s="1145" t="s">
        <v>541</v>
      </c>
      <c r="D40" s="1146"/>
      <c r="E40" s="1147"/>
      <c r="F40" s="36">
        <v>0.34</v>
      </c>
      <c r="G40" s="37">
        <v>0.22</v>
      </c>
      <c r="H40" s="37">
        <v>0.24</v>
      </c>
      <c r="I40" s="37">
        <v>0.19</v>
      </c>
      <c r="J40" s="38">
        <v>0.38</v>
      </c>
      <c r="K40" s="22"/>
      <c r="L40" s="22"/>
      <c r="M40" s="22"/>
      <c r="N40" s="22"/>
      <c r="O40" s="22"/>
      <c r="P40" s="22"/>
    </row>
    <row r="41" spans="1:16" ht="39" customHeight="1" x14ac:dyDescent="0.15">
      <c r="A41" s="22"/>
      <c r="B41" s="35"/>
      <c r="C41" s="1145" t="s">
        <v>542</v>
      </c>
      <c r="D41" s="1146"/>
      <c r="E41" s="1147"/>
      <c r="F41" s="36">
        <v>0.01</v>
      </c>
      <c r="G41" s="37">
        <v>0.04</v>
      </c>
      <c r="H41" s="37">
        <v>0.04</v>
      </c>
      <c r="I41" s="37">
        <v>0.03</v>
      </c>
      <c r="J41" s="38">
        <v>0.03</v>
      </c>
      <c r="K41" s="22"/>
      <c r="L41" s="22"/>
      <c r="M41" s="22"/>
      <c r="N41" s="22"/>
      <c r="O41" s="22"/>
      <c r="P41" s="22"/>
    </row>
    <row r="42" spans="1:16" ht="39" customHeight="1" x14ac:dyDescent="0.15">
      <c r="A42" s="22"/>
      <c r="B42" s="39"/>
      <c r="C42" s="1145" t="s">
        <v>543</v>
      </c>
      <c r="D42" s="1146"/>
      <c r="E42" s="1147"/>
      <c r="F42" s="36" t="s">
        <v>490</v>
      </c>
      <c r="G42" s="37" t="s">
        <v>490</v>
      </c>
      <c r="H42" s="37" t="s">
        <v>490</v>
      </c>
      <c r="I42" s="37" t="s">
        <v>490</v>
      </c>
      <c r="J42" s="38" t="s">
        <v>490</v>
      </c>
      <c r="K42" s="22"/>
      <c r="L42" s="22"/>
      <c r="M42" s="22"/>
      <c r="N42" s="22"/>
      <c r="O42" s="22"/>
      <c r="P42" s="22"/>
    </row>
    <row r="43" spans="1:16" ht="39" customHeight="1" thickBot="1" x14ac:dyDescent="0.2">
      <c r="A43" s="22"/>
      <c r="B43" s="40"/>
      <c r="C43" s="1148" t="s">
        <v>544</v>
      </c>
      <c r="D43" s="1149"/>
      <c r="E43" s="1150"/>
      <c r="F43" s="41">
        <v>0.01</v>
      </c>
      <c r="G43" s="42">
        <v>0.01</v>
      </c>
      <c r="H43" s="42">
        <v>0.02</v>
      </c>
      <c r="I43" s="42">
        <v>0.02</v>
      </c>
      <c r="J43" s="43">
        <v>0.01</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8rvpw9/k6Qr4dq5qHaTMKAM946HCsaiW8dnJMQeStBwj4ojPonJyLtLj+tKfjYpaJQ+I3ZdHKim6PJ3pvO9sQ==" saltValue="Tid0KdR4YVSy6pbxA3RHE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1643</v>
      </c>
      <c r="L45" s="60">
        <v>1724</v>
      </c>
      <c r="M45" s="60">
        <v>1760</v>
      </c>
      <c r="N45" s="60">
        <v>1788</v>
      </c>
      <c r="O45" s="61">
        <v>1929</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490</v>
      </c>
      <c r="L46" s="64" t="s">
        <v>490</v>
      </c>
      <c r="M46" s="64" t="s">
        <v>490</v>
      </c>
      <c r="N46" s="64" t="s">
        <v>490</v>
      </c>
      <c r="O46" s="65" t="s">
        <v>490</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490</v>
      </c>
      <c r="L47" s="64" t="s">
        <v>490</v>
      </c>
      <c r="M47" s="64" t="s">
        <v>490</v>
      </c>
      <c r="N47" s="64" t="s">
        <v>490</v>
      </c>
      <c r="O47" s="65" t="s">
        <v>490</v>
      </c>
      <c r="P47" s="48"/>
      <c r="Q47" s="48"/>
      <c r="R47" s="48"/>
      <c r="S47" s="48"/>
      <c r="T47" s="48"/>
      <c r="U47" s="48"/>
    </row>
    <row r="48" spans="1:21" ht="30.75" customHeight="1" x14ac:dyDescent="0.15">
      <c r="A48" s="48"/>
      <c r="B48" s="1155"/>
      <c r="C48" s="1156"/>
      <c r="D48" s="62"/>
      <c r="E48" s="1161" t="s">
        <v>13</v>
      </c>
      <c r="F48" s="1161"/>
      <c r="G48" s="1161"/>
      <c r="H48" s="1161"/>
      <c r="I48" s="1161"/>
      <c r="J48" s="1162"/>
      <c r="K48" s="63">
        <v>334</v>
      </c>
      <c r="L48" s="64">
        <v>323</v>
      </c>
      <c r="M48" s="64">
        <v>329</v>
      </c>
      <c r="N48" s="64">
        <v>356</v>
      </c>
      <c r="O48" s="65">
        <v>316</v>
      </c>
      <c r="P48" s="48"/>
      <c r="Q48" s="48"/>
      <c r="R48" s="48"/>
      <c r="S48" s="48"/>
      <c r="T48" s="48"/>
      <c r="U48" s="48"/>
    </row>
    <row r="49" spans="1:21" ht="30.75" customHeight="1" x14ac:dyDescent="0.15">
      <c r="A49" s="48"/>
      <c r="B49" s="1155"/>
      <c r="C49" s="1156"/>
      <c r="D49" s="62"/>
      <c r="E49" s="1161" t="s">
        <v>14</v>
      </c>
      <c r="F49" s="1161"/>
      <c r="G49" s="1161"/>
      <c r="H49" s="1161"/>
      <c r="I49" s="1161"/>
      <c r="J49" s="1162"/>
      <c r="K49" s="63">
        <v>18</v>
      </c>
      <c r="L49" s="64">
        <v>17</v>
      </c>
      <c r="M49" s="64">
        <v>47</v>
      </c>
      <c r="N49" s="64">
        <v>63</v>
      </c>
      <c r="O49" s="65">
        <v>68</v>
      </c>
      <c r="P49" s="48"/>
      <c r="Q49" s="48"/>
      <c r="R49" s="48"/>
      <c r="S49" s="48"/>
      <c r="T49" s="48"/>
      <c r="U49" s="48"/>
    </row>
    <row r="50" spans="1:21" ht="30.75" customHeight="1" x14ac:dyDescent="0.15">
      <c r="A50" s="48"/>
      <c r="B50" s="1155"/>
      <c r="C50" s="1156"/>
      <c r="D50" s="62"/>
      <c r="E50" s="1161" t="s">
        <v>15</v>
      </c>
      <c r="F50" s="1161"/>
      <c r="G50" s="1161"/>
      <c r="H50" s="1161"/>
      <c r="I50" s="1161"/>
      <c r="J50" s="1162"/>
      <c r="K50" s="63">
        <v>261</v>
      </c>
      <c r="L50" s="64">
        <v>1259</v>
      </c>
      <c r="M50" s="64">
        <v>91</v>
      </c>
      <c r="N50" s="64">
        <v>84</v>
      </c>
      <c r="O50" s="65">
        <v>3</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490</v>
      </c>
      <c r="L51" s="64" t="s">
        <v>490</v>
      </c>
      <c r="M51" s="64" t="s">
        <v>490</v>
      </c>
      <c r="N51" s="64" t="s">
        <v>490</v>
      </c>
      <c r="O51" s="65" t="s">
        <v>490</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1880</v>
      </c>
      <c r="L52" s="64">
        <v>1926</v>
      </c>
      <c r="M52" s="64">
        <v>1928</v>
      </c>
      <c r="N52" s="64">
        <v>1858</v>
      </c>
      <c r="O52" s="65">
        <v>1770</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376</v>
      </c>
      <c r="L53" s="69">
        <v>1397</v>
      </c>
      <c r="M53" s="69">
        <v>299</v>
      </c>
      <c r="N53" s="69">
        <v>433</v>
      </c>
      <c r="O53" s="70">
        <v>546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f7myDQnWJIX805mTmWobdoM1bafu3oRwfn+e7VAJSglXvXsuoDxnbh/iGjXw728HciejdN8T/cS3yG8GGAwzIA==" saltValue="hhz7847IkagTaSr+rV5UQ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184" t="s">
        <v>30</v>
      </c>
      <c r="C41" s="1185"/>
      <c r="D41" s="105"/>
      <c r="E41" s="1190" t="s">
        <v>31</v>
      </c>
      <c r="F41" s="1190"/>
      <c r="G41" s="1190"/>
      <c r="H41" s="1191"/>
      <c r="I41" s="343">
        <v>17845</v>
      </c>
      <c r="J41" s="344">
        <v>19376</v>
      </c>
      <c r="K41" s="344">
        <v>19924</v>
      </c>
      <c r="L41" s="344">
        <v>20236</v>
      </c>
      <c r="M41" s="345">
        <v>19289</v>
      </c>
    </row>
    <row r="42" spans="2:13" ht="27.75" customHeight="1" x14ac:dyDescent="0.15">
      <c r="B42" s="1186"/>
      <c r="C42" s="1187"/>
      <c r="D42" s="106"/>
      <c r="E42" s="1192" t="s">
        <v>32</v>
      </c>
      <c r="F42" s="1192"/>
      <c r="G42" s="1192"/>
      <c r="H42" s="1193"/>
      <c r="I42" s="346">
        <v>2598</v>
      </c>
      <c r="J42" s="347">
        <v>1341</v>
      </c>
      <c r="K42" s="347">
        <v>1250</v>
      </c>
      <c r="L42" s="347">
        <v>1167</v>
      </c>
      <c r="M42" s="348">
        <v>1167</v>
      </c>
    </row>
    <row r="43" spans="2:13" ht="27.75" customHeight="1" x14ac:dyDescent="0.15">
      <c r="B43" s="1186"/>
      <c r="C43" s="1187"/>
      <c r="D43" s="106"/>
      <c r="E43" s="1192" t="s">
        <v>33</v>
      </c>
      <c r="F43" s="1192"/>
      <c r="G43" s="1192"/>
      <c r="H43" s="1193"/>
      <c r="I43" s="346">
        <v>3655</v>
      </c>
      <c r="J43" s="347">
        <v>3718</v>
      </c>
      <c r="K43" s="347">
        <v>3637</v>
      </c>
      <c r="L43" s="347">
        <v>3524</v>
      </c>
      <c r="M43" s="348">
        <v>3374</v>
      </c>
    </row>
    <row r="44" spans="2:13" ht="27.75" customHeight="1" x14ac:dyDescent="0.15">
      <c r="B44" s="1186"/>
      <c r="C44" s="1187"/>
      <c r="D44" s="106"/>
      <c r="E44" s="1192" t="s">
        <v>34</v>
      </c>
      <c r="F44" s="1192"/>
      <c r="G44" s="1192"/>
      <c r="H44" s="1193"/>
      <c r="I44" s="346">
        <v>647</v>
      </c>
      <c r="J44" s="347">
        <v>860</v>
      </c>
      <c r="K44" s="347">
        <v>818</v>
      </c>
      <c r="L44" s="347">
        <v>720</v>
      </c>
      <c r="M44" s="348">
        <v>617</v>
      </c>
    </row>
    <row r="45" spans="2:13" ht="27.75" customHeight="1" x14ac:dyDescent="0.15">
      <c r="B45" s="1186"/>
      <c r="C45" s="1187"/>
      <c r="D45" s="106"/>
      <c r="E45" s="1192" t="s">
        <v>35</v>
      </c>
      <c r="F45" s="1192"/>
      <c r="G45" s="1192"/>
      <c r="H45" s="1193"/>
      <c r="I45" s="346">
        <v>2726</v>
      </c>
      <c r="J45" s="347">
        <v>2848</v>
      </c>
      <c r="K45" s="347">
        <v>3089</v>
      </c>
      <c r="L45" s="347">
        <v>3242</v>
      </c>
      <c r="M45" s="348">
        <v>3458</v>
      </c>
    </row>
    <row r="46" spans="2:13" ht="27.75" customHeight="1" x14ac:dyDescent="0.15">
      <c r="B46" s="1186"/>
      <c r="C46" s="1187"/>
      <c r="D46" s="107"/>
      <c r="E46" s="1192" t="s">
        <v>36</v>
      </c>
      <c r="F46" s="1192"/>
      <c r="G46" s="1192"/>
      <c r="H46" s="1193"/>
      <c r="I46" s="346" t="s">
        <v>490</v>
      </c>
      <c r="J46" s="347" t="s">
        <v>490</v>
      </c>
      <c r="K46" s="347" t="s">
        <v>490</v>
      </c>
      <c r="L46" s="347" t="s">
        <v>490</v>
      </c>
      <c r="M46" s="348" t="s">
        <v>490</v>
      </c>
    </row>
    <row r="47" spans="2:13" ht="27.75" customHeight="1" x14ac:dyDescent="0.15">
      <c r="B47" s="1186"/>
      <c r="C47" s="1187"/>
      <c r="D47" s="108"/>
      <c r="E47" s="1194" t="s">
        <v>37</v>
      </c>
      <c r="F47" s="1195"/>
      <c r="G47" s="1195"/>
      <c r="H47" s="1196"/>
      <c r="I47" s="346" t="s">
        <v>490</v>
      </c>
      <c r="J47" s="347" t="s">
        <v>490</v>
      </c>
      <c r="K47" s="347" t="s">
        <v>490</v>
      </c>
      <c r="L47" s="347" t="s">
        <v>490</v>
      </c>
      <c r="M47" s="348" t="s">
        <v>490</v>
      </c>
    </row>
    <row r="48" spans="2:13" ht="27.75" customHeight="1" x14ac:dyDescent="0.15">
      <c r="B48" s="1186"/>
      <c r="C48" s="1187"/>
      <c r="D48" s="106"/>
      <c r="E48" s="1192" t="s">
        <v>38</v>
      </c>
      <c r="F48" s="1192"/>
      <c r="G48" s="1192"/>
      <c r="H48" s="1193"/>
      <c r="I48" s="346" t="s">
        <v>490</v>
      </c>
      <c r="J48" s="347" t="s">
        <v>490</v>
      </c>
      <c r="K48" s="347" t="s">
        <v>490</v>
      </c>
      <c r="L48" s="347" t="s">
        <v>490</v>
      </c>
      <c r="M48" s="348" t="s">
        <v>490</v>
      </c>
    </row>
    <row r="49" spans="2:13" ht="27.75" customHeight="1" x14ac:dyDescent="0.15">
      <c r="B49" s="1188"/>
      <c r="C49" s="1189"/>
      <c r="D49" s="106"/>
      <c r="E49" s="1192" t="s">
        <v>39</v>
      </c>
      <c r="F49" s="1192"/>
      <c r="G49" s="1192"/>
      <c r="H49" s="1193"/>
      <c r="I49" s="346" t="s">
        <v>490</v>
      </c>
      <c r="J49" s="347" t="s">
        <v>490</v>
      </c>
      <c r="K49" s="347" t="s">
        <v>490</v>
      </c>
      <c r="L49" s="347" t="s">
        <v>490</v>
      </c>
      <c r="M49" s="348" t="s">
        <v>490</v>
      </c>
    </row>
    <row r="50" spans="2:13" ht="27.75" customHeight="1" x14ac:dyDescent="0.15">
      <c r="B50" s="1197" t="s">
        <v>40</v>
      </c>
      <c r="C50" s="1198"/>
      <c r="D50" s="109"/>
      <c r="E50" s="1192" t="s">
        <v>41</v>
      </c>
      <c r="F50" s="1192"/>
      <c r="G50" s="1192"/>
      <c r="H50" s="1193"/>
      <c r="I50" s="346">
        <v>6948</v>
      </c>
      <c r="J50" s="347">
        <v>8438</v>
      </c>
      <c r="K50" s="347">
        <v>10435</v>
      </c>
      <c r="L50" s="347">
        <v>10566</v>
      </c>
      <c r="M50" s="348">
        <v>11111</v>
      </c>
    </row>
    <row r="51" spans="2:13" ht="27.75" customHeight="1" x14ac:dyDescent="0.15">
      <c r="B51" s="1186"/>
      <c r="C51" s="1187"/>
      <c r="D51" s="106"/>
      <c r="E51" s="1192" t="s">
        <v>42</v>
      </c>
      <c r="F51" s="1192"/>
      <c r="G51" s="1192"/>
      <c r="H51" s="1193"/>
      <c r="I51" s="346">
        <v>6086</v>
      </c>
      <c r="J51" s="347">
        <v>5263</v>
      </c>
      <c r="K51" s="347">
        <v>5639</v>
      </c>
      <c r="L51" s="347">
        <v>5827</v>
      </c>
      <c r="M51" s="348">
        <v>5833</v>
      </c>
    </row>
    <row r="52" spans="2:13" ht="27.75" customHeight="1" x14ac:dyDescent="0.15">
      <c r="B52" s="1188"/>
      <c r="C52" s="1189"/>
      <c r="D52" s="106"/>
      <c r="E52" s="1192" t="s">
        <v>43</v>
      </c>
      <c r="F52" s="1192"/>
      <c r="G52" s="1192"/>
      <c r="H52" s="1193"/>
      <c r="I52" s="346">
        <v>16615</v>
      </c>
      <c r="J52" s="347">
        <v>16841</v>
      </c>
      <c r="K52" s="347">
        <v>16574</v>
      </c>
      <c r="L52" s="347">
        <v>15866</v>
      </c>
      <c r="M52" s="348">
        <v>14755</v>
      </c>
    </row>
    <row r="53" spans="2:13" ht="27.75" customHeight="1" thickBot="1" x14ac:dyDescent="0.2">
      <c r="B53" s="1199" t="s">
        <v>19</v>
      </c>
      <c r="C53" s="1200"/>
      <c r="D53" s="110"/>
      <c r="E53" s="1201" t="s">
        <v>44</v>
      </c>
      <c r="F53" s="1201"/>
      <c r="G53" s="1201"/>
      <c r="H53" s="1202"/>
      <c r="I53" s="349">
        <v>-2178</v>
      </c>
      <c r="J53" s="350">
        <v>-2398</v>
      </c>
      <c r="K53" s="350">
        <v>-3929</v>
      </c>
      <c r="L53" s="350">
        <v>-3370</v>
      </c>
      <c r="M53" s="351">
        <v>-3795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zp8VWHS31CaHbFUU8Kc275OoT5ARHvB8BRU2LCBh3MDuaHe7i+b99gE0T/WtGk7Z00TkbVQ0VHaltdfboiKG1A==" saltValue="jUYmz9S0Xg2svsdMpVVbR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11" t="s">
        <v>46</v>
      </c>
      <c r="D55" s="1211"/>
      <c r="E55" s="1212"/>
      <c r="F55" s="352">
        <v>3512</v>
      </c>
      <c r="G55" s="352">
        <v>3532</v>
      </c>
      <c r="H55" s="353">
        <v>3369</v>
      </c>
    </row>
    <row r="56" spans="2:8" ht="52.5" customHeight="1" x14ac:dyDescent="0.15">
      <c r="B56" s="122"/>
      <c r="C56" s="1213" t="s">
        <v>47</v>
      </c>
      <c r="D56" s="1213"/>
      <c r="E56" s="1214"/>
      <c r="F56" s="354" t="s">
        <v>490</v>
      </c>
      <c r="G56" s="354" t="s">
        <v>490</v>
      </c>
      <c r="H56" s="355" t="s">
        <v>490</v>
      </c>
    </row>
    <row r="57" spans="2:8" ht="53.25" customHeight="1" x14ac:dyDescent="0.15">
      <c r="B57" s="122"/>
      <c r="C57" s="1215" t="s">
        <v>48</v>
      </c>
      <c r="D57" s="1215"/>
      <c r="E57" s="1216"/>
      <c r="F57" s="356">
        <v>6148</v>
      </c>
      <c r="G57" s="356">
        <v>6260</v>
      </c>
      <c r="H57" s="357">
        <v>7039</v>
      </c>
    </row>
    <row r="58" spans="2:8" ht="45.75" customHeight="1" x14ac:dyDescent="0.15">
      <c r="B58" s="123"/>
      <c r="C58" s="1203" t="s">
        <v>560</v>
      </c>
      <c r="D58" s="1204"/>
      <c r="E58" s="1205"/>
      <c r="F58" s="358">
        <v>3373</v>
      </c>
      <c r="G58" s="358">
        <v>3376</v>
      </c>
      <c r="H58" s="359">
        <v>3144</v>
      </c>
    </row>
    <row r="59" spans="2:8" ht="45.75" customHeight="1" x14ac:dyDescent="0.15">
      <c r="B59" s="123"/>
      <c r="C59" s="1203" t="s">
        <v>561</v>
      </c>
      <c r="D59" s="1204"/>
      <c r="E59" s="1205"/>
      <c r="F59" s="358">
        <v>1000</v>
      </c>
      <c r="G59" s="358">
        <v>2001</v>
      </c>
      <c r="H59" s="359">
        <v>3006</v>
      </c>
    </row>
    <row r="60" spans="2:8" ht="45.75" customHeight="1" x14ac:dyDescent="0.15">
      <c r="B60" s="123"/>
      <c r="C60" s="1203" t="s">
        <v>562</v>
      </c>
      <c r="D60" s="1204"/>
      <c r="E60" s="1205"/>
      <c r="F60" s="358">
        <v>578</v>
      </c>
      <c r="G60" s="358">
        <v>579</v>
      </c>
      <c r="H60" s="359">
        <v>570</v>
      </c>
    </row>
    <row r="61" spans="2:8" ht="45.75" customHeight="1" x14ac:dyDescent="0.15">
      <c r="B61" s="123"/>
      <c r="C61" s="1203" t="s">
        <v>563</v>
      </c>
      <c r="D61" s="1204"/>
      <c r="E61" s="1205"/>
      <c r="F61" s="358">
        <v>190</v>
      </c>
      <c r="G61" s="358">
        <v>190</v>
      </c>
      <c r="H61" s="359">
        <v>190</v>
      </c>
    </row>
    <row r="62" spans="2:8" ht="45.75" customHeight="1" thickBot="1" x14ac:dyDescent="0.2">
      <c r="B62" s="124"/>
      <c r="C62" s="1206" t="s">
        <v>564</v>
      </c>
      <c r="D62" s="1207"/>
      <c r="E62" s="1208"/>
      <c r="F62" s="360">
        <v>74</v>
      </c>
      <c r="G62" s="360">
        <v>66</v>
      </c>
      <c r="H62" s="361">
        <v>67</v>
      </c>
    </row>
    <row r="63" spans="2:8" ht="52.5" customHeight="1" thickBot="1" x14ac:dyDescent="0.2">
      <c r="B63" s="125"/>
      <c r="C63" s="1209" t="s">
        <v>49</v>
      </c>
      <c r="D63" s="1209"/>
      <c r="E63" s="1210"/>
      <c r="F63" s="362">
        <v>9660</v>
      </c>
      <c r="G63" s="362">
        <v>9791</v>
      </c>
      <c r="H63" s="363">
        <v>10408</v>
      </c>
    </row>
    <row r="64" spans="2:8" x14ac:dyDescent="0.15"/>
  </sheetData>
  <sheetProtection algorithmName="SHA-512" hashValue="K6pH8VW+gE/ox9G0RLbUm/3Gt6lgwkq/KRtqBqZr8Vfjn74wjQETaPS3InCV9FJWYIrmpJbVIqUx4mkkikThLg==" saltValue="aRsJQHksWiM6SfHis6p65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D3D1C-1751-4194-8E2B-9CE28520F76C}">
  <sheetPr>
    <pageSetUpPr fitToPage="1"/>
  </sheetPr>
  <dimension ref="A1:DE85"/>
  <sheetViews>
    <sheetView showGridLines="0" tabSelected="1" topLeftCell="H1" zoomScaleNormal="100" zoomScaleSheetLayoutView="55" workbookViewId="0">
      <selection activeCell="AN65" sqref="AN65:DC69"/>
    </sheetView>
  </sheetViews>
  <sheetFormatPr defaultColWidth="0" defaultRowHeight="0" customHeight="1" zeroHeight="1" x14ac:dyDescent="0.15"/>
  <cols>
    <col min="1" max="1" width="6.375" style="1217" customWidth="1"/>
    <col min="2" max="107" width="2.5" style="1217" customWidth="1"/>
    <col min="108" max="108" width="6.125" style="1219" customWidth="1"/>
    <col min="109" max="109" width="5.875" style="1218" customWidth="1"/>
    <col min="110" max="16384" width="8.625" style="1217" hidden="1"/>
  </cols>
  <sheetData>
    <row r="1" spans="1:109" ht="42.75" customHeight="1" x14ac:dyDescent="0.15">
      <c r="A1" s="1274"/>
      <c r="B1" s="1273"/>
      <c r="DD1" s="1217"/>
      <c r="DE1" s="1217"/>
    </row>
    <row r="2" spans="1:109" ht="25.5" customHeight="1" x14ac:dyDescent="0.15">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15">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5" x14ac:dyDescent="0.15">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5" x14ac:dyDescent="0.15">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5" x14ac:dyDescent="0.15">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5" x14ac:dyDescent="0.15">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5" x14ac:dyDescent="0.15">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5" x14ac:dyDescent="0.15">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5" x14ac:dyDescent="0.15">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5" x14ac:dyDescent="0.15">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5" x14ac:dyDescent="0.15">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5" x14ac:dyDescent="0.15">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5" x14ac:dyDescent="0.15">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5" x14ac:dyDescent="0.15">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5" x14ac:dyDescent="0.15">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5" x14ac:dyDescent="0.15">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5" x14ac:dyDescent="0.15">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5" x14ac:dyDescent="0.15">
      <c r="DD19" s="1217"/>
      <c r="DE19" s="1217"/>
    </row>
    <row r="20" spans="1:109" ht="13.5" x14ac:dyDescent="0.15">
      <c r="DD20" s="1217"/>
      <c r="DE20" s="1217"/>
    </row>
    <row r="21" spans="1:109" ht="17.25" customHeight="1" x14ac:dyDescent="0.15">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15">
      <c r="B22" s="1218"/>
    </row>
    <row r="23" spans="1:109" ht="13.5" x14ac:dyDescent="0.15">
      <c r="B23" s="1218"/>
    </row>
    <row r="24" spans="1:109" ht="13.5" x14ac:dyDescent="0.15">
      <c r="B24" s="1218"/>
    </row>
    <row r="25" spans="1:109" ht="13.5" x14ac:dyDescent="0.15">
      <c r="B25" s="1218"/>
    </row>
    <row r="26" spans="1:109" ht="13.5" x14ac:dyDescent="0.15">
      <c r="B26" s="1218"/>
    </row>
    <row r="27" spans="1:109" ht="13.5" x14ac:dyDescent="0.15">
      <c r="B27" s="1218"/>
    </row>
    <row r="28" spans="1:109" ht="13.5" x14ac:dyDescent="0.15">
      <c r="B28" s="1218"/>
    </row>
    <row r="29" spans="1:109" ht="13.5" x14ac:dyDescent="0.15">
      <c r="B29" s="1218"/>
    </row>
    <row r="30" spans="1:109" ht="13.5" x14ac:dyDescent="0.15">
      <c r="B30" s="1218"/>
    </row>
    <row r="31" spans="1:109" ht="13.5" x14ac:dyDescent="0.15">
      <c r="B31" s="1218"/>
    </row>
    <row r="32" spans="1:109" ht="13.5" x14ac:dyDescent="0.15">
      <c r="B32" s="1218"/>
    </row>
    <row r="33" spans="2:109" ht="13.5" x14ac:dyDescent="0.15">
      <c r="B33" s="1218"/>
    </row>
    <row r="34" spans="2:109" ht="13.5" x14ac:dyDescent="0.15">
      <c r="B34" s="1218"/>
    </row>
    <row r="35" spans="2:109" ht="13.5" x14ac:dyDescent="0.15">
      <c r="B35" s="1218"/>
    </row>
    <row r="36" spans="2:109" ht="13.5" x14ac:dyDescent="0.15">
      <c r="B36" s="1218"/>
    </row>
    <row r="37" spans="2:109" ht="13.5" x14ac:dyDescent="0.15">
      <c r="B37" s="1218"/>
    </row>
    <row r="38" spans="2:109" ht="13.5" x14ac:dyDescent="0.15">
      <c r="B38" s="1218"/>
    </row>
    <row r="39" spans="2:109" ht="13.5" x14ac:dyDescent="0.15">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5" x14ac:dyDescent="0.15">
      <c r="B40" s="1258"/>
      <c r="DD40" s="1258"/>
      <c r="DE40" s="1217"/>
    </row>
    <row r="41" spans="2:109" ht="17.25" x14ac:dyDescent="0.15">
      <c r="B41" s="1269" t="s">
        <v>576</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5" x14ac:dyDescent="0.15">
      <c r="B42" s="1218"/>
      <c r="G42" s="1254"/>
      <c r="I42" s="1253"/>
      <c r="J42" s="1253"/>
      <c r="K42" s="1253"/>
      <c r="AM42" s="1254"/>
      <c r="AN42" s="1254" t="s">
        <v>572</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15">
      <c r="B43" s="1218"/>
      <c r="AN43" s="1252" t="s">
        <v>575</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5" x14ac:dyDescent="0.15">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5" x14ac:dyDescent="0.15">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5" x14ac:dyDescent="0.15">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5" x14ac:dyDescent="0.15">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5" x14ac:dyDescent="0.15">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5" x14ac:dyDescent="0.15">
      <c r="B49" s="1218"/>
      <c r="AN49" s="1217" t="s">
        <v>570</v>
      </c>
    </row>
    <row r="50" spans="1:109" ht="13.5" x14ac:dyDescent="0.15">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15">
      <c r="B51" s="1218"/>
      <c r="G51" s="1233"/>
      <c r="H51" s="1233"/>
      <c r="I51" s="1266"/>
      <c r="J51" s="1266"/>
      <c r="K51" s="1232"/>
      <c r="L51" s="1232"/>
      <c r="M51" s="1232"/>
      <c r="N51" s="1232"/>
      <c r="AM51" s="1231"/>
      <c r="AN51" s="1225" t="s">
        <v>569</v>
      </c>
      <c r="AO51" s="1225"/>
      <c r="AP51" s="1225"/>
      <c r="AQ51" s="1225"/>
      <c r="AR51" s="1225"/>
      <c r="AS51" s="1225"/>
      <c r="AT51" s="1225"/>
      <c r="AU51" s="1225"/>
      <c r="AV51" s="1225"/>
      <c r="AW51" s="1225"/>
      <c r="AX51" s="1225"/>
      <c r="AY51" s="1225"/>
      <c r="AZ51" s="1225"/>
      <c r="BA51" s="1225"/>
      <c r="BB51" s="1225" t="s">
        <v>567</v>
      </c>
      <c r="BC51" s="1225"/>
      <c r="BD51" s="1225"/>
      <c r="BE51" s="1225"/>
      <c r="BF51" s="1225"/>
      <c r="BG51" s="1225"/>
      <c r="BH51" s="1225"/>
      <c r="BI51" s="1225"/>
      <c r="BJ51" s="1225"/>
      <c r="BK51" s="1225"/>
      <c r="BL51" s="1225"/>
      <c r="BM51" s="1225"/>
      <c r="BN51" s="1225"/>
      <c r="BO51" s="1225"/>
      <c r="BP51" s="1224"/>
      <c r="BQ51" s="1224"/>
      <c r="BR51" s="1224"/>
      <c r="BS51" s="1224"/>
      <c r="BT51" s="1224"/>
      <c r="BU51" s="1224"/>
      <c r="BV51" s="1224"/>
      <c r="BW51" s="1224"/>
      <c r="BX51" s="1224"/>
      <c r="BY51" s="1224"/>
      <c r="BZ51" s="1224"/>
      <c r="CA51" s="1224"/>
      <c r="CB51" s="1224"/>
      <c r="CC51" s="1224"/>
      <c r="CD51" s="1224"/>
      <c r="CE51" s="1224"/>
      <c r="CF51" s="1224"/>
      <c r="CG51" s="1224"/>
      <c r="CH51" s="1224"/>
      <c r="CI51" s="1224"/>
      <c r="CJ51" s="1224"/>
      <c r="CK51" s="1224"/>
      <c r="CL51" s="1224"/>
      <c r="CM51" s="1224"/>
      <c r="CN51" s="1224"/>
      <c r="CO51" s="1224"/>
      <c r="CP51" s="1224"/>
      <c r="CQ51" s="1224"/>
      <c r="CR51" s="1224"/>
      <c r="CS51" s="1224"/>
      <c r="CT51" s="1224"/>
      <c r="CU51" s="1224"/>
      <c r="CV51" s="1224"/>
      <c r="CW51" s="1224"/>
      <c r="CX51" s="1224"/>
      <c r="CY51" s="1224"/>
      <c r="CZ51" s="1224"/>
      <c r="DA51" s="1224"/>
      <c r="DB51" s="1224"/>
      <c r="DC51" s="1224"/>
    </row>
    <row r="52" spans="1:109" ht="13.5" x14ac:dyDescent="0.15">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5" x14ac:dyDescent="0.15">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574</v>
      </c>
      <c r="BC53" s="1225"/>
      <c r="BD53" s="1225"/>
      <c r="BE53" s="1225"/>
      <c r="BF53" s="1225"/>
      <c r="BG53" s="1225"/>
      <c r="BH53" s="1225"/>
      <c r="BI53" s="1225"/>
      <c r="BJ53" s="1225"/>
      <c r="BK53" s="1225"/>
      <c r="BL53" s="1225"/>
      <c r="BM53" s="1225"/>
      <c r="BN53" s="1225"/>
      <c r="BO53" s="1225"/>
      <c r="BP53" s="1224">
        <v>70.8</v>
      </c>
      <c r="BQ53" s="1224"/>
      <c r="BR53" s="1224"/>
      <c r="BS53" s="1224"/>
      <c r="BT53" s="1224"/>
      <c r="BU53" s="1224"/>
      <c r="BV53" s="1224"/>
      <c r="BW53" s="1224"/>
      <c r="BX53" s="1224">
        <v>71.3</v>
      </c>
      <c r="BY53" s="1224"/>
      <c r="BZ53" s="1224"/>
      <c r="CA53" s="1224"/>
      <c r="CB53" s="1224"/>
      <c r="CC53" s="1224"/>
      <c r="CD53" s="1224"/>
      <c r="CE53" s="1224"/>
      <c r="CF53" s="1224">
        <v>72.900000000000006</v>
      </c>
      <c r="CG53" s="1224"/>
      <c r="CH53" s="1224"/>
      <c r="CI53" s="1224"/>
      <c r="CJ53" s="1224"/>
      <c r="CK53" s="1224"/>
      <c r="CL53" s="1224"/>
      <c r="CM53" s="1224"/>
      <c r="CN53" s="1224">
        <v>69.5</v>
      </c>
      <c r="CO53" s="1224"/>
      <c r="CP53" s="1224"/>
      <c r="CQ53" s="1224"/>
      <c r="CR53" s="1224"/>
      <c r="CS53" s="1224"/>
      <c r="CT53" s="1224"/>
      <c r="CU53" s="1224"/>
      <c r="CV53" s="1224">
        <v>71</v>
      </c>
      <c r="CW53" s="1224"/>
      <c r="CX53" s="1224"/>
      <c r="CY53" s="1224"/>
      <c r="CZ53" s="1224"/>
      <c r="DA53" s="1224"/>
      <c r="DB53" s="1224"/>
      <c r="DC53" s="1224"/>
    </row>
    <row r="54" spans="1:109" ht="13.5" x14ac:dyDescent="0.15">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5" x14ac:dyDescent="0.15">
      <c r="A55" s="1253"/>
      <c r="B55" s="1218"/>
      <c r="G55" s="1229"/>
      <c r="H55" s="1229"/>
      <c r="I55" s="1229"/>
      <c r="J55" s="1229"/>
      <c r="K55" s="1232"/>
      <c r="L55" s="1232"/>
      <c r="M55" s="1232"/>
      <c r="N55" s="1232"/>
      <c r="AN55" s="1226" t="s">
        <v>568</v>
      </c>
      <c r="AO55" s="1226"/>
      <c r="AP55" s="1226"/>
      <c r="AQ55" s="1226"/>
      <c r="AR55" s="1226"/>
      <c r="AS55" s="1226"/>
      <c r="AT55" s="1226"/>
      <c r="AU55" s="1226"/>
      <c r="AV55" s="1226"/>
      <c r="AW55" s="1226"/>
      <c r="AX55" s="1226"/>
      <c r="AY55" s="1226"/>
      <c r="AZ55" s="1226"/>
      <c r="BA55" s="1226"/>
      <c r="BB55" s="1225" t="s">
        <v>567</v>
      </c>
      <c r="BC55" s="1225"/>
      <c r="BD55" s="1225"/>
      <c r="BE55" s="1225"/>
      <c r="BF55" s="1225"/>
      <c r="BG55" s="1225"/>
      <c r="BH55" s="1225"/>
      <c r="BI55" s="1225"/>
      <c r="BJ55" s="1225"/>
      <c r="BK55" s="1225"/>
      <c r="BL55" s="1225"/>
      <c r="BM55" s="1225"/>
      <c r="BN55" s="1225"/>
      <c r="BO55" s="1225"/>
      <c r="BP55" s="1224">
        <v>27.8</v>
      </c>
      <c r="BQ55" s="1224"/>
      <c r="BR55" s="1224"/>
      <c r="BS55" s="1224"/>
      <c r="BT55" s="1224"/>
      <c r="BU55" s="1224"/>
      <c r="BV55" s="1224"/>
      <c r="BW55" s="1224"/>
      <c r="BX55" s="1224">
        <v>11.2</v>
      </c>
      <c r="BY55" s="1224"/>
      <c r="BZ55" s="1224"/>
      <c r="CA55" s="1224"/>
      <c r="CB55" s="1224"/>
      <c r="CC55" s="1224"/>
      <c r="CD55" s="1224"/>
      <c r="CE55" s="1224"/>
      <c r="CF55" s="1224">
        <v>4.5999999999999996</v>
      </c>
      <c r="CG55" s="1224"/>
      <c r="CH55" s="1224"/>
      <c r="CI55" s="1224"/>
      <c r="CJ55" s="1224"/>
      <c r="CK55" s="1224"/>
      <c r="CL55" s="1224"/>
      <c r="CM55" s="1224"/>
      <c r="CN55" s="1224">
        <v>4.2</v>
      </c>
      <c r="CO55" s="1224"/>
      <c r="CP55" s="1224"/>
      <c r="CQ55" s="1224"/>
      <c r="CR55" s="1224"/>
      <c r="CS55" s="1224"/>
      <c r="CT55" s="1224"/>
      <c r="CU55" s="1224"/>
      <c r="CV55" s="1224">
        <v>3.6</v>
      </c>
      <c r="CW55" s="1224"/>
      <c r="CX55" s="1224"/>
      <c r="CY55" s="1224"/>
      <c r="CZ55" s="1224"/>
      <c r="DA55" s="1224"/>
      <c r="DB55" s="1224"/>
      <c r="DC55" s="1224"/>
    </row>
    <row r="56" spans="1:109" ht="13.5" x14ac:dyDescent="0.15">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5" x14ac:dyDescent="0.15">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574</v>
      </c>
      <c r="BC57" s="1225"/>
      <c r="BD57" s="1225"/>
      <c r="BE57" s="1225"/>
      <c r="BF57" s="1225"/>
      <c r="BG57" s="1225"/>
      <c r="BH57" s="1225"/>
      <c r="BI57" s="1225"/>
      <c r="BJ57" s="1225"/>
      <c r="BK57" s="1225"/>
      <c r="BL57" s="1225"/>
      <c r="BM57" s="1225"/>
      <c r="BN57" s="1225"/>
      <c r="BO57" s="1225"/>
      <c r="BP57" s="1224">
        <v>62</v>
      </c>
      <c r="BQ57" s="1224"/>
      <c r="BR57" s="1224"/>
      <c r="BS57" s="1224"/>
      <c r="BT57" s="1224"/>
      <c r="BU57" s="1224"/>
      <c r="BV57" s="1224"/>
      <c r="BW57" s="1224"/>
      <c r="BX57" s="1224">
        <v>63.7</v>
      </c>
      <c r="BY57" s="1224"/>
      <c r="BZ57" s="1224"/>
      <c r="CA57" s="1224"/>
      <c r="CB57" s="1224"/>
      <c r="CC57" s="1224"/>
      <c r="CD57" s="1224"/>
      <c r="CE57" s="1224"/>
      <c r="CF57" s="1224">
        <v>64.2</v>
      </c>
      <c r="CG57" s="1224"/>
      <c r="CH57" s="1224"/>
      <c r="CI57" s="1224"/>
      <c r="CJ57" s="1224"/>
      <c r="CK57" s="1224"/>
      <c r="CL57" s="1224"/>
      <c r="CM57" s="1224"/>
      <c r="CN57" s="1224">
        <v>65</v>
      </c>
      <c r="CO57" s="1224"/>
      <c r="CP57" s="1224"/>
      <c r="CQ57" s="1224"/>
      <c r="CR57" s="1224"/>
      <c r="CS57" s="1224"/>
      <c r="CT57" s="1224"/>
      <c r="CU57" s="1224"/>
      <c r="CV57" s="1224">
        <v>66.099999999999994</v>
      </c>
      <c r="CW57" s="1224"/>
      <c r="CX57" s="1224"/>
      <c r="CY57" s="1224"/>
      <c r="CZ57" s="1224"/>
      <c r="DA57" s="1224"/>
      <c r="DB57" s="1224"/>
      <c r="DC57" s="1224"/>
      <c r="DD57" s="1264"/>
      <c r="DE57" s="1259"/>
    </row>
    <row r="58" spans="1:109" s="1253" customFormat="1" ht="13.5" x14ac:dyDescent="0.15">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5" x14ac:dyDescent="0.15">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5" x14ac:dyDescent="0.15">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5" x14ac:dyDescent="0.15">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5" x14ac:dyDescent="0.15">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7.25" x14ac:dyDescent="0.15">
      <c r="B63" s="1257" t="s">
        <v>573</v>
      </c>
    </row>
    <row r="64" spans="1:109" ht="13.5" x14ac:dyDescent="0.15">
      <c r="B64" s="1218"/>
      <c r="G64" s="1254"/>
      <c r="I64" s="1256"/>
      <c r="J64" s="1256"/>
      <c r="K64" s="1256"/>
      <c r="L64" s="1256"/>
      <c r="M64" s="1256"/>
      <c r="N64" s="1255"/>
      <c r="AM64" s="1254"/>
      <c r="AN64" s="1254" t="s">
        <v>572</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5" customHeight="1" x14ac:dyDescent="0.15">
      <c r="B65" s="1218"/>
      <c r="AN65" s="1252" t="s">
        <v>571</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5" x14ac:dyDescent="0.15">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5" x14ac:dyDescent="0.15">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5" x14ac:dyDescent="0.15">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5" x14ac:dyDescent="0.15">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5" x14ac:dyDescent="0.15">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5" x14ac:dyDescent="0.15">
      <c r="B71" s="1218"/>
      <c r="G71" s="1239"/>
      <c r="I71" s="1242"/>
      <c r="J71" s="1241"/>
      <c r="K71" s="1241"/>
      <c r="L71" s="1240"/>
      <c r="M71" s="1241"/>
      <c r="N71" s="1240"/>
      <c r="AM71" s="1239"/>
      <c r="AN71" s="1217" t="s">
        <v>570</v>
      </c>
    </row>
    <row r="72" spans="2:107" ht="13.5" x14ac:dyDescent="0.15">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5" x14ac:dyDescent="0.15">
      <c r="B73" s="1218"/>
      <c r="G73" s="1233"/>
      <c r="H73" s="1233"/>
      <c r="I73" s="1233"/>
      <c r="J73" s="1233"/>
      <c r="K73" s="1230"/>
      <c r="L73" s="1230"/>
      <c r="M73" s="1230"/>
      <c r="N73" s="1230"/>
      <c r="AM73" s="1231"/>
      <c r="AN73" s="1225" t="s">
        <v>569</v>
      </c>
      <c r="AO73" s="1225"/>
      <c r="AP73" s="1225"/>
      <c r="AQ73" s="1225"/>
      <c r="AR73" s="1225"/>
      <c r="AS73" s="1225"/>
      <c r="AT73" s="1225"/>
      <c r="AU73" s="1225"/>
      <c r="AV73" s="1225"/>
      <c r="AW73" s="1225"/>
      <c r="AX73" s="1225"/>
      <c r="AY73" s="1225"/>
      <c r="AZ73" s="1225"/>
      <c r="BA73" s="1225"/>
      <c r="BB73" s="1225" t="s">
        <v>567</v>
      </c>
      <c r="BC73" s="1225"/>
      <c r="BD73" s="1225"/>
      <c r="BE73" s="1225"/>
      <c r="BF73" s="1225"/>
      <c r="BG73" s="1225"/>
      <c r="BH73" s="1225"/>
      <c r="BI73" s="1225"/>
      <c r="BJ73" s="1225"/>
      <c r="BK73" s="1225"/>
      <c r="BL73" s="1225"/>
      <c r="BM73" s="1225"/>
      <c r="BN73" s="1225"/>
      <c r="BO73" s="1225"/>
      <c r="BP73" s="1224"/>
      <c r="BQ73" s="1224"/>
      <c r="BR73" s="1224"/>
      <c r="BS73" s="1224"/>
      <c r="BT73" s="1224"/>
      <c r="BU73" s="1224"/>
      <c r="BV73" s="1224"/>
      <c r="BW73" s="1224"/>
      <c r="BX73" s="1224"/>
      <c r="BY73" s="1224"/>
      <c r="BZ73" s="1224"/>
      <c r="CA73" s="1224"/>
      <c r="CB73" s="1224"/>
      <c r="CC73" s="1224"/>
      <c r="CD73" s="1224"/>
      <c r="CE73" s="1224"/>
      <c r="CF73" s="1224"/>
      <c r="CG73" s="1224"/>
      <c r="CH73" s="1224"/>
      <c r="CI73" s="1224"/>
      <c r="CJ73" s="1224"/>
      <c r="CK73" s="1224"/>
      <c r="CL73" s="1224"/>
      <c r="CM73" s="1224"/>
      <c r="CN73" s="1224"/>
      <c r="CO73" s="1224"/>
      <c r="CP73" s="1224"/>
      <c r="CQ73" s="1224"/>
      <c r="CR73" s="1224"/>
      <c r="CS73" s="1224"/>
      <c r="CT73" s="1224"/>
      <c r="CU73" s="1224"/>
      <c r="CV73" s="1224"/>
      <c r="CW73" s="1224"/>
      <c r="CX73" s="1224"/>
      <c r="CY73" s="1224"/>
      <c r="CZ73" s="1224"/>
      <c r="DA73" s="1224"/>
      <c r="DB73" s="1224"/>
      <c r="DC73" s="1224"/>
    </row>
    <row r="74" spans="2:107" ht="13.5" x14ac:dyDescent="0.15">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5" x14ac:dyDescent="0.15">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566</v>
      </c>
      <c r="BC75" s="1225"/>
      <c r="BD75" s="1225"/>
      <c r="BE75" s="1225"/>
      <c r="BF75" s="1225"/>
      <c r="BG75" s="1225"/>
      <c r="BH75" s="1225"/>
      <c r="BI75" s="1225"/>
      <c r="BJ75" s="1225"/>
      <c r="BK75" s="1225"/>
      <c r="BL75" s="1225"/>
      <c r="BM75" s="1225"/>
      <c r="BN75" s="1225"/>
      <c r="BO75" s="1225"/>
      <c r="BP75" s="1224">
        <v>2.2999999999999998</v>
      </c>
      <c r="BQ75" s="1224"/>
      <c r="BR75" s="1224"/>
      <c r="BS75" s="1224"/>
      <c r="BT75" s="1224"/>
      <c r="BU75" s="1224"/>
      <c r="BV75" s="1224"/>
      <c r="BW75" s="1224"/>
      <c r="BX75" s="1224">
        <v>5</v>
      </c>
      <c r="BY75" s="1224"/>
      <c r="BZ75" s="1224"/>
      <c r="CA75" s="1224"/>
      <c r="CB75" s="1224"/>
      <c r="CC75" s="1224"/>
      <c r="CD75" s="1224"/>
      <c r="CE75" s="1224"/>
      <c r="CF75" s="1224">
        <v>4.8</v>
      </c>
      <c r="CG75" s="1224"/>
      <c r="CH75" s="1224"/>
      <c r="CI75" s="1224"/>
      <c r="CJ75" s="1224"/>
      <c r="CK75" s="1224"/>
      <c r="CL75" s="1224"/>
      <c r="CM75" s="1224"/>
      <c r="CN75" s="1224">
        <v>4.9000000000000004</v>
      </c>
      <c r="CO75" s="1224"/>
      <c r="CP75" s="1224"/>
      <c r="CQ75" s="1224"/>
      <c r="CR75" s="1224"/>
      <c r="CS75" s="1224"/>
      <c r="CT75" s="1224"/>
      <c r="CU75" s="1224"/>
      <c r="CV75" s="1224">
        <v>2.9</v>
      </c>
      <c r="CW75" s="1224"/>
      <c r="CX75" s="1224"/>
      <c r="CY75" s="1224"/>
      <c r="CZ75" s="1224"/>
      <c r="DA75" s="1224"/>
      <c r="DB75" s="1224"/>
      <c r="DC75" s="1224"/>
    </row>
    <row r="76" spans="2:107" ht="13.5" x14ac:dyDescent="0.15">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5" x14ac:dyDescent="0.15">
      <c r="B77" s="1218"/>
      <c r="G77" s="1229"/>
      <c r="H77" s="1229"/>
      <c r="I77" s="1229"/>
      <c r="J77" s="1229"/>
      <c r="K77" s="1230"/>
      <c r="L77" s="1230"/>
      <c r="M77" s="1230"/>
      <c r="N77" s="1230"/>
      <c r="AN77" s="1226" t="s">
        <v>568</v>
      </c>
      <c r="AO77" s="1226"/>
      <c r="AP77" s="1226"/>
      <c r="AQ77" s="1226"/>
      <c r="AR77" s="1226"/>
      <c r="AS77" s="1226"/>
      <c r="AT77" s="1226"/>
      <c r="AU77" s="1226"/>
      <c r="AV77" s="1226"/>
      <c r="AW77" s="1226"/>
      <c r="AX77" s="1226"/>
      <c r="AY77" s="1226"/>
      <c r="AZ77" s="1226"/>
      <c r="BA77" s="1226"/>
      <c r="BB77" s="1225" t="s">
        <v>567</v>
      </c>
      <c r="BC77" s="1225"/>
      <c r="BD77" s="1225"/>
      <c r="BE77" s="1225"/>
      <c r="BF77" s="1225"/>
      <c r="BG77" s="1225"/>
      <c r="BH77" s="1225"/>
      <c r="BI77" s="1225"/>
      <c r="BJ77" s="1225"/>
      <c r="BK77" s="1225"/>
      <c r="BL77" s="1225"/>
      <c r="BM77" s="1225"/>
      <c r="BN77" s="1225"/>
      <c r="BO77" s="1225"/>
      <c r="BP77" s="1224">
        <v>27.8</v>
      </c>
      <c r="BQ77" s="1224"/>
      <c r="BR77" s="1224"/>
      <c r="BS77" s="1224"/>
      <c r="BT77" s="1224"/>
      <c r="BU77" s="1224"/>
      <c r="BV77" s="1224"/>
      <c r="BW77" s="1224"/>
      <c r="BX77" s="1224">
        <v>11.2</v>
      </c>
      <c r="BY77" s="1224"/>
      <c r="BZ77" s="1224"/>
      <c r="CA77" s="1224"/>
      <c r="CB77" s="1224"/>
      <c r="CC77" s="1224"/>
      <c r="CD77" s="1224"/>
      <c r="CE77" s="1224"/>
      <c r="CF77" s="1224">
        <v>4.5999999999999996</v>
      </c>
      <c r="CG77" s="1224"/>
      <c r="CH77" s="1224"/>
      <c r="CI77" s="1224"/>
      <c r="CJ77" s="1224"/>
      <c r="CK77" s="1224"/>
      <c r="CL77" s="1224"/>
      <c r="CM77" s="1224"/>
      <c r="CN77" s="1224">
        <v>4.2</v>
      </c>
      <c r="CO77" s="1224"/>
      <c r="CP77" s="1224"/>
      <c r="CQ77" s="1224"/>
      <c r="CR77" s="1224"/>
      <c r="CS77" s="1224"/>
      <c r="CT77" s="1224"/>
      <c r="CU77" s="1224"/>
      <c r="CV77" s="1224">
        <v>3.6</v>
      </c>
      <c r="CW77" s="1224"/>
      <c r="CX77" s="1224"/>
      <c r="CY77" s="1224"/>
      <c r="CZ77" s="1224"/>
      <c r="DA77" s="1224"/>
      <c r="DB77" s="1224"/>
      <c r="DC77" s="1224"/>
    </row>
    <row r="78" spans="2:107" ht="13.5" x14ac:dyDescent="0.15">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5" x14ac:dyDescent="0.15">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566</v>
      </c>
      <c r="BC79" s="1225"/>
      <c r="BD79" s="1225"/>
      <c r="BE79" s="1225"/>
      <c r="BF79" s="1225"/>
      <c r="BG79" s="1225"/>
      <c r="BH79" s="1225"/>
      <c r="BI79" s="1225"/>
      <c r="BJ79" s="1225"/>
      <c r="BK79" s="1225"/>
      <c r="BL79" s="1225"/>
      <c r="BM79" s="1225"/>
      <c r="BN79" s="1225"/>
      <c r="BO79" s="1225"/>
      <c r="BP79" s="1224">
        <v>7.5</v>
      </c>
      <c r="BQ79" s="1224"/>
      <c r="BR79" s="1224"/>
      <c r="BS79" s="1224"/>
      <c r="BT79" s="1224"/>
      <c r="BU79" s="1224"/>
      <c r="BV79" s="1224"/>
      <c r="BW79" s="1224"/>
      <c r="BX79" s="1224">
        <v>5.7</v>
      </c>
      <c r="BY79" s="1224"/>
      <c r="BZ79" s="1224"/>
      <c r="CA79" s="1224"/>
      <c r="CB79" s="1224"/>
      <c r="CC79" s="1224"/>
      <c r="CD79" s="1224"/>
      <c r="CE79" s="1224"/>
      <c r="CF79" s="1224">
        <v>5.8</v>
      </c>
      <c r="CG79" s="1224"/>
      <c r="CH79" s="1224"/>
      <c r="CI79" s="1224"/>
      <c r="CJ79" s="1224"/>
      <c r="CK79" s="1224"/>
      <c r="CL79" s="1224"/>
      <c r="CM79" s="1224"/>
      <c r="CN79" s="1224">
        <v>5.8</v>
      </c>
      <c r="CO79" s="1224"/>
      <c r="CP79" s="1224"/>
      <c r="CQ79" s="1224"/>
      <c r="CR79" s="1224"/>
      <c r="CS79" s="1224"/>
      <c r="CT79" s="1224"/>
      <c r="CU79" s="1224"/>
      <c r="CV79" s="1224">
        <v>5.7</v>
      </c>
      <c r="CW79" s="1224"/>
      <c r="CX79" s="1224"/>
      <c r="CY79" s="1224"/>
      <c r="CZ79" s="1224"/>
      <c r="DA79" s="1224"/>
      <c r="DB79" s="1224"/>
      <c r="DC79" s="1224"/>
    </row>
    <row r="80" spans="2:107" ht="13.5" x14ac:dyDescent="0.15">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5" x14ac:dyDescent="0.15">
      <c r="B81" s="1218"/>
    </row>
    <row r="82" spans="2:109" ht="17.25" x14ac:dyDescent="0.15">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5" x14ac:dyDescent="0.15">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5" x14ac:dyDescent="0.15">
      <c r="DD84" s="1217"/>
      <c r="DE84" s="1217"/>
    </row>
    <row r="85" spans="2:109" ht="13.5" x14ac:dyDescent="0.15">
      <c r="DD85" s="1217"/>
      <c r="DE85" s="1217"/>
    </row>
  </sheetData>
  <sheetProtection algorithmName="SHA-512" hashValue="lK1UBZcBrqRX+RZM+SdOUWxkm711Nhxw1fAnaCj3EFXiRiYRQF28mJ/rwDBndVKL3zZlc7G6ZaFboos3aYro6g==" saltValue="5bOumyyDZohT9XPgFCAtUg=="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A1864-7502-470F-A03C-FDF5A7EBB333}">
  <sheetPr>
    <pageSetUpPr fitToPage="1"/>
  </sheetPr>
  <dimension ref="A1:DR125"/>
  <sheetViews>
    <sheetView showGridLines="0" zoomScaleNormal="100"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rMKXkdxUJIdM2jPAQe0u2snaciBpysUlwsDkL+pTZamKlHi6qq6CmFnohVOI3JJmgjq5XzvhB7s9hJtFbGheSw==" saltValue="UI9OBm7FS5taYmYEDM/EU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6B8DD-BF18-4F0E-9485-614254F52BBC}">
  <sheetPr>
    <pageSetUpPr fitToPage="1"/>
  </sheetPr>
  <dimension ref="A1:DR125"/>
  <sheetViews>
    <sheetView showGridLines="0" zoomScaleNormal="100"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J2sC2Y7Pd+oRwA8qveu0BsPYR4P4yQ6YfOAUxhWVbKf2ody1EWe/MSxZ+b7KdtrLSohDuQ8nCpo44bNPJIU+ig==" saltValue="2CdH/ag/H/MR14K5T+2NY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38511</v>
      </c>
      <c r="E3" s="144"/>
      <c r="F3" s="145">
        <v>70329</v>
      </c>
      <c r="G3" s="146"/>
      <c r="H3" s="147"/>
    </row>
    <row r="4" spans="1:8" x14ac:dyDescent="0.15">
      <c r="A4" s="148"/>
      <c r="B4" s="149"/>
      <c r="C4" s="150"/>
      <c r="D4" s="151">
        <v>32704</v>
      </c>
      <c r="E4" s="152"/>
      <c r="F4" s="153">
        <v>39403</v>
      </c>
      <c r="G4" s="154"/>
      <c r="H4" s="155"/>
    </row>
    <row r="5" spans="1:8" x14ac:dyDescent="0.15">
      <c r="A5" s="136" t="s">
        <v>522</v>
      </c>
      <c r="B5" s="141"/>
      <c r="C5" s="142"/>
      <c r="D5" s="143">
        <v>46551</v>
      </c>
      <c r="E5" s="144"/>
      <c r="F5" s="145">
        <v>45945</v>
      </c>
      <c r="G5" s="146"/>
      <c r="H5" s="147"/>
    </row>
    <row r="6" spans="1:8" x14ac:dyDescent="0.15">
      <c r="A6" s="148"/>
      <c r="B6" s="149"/>
      <c r="C6" s="150"/>
      <c r="D6" s="151">
        <v>37459</v>
      </c>
      <c r="E6" s="152"/>
      <c r="F6" s="153">
        <v>25180</v>
      </c>
      <c r="G6" s="154"/>
      <c r="H6" s="155"/>
    </row>
    <row r="7" spans="1:8" x14ac:dyDescent="0.15">
      <c r="A7" s="136" t="s">
        <v>523</v>
      </c>
      <c r="B7" s="141"/>
      <c r="C7" s="142"/>
      <c r="D7" s="143">
        <v>47300</v>
      </c>
      <c r="E7" s="144"/>
      <c r="F7" s="145">
        <v>44475</v>
      </c>
      <c r="G7" s="146"/>
      <c r="H7" s="147"/>
    </row>
    <row r="8" spans="1:8" x14ac:dyDescent="0.15">
      <c r="A8" s="148"/>
      <c r="B8" s="149"/>
      <c r="C8" s="150"/>
      <c r="D8" s="151">
        <v>34155</v>
      </c>
      <c r="E8" s="152"/>
      <c r="F8" s="153">
        <v>24780</v>
      </c>
      <c r="G8" s="154"/>
      <c r="H8" s="155"/>
    </row>
    <row r="9" spans="1:8" x14ac:dyDescent="0.15">
      <c r="A9" s="136" t="s">
        <v>524</v>
      </c>
      <c r="B9" s="141"/>
      <c r="C9" s="142"/>
      <c r="D9" s="143">
        <v>50431</v>
      </c>
      <c r="E9" s="144"/>
      <c r="F9" s="145">
        <v>45982</v>
      </c>
      <c r="G9" s="146"/>
      <c r="H9" s="147"/>
    </row>
    <row r="10" spans="1:8" x14ac:dyDescent="0.15">
      <c r="A10" s="148"/>
      <c r="B10" s="149"/>
      <c r="C10" s="150"/>
      <c r="D10" s="151">
        <v>40420</v>
      </c>
      <c r="E10" s="152"/>
      <c r="F10" s="153">
        <v>25583</v>
      </c>
      <c r="G10" s="154"/>
      <c r="H10" s="155"/>
    </row>
    <row r="11" spans="1:8" x14ac:dyDescent="0.15">
      <c r="A11" s="136" t="s">
        <v>525</v>
      </c>
      <c r="B11" s="141"/>
      <c r="C11" s="142"/>
      <c r="D11" s="143">
        <v>39933</v>
      </c>
      <c r="E11" s="144"/>
      <c r="F11" s="145">
        <v>50538</v>
      </c>
      <c r="G11" s="146"/>
      <c r="H11" s="147"/>
    </row>
    <row r="12" spans="1:8" x14ac:dyDescent="0.15">
      <c r="A12" s="148"/>
      <c r="B12" s="149"/>
      <c r="C12" s="156"/>
      <c r="D12" s="151">
        <v>21085</v>
      </c>
      <c r="E12" s="152"/>
      <c r="F12" s="153">
        <v>29053</v>
      </c>
      <c r="G12" s="154"/>
      <c r="H12" s="155"/>
    </row>
    <row r="13" spans="1:8" x14ac:dyDescent="0.15">
      <c r="A13" s="136"/>
      <c r="B13" s="141"/>
      <c r="C13" s="157"/>
      <c r="D13" s="158">
        <v>44545</v>
      </c>
      <c r="E13" s="159"/>
      <c r="F13" s="160">
        <v>51454</v>
      </c>
      <c r="G13" s="161"/>
      <c r="H13" s="147"/>
    </row>
    <row r="14" spans="1:8" x14ac:dyDescent="0.15">
      <c r="A14" s="148"/>
      <c r="B14" s="149"/>
      <c r="C14" s="150"/>
      <c r="D14" s="151">
        <v>33165</v>
      </c>
      <c r="E14" s="152"/>
      <c r="F14" s="153">
        <v>28800</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12.05</v>
      </c>
      <c r="C19" s="162">
        <f>ROUND(VALUE(SUBSTITUTE(実質収支比率等に係る経年分析!G$48,"▲","-")),2)</f>
        <v>16.66</v>
      </c>
      <c r="D19" s="162">
        <f>ROUND(VALUE(SUBSTITUTE(実質収支比率等に係る経年分析!H$48,"▲","-")),2)</f>
        <v>16.36</v>
      </c>
      <c r="E19" s="162">
        <f>ROUND(VALUE(SUBSTITUTE(実質収支比率等に係る経年分析!I$48,"▲","-")),2)</f>
        <v>12.64</v>
      </c>
      <c r="F19" s="162">
        <f>ROUND(VALUE(SUBSTITUTE(実質収支比率等に係る経年分析!J$48,"▲","-")),2)</f>
        <v>10.78</v>
      </c>
    </row>
    <row r="20" spans="1:11" x14ac:dyDescent="0.15">
      <c r="A20" s="162" t="s">
        <v>53</v>
      </c>
      <c r="B20" s="162">
        <f>ROUND(VALUE(SUBSTITUTE(実質収支比率等に係る経年分析!F$47,"▲","-")),2)</f>
        <v>16.53</v>
      </c>
      <c r="C20" s="162">
        <f>ROUND(VALUE(SUBSTITUTE(実質収支比率等に係る経年分析!G$47,"▲","-")),2)</f>
        <v>18.850000000000001</v>
      </c>
      <c r="D20" s="162">
        <f>ROUND(VALUE(SUBSTITUTE(実質収支比率等に係る経年分析!H$47,"▲","-")),2)</f>
        <v>22.69</v>
      </c>
      <c r="E20" s="162">
        <f>ROUND(VALUE(SUBSTITUTE(実質収支比率等に係る経年分析!I$47,"▲","-")),2)</f>
        <v>22.37</v>
      </c>
      <c r="F20" s="162">
        <f>ROUND(VALUE(SUBSTITUTE(実質収支比率等に係る経年分析!J$47,"▲","-")),2)</f>
        <v>20.54</v>
      </c>
    </row>
    <row r="21" spans="1:11" x14ac:dyDescent="0.15">
      <c r="A21" s="162" t="s">
        <v>54</v>
      </c>
      <c r="B21" s="162">
        <f>IF(ISNUMBER(VALUE(SUBSTITUTE(実質収支比率等に係る経年分析!F$49,"▲","-"))),ROUND(VALUE(SUBSTITUTE(実質収支比率等に係る経年分析!F$49,"▲","-")),2),NA())</f>
        <v>3.26</v>
      </c>
      <c r="C21" s="162">
        <f>IF(ISNUMBER(VALUE(SUBSTITUTE(実質収支比率等に係る経年分析!G$49,"▲","-"))),ROUND(VALUE(SUBSTITUTE(実質収支比率等に係る経年分析!G$49,"▲","-")),2),NA())</f>
        <v>8.51</v>
      </c>
      <c r="D21" s="162">
        <f>IF(ISNUMBER(VALUE(SUBSTITUTE(実質収支比率等に係る経年分析!H$49,"▲","-"))),ROUND(VALUE(SUBSTITUTE(実質収支比率等に係る経年分析!H$49,"▲","-")),2),NA())</f>
        <v>2.95</v>
      </c>
      <c r="E21" s="162">
        <f>IF(ISNUMBER(VALUE(SUBSTITUTE(実質収支比率等に係る経年分析!I$49,"▲","-"))),ROUND(VALUE(SUBSTITUTE(実質収支比率等に係る経年分析!I$49,"▲","-")),2),NA())</f>
        <v>-3.28</v>
      </c>
      <c r="F21" s="162">
        <f>IF(ISNUMBER(VALUE(SUBSTITUTE(実質収支比率等に係る経年分析!J$49,"▲","-"))),ROUND(VALUE(SUBSTITUTE(実質収支比率等に係る経年分析!J$49,"▲","-")),2),NA())</f>
        <v>-2.38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0.01</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蕨市後期高齢者医療特別会計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0.04</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0.04</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0.03</v>
      </c>
    </row>
    <row r="30" spans="1:11" x14ac:dyDescent="0.15">
      <c r="A30" s="163" t="str">
        <f>IF(連結実質赤字比率に係る赤字・黒字の構成分析!C$40="",NA(),連結実質赤字比率に係る赤字・黒字の構成分析!C$40)</f>
        <v>蕨都市計画事業錦町土地区画整理事業特別会計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0.34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0.22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0.24</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0.19</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0.38</v>
      </c>
    </row>
    <row r="31" spans="1:11" x14ac:dyDescent="0.15">
      <c r="A31" s="163" t="str">
        <f>IF(連結実質赤字比率に係る赤字・黒字の構成分析!C$39="",NA(),連結実質赤字比率に係る赤字・黒字の構成分析!C$39)</f>
        <v>蕨市国民健康保険特別会計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0.54</v>
      </c>
    </row>
    <row r="32" spans="1:11" x14ac:dyDescent="0.15">
      <c r="A32" s="163" t="str">
        <f>IF(連結実質赤字比率に係る赤字・黒字の構成分析!C$38="",NA(),連結実質赤字比率に係る赤字・黒字の構成分析!C$38)</f>
        <v>蕨市介護保険特別会計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1.94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1.48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0.88</v>
      </c>
    </row>
    <row r="33" spans="1:16" x14ac:dyDescent="0.15">
      <c r="A33" s="163" t="str">
        <f>IF(連結実質赤字比率に係る赤字・黒字の構成分析!C$37="",NA(),連結実質赤字比率に係る赤字・黒字の構成分析!C$37)</f>
        <v>蕨市立病院事業会計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5.54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4.76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4.72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3.28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1.29</v>
      </c>
    </row>
    <row r="34" spans="1:16" x14ac:dyDescent="0.15">
      <c r="A34" s="163" t="str">
        <f>IF(連結実質赤字比率に係る赤字・黒字の構成分析!C$36="",NA(),連結実質赤字比率に係る赤字・黒字の構成分析!C$36)</f>
        <v>蕨市公共下水道事業会計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0.46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0.91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1.1599999999999999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1.49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1.51</v>
      </c>
    </row>
    <row r="35" spans="1:16" x14ac:dyDescent="0.15">
      <c r="A35" s="163" t="str">
        <f>IF(連結実質赤字比率に係る赤字・黒字の構成分析!C$35="",NA(),連結実質赤字比率に係る赤字・黒字の構成分析!C$35)</f>
        <v>蕨市水道事業会計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10.32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9.9600000000000009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8.6999999999999993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7.38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6.38</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11.69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16.420000000000002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16.09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12.42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10.38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1880</v>
      </c>
      <c r="E42" s="164"/>
      <c r="F42" s="164"/>
      <c r="G42" s="164">
        <f>'実質公債費比率（分子）の構造'!L$52</f>
        <v>1926</v>
      </c>
      <c r="H42" s="164"/>
      <c r="I42" s="164"/>
      <c r="J42" s="164">
        <f>'実質公債費比率（分子）の構造'!M$52</f>
        <v>1928</v>
      </c>
      <c r="K42" s="164"/>
      <c r="L42" s="164"/>
      <c r="M42" s="164">
        <f>'実質公債費比率（分子）の構造'!N$52</f>
        <v>1858</v>
      </c>
      <c r="N42" s="164"/>
      <c r="O42" s="164"/>
      <c r="P42" s="164">
        <f>'実質公債費比率（分子）の構造'!O$52</f>
        <v>1770</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261</v>
      </c>
      <c r="C44" s="164"/>
      <c r="D44" s="164"/>
      <c r="E44" s="164">
        <f>'実質公債費比率（分子）の構造'!L$50</f>
        <v>1259</v>
      </c>
      <c r="F44" s="164"/>
      <c r="G44" s="164"/>
      <c r="H44" s="164">
        <f>'実質公債費比率（分子）の構造'!M$50</f>
        <v>91</v>
      </c>
      <c r="I44" s="164"/>
      <c r="J44" s="164"/>
      <c r="K44" s="164">
        <f>'実質公債費比率（分子）の構造'!N$50</f>
        <v>84</v>
      </c>
      <c r="L44" s="164"/>
      <c r="M44" s="164"/>
      <c r="N44" s="164">
        <f>'実質公債費比率（分子）の構造'!O$50</f>
        <v>3</v>
      </c>
      <c r="O44" s="164"/>
      <c r="P44" s="164"/>
    </row>
    <row r="45" spans="1:16" x14ac:dyDescent="0.15">
      <c r="A45" s="164" t="s">
        <v>63</v>
      </c>
      <c r="B45" s="164">
        <f>'実質公債費比率（分子）の構造'!K$49</f>
        <v>18</v>
      </c>
      <c r="C45" s="164"/>
      <c r="D45" s="164"/>
      <c r="E45" s="164">
        <f>'実質公債費比率（分子）の構造'!L$49</f>
        <v>17</v>
      </c>
      <c r="F45" s="164"/>
      <c r="G45" s="164"/>
      <c r="H45" s="164">
        <f>'実質公債費比率（分子）の構造'!M$49</f>
        <v>47</v>
      </c>
      <c r="I45" s="164"/>
      <c r="J45" s="164"/>
      <c r="K45" s="164">
        <f>'実質公債費比率（分子）の構造'!N$49</f>
        <v>63</v>
      </c>
      <c r="L45" s="164"/>
      <c r="M45" s="164"/>
      <c r="N45" s="164">
        <f>'実質公債費比率（分子）の構造'!O$49</f>
        <v>68</v>
      </c>
      <c r="O45" s="164"/>
      <c r="P45" s="164"/>
    </row>
    <row r="46" spans="1:16" x14ac:dyDescent="0.15">
      <c r="A46" s="164" t="s">
        <v>64</v>
      </c>
      <c r="B46" s="164">
        <f>'実質公債費比率（分子）の構造'!K$48</f>
        <v>334</v>
      </c>
      <c r="C46" s="164"/>
      <c r="D46" s="164"/>
      <c r="E46" s="164">
        <f>'実質公債費比率（分子）の構造'!L$48</f>
        <v>323</v>
      </c>
      <c r="F46" s="164"/>
      <c r="G46" s="164"/>
      <c r="H46" s="164">
        <f>'実質公債費比率（分子）の構造'!M$48</f>
        <v>329</v>
      </c>
      <c r="I46" s="164"/>
      <c r="J46" s="164"/>
      <c r="K46" s="164">
        <f>'実質公債費比率（分子）の構造'!N$48</f>
        <v>356</v>
      </c>
      <c r="L46" s="164"/>
      <c r="M46" s="164"/>
      <c r="N46" s="164">
        <f>'実質公債費比率（分子）の構造'!O$48</f>
        <v>316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1643</v>
      </c>
      <c r="C49" s="164"/>
      <c r="D49" s="164"/>
      <c r="E49" s="164">
        <f>'実質公債費比率（分子）の構造'!L$45</f>
        <v>1724</v>
      </c>
      <c r="F49" s="164"/>
      <c r="G49" s="164"/>
      <c r="H49" s="164">
        <f>'実質公債費比率（分子）の構造'!M$45</f>
        <v>1760</v>
      </c>
      <c r="I49" s="164"/>
      <c r="J49" s="164"/>
      <c r="K49" s="164">
        <f>'実質公債費比率（分子）の構造'!N$45</f>
        <v>1788</v>
      </c>
      <c r="L49" s="164"/>
      <c r="M49" s="164"/>
      <c r="N49" s="164">
        <f>'実質公債費比率（分子）の構造'!O$45</f>
        <v>1929</v>
      </c>
      <c r="O49" s="164"/>
      <c r="P49" s="164"/>
    </row>
    <row r="50" spans="1:16" x14ac:dyDescent="0.15">
      <c r="A50" s="164" t="s">
        <v>67</v>
      </c>
      <c r="B50" s="164" t="e">
        <f>NA()</f>
        <v>#N/A</v>
      </c>
      <c r="C50" s="164">
        <f>IF(ISNUMBER('実質公債費比率（分子）の構造'!K$53),'実質公債費比率（分子）の構造'!K$53,NA())</f>
        <v>376</v>
      </c>
      <c r="D50" s="164" t="e">
        <f>NA()</f>
        <v>#N/A</v>
      </c>
      <c r="E50" s="164" t="e">
        <f>NA()</f>
        <v>#N/A</v>
      </c>
      <c r="F50" s="164">
        <f>IF(ISNUMBER('実質公債費比率（分子）の構造'!L$53),'実質公債費比率（分子）の構造'!L$53,NA())</f>
        <v>1397</v>
      </c>
      <c r="G50" s="164" t="e">
        <f>NA()</f>
        <v>#N/A</v>
      </c>
      <c r="H50" s="164" t="e">
        <f>NA()</f>
        <v>#N/A</v>
      </c>
      <c r="I50" s="164">
        <f>IF(ISNUMBER('実質公債費比率（分子）の構造'!M$53),'実質公債費比率（分子）の構造'!M$53,NA())</f>
        <v>299</v>
      </c>
      <c r="J50" s="164" t="e">
        <f>NA()</f>
        <v>#N/A</v>
      </c>
      <c r="K50" s="164" t="e">
        <f>NA()</f>
        <v>#N/A</v>
      </c>
      <c r="L50" s="164">
        <f>IF(ISNUMBER('実質公債費比率（分子）の構造'!N$53),'実質公債費比率（分子）の構造'!N$53,NA())</f>
        <v>433</v>
      </c>
      <c r="M50" s="164" t="e">
        <f>NA()</f>
        <v>#N/A</v>
      </c>
      <c r="N50" s="164" t="e">
        <f>NA()</f>
        <v>#N/A</v>
      </c>
      <c r="O50" s="164">
        <f>IF(ISNUMBER('実質公債費比率（分子）の構造'!O$53),'実質公債費比率（分子）の構造'!O$53,NA())</f>
        <v>546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16615</v>
      </c>
      <c r="E56" s="163"/>
      <c r="F56" s="163"/>
      <c r="G56" s="163">
        <f>'将来負担比率（分子）の構造'!J$52</f>
        <v>16841</v>
      </c>
      <c r="H56" s="163"/>
      <c r="I56" s="163"/>
      <c r="J56" s="163">
        <f>'将来負担比率（分子）の構造'!K$52</f>
        <v>16574</v>
      </c>
      <c r="K56" s="163"/>
      <c r="L56" s="163"/>
      <c r="M56" s="163">
        <f>'将来負担比率（分子）の構造'!L$52</f>
        <v>15866</v>
      </c>
      <c r="N56" s="163"/>
      <c r="O56" s="163"/>
      <c r="P56" s="163">
        <f>'将来負担比率（分子）の構造'!M$52</f>
        <v>14755</v>
      </c>
    </row>
    <row r="57" spans="1:16" x14ac:dyDescent="0.15">
      <c r="A57" s="163" t="s">
        <v>42</v>
      </c>
      <c r="B57" s="163"/>
      <c r="C57" s="163"/>
      <c r="D57" s="163">
        <f>'将来負担比率（分子）の構造'!I$51</f>
        <v>6086</v>
      </c>
      <c r="E57" s="163"/>
      <c r="F57" s="163"/>
      <c r="G57" s="163">
        <f>'将来負担比率（分子）の構造'!J$51</f>
        <v>5263</v>
      </c>
      <c r="H57" s="163"/>
      <c r="I57" s="163"/>
      <c r="J57" s="163">
        <f>'将来負担比率（分子）の構造'!K$51</f>
        <v>5639</v>
      </c>
      <c r="K57" s="163"/>
      <c r="L57" s="163"/>
      <c r="M57" s="163">
        <f>'将来負担比率（分子）の構造'!L$51</f>
        <v>5827</v>
      </c>
      <c r="N57" s="163"/>
      <c r="O57" s="163"/>
      <c r="P57" s="163">
        <f>'将来負担比率（分子）の構造'!M$51</f>
        <v>5833</v>
      </c>
    </row>
    <row r="58" spans="1:16" x14ac:dyDescent="0.15">
      <c r="A58" s="163" t="s">
        <v>41</v>
      </c>
      <c r="B58" s="163"/>
      <c r="C58" s="163"/>
      <c r="D58" s="163">
        <f>'将来負担比率（分子）の構造'!I$50</f>
        <v>6948</v>
      </c>
      <c r="E58" s="163"/>
      <c r="F58" s="163"/>
      <c r="G58" s="163">
        <f>'将来負担比率（分子）の構造'!J$50</f>
        <v>8438</v>
      </c>
      <c r="H58" s="163"/>
      <c r="I58" s="163"/>
      <c r="J58" s="163">
        <f>'将来負担比率（分子）の構造'!K$50</f>
        <v>10435</v>
      </c>
      <c r="K58" s="163"/>
      <c r="L58" s="163"/>
      <c r="M58" s="163">
        <f>'将来負担比率（分子）の構造'!L$50</f>
        <v>10566</v>
      </c>
      <c r="N58" s="163"/>
      <c r="O58" s="163"/>
      <c r="P58" s="163">
        <f>'将来負担比率（分子）の構造'!M$50</f>
        <v>11111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2726</v>
      </c>
      <c r="C62" s="163"/>
      <c r="D62" s="163"/>
      <c r="E62" s="163">
        <f>'将来負担比率（分子）の構造'!J$45</f>
        <v>2848</v>
      </c>
      <c r="F62" s="163"/>
      <c r="G62" s="163"/>
      <c r="H62" s="163">
        <f>'将来負担比率（分子）の構造'!K$45</f>
        <v>3089</v>
      </c>
      <c r="I62" s="163"/>
      <c r="J62" s="163"/>
      <c r="K62" s="163">
        <f>'将来負担比率（分子）の構造'!L$45</f>
        <v>3242</v>
      </c>
      <c r="L62" s="163"/>
      <c r="M62" s="163"/>
      <c r="N62" s="163">
        <f>'将来負担比率（分子）の構造'!M$45</f>
        <v>3458</v>
      </c>
      <c r="O62" s="163"/>
      <c r="P62" s="163"/>
    </row>
    <row r="63" spans="1:16" x14ac:dyDescent="0.15">
      <c r="A63" s="163" t="s">
        <v>34</v>
      </c>
      <c r="B63" s="163">
        <f>'将来負担比率（分子）の構造'!I$44</f>
        <v>647</v>
      </c>
      <c r="C63" s="163"/>
      <c r="D63" s="163"/>
      <c r="E63" s="163">
        <f>'将来負担比率（分子）の構造'!J$44</f>
        <v>860</v>
      </c>
      <c r="F63" s="163"/>
      <c r="G63" s="163"/>
      <c r="H63" s="163">
        <f>'将来負担比率（分子）の構造'!K$44</f>
        <v>818</v>
      </c>
      <c r="I63" s="163"/>
      <c r="J63" s="163"/>
      <c r="K63" s="163">
        <f>'将来負担比率（分子）の構造'!L$44</f>
        <v>720</v>
      </c>
      <c r="L63" s="163"/>
      <c r="M63" s="163"/>
      <c r="N63" s="163">
        <f>'将来負担比率（分子）の構造'!M$44</f>
        <v>617</v>
      </c>
      <c r="O63" s="163"/>
      <c r="P63" s="163"/>
    </row>
    <row r="64" spans="1:16" x14ac:dyDescent="0.15">
      <c r="A64" s="163" t="s">
        <v>33</v>
      </c>
      <c r="B64" s="163">
        <f>'将来負担比率（分子）の構造'!I$43</f>
        <v>3655</v>
      </c>
      <c r="C64" s="163"/>
      <c r="D64" s="163"/>
      <c r="E64" s="163">
        <f>'将来負担比率（分子）の構造'!J$43</f>
        <v>3718</v>
      </c>
      <c r="F64" s="163"/>
      <c r="G64" s="163"/>
      <c r="H64" s="163">
        <f>'将来負担比率（分子）の構造'!K$43</f>
        <v>3637</v>
      </c>
      <c r="I64" s="163"/>
      <c r="J64" s="163"/>
      <c r="K64" s="163">
        <f>'将来負担比率（分子）の構造'!L$43</f>
        <v>3524</v>
      </c>
      <c r="L64" s="163"/>
      <c r="M64" s="163"/>
      <c r="N64" s="163">
        <f>'将来負担比率（分子）の構造'!M$43</f>
        <v>3374</v>
      </c>
      <c r="O64" s="163"/>
      <c r="P64" s="163"/>
    </row>
    <row r="65" spans="1:16" x14ac:dyDescent="0.15">
      <c r="A65" s="163" t="s">
        <v>32</v>
      </c>
      <c r="B65" s="163">
        <f>'将来負担比率（分子）の構造'!I$42</f>
        <v>2598</v>
      </c>
      <c r="C65" s="163"/>
      <c r="D65" s="163"/>
      <c r="E65" s="163">
        <f>'将来負担比率（分子）の構造'!J$42</f>
        <v>1341</v>
      </c>
      <c r="F65" s="163"/>
      <c r="G65" s="163"/>
      <c r="H65" s="163">
        <f>'将来負担比率（分子）の構造'!K$42</f>
        <v>1250</v>
      </c>
      <c r="I65" s="163"/>
      <c r="J65" s="163"/>
      <c r="K65" s="163">
        <f>'将来負担比率（分子）の構造'!L$42</f>
        <v>1167</v>
      </c>
      <c r="L65" s="163"/>
      <c r="M65" s="163"/>
      <c r="N65" s="163">
        <f>'将来負担比率（分子）の構造'!M$42</f>
        <v>1167</v>
      </c>
      <c r="O65" s="163"/>
      <c r="P65" s="163"/>
    </row>
    <row r="66" spans="1:16" x14ac:dyDescent="0.15">
      <c r="A66" s="163" t="s">
        <v>31</v>
      </c>
      <c r="B66" s="163">
        <f>'将来負担比率（分子）の構造'!I$41</f>
        <v>17845</v>
      </c>
      <c r="C66" s="163"/>
      <c r="D66" s="163"/>
      <c r="E66" s="163">
        <f>'将来負担比率（分子）の構造'!J$41</f>
        <v>19376</v>
      </c>
      <c r="F66" s="163"/>
      <c r="G66" s="163"/>
      <c r="H66" s="163">
        <f>'将来負担比率（分子）の構造'!K$41</f>
        <v>19924</v>
      </c>
      <c r="I66" s="163"/>
      <c r="J66" s="163"/>
      <c r="K66" s="163">
        <f>'将来負担比率（分子）の構造'!L$41</f>
        <v>20236</v>
      </c>
      <c r="L66" s="163"/>
      <c r="M66" s="163"/>
      <c r="N66" s="163">
        <f>'将来負担比率（分子）の構造'!M$41</f>
        <v>19289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3512</v>
      </c>
      <c r="C72" s="167">
        <f>基金残高に係る経年分析!G55</f>
        <v>3532</v>
      </c>
      <c r="D72" s="167">
        <f>基金残高に係る経年分析!H55</f>
        <v>3369</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6148</v>
      </c>
      <c r="C74" s="167">
        <f>基金残高に係る経年分析!G57</f>
        <v>6260</v>
      </c>
      <c r="D74" s="167">
        <f>基金残高に係る経年分析!H57</f>
        <v>7039</v>
      </c>
    </row>
  </sheetData>
  <sheetProtection algorithmName="SHA-512" hashValue="EOnzklQxmxP1Rg5QDP2PQrQede0zhaZoJmuK+j/EfVbwAf3ZMhTj2lYp7Ta9dyokHmYBq6MINPlbHNQdIX1vxw==" saltValue="UZJCgfx9t0sOxygZ9YPgb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酒寄 真一</cp:lastModifiedBy>
  <cp:lastPrinted>2026-03-09T02:55:16Z</cp:lastPrinted>
  <dcterms:created xsi:type="dcterms:W3CDTF">2026-02-23T05:27:32Z</dcterms:created>
  <dcterms:modified xsi:type="dcterms:W3CDTF">2026-09-15T02:58:53Z</dcterms:modified>
  <cp:category/>
</cp:coreProperties>
</file>