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114927\Box\【02_課所共有】01_07_市町村課\R08年度\07　財政担当\38_調査統計（財政）\38_01_地方財政状況調査(決算統計）\38_01_110_財政状況資料集\080817_【総務省財務調査課】令和６年度財政状況資料集の作成について（2回目・地方公会計関係）\03_団体→県\"/>
    </mc:Choice>
  </mc:AlternateContent>
  <xr:revisionPtr revIDLastSave="0" documentId="13_ncr:1_{C3C2D1E2-67E2-498B-BDAF-856254F1FCDE}" xr6:coauthVersionLast="47" xr6:coauthVersionMax="47" xr10:uidLastSave="{00000000-0000-0000-0000-000000000000}"/>
  <bookViews>
    <workbookView xWindow="9420" yWindow="-16320" windowWidth="29040" windowHeight="15720" tabRatio="848" firstSheet="10"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23" i="12" l="1"/>
  <c r="BG35" i="10" l="1"/>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O35" i="10"/>
  <c r="CO34" i="10"/>
  <c r="BW34" i="10"/>
  <c r="BW35" i="10" s="1"/>
  <c r="BW36" i="10" s="1"/>
  <c r="BW37" i="10" s="1"/>
  <c r="BW38" i="10" s="1"/>
  <c r="BW39" i="10" s="1"/>
  <c r="BW40" i="10" s="1"/>
  <c r="BW41" i="10" s="1"/>
  <c r="C34" i="10"/>
  <c r="C35" i="10" l="1"/>
  <c r="C36"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s="1"/>
</calcChain>
</file>

<file path=xl/sharedStrings.xml><?xml version="1.0" encoding="utf-8"?>
<sst xmlns="http://schemas.openxmlformats.org/spreadsheetml/2006/main" count="1132" uniqueCount="582">
  <si>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</si>
  <si>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</si>
  <si>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</si>
  <si>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</si>
  <si>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</si>
  <si>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</si>
  <si>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</si>
  <si>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</si>
  <si>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</si>
  <si>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</si>
  <si>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</si>
  <si>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</si>
  <si>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</si>
  <si>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</si>
  <si>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</si>
  <si>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</si>
  <si>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</si>
  <si>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</si>
  <si>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</si>
  <si>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</si>
  <si>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</si>
  <si>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</si>
  <si>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</si>
  <si>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</si>
  <si>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</si>
  <si>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</si>
  <si>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</si>
  <si>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</si>
  <si>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</si>
  <si>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</si>
  <si>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</si>
  <si>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</si>
  <si>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</si>
  <si>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</si>
  <si>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</si>
  <si>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</si>
  <si>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</si>
  <si>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</si>
  <si>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</si>
  <si>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</si>
  <si>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</si>
  <si>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</si>
  <si>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</si>
  <si>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</si>
  <si>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</si>
  <si>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</si>
  <si>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</si>
  <si>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</si>
  <si>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</si>
  <si>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</si>
  <si>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</si>
  <si>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</si>
  <si>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</si>
  <si>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</si>
  <si>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</si>
  <si>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</si>
  <si>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</si>
  <si>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</si>
  <si>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</si>
  <si>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</si>
  <si>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</si>
  <si>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</si>
  <si>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</si>
  <si>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</si>
  <si>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</si>
  <si>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</si>
  <si>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</si>
  <si>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</si>
  <si>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</si>
  <si>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</si>
  <si>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</si>
  <si>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</si>
  <si>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</si>
  <si>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</si>
  <si>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</si>
  <si>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</si>
  <si>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</si>
  <si>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</si>
  <si>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</si>
  <si>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</si>
  <si>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</si>
  <si>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</si>
  <si>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</si>
  <si>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</si>
  <si>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</si>
  <si>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</si>
  <si>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</si>
  <si>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</si>
  <si>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</si>
  <si>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</si>
  <si>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</si>
  <si>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</si>
  <si>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</si>
  <si>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</si>
  <si>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</si>
  <si>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草加市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</si>
  <si>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</si>
  <si>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</si>
  <si>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</si>
  <si>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</si>
  <si>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</si>
  <si>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</si>
  <si>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</si>
  <si>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</si>
  <si>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</si>
  <si>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</si>
  <si>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</si>
  <si>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</si>
  <si>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</si>
  <si>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</si>
  <si>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</si>
  <si>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</si>
  <si>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</si>
  <si>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</si>
  <si>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</si>
  <si>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</si>
  <si>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</si>
  <si>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</si>
  <si>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</si>
  <si>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</si>
  <si>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</si>
  <si>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</si>
  <si>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</si>
  <si>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</si>
  <si>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</si>
  <si>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</si>
  <si>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</si>
  <si>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</si>
  <si>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</si>
  <si>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</si>
  <si>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</si>
  <si>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</si>
  <si>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</si>
  <si>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</si>
  <si>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</si>
  <si>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</si>
  <si>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</si>
  <si>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</si>
  <si>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</si>
  <si>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</si>
  <si>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</si>
  <si>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</si>
  <si>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</si>
  <si>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</si>
  <si>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</si>
  <si>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</si>
  <si>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</si>
  <si>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</si>
  <si>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</si>
  <si>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</si>
  <si>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</si>
  <si>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</si>
  <si>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</si>
  <si>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</si>
  <si>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</si>
  <si>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</si>
  <si>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</si>
  <si>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</si>
  <si>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</si>
  <si>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</si>
  <si>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</si>
  <si>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</si>
  <si>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</si>
  <si>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</si>
  <si>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</si>
  <si>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</si>
  <si>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</si>
  <si>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</si>
  <si>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</si>
  <si>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</si>
  <si>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</si>
  <si>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</si>
  <si>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</si>
  <si>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</si>
  <si>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</si>
  <si>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</si>
  <si>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</si>
  <si>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</si>
  <si>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</si>
  <si>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</si>
  <si>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</si>
  <si>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</si>
  <si>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</si>
  <si>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</si>
  <si>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</si>
  <si>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</si>
  <si>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</si>
  <si>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</si>
  <si>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</si>
  <si>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</si>
  <si>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</si>
  <si>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</si>
  <si>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</si>
  <si>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</si>
  <si>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</si>
  <si>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</si>
  <si>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</si>
  <si>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</si>
  <si>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</si>
  <si>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</si>
  <si>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</si>
  <si>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</si>
  <si>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</si>
  <si>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</si>
  <si>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埼玉県草加市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</si>
  <si>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</si>
  <si>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</si>
  <si>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</si>
  <si>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</si>
  <si>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</si>
  <si>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</si>
  <si>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</si>
  <si>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</si>
  <si>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</si>
  <si>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</si>
  <si>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</si>
  <si>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</si>
  <si>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</si>
  <si>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</si>
  <si>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</si>
  <si>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</si>
  <si>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</si>
  <si>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</si>
  <si>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</si>
  <si>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</si>
  <si>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</si>
  <si>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</si>
  <si>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</si>
  <si>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</si>
  <si>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</si>
  <si>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</si>
  <si>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</si>
  <si>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</si>
  <si>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</si>
  <si>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</si>
  <si>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</si>
  <si>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</si>
  <si>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</si>
  <si>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</si>
  <si>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</si>
  <si>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</si>
  <si>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</si>
  <si>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</si>
  <si>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</si>
  <si>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</si>
  <si>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</si>
  <si>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</si>
  <si>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</si>
  <si>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</si>
  <si>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</si>
  <si>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</si>
  <si>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</si>
  <si>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</si>
  <si>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</si>
  <si>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</si>
  <si>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</si>
  <si>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</si>
  <si>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</si>
  <si>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</si>
  <si>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</si>
  <si>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</si>
  <si>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</si>
  <si>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</si>
  <si>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</si>
  <si>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</si>
  <si>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</si>
  <si>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</si>
  <si>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</si>
  <si>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</si>
  <si>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</si>
  <si>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</si>
  <si>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</si>
  <si>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</si>
  <si>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</si>
  <si>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</si>
  <si>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</si>
  <si>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</si>
  <si>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</si>
  <si>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</si>
  <si>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</si>
  <si>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</si>
  <si>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</si>
  <si>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</si>
  <si>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</si>
  <si>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</si>
  <si>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</si>
  <si>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</si>
  <si>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</si>
  <si>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</si>
  <si>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</si>
  <si>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</si>
  <si>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</si>
  <si>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</si>
  <si>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</si>
  <si>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</si>
  <si>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</si>
  <si>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</si>
  <si>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</si>
  <si>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</si>
  <si>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</si>
  <si>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</si>
  <si>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</si>
  <si>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</si>
  <si>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</si>
  <si>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</si>
  <si>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</si>
  <si>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</si>
  <si>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</si>
  <si>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</si>
  <si>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</si>
  <si>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</si>
  <si>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</si>
  <si>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</si>
  <si>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</si>
  <si>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</si>
  <si>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</si>
  <si>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</si>
  <si>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</si>
  <si>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</si>
  <si>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</si>
  <si>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</si>
  <si>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</si>
  <si>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</si>
  <si>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</si>
  <si>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</si>
  <si>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</si>
  <si>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</si>
  <si>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</si>
  <si>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</si>
  <si>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</si>
  <si>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</si>
  <si>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</si>
  <si>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</si>
  <si>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</si>
  <si>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</si>
  <si>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</si>
  <si>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</si>
  <si>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</si>
  <si>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</si>
  <si>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</si>
  <si>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</si>
  <si>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</si>
  <si>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</si>
  <si>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</si>
  <si>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</si>
  <si>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</si>
  <si>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</si>
  <si>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</si>
  <si>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</si>
  <si>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</si>
  <si>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</si>
  <si>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</si>
  <si>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</si>
  <si>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</si>
  <si>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</si>
  <si>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埼玉県草加市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</si>
  <si>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</si>
  <si>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</si>
  <si>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</si>
  <si>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</si>
  <si>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</si>
  <si>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</si>
  <si>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</si>
  <si>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</si>
  <si>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</si>
  <si>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</si>
  <si>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</si>
  <si>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</si>
  <si>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</si>
  <si>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</si>
  <si>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</si>
  <si>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</si>
  <si>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</si>
  <si>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</si>
  <si>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</si>
  <si>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</si>
  <si>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草加都市計画新田西部土地区画整理事業特別会計（一般会計等）</t>
    <phoneticPr fontId="5"/>
  </si>
  <si>
    <t>草加都市計画新田駅西口土地区画整理事業特別会計（一般会計等）</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</si>
  <si>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</si>
  <si>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</si>
  <si>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</si>
  <si>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</si>
  <si>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</si>
  <si>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</si>
  <si>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</si>
  <si>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</si>
  <si>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</si>
  <si>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</si>
  <si>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</si>
  <si>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</si>
  <si>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</si>
  <si>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</si>
  <si>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</si>
  <si>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</si>
  <si>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駐車場事業特別会計</t>
    <phoneticPr fontId="5"/>
  </si>
  <si>
    <t>草加市水道事業会計</t>
    <phoneticPr fontId="5"/>
  </si>
  <si>
    <t>法適用企業</t>
    <phoneticPr fontId="5"/>
  </si>
  <si>
    <t>草加市立病院事業会計</t>
    <phoneticPr fontId="5"/>
  </si>
  <si>
    <t>草加市公共下水道事業会計</t>
    <phoneticPr fontId="5"/>
  </si>
  <si>
    <t>草加都市計画新田西部土地区画整理事業特別会計</t>
    <phoneticPr fontId="5"/>
  </si>
  <si>
    <t>法非適用企業</t>
    <phoneticPr fontId="5"/>
  </si>
  <si>
    <t>草加都市計画事業新田駅西口土地区画整理事業特別会計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</si>
  <si>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</si>
  <si>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</si>
  <si>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</si>
  <si>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</si>
  <si>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</si>
  <si>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</si>
  <si>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</si>
  <si>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</si>
  <si>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</si>
  <si>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</si>
  <si>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</si>
  <si>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</si>
  <si>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</si>
  <si>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</si>
  <si>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</si>
  <si>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</si>
  <si>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</si>
  <si>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</si>
  <si>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</si>
  <si>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</si>
  <si>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</si>
  <si>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</si>
  <si>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</si>
  <si>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</si>
  <si>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</si>
  <si>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</si>
  <si>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</si>
  <si>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</si>
  <si>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</si>
  <si>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</si>
  <si>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</si>
  <si>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</si>
  <si>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</si>
  <si>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</si>
  <si>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</si>
  <si>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</si>
  <si>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</si>
  <si>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</si>
  <si>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</si>
  <si>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</si>
  <si>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</si>
  <si>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</si>
  <si>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</si>
  <si>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</si>
  <si>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</si>
  <si>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</si>
  <si>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</si>
  <si>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</si>
  <si>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</si>
  <si>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</si>
  <si>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</si>
  <si>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</si>
  <si>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</si>
  <si>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</si>
  <si>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</si>
  <si>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</si>
  <si>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</si>
  <si>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</si>
  <si>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</si>
  <si>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</si>
  <si>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</si>
  <si>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</si>
  <si>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</si>
  <si>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</si>
  <si>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</si>
  <si>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</si>
  <si>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</si>
  <si>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</si>
  <si>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</si>
  <si>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</si>
  <si>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</si>
  <si>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</si>
  <si>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</si>
  <si>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</si>
  <si>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</si>
  <si>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</si>
  <si>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</si>
  <si>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</si>
  <si>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</si>
  <si>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</si>
  <si>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</si>
  <si>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</si>
  <si>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</si>
  <si>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</si>
  <si>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</si>
  <si>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</si>
  <si>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</si>
  <si>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</si>
  <si>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</si>
  <si>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</si>
  <si>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</si>
  <si>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</si>
  <si>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</si>
  <si>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</si>
  <si>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</si>
  <si>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</si>
  <si>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</si>
  <si>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</si>
  <si>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</si>
  <si>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</si>
  <si>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</si>
  <si>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</si>
  <si>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</si>
  <si>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</si>
  <si>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</si>
  <si>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</si>
  <si>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</si>
  <si>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</si>
  <si>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</si>
  <si>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</si>
  <si>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</si>
  <si>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</si>
  <si>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</si>
  <si>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</si>
  <si>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</si>
  <si>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</si>
  <si>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</si>
  <si>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</si>
  <si>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</si>
  <si>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</si>
  <si>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</si>
  <si>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</si>
  <si>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</si>
  <si>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</si>
  <si>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</si>
  <si>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</si>
  <si>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</si>
  <si>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</si>
  <si>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</si>
  <si>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</si>
  <si>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</si>
  <si>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</si>
  <si>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</si>
  <si>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</si>
  <si>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</si>
  <si>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0.32</t>
  </si>
  <si>
    <t>▲ 1.68</t>
  </si>
  <si>
    <t>▲ 3.94</t>
  </si>
  <si>
    <t>▲ 3.04</t>
  </si>
  <si>
    <t>一般会計</t>
  </si>
  <si>
    <t>草加市水道事業会計</t>
  </si>
  <si>
    <t>草加市公共下水道事業会計</t>
  </si>
  <si>
    <t>草加市立病院事業会計</t>
  </si>
  <si>
    <t>草加都市計画新田駅西口土地区画整理事業特別会計（一般会計等）</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</si>
  <si>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</si>
  <si>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</si>
  <si>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</si>
  <si>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</si>
  <si>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</si>
  <si>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</si>
  <si>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</si>
  <si>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</si>
  <si>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</si>
  <si>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</si>
  <si>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</si>
  <si>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8"/>
  </si>
  <si>
    <t>埼玉県市町村総合事務組合</t>
    <rPh sb="0" eb="3">
      <t>サイタマケン</t>
    </rPh>
    <rPh sb="3" eb="6">
      <t>シチョウソン</t>
    </rPh>
    <rPh sb="6" eb="8">
      <t>ソウゴウ</t>
    </rPh>
    <rPh sb="8" eb="10">
      <t>ジム</t>
    </rPh>
    <rPh sb="10" eb="12">
      <t>クミアイ</t>
    </rPh>
    <phoneticPr fontId="8"/>
  </si>
  <si>
    <t>彩の国さいたま人づくり広域連合</t>
    <rPh sb="0" eb="1">
      <t>サイ</t>
    </rPh>
    <rPh sb="2" eb="3">
      <t>クニ</t>
    </rPh>
    <rPh sb="7" eb="8">
      <t>ヒト</t>
    </rPh>
    <rPh sb="11" eb="15">
      <t>コウイキレンゴウ</t>
    </rPh>
    <phoneticPr fontId="8"/>
  </si>
  <si>
    <t>埼玉県都市ボートレース企業団</t>
    <rPh sb="0" eb="3">
      <t>サイタマケン</t>
    </rPh>
    <rPh sb="3" eb="5">
      <t>トシ</t>
    </rPh>
    <rPh sb="11" eb="14">
      <t>キギョウダン</t>
    </rPh>
    <phoneticPr fontId="2"/>
  </si>
  <si>
    <t>東埼玉資源環境組合</t>
  </si>
  <si>
    <t>草加八潮消防組合</t>
  </si>
  <si>
    <t>一般会計</t>
    <rPh sb="0" eb="2">
      <t>イッパン</t>
    </rPh>
    <rPh sb="2" eb="4">
      <t>カイケイ</t>
    </rPh>
    <phoneticPr fontId="2"/>
  </si>
  <si>
    <t>特別会計</t>
    <rPh sb="0" eb="2">
      <t>トクベツ</t>
    </rPh>
    <rPh sb="2" eb="4">
      <t>カイケイ</t>
    </rPh>
    <phoneticPr fontId="2"/>
  </si>
  <si>
    <t>交通災害特別会計</t>
    <rPh sb="0" eb="2">
      <t>コウツウ</t>
    </rPh>
    <rPh sb="2" eb="4">
      <t>サイガイ</t>
    </rPh>
    <rPh sb="4" eb="6">
      <t>トクベツ</t>
    </rPh>
    <rPh sb="6" eb="8">
      <t>カイケイ</t>
    </rPh>
    <phoneticPr fontId="2"/>
  </si>
  <si>
    <t>-</t>
    <phoneticPr fontId="2"/>
  </si>
  <si>
    <t>草加市土地開発公社</t>
    <phoneticPr fontId="2"/>
  </si>
  <si>
    <t>アコス株式会社</t>
    <rPh sb="3" eb="7">
      <t>カブシキガイシャ</t>
    </rPh>
    <phoneticPr fontId="2"/>
  </si>
  <si>
    <t>草加市スポーツ協会</t>
    <phoneticPr fontId="2"/>
  </si>
  <si>
    <t>草加市文化協会</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</si>
  <si>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</si>
  <si>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</si>
  <si>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</si>
  <si>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</si>
  <si>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</si>
  <si>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</si>
  <si>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</si>
  <si>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</si>
  <si>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</si>
  <si>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将来負担比率について、令和4年度に本庁舎建設事業のため、大規模な地方債の起債を行ったことから、地方債現在高が増加した。令和6年度においては</t>
    </r>
    <r>
      <rPr>
        <sz val="11"/>
        <color theme="1"/>
        <rFont val="ＭＳ Ｐゴシック"/>
        <family val="3"/>
        <charset val="128"/>
      </rPr>
      <t>土地区画整理事業等に係る償還が進んだことにより地方債残高は減少したが、財政調整基金や公共施設整備基金等の取り崩し額が増加したことなどにより、</t>
    </r>
    <r>
      <rPr>
        <sz val="11"/>
        <color indexed="8"/>
        <rFont val="ＭＳ Ｐゴシック"/>
        <family val="3"/>
        <charset val="128"/>
      </rPr>
      <t>3.7％の増加となった。また、実質公債費比率については、土地区画整理事業等に係る償還が進んだことにより元利償還額が約1,879万円の増加となったことから0.5％の増加となった。
今後、大型事業に係る地方債の償還等が進むことにより、将来負担比率及び実質公債費比率が上昇していくことが考えられるため、より公債費の適正化に取り組んでいく必要がある。</t>
    </r>
    <rPh sb="0" eb="6">
      <t>ショウライフタンヒリツ</t>
    </rPh>
    <rPh sb="11" eb="13">
      <t>レイワ</t>
    </rPh>
    <rPh sb="14" eb="16">
      <t>ネンド</t>
    </rPh>
    <rPh sb="17" eb="20">
      <t>ホンチョウシャ</t>
    </rPh>
    <rPh sb="20" eb="22">
      <t>ケンセツ</t>
    </rPh>
    <rPh sb="22" eb="24">
      <t>ジギョウ</t>
    </rPh>
    <rPh sb="28" eb="31">
      <t>ダイキボ</t>
    </rPh>
    <rPh sb="32" eb="35">
      <t>チホウサイ</t>
    </rPh>
    <rPh sb="36" eb="38">
      <t>キサイ</t>
    </rPh>
    <rPh sb="39" eb="40">
      <t>オコナ</t>
    </rPh>
    <rPh sb="47" eb="49">
      <t>チホウ</t>
    </rPh>
    <rPh sb="49" eb="50">
      <t>サイ</t>
    </rPh>
    <rPh sb="50" eb="52">
      <t>ゲンザイ</t>
    </rPh>
    <rPh sb="52" eb="53">
      <t>ダカ</t>
    </rPh>
    <rPh sb="54" eb="56">
      <t>ゾウカ</t>
    </rPh>
    <rPh sb="59" eb="61">
      <t>レイワ</t>
    </rPh>
    <rPh sb="62" eb="64">
      <t>ネンド</t>
    </rPh>
    <rPh sb="156" eb="163">
      <t>ジッシツコウサイヒヒリツ</t>
    </rPh>
    <rPh sb="169" eb="176">
      <t>ホンチョウシャケンセツジギョウ</t>
    </rPh>
    <rPh sb="179" eb="180">
      <t>カカ</t>
    </rPh>
    <rPh sb="181" eb="183">
      <t>ショウカン</t>
    </rPh>
    <rPh sb="184" eb="185">
      <t>スス</t>
    </rPh>
    <rPh sb="192" eb="194">
      <t>ガンリ</t>
    </rPh>
    <rPh sb="194" eb="196">
      <t>ショウカン</t>
    </rPh>
    <rPh sb="196" eb="197">
      <t>ガク</t>
    </rPh>
    <rPh sb="198" eb="199">
      <t>ヤク</t>
    </rPh>
    <rPh sb="204" eb="206">
      <t>マンエン</t>
    </rPh>
    <rPh sb="207" eb="209">
      <t>ゾウカ</t>
    </rPh>
    <rPh sb="222" eb="224">
      <t>ゾウカ</t>
    </rPh>
    <rPh sb="230" eb="232">
      <t>コンゴ</t>
    </rPh>
    <rPh sb="233" eb="235">
      <t>オオガタ</t>
    </rPh>
    <rPh sb="235" eb="237">
      <t>ジギョウ</t>
    </rPh>
    <rPh sb="238" eb="239">
      <t>カカ</t>
    </rPh>
    <rPh sb="240" eb="243">
      <t>チホウサイ</t>
    </rPh>
    <rPh sb="244" eb="246">
      <t>ショウカン</t>
    </rPh>
    <rPh sb="246" eb="247">
      <t>トウ</t>
    </rPh>
    <rPh sb="248" eb="249">
      <t>スス</t>
    </rPh>
    <rPh sb="256" eb="262">
      <t>ショウライフタンヒリツ</t>
    </rPh>
    <rPh sb="262" eb="263">
      <t>オヨ</t>
    </rPh>
    <rPh sb="264" eb="271">
      <t>ジッシツコウサイヒヒリツ</t>
    </rPh>
    <rPh sb="272" eb="274">
      <t>ジョウショウ</t>
    </rPh>
    <rPh sb="281" eb="282">
      <t>カンガ</t>
    </rPh>
    <rPh sb="291" eb="294">
      <t>コウサイヒ</t>
    </rPh>
    <rPh sb="295" eb="298">
      <t>テキセイカ</t>
    </rPh>
    <rPh sb="299" eb="300">
      <t>ト</t>
    </rPh>
    <rPh sb="301" eb="302">
      <t>ク</t>
    </rPh>
    <rPh sb="306" eb="308">
      <t>ヒツヨウ</t>
    </rPh>
    <phoneticPr fontId="5"/>
  </si>
  <si>
    <r>
      <rPr>
        <sz val="11"/>
        <color theme="1"/>
        <rFont val="ＭＳ Ｐゴシック"/>
        <family val="3"/>
        <charset val="128"/>
      </rPr>
      <t>土地区画整理事業等</t>
    </r>
    <r>
      <rPr>
        <sz val="11"/>
        <color indexed="8"/>
        <rFont val="ＭＳ Ｐゴシック"/>
        <family val="3"/>
        <charset val="128"/>
      </rPr>
      <t>に係る償還が進んだことにより地方債残高は減少したが、財政調整基金や公共施設整備基金等の取り崩し額が増加したことなどにより、将来負担比率については、前年度と比較し、3.7％の増加となった。また、有形固定資産減価償却率は、保育園の耐震化工事等を行い、公共施設の総合的な管理を推進しているが、老朽化により建て替えを控えている建物が多くある。そのため、類似団体の平均を下回っているが、令和5年度と比較すると0.5％の増加となっている。</t>
    </r>
    <rPh sb="0" eb="2">
      <t>トチ</t>
    </rPh>
    <rPh sb="2" eb="8">
      <t>クカクセイリジギョウ</t>
    </rPh>
    <rPh sb="8" eb="9">
      <t>ナド</t>
    </rPh>
    <rPh sb="10" eb="11">
      <t>カカ</t>
    </rPh>
    <rPh sb="12" eb="14">
      <t>ショウカン</t>
    </rPh>
    <rPh sb="15" eb="16">
      <t>スス</t>
    </rPh>
    <rPh sb="23" eb="25">
      <t>チホウ</t>
    </rPh>
    <rPh sb="25" eb="26">
      <t>サイ</t>
    </rPh>
    <rPh sb="26" eb="28">
      <t>ザンダカ</t>
    </rPh>
    <rPh sb="29" eb="31">
      <t>ゲンショウ</t>
    </rPh>
    <rPh sb="35" eb="37">
      <t>ザイセイ</t>
    </rPh>
    <rPh sb="37" eb="39">
      <t>チョウセイ</t>
    </rPh>
    <rPh sb="39" eb="41">
      <t>キキン</t>
    </rPh>
    <rPh sb="42" eb="44">
      <t>コウキョウ</t>
    </rPh>
    <rPh sb="44" eb="46">
      <t>シセツ</t>
    </rPh>
    <rPh sb="46" eb="50">
      <t>セイビキキン</t>
    </rPh>
    <rPh sb="50" eb="51">
      <t>トウ</t>
    </rPh>
    <rPh sb="52" eb="53">
      <t>ト</t>
    </rPh>
    <rPh sb="54" eb="55">
      <t>クズ</t>
    </rPh>
    <rPh sb="56" eb="57">
      <t>ガク</t>
    </rPh>
    <rPh sb="58" eb="60">
      <t>ゾウカ</t>
    </rPh>
    <rPh sb="70" eb="76">
      <t>ショウライフタンヒリツ</t>
    </rPh>
    <rPh sb="84" eb="85">
      <t>ド</t>
    </rPh>
    <rPh sb="86" eb="88">
      <t>ヒカク</t>
    </rPh>
    <rPh sb="95" eb="97">
      <t>ゾウカ</t>
    </rPh>
    <rPh sb="152" eb="155">
      <t>ロウキュウカ</t>
    </rPh>
    <rPh sb="158" eb="159">
      <t>タ</t>
    </rPh>
    <rPh sb="160" eb="161">
      <t>カ</t>
    </rPh>
    <rPh sb="163" eb="164">
      <t>ヒカ</t>
    </rPh>
    <rPh sb="168" eb="170">
      <t>タテモノ</t>
    </rPh>
    <rPh sb="171" eb="172">
      <t>オオ</t>
    </rPh>
    <rPh sb="213" eb="215">
      <t>ゾウカ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</si>
</sst>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454A7D-AEFC-4042-BC15-FDBFC712E04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EF3C-4782-A852-C0FE90B7F3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39543</c:v>
                </c:pt>
                <c:pt idx="1">
                  <c:v>38259</c:v>
                </c:pt>
                <c:pt idx="2">
                  <c:v>66056</c:v>
                </c:pt>
                <c:pt idx="3">
                  <c:v>30758</c:v>
                </c:pt>
                <c:pt idx="4">
                  <c:v>26174</c:v>
                </c:pt>
              </c:numCache>
            </c:numRef>
          </c:val>
          <c:smooth val="0"/>
          <c:extLst>
            <c:ext xmlns:c16="http://schemas.microsoft.com/office/drawing/2014/chart" uri="{C3380CC4-5D6E-409C-BE32-E72D297353CC}">
              <c16:uniqueId val="{00000001-EF3C-4782-A852-C0FE90B7F3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8.1199999999999992</c:v>
                </c:pt>
                <c:pt idx="1">
                  <c:v>12.23</c:v>
                </c:pt>
                <c:pt idx="2">
                  <c:v>12.6</c:v>
                </c:pt>
                <c:pt idx="3">
                  <c:v>9.6199999999999992</c:v>
                </c:pt>
                <c:pt idx="4">
                  <c:v>9.39</c:v>
                </c:pt>
              </c:numCache>
            </c:numRef>
          </c:val>
          <c:extLst>
            <c:ext xmlns:c16="http://schemas.microsoft.com/office/drawing/2014/chart" uri="{C3380CC4-5D6E-409C-BE32-E72D297353CC}">
              <c16:uniqueId val="{00000000-8C6C-4FBB-834A-A0EA8AB0DD4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11.87</c:v>
                </c:pt>
                <c:pt idx="1">
                  <c:v>17.350000000000001</c:v>
                </c:pt>
                <c:pt idx="2">
                  <c:v>15.8</c:v>
                </c:pt>
                <c:pt idx="3">
                  <c:v>14.27</c:v>
                </c:pt>
                <c:pt idx="4">
                  <c:v>10.88</c:v>
                </c:pt>
              </c:numCache>
            </c:numRef>
          </c:val>
          <c:extLst>
            <c:ext xmlns:c16="http://schemas.microsoft.com/office/drawing/2014/chart" uri="{C3380CC4-5D6E-409C-BE32-E72D297353CC}">
              <c16:uniqueId val="{00000001-8C6C-4FBB-834A-A0EA8AB0DD4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-0.32</c:v>
                </c:pt>
                <c:pt idx="1">
                  <c:v>10.58</c:v>
                </c:pt>
                <c:pt idx="2">
                  <c:v>-1.68</c:v>
                </c:pt>
                <c:pt idx="3">
                  <c:v>-3.94</c:v>
                </c:pt>
                <c:pt idx="4">
                  <c:v>-3.04</c:v>
                </c:pt>
              </c:numCache>
            </c:numRef>
          </c:val>
          <c:smooth val="0"/>
          <c:extLst>
            <c:ext xmlns:c16="http://schemas.microsoft.com/office/drawing/2014/chart" uri="{C3380CC4-5D6E-409C-BE32-E72D297353CC}">
              <c16:uniqueId val="{00000002-8C6C-4FBB-834A-A0EA8AB0DD4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0.08</c:v>
                </c:pt>
                <c:pt idx="4">
                  <c:v>#N/A</c:v>
                </c:pt>
                <c:pt idx="5">
                  <c:v>0.08</c:v>
                </c:pt>
                <c:pt idx="6">
                  <c:v>#N/A</c:v>
                </c:pt>
                <c:pt idx="7">
                  <c:v>0.13</c:v>
                </c:pt>
                <c:pt idx="8">
                  <c:v>#N/A</c:v>
                </c:pt>
                <c:pt idx="9">
                  <c:v>0.06</c:v>
                </c:pt>
              </c:numCache>
            </c:numRef>
          </c:val>
          <c:extLst>
            <c:ext xmlns:c16="http://schemas.microsoft.com/office/drawing/2014/chart" uri="{C3380CC4-5D6E-409C-BE32-E72D297353CC}">
              <c16:uniqueId val="{00000000-B1FE-4CD2-A1DB-4C7B580222B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1FE-4CD2-A1DB-4C7B580222B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0.03</c:v>
                </c:pt>
                <c:pt idx="4">
                  <c:v>#N/A</c:v>
                </c:pt>
                <c:pt idx="5">
                  <c:v>0.05</c:v>
                </c:pt>
                <c:pt idx="6">
                  <c:v>#N/A</c:v>
                </c:pt>
                <c:pt idx="7">
                  <c:v>0.03</c:v>
                </c:pt>
                <c:pt idx="8">
                  <c:v>#N/A</c:v>
                </c:pt>
                <c:pt idx="9">
                  <c:v>0.03</c:v>
                </c:pt>
              </c:numCache>
            </c:numRef>
          </c:val>
          <c:extLst>
            <c:ext xmlns:c16="http://schemas.microsoft.com/office/drawing/2014/chart" uri="{C3380CC4-5D6E-409C-BE32-E72D297353CC}">
              <c16:uniqueId val="{00000002-B1FE-4CD2-A1DB-4C7B580222B6}"/>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1.81</c:v>
                </c:pt>
                <c:pt idx="2">
                  <c:v>#N/A</c:v>
                </c:pt>
                <c:pt idx="3">
                  <c:v>0.25</c:v>
                </c:pt>
                <c:pt idx="4">
                  <c:v>#N/A</c:v>
                </c:pt>
                <c:pt idx="5">
                  <c:v>0.03</c:v>
                </c:pt>
                <c:pt idx="6">
                  <c:v>#N/A</c:v>
                </c:pt>
                <c:pt idx="7">
                  <c:v>0.04</c:v>
                </c:pt>
                <c:pt idx="8">
                  <c:v>#N/A</c:v>
                </c:pt>
                <c:pt idx="9">
                  <c:v>0.04</c:v>
                </c:pt>
              </c:numCache>
            </c:numRef>
          </c:val>
          <c:extLst>
            <c:ext xmlns:c16="http://schemas.microsoft.com/office/drawing/2014/chart" uri="{C3380CC4-5D6E-409C-BE32-E72D297353CC}">
              <c16:uniqueId val="{00000003-B1FE-4CD2-A1DB-4C7B580222B6}"/>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c:v>
                </c:pt>
                <c:pt idx="2">
                  <c:v>#N/A</c:v>
                </c:pt>
                <c:pt idx="3">
                  <c:v>1.21</c:v>
                </c:pt>
                <c:pt idx="4">
                  <c:v>#N/A</c:v>
                </c:pt>
                <c:pt idx="5">
                  <c:v>0.77</c:v>
                </c:pt>
                <c:pt idx="6">
                  <c:v>#N/A</c:v>
                </c:pt>
                <c:pt idx="7">
                  <c:v>0.77</c:v>
                </c:pt>
                <c:pt idx="8">
                  <c:v>#N/A</c:v>
                </c:pt>
                <c:pt idx="9">
                  <c:v>0.44</c:v>
                </c:pt>
              </c:numCache>
            </c:numRef>
          </c:val>
          <c:extLst>
            <c:ext xmlns:c16="http://schemas.microsoft.com/office/drawing/2014/chart" uri="{C3380CC4-5D6E-409C-BE32-E72D297353CC}">
              <c16:uniqueId val="{00000004-B1FE-4CD2-A1DB-4C7B580222B6}"/>
            </c:ext>
          </c:extLst>
        </c:ser>
        <c:ser>
          <c:idx val="5"/>
          <c:order val="5"/>
          <c:tx>
            <c:strRef>
              <c:f>データシート!$A$32</c:f>
              <c:strCache>
                <c:ptCount val="1"/>
                <c:pt idx="0">
                  <c:v>草加都市計画新田駅西口土地区画整理事業特別会計（一般会計等）</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c:v>
                </c:pt>
                <c:pt idx="2">
                  <c:v>#N/A</c:v>
                </c:pt>
                <c:pt idx="3">
                  <c:v>0.41</c:v>
                </c:pt>
                <c:pt idx="4">
                  <c:v>#N/A</c:v>
                </c:pt>
                <c:pt idx="5">
                  <c:v>0.3</c:v>
                </c:pt>
                <c:pt idx="6">
                  <c:v>#N/A</c:v>
                </c:pt>
                <c:pt idx="7">
                  <c:v>0.36</c:v>
                </c:pt>
                <c:pt idx="8">
                  <c:v>#N/A</c:v>
                </c:pt>
                <c:pt idx="9">
                  <c:v>0.76</c:v>
                </c:pt>
              </c:numCache>
            </c:numRef>
          </c:val>
          <c:extLst>
            <c:ext xmlns:c16="http://schemas.microsoft.com/office/drawing/2014/chart" uri="{C3380CC4-5D6E-409C-BE32-E72D297353CC}">
              <c16:uniqueId val="{00000005-B1FE-4CD2-A1DB-4C7B580222B6}"/>
            </c:ext>
          </c:extLst>
        </c:ser>
        <c:ser>
          <c:idx val="6"/>
          <c:order val="6"/>
          <c:tx>
            <c:strRef>
              <c:f>データシート!$A$33</c:f>
              <c:strCache>
                <c:ptCount val="1"/>
                <c:pt idx="0">
                  <c:v>草加市立病院事業会計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4.32</c:v>
                </c:pt>
                <c:pt idx="2">
                  <c:v>#N/A</c:v>
                </c:pt>
                <c:pt idx="3">
                  <c:v>7.06</c:v>
                </c:pt>
                <c:pt idx="4">
                  <c:v>#N/A</c:v>
                </c:pt>
                <c:pt idx="5">
                  <c:v>7.74</c:v>
                </c:pt>
                <c:pt idx="6">
                  <c:v>#N/A</c:v>
                </c:pt>
                <c:pt idx="7">
                  <c:v>5.1100000000000003</c:v>
                </c:pt>
                <c:pt idx="8">
                  <c:v>#N/A</c:v>
                </c:pt>
                <c:pt idx="9">
                  <c:v>1.91</c:v>
                </c:pt>
              </c:numCache>
            </c:numRef>
          </c:val>
          <c:extLst>
            <c:ext xmlns:c16="http://schemas.microsoft.com/office/drawing/2014/chart" uri="{C3380CC4-5D6E-409C-BE32-E72D297353CC}">
              <c16:uniqueId val="{00000006-B1FE-4CD2-A1DB-4C7B580222B6}"/>
            </c:ext>
          </c:extLst>
        </c:ser>
        <c:ser>
          <c:idx val="7"/>
          <c:order val="7"/>
          <c:tx>
            <c:strRef>
              <c:f>データシート!$A$34</c:f>
              <c:strCache>
                <c:ptCount val="1"/>
                <c:pt idx="0">
                  <c:v>草加市公共下水道事業会計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0.67</c:v>
                </c:pt>
                <c:pt idx="2">
                  <c:v>#N/A</c:v>
                </c:pt>
                <c:pt idx="3">
                  <c:v>1.63</c:v>
                </c:pt>
                <c:pt idx="4">
                  <c:v>#N/A</c:v>
                </c:pt>
                <c:pt idx="5">
                  <c:v>2.8</c:v>
                </c:pt>
                <c:pt idx="6">
                  <c:v>#N/A</c:v>
                </c:pt>
                <c:pt idx="7">
                  <c:v>3.36</c:v>
                </c:pt>
                <c:pt idx="8">
                  <c:v>#N/A</c:v>
                </c:pt>
                <c:pt idx="9">
                  <c:v>4.08</c:v>
                </c:pt>
              </c:numCache>
            </c:numRef>
          </c:val>
          <c:extLst>
            <c:ext xmlns:c16="http://schemas.microsoft.com/office/drawing/2014/chart" uri="{C3380CC4-5D6E-409C-BE32-E72D297353CC}">
              <c16:uniqueId val="{00000007-B1FE-4CD2-A1DB-4C7B580222B6}"/>
            </c:ext>
          </c:extLst>
        </c:ser>
        <c:ser>
          <c:idx val="8"/>
          <c:order val="8"/>
          <c:tx>
            <c:strRef>
              <c:f>データシート!$A$35</c:f>
              <c:strCache>
                <c:ptCount val="1"/>
                <c:pt idx="0">
                  <c:v>草加市水道事業会計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10.4</c:v>
                </c:pt>
                <c:pt idx="2">
                  <c:v>#N/A</c:v>
                </c:pt>
                <c:pt idx="3">
                  <c:v>9.5399999999999991</c:v>
                </c:pt>
                <c:pt idx="4">
                  <c:v>#N/A</c:v>
                </c:pt>
                <c:pt idx="5">
                  <c:v>10.57</c:v>
                </c:pt>
                <c:pt idx="6">
                  <c:v>#N/A</c:v>
                </c:pt>
                <c:pt idx="7">
                  <c:v>10.71</c:v>
                </c:pt>
                <c:pt idx="8">
                  <c:v>#N/A</c:v>
                </c:pt>
                <c:pt idx="9">
                  <c:v>8.25</c:v>
                </c:pt>
              </c:numCache>
            </c:numRef>
          </c:val>
          <c:extLst>
            <c:ext xmlns:c16="http://schemas.microsoft.com/office/drawing/2014/chart" uri="{C3380CC4-5D6E-409C-BE32-E72D297353CC}">
              <c16:uniqueId val="{00000008-B1FE-4CD2-A1DB-4C7B580222B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7.76</c:v>
                </c:pt>
                <c:pt idx="2">
                  <c:v>#N/A</c:v>
                </c:pt>
                <c:pt idx="3">
                  <c:v>11.79</c:v>
                </c:pt>
                <c:pt idx="4">
                  <c:v>#N/A</c:v>
                </c:pt>
                <c:pt idx="5">
                  <c:v>12.26</c:v>
                </c:pt>
                <c:pt idx="6">
                  <c:v>#N/A</c:v>
                </c:pt>
                <c:pt idx="7">
                  <c:v>9.2200000000000006</c:v>
                </c:pt>
                <c:pt idx="8">
                  <c:v>#N/A</c:v>
                </c:pt>
                <c:pt idx="9">
                  <c:v>8.59</c:v>
                </c:pt>
              </c:numCache>
            </c:numRef>
          </c:val>
          <c:extLst>
            <c:ext xmlns:c16="http://schemas.microsoft.com/office/drawing/2014/chart" uri="{C3380CC4-5D6E-409C-BE32-E72D297353CC}">
              <c16:uniqueId val="{00000009-B1FE-4CD2-A1DB-4C7B580222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6794</c:v>
                </c:pt>
                <c:pt idx="5">
                  <c:v>6858</c:v>
                </c:pt>
                <c:pt idx="8">
                  <c:v>6779</c:v>
                </c:pt>
                <c:pt idx="11">
                  <c:v>6655</c:v>
                </c:pt>
                <c:pt idx="14">
                  <c:v>6481</c:v>
                </c:pt>
              </c:numCache>
            </c:numRef>
          </c:val>
          <c:extLst>
            <c:ext xmlns:c16="http://schemas.microsoft.com/office/drawing/2014/chart" uri="{C3380CC4-5D6E-409C-BE32-E72D297353CC}">
              <c16:uniqueId val="{00000000-E5CA-44C5-84A4-B0C6FCBC9B6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5CA-44C5-84A4-B0C6FCBC9B6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30</c:v>
                </c:pt>
                <c:pt idx="3">
                  <c:v>60</c:v>
                </c:pt>
                <c:pt idx="6">
                  <c:v>57</c:v>
                </c:pt>
                <c:pt idx="9">
                  <c:v>53</c:v>
                </c:pt>
                <c:pt idx="12">
                  <c:v>34</c:v>
                </c:pt>
              </c:numCache>
            </c:numRef>
          </c:val>
          <c:extLst>
            <c:ext xmlns:c16="http://schemas.microsoft.com/office/drawing/2014/chart" uri="{C3380CC4-5D6E-409C-BE32-E72D297353CC}">
              <c16:uniqueId val="{00000002-E5CA-44C5-84A4-B0C6FCBC9B6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255</c:v>
                </c:pt>
                <c:pt idx="3">
                  <c:v>308</c:v>
                </c:pt>
                <c:pt idx="6">
                  <c:v>327</c:v>
                </c:pt>
                <c:pt idx="9">
                  <c:v>397</c:v>
                </c:pt>
                <c:pt idx="12">
                  <c:v>387</c:v>
                </c:pt>
              </c:numCache>
            </c:numRef>
          </c:val>
          <c:extLst>
            <c:ext xmlns:c16="http://schemas.microsoft.com/office/drawing/2014/chart" uri="{C3380CC4-5D6E-409C-BE32-E72D297353CC}">
              <c16:uniqueId val="{00000003-E5CA-44C5-84A4-B0C6FCBC9B6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2162</c:v>
                </c:pt>
                <c:pt idx="3">
                  <c:v>2088</c:v>
                </c:pt>
                <c:pt idx="6">
                  <c:v>1924</c:v>
                </c:pt>
                <c:pt idx="9">
                  <c:v>1759</c:v>
                </c:pt>
                <c:pt idx="12">
                  <c:v>1714</c:v>
                </c:pt>
              </c:numCache>
            </c:numRef>
          </c:val>
          <c:extLst>
            <c:ext xmlns:c16="http://schemas.microsoft.com/office/drawing/2014/chart" uri="{C3380CC4-5D6E-409C-BE32-E72D297353CC}">
              <c16:uniqueId val="{00000004-E5CA-44C5-84A4-B0C6FCBC9B6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CA-44C5-84A4-B0C6FCBC9B6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5CA-44C5-84A4-B0C6FCBC9B6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5778</c:v>
                </c:pt>
                <c:pt idx="3">
                  <c:v>6195</c:v>
                </c:pt>
                <c:pt idx="6">
                  <c:v>6587</c:v>
                </c:pt>
                <c:pt idx="9">
                  <c:v>6824</c:v>
                </c:pt>
                <c:pt idx="12">
                  <c:v>6843</c:v>
                </c:pt>
              </c:numCache>
            </c:numRef>
          </c:val>
          <c:extLst>
            <c:ext xmlns:c16="http://schemas.microsoft.com/office/drawing/2014/chart" uri="{C3380CC4-5D6E-409C-BE32-E72D297353CC}">
              <c16:uniqueId val="{00000007-E5CA-44C5-84A4-B0C6FCBC9B6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1431</c:v>
                </c:pt>
                <c:pt idx="2">
                  <c:v>#N/A</c:v>
                </c:pt>
                <c:pt idx="3">
                  <c:v>#N/A</c:v>
                </c:pt>
                <c:pt idx="4">
                  <c:v>1793</c:v>
                </c:pt>
                <c:pt idx="5">
                  <c:v>#N/A</c:v>
                </c:pt>
                <c:pt idx="6">
                  <c:v>#N/A</c:v>
                </c:pt>
                <c:pt idx="7">
                  <c:v>2116</c:v>
                </c:pt>
                <c:pt idx="8">
                  <c:v>#N/A</c:v>
                </c:pt>
                <c:pt idx="9">
                  <c:v>#N/A</c:v>
                </c:pt>
                <c:pt idx="10">
                  <c:v>2378</c:v>
                </c:pt>
                <c:pt idx="11">
                  <c:v>#N/A</c:v>
                </c:pt>
                <c:pt idx="12">
                  <c:v>#N/A</c:v>
                </c:pt>
                <c:pt idx="13">
                  <c:v>2497</c:v>
                </c:pt>
                <c:pt idx="14">
                  <c:v>#N/A</c:v>
                </c:pt>
              </c:numCache>
            </c:numRef>
          </c:val>
          <c:smooth val="0"/>
          <c:extLst>
            <c:ext xmlns:c16="http://schemas.microsoft.com/office/drawing/2014/chart" uri="{C3380CC4-5D6E-409C-BE32-E72D297353CC}">
              <c16:uniqueId val="{00000008-E5CA-44C5-84A4-B0C6FCBC9B6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61849</c:v>
                </c:pt>
                <c:pt idx="5">
                  <c:v>62097</c:v>
                </c:pt>
                <c:pt idx="8">
                  <c:v>60085</c:v>
                </c:pt>
                <c:pt idx="11">
                  <c:v>57128</c:v>
                </c:pt>
                <c:pt idx="14">
                  <c:v>53542</c:v>
                </c:pt>
              </c:numCache>
            </c:numRef>
          </c:val>
          <c:extLst>
            <c:ext xmlns:c16="http://schemas.microsoft.com/office/drawing/2014/chart" uri="{C3380CC4-5D6E-409C-BE32-E72D297353CC}">
              <c16:uniqueId val="{00000000-5B0B-43D9-8873-C9F3990ECE2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12294</c:v>
                </c:pt>
                <c:pt idx="5">
                  <c:v>11008</c:v>
                </c:pt>
                <c:pt idx="8">
                  <c:v>9705</c:v>
                </c:pt>
                <c:pt idx="11">
                  <c:v>9955</c:v>
                </c:pt>
                <c:pt idx="14">
                  <c:v>10520</c:v>
                </c:pt>
              </c:numCache>
            </c:numRef>
          </c:val>
          <c:extLst>
            <c:ext xmlns:c16="http://schemas.microsoft.com/office/drawing/2014/chart" uri="{C3380CC4-5D6E-409C-BE32-E72D297353CC}">
              <c16:uniqueId val="{00000001-5B0B-43D9-8873-C9F3990ECE2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14946</c:v>
                </c:pt>
                <c:pt idx="5">
                  <c:v>16501</c:v>
                </c:pt>
                <c:pt idx="8">
                  <c:v>13216</c:v>
                </c:pt>
                <c:pt idx="11">
                  <c:v>12582</c:v>
                </c:pt>
                <c:pt idx="14">
                  <c:v>9216</c:v>
                </c:pt>
              </c:numCache>
            </c:numRef>
          </c:val>
          <c:extLst>
            <c:ext xmlns:c16="http://schemas.microsoft.com/office/drawing/2014/chart" uri="{C3380CC4-5D6E-409C-BE32-E72D297353CC}">
              <c16:uniqueId val="{00000002-5B0B-43D9-8873-C9F3990ECE2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B0B-43D9-8873-C9F3990ECE2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B0B-43D9-8873-C9F3990ECE2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0B-43D9-8873-C9F3990ECE2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4219</c:v>
                </c:pt>
                <c:pt idx="3">
                  <c:v>3664</c:v>
                </c:pt>
                <c:pt idx="6">
                  <c:v>3455</c:v>
                </c:pt>
                <c:pt idx="9">
                  <c:v>3332</c:v>
                </c:pt>
                <c:pt idx="12">
                  <c:v>2918</c:v>
                </c:pt>
              </c:numCache>
            </c:numRef>
          </c:val>
          <c:extLst>
            <c:ext xmlns:c16="http://schemas.microsoft.com/office/drawing/2014/chart" uri="{C3380CC4-5D6E-409C-BE32-E72D297353CC}">
              <c16:uniqueId val="{00000006-5B0B-43D9-8873-C9F3990ECE2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1963</c:v>
                </c:pt>
                <c:pt idx="3">
                  <c:v>2130</c:v>
                </c:pt>
                <c:pt idx="6">
                  <c:v>2073</c:v>
                </c:pt>
                <c:pt idx="9">
                  <c:v>1960</c:v>
                </c:pt>
                <c:pt idx="12">
                  <c:v>1714</c:v>
                </c:pt>
              </c:numCache>
            </c:numRef>
          </c:val>
          <c:extLst>
            <c:ext xmlns:c16="http://schemas.microsoft.com/office/drawing/2014/chart" uri="{C3380CC4-5D6E-409C-BE32-E72D297353CC}">
              <c16:uniqueId val="{00000007-5B0B-43D9-8873-C9F3990ECE2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22504</c:v>
                </c:pt>
                <c:pt idx="3">
                  <c:v>18300</c:v>
                </c:pt>
                <c:pt idx="6">
                  <c:v>14817</c:v>
                </c:pt>
                <c:pt idx="9">
                  <c:v>13347</c:v>
                </c:pt>
                <c:pt idx="12">
                  <c:v>11981</c:v>
                </c:pt>
              </c:numCache>
            </c:numRef>
          </c:val>
          <c:extLst>
            <c:ext xmlns:c16="http://schemas.microsoft.com/office/drawing/2014/chart" uri="{C3380CC4-5D6E-409C-BE32-E72D297353CC}">
              <c16:uniqueId val="{00000008-5B0B-43D9-8873-C9F3990ECE2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2197</c:v>
                </c:pt>
                <c:pt idx="3">
                  <c:v>2625</c:v>
                </c:pt>
                <c:pt idx="6">
                  <c:v>3112</c:v>
                </c:pt>
                <c:pt idx="9">
                  <c:v>3289</c:v>
                </c:pt>
                <c:pt idx="12">
                  <c:v>3441</c:v>
                </c:pt>
              </c:numCache>
            </c:numRef>
          </c:val>
          <c:extLst>
            <c:ext xmlns:c16="http://schemas.microsoft.com/office/drawing/2014/chart" uri="{C3380CC4-5D6E-409C-BE32-E72D297353CC}">
              <c16:uniqueId val="{00000009-5B0B-43D9-8873-C9F3990ECE2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63218</c:v>
                </c:pt>
                <c:pt idx="3">
                  <c:v>66978</c:v>
                </c:pt>
                <c:pt idx="6">
                  <c:v>70667</c:v>
                </c:pt>
                <c:pt idx="9">
                  <c:v>69006</c:v>
                </c:pt>
                <c:pt idx="12">
                  <c:v>66514</c:v>
                </c:pt>
              </c:numCache>
            </c:numRef>
          </c:val>
          <c:extLst>
            <c:ext xmlns:c16="http://schemas.microsoft.com/office/drawing/2014/chart" uri="{C3380CC4-5D6E-409C-BE32-E72D297353CC}">
              <c16:uniqueId val="{0000000A-5B0B-43D9-8873-C9F3990ECE2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5012</c:v>
                </c:pt>
                <c:pt idx="2">
                  <c:v>#N/A</c:v>
                </c:pt>
                <c:pt idx="3">
                  <c:v>#N/A</c:v>
                </c:pt>
                <c:pt idx="4">
                  <c:v>4091</c:v>
                </c:pt>
                <c:pt idx="5">
                  <c:v>#N/A</c:v>
                </c:pt>
                <c:pt idx="6">
                  <c:v>#N/A</c:v>
                </c:pt>
                <c:pt idx="7">
                  <c:v>11118</c:v>
                </c:pt>
                <c:pt idx="8">
                  <c:v>#N/A</c:v>
                </c:pt>
                <c:pt idx="9">
                  <c:v>#N/A</c:v>
                </c:pt>
                <c:pt idx="10">
                  <c:v>11269</c:v>
                </c:pt>
                <c:pt idx="11">
                  <c:v>#N/A</c:v>
                </c:pt>
                <c:pt idx="12">
                  <c:v>#N/A</c:v>
                </c:pt>
                <c:pt idx="13">
                  <c:v>13291</c:v>
                </c:pt>
                <c:pt idx="14">
                  <c:v>#N/A</c:v>
                </c:pt>
              </c:numCache>
            </c:numRef>
          </c:val>
          <c:smooth val="0"/>
          <c:extLst>
            <c:ext xmlns:c16="http://schemas.microsoft.com/office/drawing/2014/chart" uri="{C3380CC4-5D6E-409C-BE32-E72D297353CC}">
              <c16:uniqueId val="{0000000B-5B0B-43D9-8873-C9F3990ECE2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7416</c:v>
                </c:pt>
                <c:pt idx="1">
                  <c:v>6837</c:v>
                </c:pt>
                <c:pt idx="2">
                  <c:v>5342</c:v>
                </c:pt>
              </c:numCache>
            </c:numRef>
          </c:val>
          <c:extLst>
            <c:ext xmlns:c16="http://schemas.microsoft.com/office/drawing/2014/chart" uri="{C3380CC4-5D6E-409C-BE32-E72D297353CC}">
              <c16:uniqueId val="{00000000-4CC2-40F6-B73F-25619EC6B2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4CC2-40F6-B73F-25619EC6B2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2296</c:v>
                </c:pt>
                <c:pt idx="1">
                  <c:v>2652</c:v>
                </c:pt>
                <c:pt idx="2">
                  <c:v>1173</c:v>
                </c:pt>
              </c:numCache>
            </c:numRef>
          </c:val>
          <c:extLst>
            <c:ext xmlns:c16="http://schemas.microsoft.com/office/drawing/2014/chart" uri="{C3380CC4-5D6E-409C-BE32-E72D297353CC}">
              <c16:uniqueId val="{00000002-4CC2-40F6-B73F-25619EC6B25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{560A00B4-6B8D-40CD-947C-20ACF50F5797}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7AC-4D8A-B964-29092FB92B5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{23584046-9568-4491-871C-CB3A1F992E3A}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AC-4D8A-B964-29092FB92B5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{66D9EC56-D789-4E64-BB45-11351BA84938}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AC-4D8A-B964-29092FB92B5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{64CC2C73-3081-4B67-864C-7F38A6EB534C}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AC-4D8A-B964-29092FB92B5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{E017B335-3C53-4CE5-8287-72D2F96C1574}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AC-4D8A-B964-29092FB92B5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{172AD479-93BD-4855-A964-4AD04EF291D2}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7AC-4D8A-B964-29092FB92B5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{A2611885-07E1-4EB8-80CA-55C00AF628E2}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7AC-4D8A-B964-29092FB92B5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{798DC6BD-5B16-4CB5-973E-7CF311CEBEE5}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7AC-4D8A-B964-29092FB92B5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{F8ACED1F-868B-4EC8-ABAD-27B14CA6F345}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7AC-4D8A-B964-29092FB92B5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57.5</c:v>
                </c:pt>
                <c:pt idx="8">
                  <c:v>56.3</c:v>
                </c:pt>
                <c:pt idx="16">
                  <c:v>55.9</c:v>
                </c:pt>
                <c:pt idx="24">
                  <c:v>57.3</c:v>
                </c:pt>
                <c:pt idx="32">
                  <c:v>57.8</c:v>
                </c:pt>
              </c:numCache>
            </c:numRef>
          </c:xVal>
          <c:yVal>
            <c:numRef>
              <c:f>公会計指標分析・財政指標組合せ分析表!$BP$51:$DC$51</c:f>
              <c:numCache>
                <c:formatCode>#,##0.0;"▲ "#,##0.0</c:formatCode>
                <c:ptCount val="40"/>
                <c:pt idx="0">
                  <c:v>12.6</c:v>
                </c:pt>
                <c:pt idx="8">
                  <c:v>9.6999999999999993</c:v>
                </c:pt>
                <c:pt idx="16">
                  <c:v>26.9</c:v>
                </c:pt>
                <c:pt idx="24">
                  <c:v>26.5</c:v>
                </c:pt>
                <c:pt idx="32">
                  <c:v>30.2</c:v>
                </c:pt>
              </c:numCache>
            </c:numRef>
          </c:yVal>
          <c:smooth val="0"/>
          <c:extLst>
            <c:ext xmlns:c16="http://schemas.microsoft.com/office/drawing/2014/chart" uri="{C3380CC4-5D6E-409C-BE32-E72D297353CC}">
              <c16:uniqueId val="{00000009-17AC-4D8A-B964-29092FB92B5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{D63DED4E-400E-4A99-8621-57C35B757BEF}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7AC-4D8A-B964-29092FB92B5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{14E71CBA-397E-40EA-8CA5-BDDEB4D6B7A9}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AC-4D8A-B964-29092FB92B5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{F2051DC8-0F18-4AAF-89C6-DA8FBDA43CAB}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AC-4D8A-B964-29092FB92B5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{C3E21363-746B-486D-BD5F-0865D610F40A}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AC-4D8A-B964-29092FB92B5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{010A0B53-A970-4EBA-9B80-1C3D2A5DE285}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AC-4D8A-B964-29092FB92B5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{5E8F9CC0-8B0F-4CD4-901D-477A67A6E651}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7AC-4D8A-B964-29092FB92B5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{3F136176-DA74-4AA0-9340-EF0273D7FB51}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7AC-4D8A-B964-29092FB92B50}"/>
                </c:ext>
              </c:extLst>
            </c:dLbl>
            <c:dLbl>
              <c:idx val="24"/>
              <c:layout>
                <c:manualLayout>
                  <c:x val="-3.1359255137876435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{92C88DB8-4EAD-4A9E-BFA4-115BA63358DC}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7AC-4D8A-B964-29092FB92B50}"/>
                </c:ext>
              </c:extLst>
            </c:dLbl>
            <c:dLbl>
              <c:idx val="32"/>
              <c:layout>
                <c:manualLayout>
                  <c:x val="-3.267224616259192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{750F2B6B-23D8-4ACA-B872-77CAC78E078D}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7AC-4D8A-B964-29092FB92B5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17AC-4D8A-B964-29092FB92B50}"/>
            </c:ext>
          </c:extLst>
        </c:ser>
        <c:dLbls>
          <c:showLegendKey val="0"/>
          <c:showVal val="1"/>
          <c:showCatName val="0"/>
          <c:showSerName val="0"/>
          <c:showPercent val="0"/>
          <c:showBubbleSize val="0"/>
        </c:dLbls>
        <c:axId val="46179840"/>
        <c:axId val="46181760"/>
      </c:scatterChart>
      <c:valAx>
        <c:axId val="46179840"/>
        <c:scaling>
          <c:orientation val="maxMin"/>
          <c:max val="65"/>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{D7495EC5-8D19-41F5-A0A3-585C8046F6A7}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5A9-4185-8240-B0662C7EA51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{08EE15CD-A496-44CB-803E-294077F18D7C}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A9-4185-8240-B0662C7EA51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{4C19B7EA-2D66-4700-B936-7008CA50D674}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A9-4185-8240-B0662C7EA51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{660D64D0-30DE-414A-BED8-E7B2C5C0386A}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A9-4185-8240-B0662C7EA51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{7ED497BF-1D22-428C-8BF7-5A3A8387CCAB}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A9-4185-8240-B0662C7EA51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{76AF5635-30B6-4A59-B8BA-FBC60A4C7E49}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5A9-4185-8240-B0662C7EA51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{2A1B5CB6-A01B-4F25-890F-A9711E8124DF}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5A9-4185-8240-B0662C7EA51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{171EF20C-56FA-463B-9879-E993DE1D9ACF}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5A9-4185-8240-B0662C7EA51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{85011CBE-0208-4109-9023-EF36721A71DC}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5A9-4185-8240-B0662C7EA51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3.9</c:v>
                </c:pt>
                <c:pt idx="16">
                  <c:v>4.3</c:v>
                </c:pt>
                <c:pt idx="24">
                  <c:v>4.9000000000000004</c:v>
                </c:pt>
                <c:pt idx="32">
                  <c:v>5.4</c:v>
                </c:pt>
              </c:numCache>
            </c:numRef>
          </c:xVal>
          <c:yVal>
            <c:numRef>
              <c:f>公会計指標分析・財政指標組合せ分析表!$BP$73:$DC$73</c:f>
              <c:numCache>
                <c:formatCode>#,##0.0;"▲ "#,##0.0</c:formatCode>
                <c:ptCount val="40"/>
                <c:pt idx="0">
                  <c:v>12.6</c:v>
                </c:pt>
                <c:pt idx="8">
                  <c:v>9.6999999999999993</c:v>
                </c:pt>
                <c:pt idx="16">
                  <c:v>26.9</c:v>
                </c:pt>
                <c:pt idx="24">
                  <c:v>26.5</c:v>
                </c:pt>
                <c:pt idx="32">
                  <c:v>30.2</c:v>
                </c:pt>
              </c:numCache>
            </c:numRef>
          </c:yVal>
          <c:smooth val="0"/>
          <c:extLst>
            <c:ext xmlns:c16="http://schemas.microsoft.com/office/drawing/2014/chart" uri="{C3380CC4-5D6E-409C-BE32-E72D297353CC}">
              <c16:uniqueId val="{00000009-45A9-4185-8240-B0662C7EA51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{CD9E1E86-6C9F-451E-ABBA-45D3D2D52188}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5A9-4185-8240-B0662C7EA51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{AE15DBC6-DD13-4CA6-9FD1-441F1067F9B8}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A9-4185-8240-B0662C7EA51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{74FF8C41-0312-4F30-A8BE-1CCD8B4FD733}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A9-4185-8240-B0662C7EA51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{B3E6DC0E-1BD8-41B5-AB2E-5876BE74941A}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A9-4185-8240-B0662C7EA51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{EFE36C96-8DD0-414F-86E3-5FB219A35E25}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A9-4185-8240-B0662C7EA51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{1545D3F0-0A98-4B83-8582-1AD2C8230F20}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5A9-4185-8240-B0662C7EA51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{46AA3305-148F-4DD6-9B52-C16E0B9FBE1B}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5A9-4185-8240-B0662C7EA51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{88633A54-1240-4D93-8379-87DAFB2511B7}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5A9-4185-8240-B0662C7EA51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{D526B8CD-0DD0-4237-B01F-F2DA0F6802BE}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5A9-4185-8240-B0662C7EA51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45A9-4185-8240-B0662C7EA519}"/>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埼玉県草加市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251,992
240,555
27.46
96,931,504
91,747,417
4,610,684
49,098,628
66,514,468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年度単年度において、基準財政需要額が増加したものの、基準財政収入額も同様に増加しており、財政力指数に変化はなかった。</a:t>
          </a:r>
        </a:p>
        <a:p>
          <a:r>
            <a:rPr kumimoji="1" lang="ja-JP" altLang="en-US" sz="1300">
              <a:latin typeface="ＭＳ Ｐゴシック" panose="020B0600070205080204" pitchFamily="50" charset="-128"/>
              <a:ea typeface="ＭＳ Ｐゴシック" panose="020B0600070205080204" pitchFamily="50" charset="-128"/>
            </a:rPr>
            <a:t>　引き続き、税収入の収納率向上等による歳入の確保に努めるほか、事業効果・成果を検証し、事業の見直しを行う中で財政基盤の強化を図っていく。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151130</xdr:rowOff>
    </xdr:from>
    <xdr:to>
      <xdr:col>23</xdr:col>
      <xdr:colOff>133350</xdr:colOff>
      <xdr:row>40</xdr:row>
      <xdr:rowOff>151130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009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151130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102870</xdr:rowOff>
    </xdr:from>
    <xdr:to>
      <xdr:col>15</xdr:col>
      <xdr:colOff>82550</xdr:colOff>
      <xdr:row>40</xdr:row>
      <xdr:rowOff>127000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9608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54610</xdr:rowOff>
    </xdr:from>
    <xdr:to>
      <xdr:col>11</xdr:col>
      <xdr:colOff>31750</xdr:colOff>
      <xdr:row>40</xdr:row>
      <xdr:rowOff>102870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9126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100330</xdr:rowOff>
    </xdr:from>
    <xdr:to>
      <xdr:col>23</xdr:col>
      <xdr:colOff>184150</xdr:colOff>
      <xdr:row>41</xdr:row>
      <xdr:rowOff>30480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116857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100330</xdr:rowOff>
    </xdr:from>
    <xdr:to>
      <xdr:col>19</xdr:col>
      <xdr:colOff>184150</xdr:colOff>
      <xdr:row>41</xdr:row>
      <xdr:rowOff>30480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40657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52070</xdr:rowOff>
    </xdr:from>
    <xdr:to>
      <xdr:col>11</xdr:col>
      <xdr:colOff>82550</xdr:colOff>
      <xdr:row>40</xdr:row>
      <xdr:rowOff>153670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163847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3810</xdr:rowOff>
    </xdr:from>
    <xdr:to>
      <xdr:col>7</xdr:col>
      <xdr:colOff>31750</xdr:colOff>
      <xdr:row>40</xdr:row>
      <xdr:rowOff>105410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115587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全般的な民生費の増や臨時財政対策債発行可能額の減を主な原因として、前年度比で</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今後も各方面で経常的な経費の増が見込まれる中、広く事業の見直しを行い、優先度の低い事務事業について計画的に廃止・縮小を進めるなど、弾力性のある財政構造の構築を図っていく。</a:t>
          </a:r>
          <a:r>
            <a:rPr kumimoji="1" lang="en-US" altLang="ja-JP" sz="1300">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151977</xdr:rowOff>
    </xdr:from>
    <xdr:to>
      <xdr:col>23</xdr:col>
      <xdr:colOff>133350</xdr:colOff>
      <xdr:row>65</xdr:row>
      <xdr:rowOff>109220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24777"/>
          <a:ext cx="8382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98213</xdr:rowOff>
    </xdr:from>
    <xdr:to>
      <xdr:col>19</xdr:col>
      <xdr:colOff>133350</xdr:colOff>
      <xdr:row>64</xdr:row>
      <xdr:rowOff>151977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899563"/>
          <a:ext cx="8890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108373</xdr:rowOff>
    </xdr:from>
    <xdr:to>
      <xdr:col>15</xdr:col>
      <xdr:colOff>82550</xdr:colOff>
      <xdr:row>63</xdr:row>
      <xdr:rowOff>98213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23923"/>
          <a:ext cx="889000" cy="67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108373</xdr:rowOff>
    </xdr:from>
    <xdr:to>
      <xdr:col>11</xdr:col>
      <xdr:colOff>31750</xdr:colOff>
      <xdr:row>64</xdr:row>
      <xdr:rowOff>15240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23923"/>
          <a:ext cx="889000" cy="76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58420</xdr:rowOff>
    </xdr:from>
    <xdr:to>
      <xdr:col>23</xdr:col>
      <xdr:colOff>184150</xdr:colOff>
      <xdr:row>65</xdr:row>
      <xdr:rowOff>160020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125747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09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101177</xdr:rowOff>
    </xdr:from>
    <xdr:to>
      <xdr:col>19</xdr:col>
      <xdr:colOff>184150</xdr:colOff>
      <xdr:row>65</xdr:row>
      <xdr:rowOff>31327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16104</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16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47413</xdr:rowOff>
    </xdr:from>
    <xdr:to>
      <xdr:col>15</xdr:col>
      <xdr:colOff>133350</xdr:colOff>
      <xdr:row>63</xdr:row>
      <xdr:rowOff>149013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133790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57573</xdr:rowOff>
    </xdr:from>
    <xdr:to>
      <xdr:col>11</xdr:col>
      <xdr:colOff>82550</xdr:colOff>
      <xdr:row>59</xdr:row>
      <xdr:rowOff>159173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169350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[101,352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類似団体と比べ低くなっているのは、業務の民間委託や指定管理者制度の導入等を用いた経費抑制や事務効率化によるものである。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年度は一般職の給与の増、令和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年度は会計年度任用職員の勤勉手当の増などがあり、近年増加傾向にある。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36588</xdr:rowOff>
    </xdr:from>
    <xdr:to>
      <xdr:col>23</xdr:col>
      <xdr:colOff>133350</xdr:colOff>
      <xdr:row>81</xdr:row>
      <xdr:rowOff>65396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24038"/>
          <a:ext cx="838200" cy="2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21360</xdr:rowOff>
    </xdr:from>
    <xdr:to>
      <xdr:col>19</xdr:col>
      <xdr:colOff>133350</xdr:colOff>
      <xdr:row>81</xdr:row>
      <xdr:rowOff>36588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908810"/>
          <a:ext cx="889000" cy="1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157660</xdr:rowOff>
    </xdr:from>
    <xdr:to>
      <xdr:col>15</xdr:col>
      <xdr:colOff>82550</xdr:colOff>
      <xdr:row>81</xdr:row>
      <xdr:rowOff>21360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73660"/>
          <a:ext cx="889000" cy="3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136640</xdr:rowOff>
    </xdr:from>
    <xdr:to>
      <xdr:col>11</xdr:col>
      <xdr:colOff>31750</xdr:colOff>
      <xdr:row>80</xdr:row>
      <xdr:rowOff>157660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52640"/>
          <a:ext cx="889000" cy="2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14596</xdr:rowOff>
    </xdr:from>
    <xdr:to>
      <xdr:col>23</xdr:col>
      <xdr:colOff>184150</xdr:colOff>
      <xdr:row>81</xdr:row>
      <xdr:rowOff>116196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0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107323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23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157238</xdr:rowOff>
    </xdr:from>
    <xdr:to>
      <xdr:col>19</xdr:col>
      <xdr:colOff>184150</xdr:colOff>
      <xdr:row>81</xdr:row>
      <xdr:rowOff>87388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7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97565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642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142010</xdr:rowOff>
    </xdr:from>
    <xdr:to>
      <xdr:col>15</xdr:col>
      <xdr:colOff>133350</xdr:colOff>
      <xdr:row>81</xdr:row>
      <xdr:rowOff>72160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5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82337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62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106860</xdr:rowOff>
    </xdr:from>
    <xdr:to>
      <xdr:col>11</xdr:col>
      <xdr:colOff>82550</xdr:colOff>
      <xdr:row>81</xdr:row>
      <xdr:rowOff>37010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2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47187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9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85840</xdr:rowOff>
    </xdr:from>
    <xdr:to>
      <xdr:col>7</xdr:col>
      <xdr:colOff>31750</xdr:colOff>
      <xdr:row>81</xdr:row>
      <xdr:rowOff>15990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0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26167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70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国から発出される人事院勧告に基づき当市においても給与改定を実施している。各年齢区分の職員分布や、就職や退職による職員数の増減により前年度と比較すると、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ポイント減となっている。</a:t>
          </a:r>
        </a:p>
        <a:p>
          <a:r>
            <a:rPr kumimoji="1" lang="ja-JP" altLang="en-US" sz="1300">
              <a:latin typeface="ＭＳ Ｐゴシック" panose="020B0600070205080204" pitchFamily="50" charset="-128"/>
              <a:ea typeface="ＭＳ Ｐゴシック" panose="020B0600070205080204" pitchFamily="50" charset="-128"/>
            </a:rPr>
            <a:t>　しかしながら、国及び類似団体の平均を上回っていることから、今後も給料表及び諸手当の適正化を進め、より一層の給与水準の適正化に努めていく。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26670</xdr:rowOff>
    </xdr:from>
    <xdr:to>
      <xdr:col>81</xdr:col>
      <xdr:colOff>44450</xdr:colOff>
      <xdr:row>87</xdr:row>
      <xdr:rowOff>50800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428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99061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9669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74930</xdr:rowOff>
    </xdr:from>
    <xdr:to>
      <xdr:col>72</xdr:col>
      <xdr:colOff>203200</xdr:colOff>
      <xdr:row>87</xdr:row>
      <xdr:rowOff>99061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99108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2539</xdr:rowOff>
    </xdr:from>
    <xdr:to>
      <xdr:col>68</xdr:col>
      <xdr:colOff>152400</xdr:colOff>
      <xdr:row>87</xdr:row>
      <xdr:rowOff>74930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9186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119397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48261</xdr:rowOff>
    </xdr:from>
    <xdr:to>
      <xdr:col>73</xdr:col>
      <xdr:colOff>44450</xdr:colOff>
      <xdr:row>87</xdr:row>
      <xdr:rowOff>149861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134638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24130</xdr:rowOff>
    </xdr:from>
    <xdr:to>
      <xdr:col>68</xdr:col>
      <xdr:colOff>203200</xdr:colOff>
      <xdr:row>87</xdr:row>
      <xdr:rowOff>125730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110507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123189</xdr:rowOff>
    </xdr:from>
    <xdr:to>
      <xdr:col>64</xdr:col>
      <xdr:colOff>152400</xdr:colOff>
      <xdr:row>87</xdr:row>
      <xdr:rowOff>53339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38116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財政改革において、職員数の抑制に努めてきたため、全国平均や類似団体を大きく下回っている。しかしながら、近年は福祉行政の役割の増加、公共施設の老朽化、行政のＩＴ化等に伴う業務の質及び量の変化へ対応していく上で、徐々に職員数が増加している状況であると考えら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人増となった。</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62654</xdr:rowOff>
    </xdr:from>
    <xdr:to>
      <xdr:col>81</xdr:col>
      <xdr:colOff>44450</xdr:colOff>
      <xdr:row>58</xdr:row>
      <xdr:rowOff>70696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00675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34502</xdr:rowOff>
    </xdr:from>
    <xdr:to>
      <xdr:col>77</xdr:col>
      <xdr:colOff>44450</xdr:colOff>
      <xdr:row>58</xdr:row>
      <xdr:rowOff>62654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9978602"/>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153670</xdr:rowOff>
    </xdr:from>
    <xdr:to>
      <xdr:col>72</xdr:col>
      <xdr:colOff>203200</xdr:colOff>
      <xdr:row>58</xdr:row>
      <xdr:rowOff>34502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9926320"/>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153670</xdr:rowOff>
    </xdr:from>
    <xdr:to>
      <xdr:col>68</xdr:col>
      <xdr:colOff>152400</xdr:colOff>
      <xdr:row>57</xdr:row>
      <xdr:rowOff>157692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992632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19896</xdr:rowOff>
    </xdr:from>
    <xdr:to>
      <xdr:col>81</xdr:col>
      <xdr:colOff>95250</xdr:colOff>
      <xdr:row>58</xdr:row>
      <xdr:rowOff>121496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99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112623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98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11854</xdr:rowOff>
    </xdr:from>
    <xdr:to>
      <xdr:col>77</xdr:col>
      <xdr:colOff>95250</xdr:colOff>
      <xdr:row>58</xdr:row>
      <xdr:rowOff>113454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995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123631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724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155152</xdr:rowOff>
    </xdr:from>
    <xdr:to>
      <xdr:col>73</xdr:col>
      <xdr:colOff>44450</xdr:colOff>
      <xdr:row>58</xdr:row>
      <xdr:rowOff>85302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99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95479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696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102870</xdr:rowOff>
    </xdr:from>
    <xdr:to>
      <xdr:col>68</xdr:col>
      <xdr:colOff>203200</xdr:colOff>
      <xdr:row>58</xdr:row>
      <xdr:rowOff>33020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43197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106892</xdr:rowOff>
    </xdr:from>
    <xdr:to>
      <xdr:col>64</xdr:col>
      <xdr:colOff>152400</xdr:colOff>
      <xdr:row>58</xdr:row>
      <xdr:rowOff>37042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987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47219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648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主に本庁舎建設事業や新田駅周辺土地区画整理事業における元利償還額の増等により、実質公債費比率が</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150989</xdr:rowOff>
    </xdr:from>
    <xdr:to>
      <xdr:col>81</xdr:col>
      <xdr:colOff>44450</xdr:colOff>
      <xdr:row>40</xdr:row>
      <xdr:rowOff>46567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837539"/>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70555</xdr:rowOff>
    </xdr:from>
    <xdr:to>
      <xdr:col>77</xdr:col>
      <xdr:colOff>44450</xdr:colOff>
      <xdr:row>39</xdr:row>
      <xdr:rowOff>150989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75710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70555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70348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16933</xdr:rowOff>
    </xdr:from>
    <xdr:to>
      <xdr:col>68</xdr:col>
      <xdr:colOff>152400</xdr:colOff>
      <xdr:row>39</xdr:row>
      <xdr:rowOff>16933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7034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139294</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82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100189</xdr:rowOff>
    </xdr:from>
    <xdr:to>
      <xdr:col>77</xdr:col>
      <xdr:colOff>95250</xdr:colOff>
      <xdr:row>40</xdr:row>
      <xdr:rowOff>30339</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15116</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873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19755</xdr:rowOff>
    </xdr:from>
    <xdr:to>
      <xdr:col>73</xdr:col>
      <xdr:colOff>44450</xdr:colOff>
      <xdr:row>39</xdr:row>
      <xdr:rowOff>121355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106132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79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52510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52510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年度に引き続き、本庁舎建設事業や新田駅周辺土地区画整理事業等の元金償還が進んだことに伴い、地方債現在高が約</a:t>
          </a:r>
          <a:r>
            <a:rPr kumimoji="1" lang="en-US" altLang="ja-JP" sz="1300">
              <a:latin typeface="ＭＳ Ｐゴシック" panose="020B0600070205080204" pitchFamily="50" charset="-128"/>
              <a:ea typeface="ＭＳ Ｐゴシック" panose="020B0600070205080204" pitchFamily="50" charset="-128"/>
            </a:rPr>
            <a:t>24.9</a:t>
          </a:r>
          <a:r>
            <a:rPr kumimoji="1" lang="ja-JP" altLang="en-US" sz="1300">
              <a:latin typeface="ＭＳ Ｐゴシック" panose="020B0600070205080204" pitchFamily="50" charset="-128"/>
              <a:ea typeface="ＭＳ Ｐゴシック" panose="020B0600070205080204" pitchFamily="50" charset="-128"/>
            </a:rPr>
            <a:t>億円減少したものの、財政調整基金、公共施設整備基金等の取り崩し額の増加等により、充当可能基金が約</a:t>
          </a:r>
          <a:r>
            <a:rPr kumimoji="1" lang="en-US" altLang="ja-JP" sz="1300">
              <a:latin typeface="ＭＳ Ｐゴシック" panose="020B0600070205080204" pitchFamily="50" charset="-128"/>
              <a:ea typeface="ＭＳ Ｐゴシック" panose="020B0600070205080204" pitchFamily="50" charset="-128"/>
            </a:rPr>
            <a:t>33.6</a:t>
          </a:r>
          <a:r>
            <a:rPr kumimoji="1" lang="ja-JP" altLang="en-US" sz="1300">
              <a:latin typeface="ＭＳ Ｐゴシック" panose="020B0600070205080204" pitchFamily="50" charset="-128"/>
              <a:ea typeface="ＭＳ Ｐゴシック" panose="020B0600070205080204" pitchFamily="50" charset="-128"/>
            </a:rPr>
            <a:t>億円減少したことから、将来負担比率が</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ポイントの悪化となった。</a:t>
          </a:r>
        </a:p>
        <a:p>
          <a:r>
            <a:rPr kumimoji="1" lang="ja-JP" altLang="en-US" sz="1300">
              <a:latin typeface="ＭＳ Ｐゴシック" panose="020B0600070205080204" pitchFamily="50" charset="-128"/>
              <a:ea typeface="ＭＳ Ｐゴシック" panose="020B0600070205080204" pitchFamily="50" charset="-128"/>
            </a:rPr>
            <a:t>　将来世代への負担を少しでも軽減するために、新規事業の実施等については十分に検討するなど財政の健全化を図っていく。</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160338</xdr:rowOff>
    </xdr:from>
    <xdr:to>
      <xdr:col>81</xdr:col>
      <xdr:colOff>44450</xdr:colOff>
      <xdr:row>17</xdr:row>
      <xdr:rowOff>63288</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2903538"/>
          <a:ext cx="838200" cy="7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160338</xdr:rowOff>
    </xdr:from>
    <xdr:to>
      <xdr:col>77</xdr:col>
      <xdr:colOff>44450</xdr:colOff>
      <xdr:row>16</xdr:row>
      <xdr:rowOff>168381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90353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165417</xdr:rowOff>
    </xdr:from>
    <xdr:to>
      <xdr:col>72</xdr:col>
      <xdr:colOff>203200</xdr:colOff>
      <xdr:row>16</xdr:row>
      <xdr:rowOff>168381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2565717"/>
          <a:ext cx="889000" cy="34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165417</xdr:rowOff>
    </xdr:from>
    <xdr:to>
      <xdr:col>68</xdr:col>
      <xdr:colOff>152400</xdr:colOff>
      <xdr:row>15</xdr:row>
      <xdr:rowOff>52282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565717"/>
          <a:ext cx="889000" cy="5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97913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66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24994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76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12488</xdr:rowOff>
    </xdr:from>
    <xdr:to>
      <xdr:col>81</xdr:col>
      <xdr:colOff>95250</xdr:colOff>
      <xdr:row>17</xdr:row>
      <xdr:rowOff>114088</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92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156015</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89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109538</xdr:rowOff>
    </xdr:from>
    <xdr:to>
      <xdr:col>77</xdr:col>
      <xdr:colOff>95250</xdr:colOff>
      <xdr:row>17</xdr:row>
      <xdr:rowOff>39688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85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24465</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939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117581</xdr:rowOff>
    </xdr:from>
    <xdr:to>
      <xdr:col>73</xdr:col>
      <xdr:colOff>44450</xdr:colOff>
      <xdr:row>17</xdr:row>
      <xdr:rowOff>47731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86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32508</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947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114617</xdr:rowOff>
    </xdr:from>
    <xdr:to>
      <xdr:col>68</xdr:col>
      <xdr:colOff>203200</xdr:colOff>
      <xdr:row>15</xdr:row>
      <xdr:rowOff>44767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51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54944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28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1482</xdr:rowOff>
    </xdr:from>
    <xdr:to>
      <xdr:col>64</xdr:col>
      <xdr:colOff>152400</xdr:colOff>
      <xdr:row>15</xdr:row>
      <xdr:rowOff>103082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57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113259</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342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埼玉県草加市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251,992
240,555
27.46
96,931,504
91,747,417
4,610,684
49,098,628
66,514,468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会計年度任用職員の勤勉手当の増などにより前年度と比較して増加しているものの、類似団体平均、埼玉県平均よりは低くなっており、人口一人当たりの決算額についても、類似平均団体を</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下回っている。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88900</xdr:rowOff>
    </xdr:from>
    <xdr:to>
      <xdr:col>24</xdr:col>
      <xdr:colOff>25400</xdr:colOff>
      <xdr:row>41</xdr:row>
      <xdr:rowOff>158750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918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130827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158750</xdr:rowOff>
    </xdr:from>
    <xdr:to>
      <xdr:col>24</xdr:col>
      <xdr:colOff>114300</xdr:colOff>
      <xdr:row>41</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88900</xdr:rowOff>
    </xdr:from>
    <xdr:to>
      <xdr:col>24</xdr:col>
      <xdr:colOff>114300</xdr:colOff>
      <xdr:row>34</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114300</xdr:rowOff>
    </xdr:from>
    <xdr:to>
      <xdr:col>24</xdr:col>
      <xdr:colOff>25400</xdr:colOff>
      <xdr:row>35</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436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6350</xdr:rowOff>
    </xdr:from>
    <xdr:to>
      <xdr:col>24</xdr:col>
      <xdr:colOff>76200</xdr:colOff>
      <xdr:row>37</xdr:row>
      <xdr:rowOff>107950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133350</xdr:rowOff>
    </xdr:from>
    <xdr:to>
      <xdr:col>19</xdr:col>
      <xdr:colOff>187325</xdr:colOff>
      <xdr:row>34</xdr:row>
      <xdr:rowOff>114300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791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139700</xdr:rowOff>
    </xdr:from>
    <xdr:to>
      <xdr:col>15</xdr:col>
      <xdr:colOff>98425</xdr:colOff>
      <xdr:row>33</xdr:row>
      <xdr:rowOff>133350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626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139700</xdr:rowOff>
    </xdr:from>
    <xdr:to>
      <xdr:col>11</xdr:col>
      <xdr:colOff>9525</xdr:colOff>
      <xdr:row>33</xdr:row>
      <xdr:rowOff>158750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261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158750</xdr:rowOff>
    </xdr:from>
    <xdr:to>
      <xdr:col>11</xdr:col>
      <xdr:colOff>60325</xdr:colOff>
      <xdr:row>36</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73677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139700</xdr:rowOff>
    </xdr:from>
    <xdr:to>
      <xdr:col>6</xdr:col>
      <xdr:colOff>171450</xdr:colOff>
      <xdr:row>37</xdr:row>
      <xdr:rowOff>69850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63500</xdr:rowOff>
    </xdr:from>
    <xdr:to>
      <xdr:col>20</xdr:col>
      <xdr:colOff>38100</xdr:colOff>
      <xdr:row>34</xdr:row>
      <xdr:rowOff>165100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3827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6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82550</xdr:rowOff>
    </xdr:from>
    <xdr:to>
      <xdr:col>15</xdr:col>
      <xdr:colOff>149225</xdr:colOff>
      <xdr:row>34</xdr:row>
      <xdr:rowOff>12700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22877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88900</xdr:rowOff>
    </xdr:from>
    <xdr:to>
      <xdr:col>11</xdr:col>
      <xdr:colOff>60325</xdr:colOff>
      <xdr:row>33</xdr:row>
      <xdr:rowOff>19050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5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34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107950</xdr:rowOff>
    </xdr:from>
    <xdr:to>
      <xdr:col>6</xdr:col>
      <xdr:colOff>171450</xdr:colOff>
      <xdr:row>34</xdr:row>
      <xdr:rowOff>38100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3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物件費については、ふるさと納税推進に係る委託料や手数料が増となっているものの、公有財産管理に係る借上料や本庁舎の業務システム移設委託料の減により、前年度と比較して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ポイント減となっている。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57150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702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114300</xdr:rowOff>
    </xdr:from>
    <xdr:to>
      <xdr:col>78</xdr:col>
      <xdr:colOff>69850</xdr:colOff>
      <xdr:row>17</xdr:row>
      <xdr:rowOff>57150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57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95250</xdr:rowOff>
    </xdr:from>
    <xdr:to>
      <xdr:col>73</xdr:col>
      <xdr:colOff>180975</xdr:colOff>
      <xdr:row>16</xdr:row>
      <xdr:rowOff>114300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67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95250</xdr:rowOff>
    </xdr:from>
    <xdr:to>
      <xdr:col>69</xdr:col>
      <xdr:colOff>92075</xdr:colOff>
      <xdr:row>18</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67000"/>
          <a:ext cx="889000" cy="54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6350</xdr:rowOff>
    </xdr:from>
    <xdr:to>
      <xdr:col>78</xdr:col>
      <xdr:colOff>120650</xdr:colOff>
      <xdr:row>17</xdr:row>
      <xdr:rowOff>107950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92727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0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63500</xdr:rowOff>
    </xdr:from>
    <xdr:to>
      <xdr:col>74</xdr:col>
      <xdr:colOff>31750</xdr:colOff>
      <xdr:row>16</xdr:row>
      <xdr:rowOff>165100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44450</xdr:rowOff>
    </xdr:from>
    <xdr:to>
      <xdr:col>69</xdr:col>
      <xdr:colOff>142875</xdr:colOff>
      <xdr:row>15</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156227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扶助費については、類似団体平均及び埼玉県平均を下回る水準を維持している。これは、本市の高齢化比率（老年人口割合）が</a:t>
          </a:r>
          <a:r>
            <a:rPr kumimoji="1" lang="en-US" altLang="ja-JP" sz="1300">
              <a:latin typeface="ＭＳ Ｐゴシック" panose="020B0600070205080204" pitchFamily="50" charset="-128"/>
              <a:ea typeface="ＭＳ Ｐゴシック" panose="020B0600070205080204" pitchFamily="50" charset="-128"/>
            </a:rPr>
            <a:t>24.4%</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月現在）と、埼玉県内の市町村と比較して低いことが一因である。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年度は自立支援給付費の増等により、前年度から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ポイント増となっており、今後も生活保護費などの増加が見込まれるため、適正な扶助費の支給に努める。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53522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1187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56</xdr:row>
      <xdr:rowOff>110672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628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56</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1592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56</xdr:row>
      <xdr:rowOff>110672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159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19249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2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その他に係る経常収支比率は、類似団体平均、埼玉県平均より低くなっている。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しかし、国民健康保険事業及び介護保険特別会計繰出金などの繰出金が増額傾向になっており、今後は、使用料、保険料等の適正化を図り、繰出金の抑制に努める。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95250</xdr:rowOff>
    </xdr:from>
    <xdr:to>
      <xdr:col>82</xdr:col>
      <xdr:colOff>107950</xdr:colOff>
      <xdr:row>53</xdr:row>
      <xdr:rowOff>133350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182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44450</xdr:rowOff>
    </xdr:from>
    <xdr:to>
      <xdr:col>78</xdr:col>
      <xdr:colOff>69850</xdr:colOff>
      <xdr:row>53</xdr:row>
      <xdr:rowOff>95250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131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6350</xdr:rowOff>
    </xdr:from>
    <xdr:to>
      <xdr:col>73</xdr:col>
      <xdr:colOff>180975</xdr:colOff>
      <xdr:row>53</xdr:row>
      <xdr:rowOff>44450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093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6350</xdr:rowOff>
    </xdr:from>
    <xdr:to>
      <xdr:col>69</xdr:col>
      <xdr:colOff>92075</xdr:colOff>
      <xdr:row>53</xdr:row>
      <xdr:rowOff>82550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093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82550</xdr:rowOff>
    </xdr:from>
    <xdr:to>
      <xdr:col>82</xdr:col>
      <xdr:colOff>158750</xdr:colOff>
      <xdr:row>54</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162577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44450</xdr:rowOff>
    </xdr:from>
    <xdr:to>
      <xdr:col>78</xdr:col>
      <xdr:colOff>120650</xdr:colOff>
      <xdr:row>53</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1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156227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890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52</xdr:row>
      <xdr:rowOff>165100</xdr:rowOff>
    </xdr:from>
    <xdr:to>
      <xdr:col>74</xdr:col>
      <xdr:colOff>31750</xdr:colOff>
      <xdr:row>53</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08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127000</xdr:rowOff>
    </xdr:from>
    <xdr:to>
      <xdr:col>69</xdr:col>
      <xdr:colOff>142875</xdr:colOff>
      <xdr:row>53</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04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31750</xdr:rowOff>
    </xdr:from>
    <xdr:to>
      <xdr:col>65</xdr:col>
      <xdr:colOff>53975</xdr:colOff>
      <xdr:row>53</xdr:row>
      <xdr:rowOff>133350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類似団体平均、埼玉県平均をそれぞれ大きく上回っている。これは、ゴミ処理業務を一部事務組合（東埼玉資源環境組合）で行っていることから、組合に対する負担金を支出していることが一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今後、市の出資する法人等各種団体への補助金については、補助目的や補助内容を精査するほか、補助対象経費及び補助率を明確化するなどし、適正な補助事業を進めていく。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17272</xdr:rowOff>
    </xdr:from>
    <xdr:to>
      <xdr:col>82</xdr:col>
      <xdr:colOff>107950</xdr:colOff>
      <xdr:row>40</xdr:row>
      <xdr:rowOff>35560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8752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17272</xdr:rowOff>
    </xdr:from>
    <xdr:to>
      <xdr:col>78</xdr:col>
      <xdr:colOff>69850</xdr:colOff>
      <xdr:row>40</xdr:row>
      <xdr:rowOff>26416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8752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65278</xdr:rowOff>
    </xdr:from>
    <xdr:to>
      <xdr:col>73</xdr:col>
      <xdr:colOff>180975</xdr:colOff>
      <xdr:row>40</xdr:row>
      <xdr:rowOff>26416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75182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65278</xdr:rowOff>
    </xdr:from>
    <xdr:to>
      <xdr:col>69</xdr:col>
      <xdr:colOff>92075</xdr:colOff>
      <xdr:row>39</xdr:row>
      <xdr:rowOff>129286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7518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64787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137922</xdr:rowOff>
    </xdr:from>
    <xdr:to>
      <xdr:col>78</xdr:col>
      <xdr:colOff>120650</xdr:colOff>
      <xdr:row>40</xdr:row>
      <xdr:rowOff>68072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52849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91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147066</xdr:rowOff>
    </xdr:from>
    <xdr:to>
      <xdr:col>74</xdr:col>
      <xdr:colOff>31750</xdr:colOff>
      <xdr:row>40</xdr:row>
      <xdr:rowOff>77216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83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61993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91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14478</xdr:rowOff>
    </xdr:from>
    <xdr:to>
      <xdr:col>69</xdr:col>
      <xdr:colOff>142875</xdr:colOff>
      <xdr:row>39</xdr:row>
      <xdr:rowOff>116078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100855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78486</xdr:rowOff>
    </xdr:from>
    <xdr:to>
      <xdr:col>65</xdr:col>
      <xdr:colOff>53975</xdr:colOff>
      <xdr:row>40</xdr:row>
      <xdr:rowOff>8636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164863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8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年度に引き続き、本庁舎建設事業や新田駅周辺土地区画整理事業等の元金償還が進んだことに伴い、地方債現在高が約</a:t>
          </a:r>
          <a:r>
            <a:rPr kumimoji="1" lang="en-US" altLang="ja-JP" sz="1300">
              <a:latin typeface="ＭＳ Ｐゴシック" panose="020B0600070205080204" pitchFamily="50" charset="-128"/>
              <a:ea typeface="ＭＳ Ｐゴシック" panose="020B0600070205080204" pitchFamily="50" charset="-128"/>
            </a:rPr>
            <a:t>24.9</a:t>
          </a:r>
          <a:r>
            <a:rPr kumimoji="1" lang="ja-JP" altLang="en-US" sz="1300">
              <a:latin typeface="ＭＳ Ｐゴシック" panose="020B0600070205080204" pitchFamily="50" charset="-128"/>
              <a:ea typeface="ＭＳ Ｐゴシック" panose="020B0600070205080204" pitchFamily="50" charset="-128"/>
            </a:rPr>
            <a:t>億円減少したこと等により、昨年比で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ポイントの改善となった。今後も起債の借入れをできる限り抑制しながら公債費の上昇を抑えるように努める。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102507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715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80736</xdr:rowOff>
    </xdr:from>
    <xdr:to>
      <xdr:col>19</xdr:col>
      <xdr:colOff>187325</xdr:colOff>
      <xdr:row>77</xdr:row>
      <xdr:rowOff>102507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823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88900</xdr:rowOff>
    </xdr:from>
    <xdr:to>
      <xdr:col>15</xdr:col>
      <xdr:colOff>98425</xdr:colOff>
      <xdr:row>77</xdr:row>
      <xdr:rowOff>80736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191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88900</xdr:rowOff>
    </xdr:from>
    <xdr:to>
      <xdr:col>11</xdr:col>
      <xdr:colOff>9525</xdr:colOff>
      <xdr:row>76</xdr:row>
      <xdr:rowOff>143329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191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51707</xdr:rowOff>
    </xdr:from>
    <xdr:to>
      <xdr:col>20</xdr:col>
      <xdr:colOff>38100</xdr:colOff>
      <xdr:row>77</xdr:row>
      <xdr:rowOff>153307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138084</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39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29936</xdr:rowOff>
    </xdr:from>
    <xdr:to>
      <xdr:col>15</xdr:col>
      <xdr:colOff>149225</xdr:colOff>
      <xdr:row>77</xdr:row>
      <xdr:rowOff>131536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38100</xdr:rowOff>
    </xdr:from>
    <xdr:to>
      <xdr:col>11</xdr:col>
      <xdr:colOff>60325</xdr:colOff>
      <xdr:row>76</xdr:row>
      <xdr:rowOff>139700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92529</xdr:rowOff>
    </xdr:from>
    <xdr:to>
      <xdr:col>6</xdr:col>
      <xdr:colOff>171450</xdr:colOff>
      <xdr:row>77</xdr:row>
      <xdr:rowOff>22679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32855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と比較し高くなっている。消防の一部事務組合への移行やゴミ処理の一部事務組合への補助費等の支出が増えていることなどにより、埼玉県平均及び類似団体平均を上回っているのが現状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今後も事務事業の見直しによる経費の削減や、公営企業会計における使用料等の適正化による繰出金の抑制など、普通会計の負担額を減らしていくよう努める。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31750</xdr:rowOff>
    </xdr:from>
    <xdr:to>
      <xdr:col>82</xdr:col>
      <xdr:colOff>107950</xdr:colOff>
      <xdr:row>80</xdr:row>
      <xdr:rowOff>67129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576300"/>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91621</xdr:rowOff>
    </xdr:from>
    <xdr:to>
      <xdr:col>78</xdr:col>
      <xdr:colOff>69850</xdr:colOff>
      <xdr:row>79</xdr:row>
      <xdr:rowOff>31750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293271"/>
          <a:ext cx="8890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26307</xdr:rowOff>
    </xdr:from>
    <xdr:to>
      <xdr:col>73</xdr:col>
      <xdr:colOff>180975</xdr:colOff>
      <xdr:row>77</xdr:row>
      <xdr:rowOff>91621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542157"/>
          <a:ext cx="889000" cy="75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26307</xdr:rowOff>
    </xdr:from>
    <xdr:to>
      <xdr:col>69</xdr:col>
      <xdr:colOff>92075</xdr:colOff>
      <xdr:row>78</xdr:row>
      <xdr:rowOff>148771</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542157"/>
          <a:ext cx="889000" cy="979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16329</xdr:rowOff>
    </xdr:from>
    <xdr:to>
      <xdr:col>82</xdr:col>
      <xdr:colOff>158750</xdr:colOff>
      <xdr:row>80</xdr:row>
      <xdr:rowOff>117929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159856</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70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152400</xdr:rowOff>
    </xdr:from>
    <xdr:to>
      <xdr:col>78</xdr:col>
      <xdr:colOff>120650</xdr:colOff>
      <xdr:row>79</xdr:row>
      <xdr:rowOff>82550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67327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40821</xdr:rowOff>
    </xdr:from>
    <xdr:to>
      <xdr:col>74</xdr:col>
      <xdr:colOff>31750</xdr:colOff>
      <xdr:row>77</xdr:row>
      <xdr:rowOff>142421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24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127198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32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146957</xdr:rowOff>
    </xdr:from>
    <xdr:to>
      <xdr:col>69</xdr:col>
      <xdr:colOff>142875</xdr:colOff>
      <xdr:row>73</xdr:row>
      <xdr:rowOff>77107</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49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61884</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57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97971</xdr:rowOff>
    </xdr:from>
    <xdr:to>
      <xdr:col>65</xdr:col>
      <xdr:colOff>53975</xdr:colOff>
      <xdr:row>79</xdr:row>
      <xdr:rowOff>28121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47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12898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557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埼玉県草加市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25415</xdr:rowOff>
    </xdr:from>
    <xdr:to>
      <xdr:col>29</xdr:col>
      <xdr:colOff>127000</xdr:colOff>
      <xdr:row>19</xdr:row>
      <xdr:rowOff>51312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58990"/>
          <a:ext cx="0" cy="13974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23389</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2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51312</xdr:rowOff>
    </xdr:from>
    <xdr:to>
      <xdr:col>30</xdr:col>
      <xdr:colOff>25400</xdr:colOff>
      <xdr:row>19</xdr:row>
      <xdr:rowOff>51312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564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111792</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0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25415</xdr:rowOff>
    </xdr:from>
    <xdr:to>
      <xdr:col>30</xdr:col>
      <xdr:colOff>25400</xdr:colOff>
      <xdr:row>11</xdr:row>
      <xdr:rowOff>25415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589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147716</xdr:rowOff>
    </xdr:from>
    <xdr:to>
      <xdr:col>29</xdr:col>
      <xdr:colOff>127000</xdr:colOff>
      <xdr:row>18</xdr:row>
      <xdr:rowOff>99579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09991"/>
          <a:ext cx="647700" cy="123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9952</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29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164875</xdr:rowOff>
    </xdr:from>
    <xdr:to>
      <xdr:col>29</xdr:col>
      <xdr:colOff>177800</xdr:colOff>
      <xdr:row>16</xdr:row>
      <xdr:rowOff>95025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84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99579</xdr:rowOff>
    </xdr:from>
    <xdr:to>
      <xdr:col>26</xdr:col>
      <xdr:colOff>50800</xdr:colOff>
      <xdr:row>19</xdr:row>
      <xdr:rowOff>91708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33304"/>
          <a:ext cx="698500" cy="163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150147</xdr:rowOff>
    </xdr:from>
    <xdr:to>
      <xdr:col>26</xdr:col>
      <xdr:colOff>101600</xdr:colOff>
      <xdr:row>17</xdr:row>
      <xdr:rowOff>80297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40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90474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0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61109</xdr:rowOff>
    </xdr:from>
    <xdr:to>
      <xdr:col>22</xdr:col>
      <xdr:colOff>114300</xdr:colOff>
      <xdr:row>19</xdr:row>
      <xdr:rowOff>91708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66284"/>
          <a:ext cx="698500" cy="30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40582</xdr:rowOff>
    </xdr:from>
    <xdr:to>
      <xdr:col>22</xdr:col>
      <xdr:colOff>165100</xdr:colOff>
      <xdr:row>17</xdr:row>
      <xdr:rowOff>142182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028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152359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61109</xdr:rowOff>
    </xdr:from>
    <xdr:to>
      <xdr:col>18</xdr:col>
      <xdr:colOff>177800</xdr:colOff>
      <xdr:row>19</xdr:row>
      <xdr:rowOff>80768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66284"/>
          <a:ext cx="698500" cy="19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60731</xdr:rowOff>
    </xdr:from>
    <xdr:to>
      <xdr:col>19</xdr:col>
      <xdr:colOff>38100</xdr:colOff>
      <xdr:row>17</xdr:row>
      <xdr:rowOff>162331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230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9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79346</xdr:rowOff>
    </xdr:from>
    <xdr:to>
      <xdr:col>15</xdr:col>
      <xdr:colOff>101600</xdr:colOff>
      <xdr:row>18</xdr:row>
      <xdr:rowOff>9496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16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19673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1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96916</xdr:rowOff>
    </xdr:from>
    <xdr:to>
      <xdr:col>29</xdr:col>
      <xdr:colOff>177800</xdr:colOff>
      <xdr:row>18</xdr:row>
      <xdr:rowOff>27066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59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68993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31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48779</xdr:rowOff>
    </xdr:from>
    <xdr:to>
      <xdr:col>26</xdr:col>
      <xdr:colOff>101600</xdr:colOff>
      <xdr:row>18</xdr:row>
      <xdr:rowOff>150379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82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135156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68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40908</xdr:rowOff>
    </xdr:from>
    <xdr:to>
      <xdr:col>22</xdr:col>
      <xdr:colOff>165100</xdr:colOff>
      <xdr:row>19</xdr:row>
      <xdr:rowOff>142508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46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127285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3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10309</xdr:rowOff>
    </xdr:from>
    <xdr:to>
      <xdr:col>19</xdr:col>
      <xdr:colOff>38100</xdr:colOff>
      <xdr:row>19</xdr:row>
      <xdr:rowOff>111909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15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96686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01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29968</xdr:rowOff>
    </xdr:from>
    <xdr:to>
      <xdr:col>15</xdr:col>
      <xdr:colOff>101600</xdr:colOff>
      <xdr:row>19</xdr:row>
      <xdr:rowOff>131568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35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116345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2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189465</xdr:rowOff>
    </xdr:from>
    <xdr:to>
      <xdr:col>29</xdr:col>
      <xdr:colOff>127000</xdr:colOff>
      <xdr:row>35</xdr:row>
      <xdr:rowOff>214725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799815"/>
          <a:ext cx="647700" cy="25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174350</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84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214725</xdr:rowOff>
    </xdr:from>
    <xdr:to>
      <xdr:col>26</xdr:col>
      <xdr:colOff>50800</xdr:colOff>
      <xdr:row>35</xdr:row>
      <xdr:rowOff>273818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25075"/>
          <a:ext cx="698500" cy="59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273818</xdr:rowOff>
    </xdr:from>
    <xdr:to>
      <xdr:col>22</xdr:col>
      <xdr:colOff>114300</xdr:colOff>
      <xdr:row>36</xdr:row>
      <xdr:rowOff>4242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884168"/>
          <a:ext cx="698500" cy="73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4242</xdr:rowOff>
    </xdr:from>
    <xdr:to>
      <xdr:col>18</xdr:col>
      <xdr:colOff>177800</xdr:colOff>
      <xdr:row>36</xdr:row>
      <xdr:rowOff>85623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57492"/>
          <a:ext cx="698500" cy="813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138665</xdr:rowOff>
    </xdr:from>
    <xdr:to>
      <xdr:col>29</xdr:col>
      <xdr:colOff>177800</xdr:colOff>
      <xdr:row>35</xdr:row>
      <xdr:rowOff>240265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49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326642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59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163925</xdr:rowOff>
    </xdr:from>
    <xdr:to>
      <xdr:col>26</xdr:col>
      <xdr:colOff>101600</xdr:colOff>
      <xdr:row>35</xdr:row>
      <xdr:rowOff>265525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74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275702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43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223018</xdr:rowOff>
    </xdr:from>
    <xdr:to>
      <xdr:col>22</xdr:col>
      <xdr:colOff>165100</xdr:colOff>
      <xdr:row>35</xdr:row>
      <xdr:rowOff>324618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33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309395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91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296342</xdr:rowOff>
    </xdr:from>
    <xdr:to>
      <xdr:col>19</xdr:col>
      <xdr:colOff>38100</xdr:colOff>
      <xdr:row>36</xdr:row>
      <xdr:rowOff>55042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06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39819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99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34823</xdr:rowOff>
    </xdr:from>
    <xdr:to>
      <xdr:col>15</xdr:col>
      <xdr:colOff>101600</xdr:colOff>
      <xdr:row>36</xdr:row>
      <xdr:rowOff>136423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88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121200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7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埼玉県草加市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251,992
240,555
27.46
96,931,504
91,747,417
4,610,684
49,098,628
66,514,468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30</xdr:row>
      <xdr:rowOff>111777</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a:extLst>
            <a:ext uri="{FF2B5EF4-FFF2-40B4-BE49-F238E27FC236}">
              <a16:creationId xmlns:a16="http://schemas.microsoft.com/office/drawing/2014/main" id="{00000000-0008-0000-0600-00003A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a:extLst>
            <a:ext uri="{FF2B5EF4-FFF2-40B4-BE49-F238E27FC236}">
              <a16:creationId xmlns:a16="http://schemas.microsoft.com/office/drawing/2014/main" id="{00000000-0008-0000-06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141643</xdr:rowOff>
    </xdr:from>
    <xdr:to>
      <xdr:col>24</xdr:col>
      <xdr:colOff>62865</xdr:colOff>
      <xdr:row>37</xdr:row>
      <xdr:rowOff>68834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4633595" y="5285143"/>
          <a:ext cx="1270" cy="112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72661</xdr:rowOff>
    </xdr:from>
    <xdr:ext cx="534377" cy="259045"/>
    <xdr:sp macro="" textlink="">
      <xdr:nvSpPr>
        <xdr:cNvPr id="61" name="人件費最小値テキスト">
          <a:extLst>
            <a:ext uri="{FF2B5EF4-FFF2-40B4-BE49-F238E27FC236}">
              <a16:creationId xmlns:a16="http://schemas.microsoft.com/office/drawing/2014/main" id="{00000000-0008-0000-0600-00003D000000}"/>
            </a:ext>
          </a:extLst>
        </xdr:cNvPr>
        <xdr:cNvSpPr txBox="1"/>
      </xdr:nvSpPr>
      <xdr:spPr>
        <a:xfrm>
          <a:off x="4686300" y="641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68834</xdr:rowOff>
    </xdr:from>
    <xdr:to>
      <xdr:col>24</xdr:col>
      <xdr:colOff>152400</xdr:colOff>
      <xdr:row>37</xdr:row>
      <xdr:rowOff>68834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641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88320</xdr:rowOff>
    </xdr:from>
    <xdr:ext cx="534377" cy="259045"/>
    <xdr:sp macro="" textlink="">
      <xdr:nvSpPr>
        <xdr:cNvPr id="63" name="人件費最大値テキスト">
          <a:extLst>
            <a:ext uri="{FF2B5EF4-FFF2-40B4-BE49-F238E27FC236}">
              <a16:creationId xmlns:a16="http://schemas.microsoft.com/office/drawing/2014/main" id="{00000000-0008-0000-0600-00003F000000}"/>
            </a:ext>
          </a:extLst>
        </xdr:cNvPr>
        <xdr:cNvSpPr txBox="1"/>
      </xdr:nvSpPr>
      <xdr:spPr>
        <a:xfrm>
          <a:off x="4686300" y="506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141643</xdr:rowOff>
    </xdr:from>
    <xdr:to>
      <xdr:col>24</xdr:col>
      <xdr:colOff>152400</xdr:colOff>
      <xdr:row>30</xdr:row>
      <xdr:rowOff>141643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4546600" y="528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68834</xdr:rowOff>
    </xdr:from>
    <xdr:to>
      <xdr:col>24</xdr:col>
      <xdr:colOff>63500</xdr:colOff>
      <xdr:row>38</xdr:row>
      <xdr:rowOff>9113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3797300" y="6412484"/>
          <a:ext cx="838200" cy="11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107691</xdr:rowOff>
    </xdr:from>
    <xdr:ext cx="534377" cy="259045"/>
    <xdr:sp macro="" textlink="">
      <xdr:nvSpPr>
        <xdr:cNvPr id="66" name="人件費平均値テキスト">
          <a:extLst>
            <a:ext uri="{FF2B5EF4-FFF2-40B4-BE49-F238E27FC236}">
              <a16:creationId xmlns:a16="http://schemas.microsoft.com/office/drawing/2014/main" id="{00000000-0008-0000-0600-000042000000}"/>
            </a:ext>
          </a:extLst>
        </xdr:cNvPr>
        <xdr:cNvSpPr txBox="1"/>
      </xdr:nvSpPr>
      <xdr:spPr>
        <a:xfrm>
          <a:off x="4686300" y="5765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84814</xdr:rowOff>
    </xdr:from>
    <xdr:to>
      <xdr:col>24</xdr:col>
      <xdr:colOff>114300</xdr:colOff>
      <xdr:row>35</xdr:row>
      <xdr:rowOff>14964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4584700" y="591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9113</xdr:rowOff>
    </xdr:from>
    <xdr:to>
      <xdr:col>19</xdr:col>
      <xdr:colOff>177800</xdr:colOff>
      <xdr:row>38</xdr:row>
      <xdr:rowOff>99552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908300" y="6524213"/>
          <a:ext cx="889000" cy="9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87557</xdr:rowOff>
    </xdr:from>
    <xdr:to>
      <xdr:col>20</xdr:col>
      <xdr:colOff>38100</xdr:colOff>
      <xdr:row>36</xdr:row>
      <xdr:rowOff>17707</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3746500" y="608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34234</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3530111" y="586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99552</xdr:rowOff>
    </xdr:from>
    <xdr:to>
      <xdr:col>15</xdr:col>
      <xdr:colOff>50800</xdr:colOff>
      <xdr:row>38</xdr:row>
      <xdr:rowOff>111754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2019300" y="6614652"/>
          <a:ext cx="889000" cy="1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98787</xdr:rowOff>
    </xdr:from>
    <xdr:to>
      <xdr:col>15</xdr:col>
      <xdr:colOff>101600</xdr:colOff>
      <xdr:row>36</xdr:row>
      <xdr:rowOff>28937</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2857500" y="609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45464</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2641111" y="587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111754</xdr:rowOff>
    </xdr:from>
    <xdr:to>
      <xdr:col>10</xdr:col>
      <xdr:colOff>114300</xdr:colOff>
      <xdr:row>38</xdr:row>
      <xdr:rowOff>156445</xdr:rowOff>
    </xdr:to>
    <xdr:cxnSp macro="">
      <xdr:nvCxnSpPr>
        <xdr:cNvPr id="74" name="直線コネクタ 73">
          <a:extLst>
            <a:ext uri="{FF2B5EF4-FFF2-40B4-BE49-F238E27FC236}">
              <a16:creationId xmlns:a16="http://schemas.microsoft.com/office/drawing/2014/main" id="{00000000-0008-0000-0600-00004A000000}"/>
            </a:ext>
          </a:extLst>
        </xdr:cNvPr>
        <xdr:cNvCxnSpPr/>
      </xdr:nvCxnSpPr>
      <xdr:spPr>
        <a:xfrm flipV="1">
          <a:off x="1130300" y="6626854"/>
          <a:ext cx="889000" cy="4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110589</xdr:rowOff>
    </xdr:from>
    <xdr:to>
      <xdr:col>10</xdr:col>
      <xdr:colOff>165100</xdr:colOff>
      <xdr:row>36</xdr:row>
      <xdr:rowOff>40739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968500" y="6111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57266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752111" y="58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133706</xdr:rowOff>
    </xdr:from>
    <xdr:to>
      <xdr:col>6</xdr:col>
      <xdr:colOff>38100</xdr:colOff>
      <xdr:row>36</xdr:row>
      <xdr:rowOff>63856</xdr:rowOff>
    </xdr:to>
    <xdr:sp macro="" textlink="">
      <xdr:nvSpPr>
        <xdr:cNvPr id="77" name="フローチャート: 判断 76">
          <a:extLst>
            <a:ext uri="{FF2B5EF4-FFF2-40B4-BE49-F238E27FC236}">
              <a16:creationId xmlns:a16="http://schemas.microsoft.com/office/drawing/2014/main" id="{00000000-0008-0000-0600-00004D000000}"/>
            </a:ext>
          </a:extLst>
        </xdr:cNvPr>
        <xdr:cNvSpPr/>
      </xdr:nvSpPr>
      <xdr:spPr>
        <a:xfrm>
          <a:off x="1079500" y="613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80383</xdr:rowOff>
    </xdr:from>
    <xdr:ext cx="534377"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863111" y="590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18034</xdr:rowOff>
    </xdr:from>
    <xdr:to>
      <xdr:col>24</xdr:col>
      <xdr:colOff>114300</xdr:colOff>
      <xdr:row>37</xdr:row>
      <xdr:rowOff>119634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4584700" y="63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104411</xdr:rowOff>
    </xdr:from>
    <xdr:ext cx="534377" cy="259045"/>
    <xdr:sp macro="" textlink="">
      <xdr:nvSpPr>
        <xdr:cNvPr id="85" name="人件費該当値テキスト">
          <a:extLst>
            <a:ext uri="{FF2B5EF4-FFF2-40B4-BE49-F238E27FC236}">
              <a16:creationId xmlns:a16="http://schemas.microsoft.com/office/drawing/2014/main" id="{00000000-0008-0000-0600-000055000000}"/>
            </a:ext>
          </a:extLst>
        </xdr:cNvPr>
        <xdr:cNvSpPr txBox="1"/>
      </xdr:nvSpPr>
      <xdr:spPr>
        <a:xfrm>
          <a:off x="4686300" y="62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129762</xdr:rowOff>
    </xdr:from>
    <xdr:to>
      <xdr:col>20</xdr:col>
      <xdr:colOff>38100</xdr:colOff>
      <xdr:row>38</xdr:row>
      <xdr:rowOff>59913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3746500" y="64734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51040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3530111" y="656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48752</xdr:rowOff>
    </xdr:from>
    <xdr:to>
      <xdr:col>15</xdr:col>
      <xdr:colOff>101600</xdr:colOff>
      <xdr:row>38</xdr:row>
      <xdr:rowOff>150352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2857500" y="656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141479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2641111" y="665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60954</xdr:rowOff>
    </xdr:from>
    <xdr:to>
      <xdr:col>10</xdr:col>
      <xdr:colOff>165100</xdr:colOff>
      <xdr:row>38</xdr:row>
      <xdr:rowOff>162554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968500" y="657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153681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1752111" y="666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105645</xdr:rowOff>
    </xdr:from>
    <xdr:to>
      <xdr:col>6</xdr:col>
      <xdr:colOff>38100</xdr:colOff>
      <xdr:row>39</xdr:row>
      <xdr:rowOff>35795</xdr:rowOff>
    </xdr:to>
    <xdr:sp macro="" textlink="">
      <xdr:nvSpPr>
        <xdr:cNvPr id="92" name="楕円 91">
          <a:extLst>
            <a:ext uri="{FF2B5EF4-FFF2-40B4-BE49-F238E27FC236}">
              <a16:creationId xmlns:a16="http://schemas.microsoft.com/office/drawing/2014/main" id="{00000000-0008-0000-0600-00005C000000}"/>
            </a:ext>
          </a:extLst>
        </xdr:cNvPr>
        <xdr:cNvSpPr/>
      </xdr:nvSpPr>
      <xdr:spPr>
        <a:xfrm>
          <a:off x="1079500" y="662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26922</xdr:rowOff>
    </xdr:from>
    <xdr:ext cx="534377" cy="259045"/>
    <xdr:sp macro="" textlink="">
      <xdr:nvSpPr>
        <xdr:cNvPr id="93" name="テキスト ボックス 92">
          <a:extLst>
            <a:ext uri="{FF2B5EF4-FFF2-40B4-BE49-F238E27FC236}">
              <a16:creationId xmlns:a16="http://schemas.microsoft.com/office/drawing/2014/main" id="{00000000-0008-0000-0600-00005D000000}"/>
            </a:ext>
          </a:extLst>
        </xdr:cNvPr>
        <xdr:cNvSpPr txBox="1"/>
      </xdr:nvSpPr>
      <xdr:spPr>
        <a:xfrm>
          <a:off x="863111" y="671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6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6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16484</xdr:rowOff>
    </xdr:from>
    <xdr:to>
      <xdr:col>24</xdr:col>
      <xdr:colOff>63500</xdr:colOff>
      <xdr:row>59</xdr:row>
      <xdr:rowOff>82588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10132034"/>
          <a:ext cx="838200" cy="6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158487</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416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132804</xdr:rowOff>
    </xdr:from>
    <xdr:to>
      <xdr:col>19</xdr:col>
      <xdr:colOff>177800</xdr:colOff>
      <xdr:row>59</xdr:row>
      <xdr:rowOff>16484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10076904"/>
          <a:ext cx="889000" cy="5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45521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132804</xdr:rowOff>
    </xdr:from>
    <xdr:to>
      <xdr:col>15</xdr:col>
      <xdr:colOff>50800</xdr:colOff>
      <xdr:row>59</xdr:row>
      <xdr:rowOff>39192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10076904"/>
          <a:ext cx="889000" cy="7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153953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39192</xdr:rowOff>
    </xdr:from>
    <xdr:to>
      <xdr:col>10</xdr:col>
      <xdr:colOff>114300</xdr:colOff>
      <xdr:row>59</xdr:row>
      <xdr:rowOff>41478</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1547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81907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18013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7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31788</xdr:rowOff>
    </xdr:from>
    <xdr:to>
      <xdr:col>24</xdr:col>
      <xdr:colOff>114300</xdr:colOff>
      <xdr:row>59</xdr:row>
      <xdr:rowOff>133388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1014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118165</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1006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137134</xdr:rowOff>
    </xdr:from>
    <xdr:to>
      <xdr:col>20</xdr:col>
      <xdr:colOff>38100</xdr:colOff>
      <xdr:row>59</xdr:row>
      <xdr:rowOff>67284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1008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58411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1017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82004</xdr:rowOff>
    </xdr:from>
    <xdr:to>
      <xdr:col>15</xdr:col>
      <xdr:colOff>101600</xdr:colOff>
      <xdr:row>59</xdr:row>
      <xdr:rowOff>12154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1002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3281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1011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159842</xdr:rowOff>
    </xdr:from>
    <xdr:to>
      <xdr:col>10</xdr:col>
      <xdr:colOff>165100</xdr:colOff>
      <xdr:row>59</xdr:row>
      <xdr:rowOff>89992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1010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81119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19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162128</xdr:rowOff>
    </xdr:from>
    <xdr:to>
      <xdr:col>6</xdr:col>
      <xdr:colOff>38100</xdr:colOff>
      <xdr:row>59</xdr:row>
      <xdr:rowOff>92278</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10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83405</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19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21476</xdr:rowOff>
    </xdr:from>
    <xdr:to>
      <xdr:col>24</xdr:col>
      <xdr:colOff>63500</xdr:colOff>
      <xdr:row>79</xdr:row>
      <xdr:rowOff>23495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566026"/>
          <a:ext cx="8382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23495</xdr:rowOff>
    </xdr:from>
    <xdr:to>
      <xdr:col>19</xdr:col>
      <xdr:colOff>177800</xdr:colOff>
      <xdr:row>79</xdr:row>
      <xdr:rowOff>30011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68045"/>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21856</xdr:rowOff>
    </xdr:from>
    <xdr:to>
      <xdr:col>15</xdr:col>
      <xdr:colOff>50800</xdr:colOff>
      <xdr:row>79</xdr:row>
      <xdr:rowOff>30011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66406"/>
          <a:ext cx="889000" cy="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21856</xdr:rowOff>
    </xdr:from>
    <xdr:to>
      <xdr:col>10</xdr:col>
      <xdr:colOff>114300</xdr:colOff>
      <xdr:row>79</xdr:row>
      <xdr:rowOff>24752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566406"/>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142126</xdr:rowOff>
    </xdr:from>
    <xdr:to>
      <xdr:col>24</xdr:col>
      <xdr:colOff>114300</xdr:colOff>
      <xdr:row>79</xdr:row>
      <xdr:rowOff>72276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5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57053</xdr:rowOff>
    </xdr:from>
    <xdr:ext cx="378565"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430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144145</xdr:rowOff>
    </xdr:from>
    <xdr:to>
      <xdr:col>20</xdr:col>
      <xdr:colOff>38100</xdr:colOff>
      <xdr:row>79</xdr:row>
      <xdr:rowOff>74295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51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65422</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608017" y="13609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150661</xdr:rowOff>
    </xdr:from>
    <xdr:to>
      <xdr:col>15</xdr:col>
      <xdr:colOff>101600</xdr:colOff>
      <xdr:row>79</xdr:row>
      <xdr:rowOff>80811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52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71938</xdr:rowOff>
    </xdr:from>
    <xdr:ext cx="378565"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719017" y="13616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142506</xdr:rowOff>
    </xdr:from>
    <xdr:to>
      <xdr:col>10</xdr:col>
      <xdr:colOff>165100</xdr:colOff>
      <xdr:row>79</xdr:row>
      <xdr:rowOff>72656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51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63783</xdr:rowOff>
    </xdr:from>
    <xdr:ext cx="378565"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830017" y="13608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145402</xdr:rowOff>
    </xdr:from>
    <xdr:to>
      <xdr:col>6</xdr:col>
      <xdr:colOff>38100</xdr:colOff>
      <xdr:row>79</xdr:row>
      <xdr:rowOff>75552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51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66679</xdr:rowOff>
    </xdr:from>
    <xdr:ext cx="378565"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941017" y="13611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29350</xdr:rowOff>
    </xdr:from>
    <xdr:to>
      <xdr:col>24</xdr:col>
      <xdr:colOff>62865</xdr:colOff>
      <xdr:row>96</xdr:row>
      <xdr:rowOff>114198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459850"/>
          <a:ext cx="1270" cy="111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118025</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57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114198</xdr:rowOff>
    </xdr:from>
    <xdr:to>
      <xdr:col>24</xdr:col>
      <xdr:colOff>152400</xdr:colOff>
      <xdr:row>96</xdr:row>
      <xdr:rowOff>114198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573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147477</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235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29350</xdr:rowOff>
    </xdr:from>
    <xdr:to>
      <xdr:col>24</xdr:col>
      <xdr:colOff>152400</xdr:colOff>
      <xdr:row>90</xdr:row>
      <xdr:rowOff>29350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459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114198</xdr:rowOff>
    </xdr:from>
    <xdr:to>
      <xdr:col>24</xdr:col>
      <xdr:colOff>63500</xdr:colOff>
      <xdr:row>96</xdr:row>
      <xdr:rowOff>166827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73398"/>
          <a:ext cx="838200" cy="5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48632</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59934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25755</xdr:rowOff>
    </xdr:from>
    <xdr:to>
      <xdr:col>24</xdr:col>
      <xdr:colOff>114300</xdr:colOff>
      <xdr:row>94</xdr:row>
      <xdr:rowOff>127355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14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166827</xdr:rowOff>
    </xdr:from>
    <xdr:to>
      <xdr:col>19</xdr:col>
      <xdr:colOff>177800</xdr:colOff>
      <xdr:row>97</xdr:row>
      <xdr:rowOff>57874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26027"/>
          <a:ext cx="889000" cy="6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139903</xdr:rowOff>
    </xdr:from>
    <xdr:to>
      <xdr:col>20</xdr:col>
      <xdr:colOff>38100</xdr:colOff>
      <xdr:row>95</xdr:row>
      <xdr:rowOff>70053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256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86580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03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118238</xdr:rowOff>
    </xdr:from>
    <xdr:to>
      <xdr:col>15</xdr:col>
      <xdr:colOff>50800</xdr:colOff>
      <xdr:row>97</xdr:row>
      <xdr:rowOff>57874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77438"/>
          <a:ext cx="889000" cy="1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72377</xdr:rowOff>
    </xdr:from>
    <xdr:to>
      <xdr:col>15</xdr:col>
      <xdr:colOff>101600</xdr:colOff>
      <xdr:row>96</xdr:row>
      <xdr:rowOff>2527</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3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19054</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135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118238</xdr:rowOff>
    </xdr:from>
    <xdr:to>
      <xdr:col>10</xdr:col>
      <xdr:colOff>114300</xdr:colOff>
      <xdr:row>98</xdr:row>
      <xdr:rowOff>45555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77438"/>
          <a:ext cx="889000" cy="27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97065</xdr:rowOff>
    </xdr:from>
    <xdr:to>
      <xdr:col>10</xdr:col>
      <xdr:colOff>165100</xdr:colOff>
      <xdr:row>95</xdr:row>
      <xdr:rowOff>27215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2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43742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598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68301</xdr:rowOff>
    </xdr:from>
    <xdr:to>
      <xdr:col>6</xdr:col>
      <xdr:colOff>38100</xdr:colOff>
      <xdr:row>96</xdr:row>
      <xdr:rowOff>169901</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5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14978</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0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63398</xdr:rowOff>
    </xdr:from>
    <xdr:to>
      <xdr:col>24</xdr:col>
      <xdr:colOff>114300</xdr:colOff>
      <xdr:row>96</xdr:row>
      <xdr:rowOff>164998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2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149775</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3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116027</xdr:rowOff>
    </xdr:from>
    <xdr:to>
      <xdr:col>20</xdr:col>
      <xdr:colOff>38100</xdr:colOff>
      <xdr:row>97</xdr:row>
      <xdr:rowOff>46177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7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37304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66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7074</xdr:rowOff>
    </xdr:from>
    <xdr:to>
      <xdr:col>15</xdr:col>
      <xdr:colOff>101600</xdr:colOff>
      <xdr:row>97</xdr:row>
      <xdr:rowOff>108674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3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99801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3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67438</xdr:rowOff>
    </xdr:from>
    <xdr:to>
      <xdr:col>10</xdr:col>
      <xdr:colOff>165100</xdr:colOff>
      <xdr:row>96</xdr:row>
      <xdr:rowOff>169038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2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160165</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1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166205</xdr:rowOff>
    </xdr:from>
    <xdr:to>
      <xdr:col>6</xdr:col>
      <xdr:colOff>38100</xdr:colOff>
      <xdr:row>98</xdr:row>
      <xdr:rowOff>96355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9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87482</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8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72149</xdr:rowOff>
    </xdr:from>
    <xdr:to>
      <xdr:col>54</xdr:col>
      <xdr:colOff>189865</xdr:colOff>
      <xdr:row>38</xdr:row>
      <xdr:rowOff>33996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2899"/>
          <a:ext cx="1270" cy="476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37823</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33996</xdr:rowOff>
    </xdr:from>
    <xdr:to>
      <xdr:col>55</xdr:col>
      <xdr:colOff>88900</xdr:colOff>
      <xdr:row>38</xdr:row>
      <xdr:rowOff>33996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18826</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48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72149</xdr:rowOff>
    </xdr:from>
    <xdr:to>
      <xdr:col>55</xdr:col>
      <xdr:colOff>88900</xdr:colOff>
      <xdr:row>35</xdr:row>
      <xdr:rowOff>72149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2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72149</xdr:rowOff>
    </xdr:from>
    <xdr:to>
      <xdr:col>55</xdr:col>
      <xdr:colOff>0</xdr:colOff>
      <xdr:row>35</xdr:row>
      <xdr:rowOff>142367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072899"/>
          <a:ext cx="838200" cy="7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561</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44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22134</xdr:rowOff>
    </xdr:from>
    <xdr:to>
      <xdr:col>55</xdr:col>
      <xdr:colOff>50800</xdr:colOff>
      <xdr:row>37</xdr:row>
      <xdr:rowOff>123734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6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124300</xdr:rowOff>
    </xdr:from>
    <xdr:to>
      <xdr:col>50</xdr:col>
      <xdr:colOff>114300</xdr:colOff>
      <xdr:row>35</xdr:row>
      <xdr:rowOff>142367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125050"/>
          <a:ext cx="889000" cy="1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28626</xdr:rowOff>
    </xdr:from>
    <xdr:to>
      <xdr:col>50</xdr:col>
      <xdr:colOff>165100</xdr:colOff>
      <xdr:row>37</xdr:row>
      <xdr:rowOff>130226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7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121353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6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124300</xdr:rowOff>
    </xdr:from>
    <xdr:to>
      <xdr:col>45</xdr:col>
      <xdr:colOff>177800</xdr:colOff>
      <xdr:row>35</xdr:row>
      <xdr:rowOff>159192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25050"/>
          <a:ext cx="889000" cy="3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9713</xdr:rowOff>
    </xdr:from>
    <xdr:to>
      <xdr:col>46</xdr:col>
      <xdr:colOff>38100</xdr:colOff>
      <xdr:row>37</xdr:row>
      <xdr:rowOff>111313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35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102440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44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78626</xdr:rowOff>
    </xdr:from>
    <xdr:to>
      <xdr:col>41</xdr:col>
      <xdr:colOff>50800</xdr:colOff>
      <xdr:row>35</xdr:row>
      <xdr:rowOff>159192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93576"/>
          <a:ext cx="889000" cy="76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49726</xdr:rowOff>
    </xdr:from>
    <xdr:to>
      <xdr:col>41</xdr:col>
      <xdr:colOff>101600</xdr:colOff>
      <xdr:row>37</xdr:row>
      <xdr:rowOff>151326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142453</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8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123594</xdr:rowOff>
    </xdr:from>
    <xdr:to>
      <xdr:col>36</xdr:col>
      <xdr:colOff>165100</xdr:colOff>
      <xdr:row>33</xdr:row>
      <xdr:rowOff>53744</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6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44871</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70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21349</xdr:rowOff>
    </xdr:from>
    <xdr:to>
      <xdr:col>55</xdr:col>
      <xdr:colOff>50800</xdr:colOff>
      <xdr:row>35</xdr:row>
      <xdr:rowOff>122949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02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145826</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97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91567</xdr:rowOff>
    </xdr:from>
    <xdr:to>
      <xdr:col>50</xdr:col>
      <xdr:colOff>165100</xdr:colOff>
      <xdr:row>36</xdr:row>
      <xdr:rowOff>21717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9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38244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86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73500</xdr:rowOff>
    </xdr:from>
    <xdr:to>
      <xdr:col>46</xdr:col>
      <xdr:colOff>38100</xdr:colOff>
      <xdr:row>36</xdr:row>
      <xdr:rowOff>3650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0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20177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4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108392</xdr:rowOff>
    </xdr:from>
    <xdr:to>
      <xdr:col>41</xdr:col>
      <xdr:colOff>101600</xdr:colOff>
      <xdr:row>36</xdr:row>
      <xdr:rowOff>38542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10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55069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88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27826</xdr:rowOff>
    </xdr:from>
    <xdr:to>
      <xdr:col>36</xdr:col>
      <xdr:colOff>165100</xdr:colOff>
      <xdr:row>31</xdr:row>
      <xdr:rowOff>129426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34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145953</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118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65222</xdr:rowOff>
    </xdr:from>
    <xdr:to>
      <xdr:col>55</xdr:col>
      <xdr:colOff>0</xdr:colOff>
      <xdr:row>57</xdr:row>
      <xdr:rowOff>170012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837872"/>
          <a:ext cx="838200" cy="10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115560</xdr:rowOff>
    </xdr:from>
    <xdr:to>
      <xdr:col>50</xdr:col>
      <xdr:colOff>114300</xdr:colOff>
      <xdr:row>57</xdr:row>
      <xdr:rowOff>65222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030960"/>
          <a:ext cx="889000" cy="80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115560</xdr:rowOff>
    </xdr:from>
    <xdr:to>
      <xdr:col>45</xdr:col>
      <xdr:colOff>177800</xdr:colOff>
      <xdr:row>56</xdr:row>
      <xdr:rowOff>65199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030960"/>
          <a:ext cx="889000" cy="63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35847</xdr:rowOff>
    </xdr:from>
    <xdr:to>
      <xdr:col>41</xdr:col>
      <xdr:colOff>50800</xdr:colOff>
      <xdr:row>56</xdr:row>
      <xdr:rowOff>65199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637047"/>
          <a:ext cx="889000" cy="2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119212</xdr:rowOff>
    </xdr:from>
    <xdr:to>
      <xdr:col>55</xdr:col>
      <xdr:colOff>50800</xdr:colOff>
      <xdr:row>58</xdr:row>
      <xdr:rowOff>49362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89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97639</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7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14422</xdr:rowOff>
    </xdr:from>
    <xdr:to>
      <xdr:col>50</xdr:col>
      <xdr:colOff>165100</xdr:colOff>
      <xdr:row>57</xdr:row>
      <xdr:rowOff>116022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78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107149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87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64760</xdr:rowOff>
    </xdr:from>
    <xdr:to>
      <xdr:col>46</xdr:col>
      <xdr:colOff>38100</xdr:colOff>
      <xdr:row>52</xdr:row>
      <xdr:rowOff>166360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898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11437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875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14399</xdr:rowOff>
    </xdr:from>
    <xdr:to>
      <xdr:col>41</xdr:col>
      <xdr:colOff>101600</xdr:colOff>
      <xdr:row>56</xdr:row>
      <xdr:rowOff>115999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61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107126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70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156497</xdr:rowOff>
    </xdr:from>
    <xdr:to>
      <xdr:col>36</xdr:col>
      <xdr:colOff>165100</xdr:colOff>
      <xdr:row>56</xdr:row>
      <xdr:rowOff>86647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58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77774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67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84127</xdr:rowOff>
    </xdr:from>
    <xdr:to>
      <xdr:col>55</xdr:col>
      <xdr:colOff>0</xdr:colOff>
      <xdr:row>77</xdr:row>
      <xdr:rowOff>91191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285777"/>
          <a:ext cx="838200" cy="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138306</xdr:rowOff>
    </xdr:from>
    <xdr:to>
      <xdr:col>50</xdr:col>
      <xdr:colOff>114300</xdr:colOff>
      <xdr:row>77</xdr:row>
      <xdr:rowOff>84127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168506"/>
          <a:ext cx="889000" cy="11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138306</xdr:rowOff>
    </xdr:from>
    <xdr:to>
      <xdr:col>45</xdr:col>
      <xdr:colOff>177800</xdr:colOff>
      <xdr:row>76</xdr:row>
      <xdr:rowOff>152136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168506"/>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2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152136</xdr:rowOff>
    </xdr:from>
    <xdr:to>
      <xdr:col>41</xdr:col>
      <xdr:colOff>50800</xdr:colOff>
      <xdr:row>77</xdr:row>
      <xdr:rowOff>69428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182336"/>
          <a:ext cx="889000" cy="8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40391</xdr:rowOff>
    </xdr:from>
    <xdr:to>
      <xdr:col>55</xdr:col>
      <xdr:colOff>50800</xdr:colOff>
      <xdr:row>77</xdr:row>
      <xdr:rowOff>141991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4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18818</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22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33327</xdr:rowOff>
    </xdr:from>
    <xdr:to>
      <xdr:col>50</xdr:col>
      <xdr:colOff>165100</xdr:colOff>
      <xdr:row>77</xdr:row>
      <xdr:rowOff>134927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126054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327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87506</xdr:rowOff>
    </xdr:from>
    <xdr:to>
      <xdr:col>46</xdr:col>
      <xdr:colOff>38100</xdr:colOff>
      <xdr:row>77</xdr:row>
      <xdr:rowOff>17656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1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34183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89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101336</xdr:rowOff>
    </xdr:from>
    <xdr:to>
      <xdr:col>41</xdr:col>
      <xdr:colOff>101600</xdr:colOff>
      <xdr:row>77</xdr:row>
      <xdr:rowOff>31486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3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48013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0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18628</xdr:rowOff>
    </xdr:from>
    <xdr:to>
      <xdr:col>36</xdr:col>
      <xdr:colOff>165100</xdr:colOff>
      <xdr:row>77</xdr:row>
      <xdr:rowOff>120228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2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136755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99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111430</xdr:rowOff>
    </xdr:from>
    <xdr:to>
      <xdr:col>55</xdr:col>
      <xdr:colOff>0</xdr:colOff>
      <xdr:row>97</xdr:row>
      <xdr:rowOff>169838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6742080"/>
          <a:ext cx="838200" cy="5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83350</xdr:rowOff>
    </xdr:from>
    <xdr:to>
      <xdr:col>50</xdr:col>
      <xdr:colOff>114300</xdr:colOff>
      <xdr:row>97</xdr:row>
      <xdr:rowOff>111430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8750300" y="15513850"/>
          <a:ext cx="889000" cy="122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83350</xdr:rowOff>
    </xdr:from>
    <xdr:to>
      <xdr:col>45</xdr:col>
      <xdr:colOff>177800</xdr:colOff>
      <xdr:row>97</xdr:row>
      <xdr:rowOff>2578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5513850"/>
          <a:ext cx="889000" cy="111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5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45250</xdr:rowOff>
    </xdr:from>
    <xdr:to>
      <xdr:col>41</xdr:col>
      <xdr:colOff>50800</xdr:colOff>
      <xdr:row>97</xdr:row>
      <xdr:rowOff>2578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504450"/>
          <a:ext cx="889000" cy="1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119038</xdr:rowOff>
    </xdr:from>
    <xdr:to>
      <xdr:col>55</xdr:col>
      <xdr:colOff>50800</xdr:colOff>
      <xdr:row>98</xdr:row>
      <xdr:rowOff>49188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74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33965</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66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60630</xdr:rowOff>
    </xdr:from>
    <xdr:to>
      <xdr:col>50</xdr:col>
      <xdr:colOff>165100</xdr:colOff>
      <xdr:row>97</xdr:row>
      <xdr:rowOff>162230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6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153357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32550</xdr:rowOff>
    </xdr:from>
    <xdr:to>
      <xdr:col>46</xdr:col>
      <xdr:colOff>38100</xdr:colOff>
      <xdr:row>90</xdr:row>
      <xdr:rowOff>134150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54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88</xdr:row>
      <xdr:rowOff>150677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523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123228</xdr:rowOff>
    </xdr:from>
    <xdr:to>
      <xdr:col>41</xdr:col>
      <xdr:colOff>101600</xdr:colOff>
      <xdr:row>97</xdr:row>
      <xdr:rowOff>53378</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58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44505</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67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165900</xdr:rowOff>
    </xdr:from>
    <xdr:to>
      <xdr:col>36</xdr:col>
      <xdr:colOff>165100</xdr:colOff>
      <xdr:row>96</xdr:row>
      <xdr:rowOff>96050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4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112577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22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163618</xdr:rowOff>
    </xdr:from>
    <xdr:to>
      <xdr:col>85</xdr:col>
      <xdr:colOff>127000</xdr:colOff>
      <xdr:row>76</xdr:row>
      <xdr:rowOff>163846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193818"/>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163618</xdr:rowOff>
    </xdr:from>
    <xdr:to>
      <xdr:col>81</xdr:col>
      <xdr:colOff>50800</xdr:colOff>
      <xdr:row>77</xdr:row>
      <xdr:rowOff>18342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193818"/>
          <a:ext cx="889000" cy="2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18342</xdr:rowOff>
    </xdr:from>
    <xdr:to>
      <xdr:col>76</xdr:col>
      <xdr:colOff>114300</xdr:colOff>
      <xdr:row>77</xdr:row>
      <xdr:rowOff>62604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19992"/>
          <a:ext cx="889000" cy="4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62604</xdr:rowOff>
    </xdr:from>
    <xdr:to>
      <xdr:col>71</xdr:col>
      <xdr:colOff>177800</xdr:colOff>
      <xdr:row>77</xdr:row>
      <xdr:rowOff>108496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64254"/>
          <a:ext cx="889000" cy="4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113046</xdr:rowOff>
    </xdr:from>
    <xdr:to>
      <xdr:col>85</xdr:col>
      <xdr:colOff>177800</xdr:colOff>
      <xdr:row>77</xdr:row>
      <xdr:rowOff>43196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4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91473</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2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112818</xdr:rowOff>
    </xdr:from>
    <xdr:to>
      <xdr:col>81</xdr:col>
      <xdr:colOff>101600</xdr:colOff>
      <xdr:row>77</xdr:row>
      <xdr:rowOff>42968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4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34095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3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138992</xdr:rowOff>
    </xdr:from>
    <xdr:to>
      <xdr:col>76</xdr:col>
      <xdr:colOff>165100</xdr:colOff>
      <xdr:row>77</xdr:row>
      <xdr:rowOff>69142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6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60269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6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11804</xdr:rowOff>
    </xdr:from>
    <xdr:to>
      <xdr:col>72</xdr:col>
      <xdr:colOff>38100</xdr:colOff>
      <xdr:row>77</xdr:row>
      <xdr:rowOff>113404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1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104531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0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57696</xdr:rowOff>
    </xdr:from>
    <xdr:to>
      <xdr:col>67</xdr:col>
      <xdr:colOff>101600</xdr:colOff>
      <xdr:row>77</xdr:row>
      <xdr:rowOff>159296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5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150423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5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160299</xdr:rowOff>
    </xdr:from>
    <xdr:to>
      <xdr:col>85</xdr:col>
      <xdr:colOff>127000</xdr:colOff>
      <xdr:row>99</xdr:row>
      <xdr:rowOff>37655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962399"/>
          <a:ext cx="8382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160299</xdr:rowOff>
    </xdr:from>
    <xdr:to>
      <xdr:col>81</xdr:col>
      <xdr:colOff>50800</xdr:colOff>
      <xdr:row>99</xdr:row>
      <xdr:rowOff>32665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96239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64846</xdr:rowOff>
    </xdr:from>
    <xdr:to>
      <xdr:col>76</xdr:col>
      <xdr:colOff>114300</xdr:colOff>
      <xdr:row>99</xdr:row>
      <xdr:rowOff>32665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66946"/>
          <a:ext cx="889000" cy="13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64846</xdr:rowOff>
    </xdr:from>
    <xdr:to>
      <xdr:col>71</xdr:col>
      <xdr:colOff>177800</xdr:colOff>
      <xdr:row>99</xdr:row>
      <xdr:rowOff>32258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66946"/>
          <a:ext cx="889000" cy="1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158305</xdr:rowOff>
    </xdr:from>
    <xdr:to>
      <xdr:col>85</xdr:col>
      <xdr:colOff>177800</xdr:colOff>
      <xdr:row>99</xdr:row>
      <xdr:rowOff>88455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96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73232</xdr:rowOff>
    </xdr:from>
    <xdr:ext cx="378565"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75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109499</xdr:rowOff>
    </xdr:from>
    <xdr:to>
      <xdr:col>81</xdr:col>
      <xdr:colOff>101600</xdr:colOff>
      <xdr:row>99</xdr:row>
      <xdr:rowOff>39649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91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30776</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700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153315</xdr:rowOff>
    </xdr:from>
    <xdr:to>
      <xdr:col>76</xdr:col>
      <xdr:colOff>165100</xdr:colOff>
      <xdr:row>99</xdr:row>
      <xdr:rowOff>83465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95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74592</xdr:rowOff>
    </xdr:from>
    <xdr:ext cx="378565"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3017" y="17048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14046</xdr:rowOff>
    </xdr:from>
    <xdr:to>
      <xdr:col>72</xdr:col>
      <xdr:colOff>38100</xdr:colOff>
      <xdr:row>98</xdr:row>
      <xdr:rowOff>115646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1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106773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0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152908</xdr:rowOff>
    </xdr:from>
    <xdr:to>
      <xdr:col>67</xdr:col>
      <xdr:colOff>101600</xdr:colOff>
      <xdr:row>99</xdr:row>
      <xdr:rowOff>83058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95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74185</xdr:rowOff>
    </xdr:from>
    <xdr:ext cx="378565"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625017" y="17047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100076</xdr:rowOff>
    </xdr:from>
    <xdr:to>
      <xdr:col>116</xdr:col>
      <xdr:colOff>63500</xdr:colOff>
      <xdr:row>58</xdr:row>
      <xdr:rowOff>124079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1323300" y="10044176"/>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124079</xdr:rowOff>
    </xdr:from>
    <xdr:to>
      <xdr:col>111</xdr:col>
      <xdr:colOff>177800</xdr:colOff>
      <xdr:row>58</xdr:row>
      <xdr:rowOff>130099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0434300" y="10068179"/>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130099</xdr:rowOff>
    </xdr:from>
    <xdr:to>
      <xdr:col>107</xdr:col>
      <xdr:colOff>50800</xdr:colOff>
      <xdr:row>58</xdr:row>
      <xdr:rowOff>162713</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9545300" y="10074199"/>
          <a:ext cx="889000" cy="3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162713</xdr:rowOff>
    </xdr:from>
    <xdr:to>
      <xdr:col>102</xdr:col>
      <xdr:colOff>114300</xdr:colOff>
      <xdr:row>58</xdr:row>
      <xdr:rowOff>163093</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8656300" y="10106813"/>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49276</xdr:rowOff>
    </xdr:from>
    <xdr:to>
      <xdr:col>116</xdr:col>
      <xdr:colOff>114300</xdr:colOff>
      <xdr:row>58</xdr:row>
      <xdr:rowOff>150876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9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135653</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9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73279</xdr:rowOff>
    </xdr:from>
    <xdr:to>
      <xdr:col>112</xdr:col>
      <xdr:colOff>38100</xdr:colOff>
      <xdr:row>59</xdr:row>
      <xdr:rowOff>3429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1001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166006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88428" y="1011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79299</xdr:rowOff>
    </xdr:from>
    <xdr:to>
      <xdr:col>107</xdr:col>
      <xdr:colOff>101600</xdr:colOff>
      <xdr:row>59</xdr:row>
      <xdr:rowOff>9449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02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576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1011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111913</xdr:rowOff>
    </xdr:from>
    <xdr:to>
      <xdr:col>102</xdr:col>
      <xdr:colOff>165100</xdr:colOff>
      <xdr:row>59</xdr:row>
      <xdr:rowOff>42063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1005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33190</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56017" y="10148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112293</xdr:rowOff>
    </xdr:from>
    <xdr:to>
      <xdr:col>98</xdr:col>
      <xdr:colOff>38100</xdr:colOff>
      <xdr:row>59</xdr:row>
      <xdr:rowOff>42443</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100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33570</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67017" y="10149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11113</xdr:rowOff>
    </xdr:from>
    <xdr:to>
      <xdr:col>116</xdr:col>
      <xdr:colOff>62864</xdr:colOff>
      <xdr:row>76</xdr:row>
      <xdr:rowOff>53936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84063"/>
          <a:ext cx="1269" cy="900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57763</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08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53936</xdr:rowOff>
    </xdr:from>
    <xdr:to>
      <xdr:col>116</xdr:col>
      <xdr:colOff>152400</xdr:colOff>
      <xdr:row>76</xdr:row>
      <xdr:rowOff>53936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084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129240</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5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11113</xdr:rowOff>
    </xdr:from>
    <xdr:to>
      <xdr:col>116</xdr:col>
      <xdr:colOff>152400</xdr:colOff>
      <xdr:row>71</xdr:row>
      <xdr:rowOff>11113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84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53936</xdr:rowOff>
    </xdr:from>
    <xdr:to>
      <xdr:col>116</xdr:col>
      <xdr:colOff>63500</xdr:colOff>
      <xdr:row>76</xdr:row>
      <xdr:rowOff>79387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3084136"/>
          <a:ext cx="838200" cy="2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98823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443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75946</xdr:rowOff>
    </xdr:from>
    <xdr:to>
      <xdr:col>116</xdr:col>
      <xdr:colOff>114300</xdr:colOff>
      <xdr:row>74</xdr:row>
      <xdr:rowOff>6096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59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79387</xdr:rowOff>
    </xdr:from>
    <xdr:to>
      <xdr:col>111</xdr:col>
      <xdr:colOff>177800</xdr:colOff>
      <xdr:row>77</xdr:row>
      <xdr:rowOff>62776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3109587"/>
          <a:ext cx="889000" cy="15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118084</xdr:rowOff>
    </xdr:from>
    <xdr:to>
      <xdr:col>112</xdr:col>
      <xdr:colOff>38100</xdr:colOff>
      <xdr:row>74</xdr:row>
      <xdr:rowOff>48234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633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64761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0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62776</xdr:rowOff>
    </xdr:from>
    <xdr:to>
      <xdr:col>107</xdr:col>
      <xdr:colOff>50800</xdr:colOff>
      <xdr:row>77</xdr:row>
      <xdr:rowOff>124537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3264426"/>
          <a:ext cx="889000" cy="6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14795</xdr:rowOff>
    </xdr:from>
    <xdr:to>
      <xdr:col>107</xdr:col>
      <xdr:colOff>101600</xdr:colOff>
      <xdr:row>74</xdr:row>
      <xdr:rowOff>116395</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70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132922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4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122289</xdr:rowOff>
    </xdr:from>
    <xdr:to>
      <xdr:col>102</xdr:col>
      <xdr:colOff>114300</xdr:colOff>
      <xdr:row>77</xdr:row>
      <xdr:rowOff>124537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656300" y="13323939"/>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46113</xdr:rowOff>
    </xdr:from>
    <xdr:to>
      <xdr:col>102</xdr:col>
      <xdr:colOff>165100</xdr:colOff>
      <xdr:row>74</xdr:row>
      <xdr:rowOff>147713</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73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164240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0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52781</xdr:rowOff>
    </xdr:from>
    <xdr:to>
      <xdr:col>98</xdr:col>
      <xdr:colOff>38100</xdr:colOff>
      <xdr:row>74</xdr:row>
      <xdr:rowOff>154381</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74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170908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51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3136</xdr:rowOff>
    </xdr:from>
    <xdr:to>
      <xdr:col>116</xdr:col>
      <xdr:colOff>114300</xdr:colOff>
      <xdr:row>76</xdr:row>
      <xdr:rowOff>104736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303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89514</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94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28587</xdr:rowOff>
    </xdr:from>
    <xdr:to>
      <xdr:col>112</xdr:col>
      <xdr:colOff>38100</xdr:colOff>
      <xdr:row>76</xdr:row>
      <xdr:rowOff>130187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305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121314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315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11976</xdr:rowOff>
    </xdr:from>
    <xdr:to>
      <xdr:col>107</xdr:col>
      <xdr:colOff>101600</xdr:colOff>
      <xdr:row>77</xdr:row>
      <xdr:rowOff>113576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321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104703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330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73737</xdr:rowOff>
    </xdr:from>
    <xdr:to>
      <xdr:col>102</xdr:col>
      <xdr:colOff>165100</xdr:colOff>
      <xdr:row>78</xdr:row>
      <xdr:rowOff>3887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327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166464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336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71489</xdr:rowOff>
    </xdr:from>
    <xdr:to>
      <xdr:col>98</xdr:col>
      <xdr:colOff>38100</xdr:colOff>
      <xdr:row>78</xdr:row>
      <xdr:rowOff>1639</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327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164216</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336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及び普通建設事業費等については昨年と比較すると減額となっており、類似団体や全国平均と比較しても低い数値となっている。これは、公有管理財産事業における借上料や消防庁舎用地購入費の減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一方で、東埼玉資源環境組合負担金の増（</a:t>
          </a:r>
          <a:r>
            <a:rPr kumimoji="1" lang="en-US" altLang="ja-JP" sz="1300">
              <a:latin typeface="ＭＳ Ｐゴシック" panose="020B0600070205080204" pitchFamily="50" charset="-128"/>
              <a:ea typeface="ＭＳ Ｐゴシック" panose="020B0600070205080204" pitchFamily="50" charset="-128"/>
            </a:rPr>
            <a:t>424</a:t>
          </a:r>
          <a:r>
            <a:rPr kumimoji="1" lang="ja-JP" altLang="en-US" sz="1300">
              <a:latin typeface="ＭＳ Ｐゴシック" panose="020B0600070205080204" pitchFamily="50" charset="-128"/>
              <a:ea typeface="ＭＳ Ｐゴシック" panose="020B0600070205080204" pitchFamily="50" charset="-128"/>
            </a:rPr>
            <a:t>百万円）により、補助費等が増額となった。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埼玉県草加市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251,992
240,555
27.46
96,931,504
91,747,417
4,610,684
49,098,628
66,514,468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38</xdr:row>
      <xdr:rowOff>127508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464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131335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4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127508</xdr:rowOff>
    </xdr:from>
    <xdr:to>
      <xdr:col>24</xdr:col>
      <xdr:colOff>152400</xdr:colOff>
      <xdr:row>38</xdr:row>
      <xdr:rowOff>127508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28448</xdr:rowOff>
    </xdr:from>
    <xdr:to>
      <xdr:col>24</xdr:col>
      <xdr:colOff>63500</xdr:colOff>
      <xdr:row>38</xdr:row>
      <xdr:rowOff>127508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543548"/>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123969</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818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101092</xdr:rowOff>
    </xdr:from>
    <xdr:to>
      <xdr:col>24</xdr:col>
      <xdr:colOff>114300</xdr:colOff>
      <xdr:row>35</xdr:row>
      <xdr:rowOff>31242</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3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28448</xdr:rowOff>
    </xdr:from>
    <xdr:to>
      <xdr:col>19</xdr:col>
      <xdr:colOff>177800</xdr:colOff>
      <xdr:row>39</xdr:row>
      <xdr:rowOff>26162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543548"/>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xdr:rowOff>
    </xdr:from>
    <xdr:to>
      <xdr:col>20</xdr:col>
      <xdr:colOff>38100</xdr:colOff>
      <xdr:row>35</xdr:row>
      <xdr:rowOff>112014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1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128541</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1778</xdr:rowOff>
    </xdr:from>
    <xdr:to>
      <xdr:col>15</xdr:col>
      <xdr:colOff>50800</xdr:colOff>
      <xdr:row>39</xdr:row>
      <xdr:rowOff>26162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68832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57658</xdr:rowOff>
    </xdr:from>
    <xdr:to>
      <xdr:col>15</xdr:col>
      <xdr:colOff>101600</xdr:colOff>
      <xdr:row>35</xdr:row>
      <xdr:rowOff>159258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4335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1778</xdr:rowOff>
    </xdr:from>
    <xdr:to>
      <xdr:col>10</xdr:col>
      <xdr:colOff>114300</xdr:colOff>
      <xdr:row>39</xdr:row>
      <xdr:rowOff>24638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6883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60706</xdr:rowOff>
    </xdr:from>
    <xdr:to>
      <xdr:col>10</xdr:col>
      <xdr:colOff>165100</xdr:colOff>
      <xdr:row>35</xdr:row>
      <xdr:rowOff>162306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7383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3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101854</xdr:rowOff>
    </xdr:from>
    <xdr:to>
      <xdr:col>6</xdr:col>
      <xdr:colOff>38100</xdr:colOff>
      <xdr:row>36</xdr:row>
      <xdr:rowOff>32004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48531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76708</xdr:rowOff>
    </xdr:from>
    <xdr:to>
      <xdr:col>24</xdr:col>
      <xdr:colOff>114300</xdr:colOff>
      <xdr:row>39</xdr:row>
      <xdr:rowOff>6858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59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163085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50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149098</xdr:rowOff>
    </xdr:from>
    <xdr:to>
      <xdr:col>20</xdr:col>
      <xdr:colOff>38100</xdr:colOff>
      <xdr:row>38</xdr:row>
      <xdr:rowOff>79248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9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70375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8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146812</xdr:rowOff>
    </xdr:from>
    <xdr:to>
      <xdr:col>15</xdr:col>
      <xdr:colOff>101600</xdr:colOff>
      <xdr:row>39</xdr:row>
      <xdr:rowOff>76962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6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68089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75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122428</xdr:rowOff>
    </xdr:from>
    <xdr:to>
      <xdr:col>10</xdr:col>
      <xdr:colOff>165100</xdr:colOff>
      <xdr:row>39</xdr:row>
      <xdr:rowOff>52578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63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43705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730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145288</xdr:rowOff>
    </xdr:from>
    <xdr:to>
      <xdr:col>6</xdr:col>
      <xdr:colOff>38100</xdr:colOff>
      <xdr:row>39</xdr:row>
      <xdr:rowOff>75438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66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66565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91592</xdr:rowOff>
    </xdr:from>
    <xdr:to>
      <xdr:col>24</xdr:col>
      <xdr:colOff>63500</xdr:colOff>
      <xdr:row>58</xdr:row>
      <xdr:rowOff>120650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3797300" y="10035692"/>
          <a:ext cx="838200" cy="2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158928</xdr:rowOff>
    </xdr:from>
    <xdr:to>
      <xdr:col>19</xdr:col>
      <xdr:colOff>177800</xdr:colOff>
      <xdr:row>58</xdr:row>
      <xdr:rowOff>91592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760128"/>
          <a:ext cx="889000" cy="27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158928</xdr:rowOff>
    </xdr:from>
    <xdr:to>
      <xdr:col>15</xdr:col>
      <xdr:colOff>50800</xdr:colOff>
      <xdr:row>58</xdr:row>
      <xdr:rowOff>52184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9760128"/>
          <a:ext cx="889000" cy="23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63161</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1000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126847</xdr:rowOff>
    </xdr:from>
    <xdr:to>
      <xdr:col>10</xdr:col>
      <xdr:colOff>114300</xdr:colOff>
      <xdr:row>58</xdr:row>
      <xdr:rowOff>52184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870797"/>
          <a:ext cx="889000" cy="112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69850</xdr:rowOff>
    </xdr:from>
    <xdr:to>
      <xdr:col>24</xdr:col>
      <xdr:colOff>114300</xdr:colOff>
      <xdr:row>59</xdr:row>
      <xdr:rowOff>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100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156227</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92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40792</xdr:rowOff>
    </xdr:from>
    <xdr:to>
      <xdr:col>20</xdr:col>
      <xdr:colOff>38100</xdr:colOff>
      <xdr:row>58</xdr:row>
      <xdr:rowOff>142392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9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133519</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1007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108128</xdr:rowOff>
    </xdr:from>
    <xdr:to>
      <xdr:col>15</xdr:col>
      <xdr:colOff>101600</xdr:colOff>
      <xdr:row>57</xdr:row>
      <xdr:rowOff>38278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70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54805</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48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1384</xdr:rowOff>
    </xdr:from>
    <xdr:to>
      <xdr:col>10</xdr:col>
      <xdr:colOff>165100</xdr:colOff>
      <xdr:row>58</xdr:row>
      <xdr:rowOff>102984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94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94111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1003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76047</xdr:rowOff>
    </xdr:from>
    <xdr:to>
      <xdr:col>6</xdr:col>
      <xdr:colOff>38100</xdr:colOff>
      <xdr:row>52</xdr:row>
      <xdr:rowOff>6197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81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168774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8912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147371</xdr:rowOff>
    </xdr:from>
    <xdr:to>
      <xdr:col>24</xdr:col>
      <xdr:colOff>63500</xdr:colOff>
      <xdr:row>77</xdr:row>
      <xdr:rowOff>110452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77571"/>
          <a:ext cx="838200" cy="13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60863</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196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110452</xdr:rowOff>
    </xdr:from>
    <xdr:to>
      <xdr:col>19</xdr:col>
      <xdr:colOff>177800</xdr:colOff>
      <xdr:row>78</xdr:row>
      <xdr:rowOff>50940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12102"/>
          <a:ext cx="889000" cy="1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131742</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99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18681</xdr:rowOff>
    </xdr:from>
    <xdr:to>
      <xdr:col>15</xdr:col>
      <xdr:colOff>50800</xdr:colOff>
      <xdr:row>78</xdr:row>
      <xdr:rowOff>50940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391781"/>
          <a:ext cx="889000" cy="3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73892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18681</xdr:rowOff>
    </xdr:from>
    <xdr:to>
      <xdr:col>10</xdr:col>
      <xdr:colOff>114300</xdr:colOff>
      <xdr:row>79</xdr:row>
      <xdr:rowOff>108369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91781"/>
          <a:ext cx="889000" cy="26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169105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02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130064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33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96571</xdr:rowOff>
    </xdr:from>
    <xdr:to>
      <xdr:col>24</xdr:col>
      <xdr:colOff>114300</xdr:colOff>
      <xdr:row>77</xdr:row>
      <xdr:rowOff>26721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74998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05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59652</xdr:rowOff>
    </xdr:from>
    <xdr:to>
      <xdr:col>20</xdr:col>
      <xdr:colOff>38100</xdr:colOff>
      <xdr:row>77</xdr:row>
      <xdr:rowOff>161252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6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152379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54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xdr:rowOff>
    </xdr:from>
    <xdr:to>
      <xdr:col>15</xdr:col>
      <xdr:colOff>101600</xdr:colOff>
      <xdr:row>78</xdr:row>
      <xdr:rowOff>101740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92867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65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139331</xdr:rowOff>
    </xdr:from>
    <xdr:to>
      <xdr:col>10</xdr:col>
      <xdr:colOff>165100</xdr:colOff>
      <xdr:row>78</xdr:row>
      <xdr:rowOff>69481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4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60608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3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57569</xdr:rowOff>
    </xdr:from>
    <xdr:to>
      <xdr:col>6</xdr:col>
      <xdr:colOff>38100</xdr:colOff>
      <xdr:row>79</xdr:row>
      <xdr:rowOff>159169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60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150296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694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73876</xdr:rowOff>
    </xdr:from>
    <xdr:to>
      <xdr:col>24</xdr:col>
      <xdr:colOff>63500</xdr:colOff>
      <xdr:row>99</xdr:row>
      <xdr:rowOff>83680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7047426"/>
          <a:ext cx="838200" cy="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31001</xdr:rowOff>
    </xdr:from>
    <xdr:to>
      <xdr:col>19</xdr:col>
      <xdr:colOff>177800</xdr:colOff>
      <xdr:row>99</xdr:row>
      <xdr:rowOff>73876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7004551"/>
          <a:ext cx="889000" cy="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8089</xdr:rowOff>
    </xdr:from>
    <xdr:to>
      <xdr:col>15</xdr:col>
      <xdr:colOff>50800</xdr:colOff>
      <xdr:row>99</xdr:row>
      <xdr:rowOff>31001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981639"/>
          <a:ext cx="889000" cy="2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8089</xdr:rowOff>
    </xdr:from>
    <xdr:to>
      <xdr:col>10</xdr:col>
      <xdr:colOff>114300</xdr:colOff>
      <xdr:row>99</xdr:row>
      <xdr:rowOff>83883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81639"/>
          <a:ext cx="889000" cy="7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32880</xdr:rowOff>
    </xdr:from>
    <xdr:to>
      <xdr:col>24</xdr:col>
      <xdr:colOff>114300</xdr:colOff>
      <xdr:row>99</xdr:row>
      <xdr:rowOff>134480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700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119257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92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23076</xdr:rowOff>
    </xdr:from>
    <xdr:to>
      <xdr:col>20</xdr:col>
      <xdr:colOff>38100</xdr:colOff>
      <xdr:row>99</xdr:row>
      <xdr:rowOff>124676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115803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708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151651</xdr:rowOff>
    </xdr:from>
    <xdr:to>
      <xdr:col>15</xdr:col>
      <xdr:colOff>101600</xdr:colOff>
      <xdr:row>99</xdr:row>
      <xdr:rowOff>81801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95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72928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704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128739</xdr:rowOff>
    </xdr:from>
    <xdr:to>
      <xdr:col>10</xdr:col>
      <xdr:colOff>165100</xdr:colOff>
      <xdr:row>99</xdr:row>
      <xdr:rowOff>58889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93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50016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702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33083</xdr:rowOff>
    </xdr:from>
    <xdr:to>
      <xdr:col>6</xdr:col>
      <xdr:colOff>38100</xdr:colOff>
      <xdr:row>99</xdr:row>
      <xdr:rowOff>134683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700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125810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709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110896</xdr:rowOff>
    </xdr:from>
    <xdr:to>
      <xdr:col>55</xdr:col>
      <xdr:colOff>0</xdr:colOff>
      <xdr:row>37</xdr:row>
      <xdr:rowOff>110896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545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71577</xdr:rowOff>
    </xdr:from>
    <xdr:to>
      <xdr:col>50</xdr:col>
      <xdr:colOff>114300</xdr:colOff>
      <xdr:row>37</xdr:row>
      <xdr:rowOff>110896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415227"/>
          <a:ext cx="8890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45060</xdr:rowOff>
    </xdr:from>
    <xdr:to>
      <xdr:col>45</xdr:col>
      <xdr:colOff>177800</xdr:colOff>
      <xdr:row>37</xdr:row>
      <xdr:rowOff>71577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388710"/>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28601</xdr:rowOff>
    </xdr:from>
    <xdr:to>
      <xdr:col>41</xdr:col>
      <xdr:colOff>50800</xdr:colOff>
      <xdr:row>37</xdr:row>
      <xdr:rowOff>45060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372251"/>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60096</xdr:rowOff>
    </xdr:from>
    <xdr:to>
      <xdr:col>55</xdr:col>
      <xdr:colOff>50800</xdr:colOff>
      <xdr:row>37</xdr:row>
      <xdr:rowOff>161696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0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38523</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82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60096</xdr:rowOff>
    </xdr:from>
    <xdr:to>
      <xdr:col>50</xdr:col>
      <xdr:colOff>165100</xdr:colOff>
      <xdr:row>37</xdr:row>
      <xdr:rowOff>161696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0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152823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496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20777</xdr:rowOff>
    </xdr:from>
    <xdr:to>
      <xdr:col>46</xdr:col>
      <xdr:colOff>38100</xdr:colOff>
      <xdr:row>37</xdr:row>
      <xdr:rowOff>122377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6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113504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457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165710</xdr:rowOff>
    </xdr:from>
    <xdr:to>
      <xdr:col>41</xdr:col>
      <xdr:colOff>101600</xdr:colOff>
      <xdr:row>37</xdr:row>
      <xdr:rowOff>95860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86987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430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149251</xdr:rowOff>
    </xdr:from>
    <xdr:to>
      <xdr:col>36</xdr:col>
      <xdr:colOff>165100</xdr:colOff>
      <xdr:row>37</xdr:row>
      <xdr:rowOff>79401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2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70528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14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125892</xdr:rowOff>
    </xdr:from>
    <xdr:to>
      <xdr:col>55</xdr:col>
      <xdr:colOff>0</xdr:colOff>
      <xdr:row>58</xdr:row>
      <xdr:rowOff>126167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069992"/>
          <a:ext cx="8382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125344</xdr:rowOff>
    </xdr:from>
    <xdr:to>
      <xdr:col>50</xdr:col>
      <xdr:colOff>114300</xdr:colOff>
      <xdr:row>58</xdr:row>
      <xdr:rowOff>125892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69444"/>
          <a:ext cx="88900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125344</xdr:rowOff>
    </xdr:from>
    <xdr:to>
      <xdr:col>45</xdr:col>
      <xdr:colOff>177800</xdr:colOff>
      <xdr:row>58</xdr:row>
      <xdr:rowOff>126395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69444"/>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126395</xdr:rowOff>
    </xdr:from>
    <xdr:to>
      <xdr:col>41</xdr:col>
      <xdr:colOff>50800</xdr:colOff>
      <xdr:row>58</xdr:row>
      <xdr:rowOff>127813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070495"/>
          <a:ext cx="8890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75367</xdr:rowOff>
    </xdr:from>
    <xdr:to>
      <xdr:col>55</xdr:col>
      <xdr:colOff>50800</xdr:colOff>
      <xdr:row>59</xdr:row>
      <xdr:rowOff>5517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1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161744</xdr:rowOff>
    </xdr:from>
    <xdr:ext cx="378565"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34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75092</xdr:rowOff>
    </xdr:from>
    <xdr:to>
      <xdr:col>50</xdr:col>
      <xdr:colOff>165100</xdr:colOff>
      <xdr:row>59</xdr:row>
      <xdr:rowOff>5242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1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167819</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50017" y="101119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74544</xdr:rowOff>
    </xdr:from>
    <xdr:to>
      <xdr:col>46</xdr:col>
      <xdr:colOff>38100</xdr:colOff>
      <xdr:row>59</xdr:row>
      <xdr:rowOff>4694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167271</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61017" y="101113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75595</xdr:rowOff>
    </xdr:from>
    <xdr:to>
      <xdr:col>41</xdr:col>
      <xdr:colOff>101600</xdr:colOff>
      <xdr:row>59</xdr:row>
      <xdr:rowOff>5745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1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168322</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2017" y="10112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77013</xdr:rowOff>
    </xdr:from>
    <xdr:to>
      <xdr:col>36</xdr:col>
      <xdr:colOff>165100</xdr:colOff>
      <xdr:row>59</xdr:row>
      <xdr:rowOff>7163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2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169740</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3017" y="10113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110897</xdr:rowOff>
    </xdr:from>
    <xdr:to>
      <xdr:col>55</xdr:col>
      <xdr:colOff>0</xdr:colOff>
      <xdr:row>77</xdr:row>
      <xdr:rowOff>42317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141097"/>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145720</xdr:rowOff>
    </xdr:from>
    <xdr:to>
      <xdr:col>50</xdr:col>
      <xdr:colOff>114300</xdr:colOff>
      <xdr:row>77</xdr:row>
      <xdr:rowOff>42317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175920"/>
          <a:ext cx="889000" cy="6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145720</xdr:rowOff>
    </xdr:from>
    <xdr:to>
      <xdr:col>45</xdr:col>
      <xdr:colOff>177800</xdr:colOff>
      <xdr:row>77</xdr:row>
      <xdr:rowOff>76149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175920"/>
          <a:ext cx="889000" cy="10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51766</xdr:rowOff>
    </xdr:from>
    <xdr:to>
      <xdr:col>41</xdr:col>
      <xdr:colOff>50800</xdr:colOff>
      <xdr:row>77</xdr:row>
      <xdr:rowOff>76149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253416"/>
          <a:ext cx="889000" cy="2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60097</xdr:rowOff>
    </xdr:from>
    <xdr:to>
      <xdr:col>55</xdr:col>
      <xdr:colOff>50800</xdr:colOff>
      <xdr:row>76</xdr:row>
      <xdr:rowOff>161697</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09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38524</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06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162967</xdr:rowOff>
    </xdr:from>
    <xdr:to>
      <xdr:col>50</xdr:col>
      <xdr:colOff>165100</xdr:colOff>
      <xdr:row>77</xdr:row>
      <xdr:rowOff>93117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19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84244</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28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94920</xdr:rowOff>
    </xdr:from>
    <xdr:to>
      <xdr:col>46</xdr:col>
      <xdr:colOff>38100</xdr:colOff>
      <xdr:row>77</xdr:row>
      <xdr:rowOff>25070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12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16197</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2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25349</xdr:rowOff>
    </xdr:from>
    <xdr:to>
      <xdr:col>41</xdr:col>
      <xdr:colOff>101600</xdr:colOff>
      <xdr:row>77</xdr:row>
      <xdr:rowOff>126949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22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118076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31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966</xdr:rowOff>
    </xdr:from>
    <xdr:to>
      <xdr:col>36</xdr:col>
      <xdr:colOff>165100</xdr:colOff>
      <xdr:row>77</xdr:row>
      <xdr:rowOff>102566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0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93693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29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18359</xdr:rowOff>
    </xdr:from>
    <xdr:to>
      <xdr:col>55</xdr:col>
      <xdr:colOff>0</xdr:colOff>
      <xdr:row>96</xdr:row>
      <xdr:rowOff>95329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639300" y="16477559"/>
          <a:ext cx="838200" cy="76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136179</xdr:rowOff>
    </xdr:from>
    <xdr:to>
      <xdr:col>50</xdr:col>
      <xdr:colOff>114300</xdr:colOff>
      <xdr:row>96</xdr:row>
      <xdr:rowOff>18359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8750300" y="16423929"/>
          <a:ext cx="889000" cy="5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82869</xdr:rowOff>
    </xdr:from>
    <xdr:to>
      <xdr:col>45</xdr:col>
      <xdr:colOff>177800</xdr:colOff>
      <xdr:row>95</xdr:row>
      <xdr:rowOff>136179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7861300" y="16370619"/>
          <a:ext cx="889000" cy="5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38409</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3111" y="164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82869</xdr:rowOff>
    </xdr:from>
    <xdr:to>
      <xdr:col>41</xdr:col>
      <xdr:colOff>50800</xdr:colOff>
      <xdr:row>95</xdr:row>
      <xdr:rowOff>98712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6972300" y="16370619"/>
          <a:ext cx="889000" cy="1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23939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4111" y="1648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38135</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5111" y="1649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44529</xdr:rowOff>
    </xdr:from>
    <xdr:to>
      <xdr:col>55</xdr:col>
      <xdr:colOff>50800</xdr:colOff>
      <xdr:row>96</xdr:row>
      <xdr:rowOff>146129</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5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22956</xdr:rowOff>
    </xdr:from>
    <xdr:ext cx="534377"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48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139009</xdr:rowOff>
    </xdr:from>
    <xdr:to>
      <xdr:col>50</xdr:col>
      <xdr:colOff>165100</xdr:colOff>
      <xdr:row>96</xdr:row>
      <xdr:rowOff>69159</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42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60286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2111" y="1651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85379</xdr:rowOff>
    </xdr:from>
    <xdr:to>
      <xdr:col>46</xdr:col>
      <xdr:colOff>38100</xdr:colOff>
      <xdr:row>96</xdr:row>
      <xdr:rowOff>15529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37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32056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14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32069</xdr:rowOff>
    </xdr:from>
    <xdr:to>
      <xdr:col>41</xdr:col>
      <xdr:colOff>101600</xdr:colOff>
      <xdr:row>95</xdr:row>
      <xdr:rowOff>133669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31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150196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94111" y="1609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47912</xdr:rowOff>
    </xdr:from>
    <xdr:to>
      <xdr:col>36</xdr:col>
      <xdr:colOff>165100</xdr:colOff>
      <xdr:row>95</xdr:row>
      <xdr:rowOff>149512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3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166039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5111" y="1611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50546</xdr:rowOff>
    </xdr:from>
    <xdr:to>
      <xdr:col>85</xdr:col>
      <xdr:colOff>127000</xdr:colOff>
      <xdr:row>36</xdr:row>
      <xdr:rowOff>96266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5481300" y="622274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50546</xdr:rowOff>
    </xdr:from>
    <xdr:to>
      <xdr:col>81</xdr:col>
      <xdr:colOff>50800</xdr:colOff>
      <xdr:row>38</xdr:row>
      <xdr:rowOff>30516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222746"/>
          <a:ext cx="889000" cy="32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30516</xdr:rowOff>
    </xdr:from>
    <xdr:to>
      <xdr:col>76</xdr:col>
      <xdr:colOff>114300</xdr:colOff>
      <xdr:row>38</xdr:row>
      <xdr:rowOff>37592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545616"/>
          <a:ext cx="8890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64589</xdr:rowOff>
    </xdr:from>
    <xdr:to>
      <xdr:col>71</xdr:col>
      <xdr:colOff>177800</xdr:colOff>
      <xdr:row>38</xdr:row>
      <xdr:rowOff>37592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2814300" y="6408239"/>
          <a:ext cx="889000" cy="14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45466</xdr:rowOff>
    </xdr:from>
    <xdr:to>
      <xdr:col>85</xdr:col>
      <xdr:colOff>177800</xdr:colOff>
      <xdr:row>36</xdr:row>
      <xdr:rowOff>147066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2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23893</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19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171196</xdr:rowOff>
    </xdr:from>
    <xdr:to>
      <xdr:col>81</xdr:col>
      <xdr:colOff>101600</xdr:colOff>
      <xdr:row>36</xdr:row>
      <xdr:rowOff>101346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92473</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26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151166</xdr:rowOff>
    </xdr:from>
    <xdr:to>
      <xdr:col>76</xdr:col>
      <xdr:colOff>165100</xdr:colOff>
      <xdr:row>38</xdr:row>
      <xdr:rowOff>81316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49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72443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58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158242</xdr:rowOff>
    </xdr:from>
    <xdr:to>
      <xdr:col>72</xdr:col>
      <xdr:colOff>38100</xdr:colOff>
      <xdr:row>38</xdr:row>
      <xdr:rowOff>88392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50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79519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59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13789</xdr:rowOff>
    </xdr:from>
    <xdr:to>
      <xdr:col>67</xdr:col>
      <xdr:colOff>101600</xdr:colOff>
      <xdr:row>37</xdr:row>
      <xdr:rowOff>115389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35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106516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4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167589</xdr:rowOff>
    </xdr:from>
    <xdr:to>
      <xdr:col>85</xdr:col>
      <xdr:colOff>127000</xdr:colOff>
      <xdr:row>58</xdr:row>
      <xdr:rowOff>55499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40239"/>
          <a:ext cx="838200" cy="5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97675</xdr:rowOff>
    </xdr:from>
    <xdr:to>
      <xdr:col>81</xdr:col>
      <xdr:colOff>50800</xdr:colOff>
      <xdr:row>58</xdr:row>
      <xdr:rowOff>55499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70325"/>
          <a:ext cx="889000" cy="12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97675</xdr:rowOff>
    </xdr:from>
    <xdr:to>
      <xdr:col>76</xdr:col>
      <xdr:colOff>114300</xdr:colOff>
      <xdr:row>57</xdr:row>
      <xdr:rowOff>167513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70325"/>
          <a:ext cx="889000" cy="6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72606</xdr:rowOff>
    </xdr:from>
    <xdr:to>
      <xdr:col>71</xdr:col>
      <xdr:colOff>177800</xdr:colOff>
      <xdr:row>57</xdr:row>
      <xdr:rowOff>167513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45256"/>
          <a:ext cx="889000" cy="9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116789</xdr:rowOff>
    </xdr:from>
    <xdr:to>
      <xdr:col>85</xdr:col>
      <xdr:colOff>177800</xdr:colOff>
      <xdr:row>58</xdr:row>
      <xdr:rowOff>46939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8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31716</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4699</xdr:rowOff>
    </xdr:from>
    <xdr:to>
      <xdr:col>81</xdr:col>
      <xdr:colOff>101600</xdr:colOff>
      <xdr:row>58</xdr:row>
      <xdr:rowOff>106299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4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97426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4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46875</xdr:rowOff>
    </xdr:from>
    <xdr:to>
      <xdr:col>76</xdr:col>
      <xdr:colOff>165100</xdr:colOff>
      <xdr:row>57</xdr:row>
      <xdr:rowOff>148475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1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139602</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1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116713</xdr:rowOff>
    </xdr:from>
    <xdr:to>
      <xdr:col>72</xdr:col>
      <xdr:colOff>38100</xdr:colOff>
      <xdr:row>58</xdr:row>
      <xdr:rowOff>46863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8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37990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8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21806</xdr:rowOff>
    </xdr:from>
    <xdr:to>
      <xdr:col>67</xdr:col>
      <xdr:colOff>101600</xdr:colOff>
      <xdr:row>57</xdr:row>
      <xdr:rowOff>123406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9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114533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88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163618</xdr:rowOff>
    </xdr:from>
    <xdr:to>
      <xdr:col>85</xdr:col>
      <xdr:colOff>127000</xdr:colOff>
      <xdr:row>96</xdr:row>
      <xdr:rowOff>163846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622818"/>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163618</xdr:rowOff>
    </xdr:from>
    <xdr:to>
      <xdr:col>81</xdr:col>
      <xdr:colOff>50800</xdr:colOff>
      <xdr:row>97</xdr:row>
      <xdr:rowOff>18342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622818"/>
          <a:ext cx="889000" cy="2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18342</xdr:rowOff>
    </xdr:from>
    <xdr:to>
      <xdr:col>76</xdr:col>
      <xdr:colOff>114300</xdr:colOff>
      <xdr:row>97</xdr:row>
      <xdr:rowOff>62604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648992"/>
          <a:ext cx="889000" cy="4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62604</xdr:rowOff>
    </xdr:from>
    <xdr:to>
      <xdr:col>71</xdr:col>
      <xdr:colOff>177800</xdr:colOff>
      <xdr:row>97</xdr:row>
      <xdr:rowOff>108496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693254"/>
          <a:ext cx="889000" cy="4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113046</xdr:rowOff>
    </xdr:from>
    <xdr:to>
      <xdr:col>85</xdr:col>
      <xdr:colOff>177800</xdr:colOff>
      <xdr:row>97</xdr:row>
      <xdr:rowOff>43196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57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91473</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55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112818</xdr:rowOff>
    </xdr:from>
    <xdr:to>
      <xdr:col>81</xdr:col>
      <xdr:colOff>101600</xdr:colOff>
      <xdr:row>97</xdr:row>
      <xdr:rowOff>42968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57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34095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66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138992</xdr:rowOff>
    </xdr:from>
    <xdr:to>
      <xdr:col>76</xdr:col>
      <xdr:colOff>165100</xdr:colOff>
      <xdr:row>97</xdr:row>
      <xdr:rowOff>69142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5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60269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69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11804</xdr:rowOff>
    </xdr:from>
    <xdr:to>
      <xdr:col>72</xdr:col>
      <xdr:colOff>38100</xdr:colOff>
      <xdr:row>97</xdr:row>
      <xdr:rowOff>113404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4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104531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3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57696</xdr:rowOff>
    </xdr:from>
    <xdr:to>
      <xdr:col>67</xdr:col>
      <xdr:colOff>101600</xdr:colOff>
      <xdr:row>97</xdr:row>
      <xdr:rowOff>159296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8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150423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78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年度住民税非課税世帯等給付金の増等のため、民生費が増額（前年度比</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）となった。また、記念体育館空調設備設置工事費の増等により、教育費が増額（前年度比</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歳出全体としては、</a:t>
          </a:r>
          <a:r>
            <a:rPr kumimoji="1" lang="en-US" altLang="ja-JP" sz="1300">
              <a:latin typeface="ＭＳ Ｐゴシック" panose="020B0600070205080204" pitchFamily="50" charset="-128"/>
              <a:ea typeface="ＭＳ Ｐゴシック" panose="020B0600070205080204" pitchFamily="50" charset="-128"/>
            </a:rPr>
            <a:t>2,324,531</a:t>
          </a:r>
          <a:r>
            <a:rPr kumimoji="1" lang="ja-JP" altLang="en-US" sz="1300">
              <a:latin typeface="ＭＳ Ｐゴシック" panose="020B0600070205080204" pitchFamily="50" charset="-128"/>
              <a:ea typeface="ＭＳ Ｐゴシック" panose="020B0600070205080204" pitchFamily="50" charset="-128"/>
            </a:rPr>
            <a:t>千円（前年度比</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）の増額となった。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埼玉県草加市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財政調整基金残高の標準財政規模比について、令和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年度は財政調整基金を約</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億円取崩したため、</a:t>
          </a:r>
          <a:r>
            <a:rPr kumimoji="1" lang="en-US" altLang="ja-JP" sz="1400">
              <a:latin typeface="ＭＳ ゴシック" pitchFamily="49" charset="-128"/>
              <a:ea typeface="ＭＳ ゴシック" pitchFamily="49" charset="-128"/>
            </a:rPr>
            <a:t>3.39</a:t>
          </a:r>
          <a:r>
            <a:rPr kumimoji="1" lang="ja-JP" altLang="en-US" sz="1400">
              <a:latin typeface="ＭＳ ゴシック" pitchFamily="49" charset="-128"/>
              <a:ea typeface="ＭＳ ゴシック" pitchFamily="49" charset="-128"/>
            </a:rPr>
            <a:t>ポイント減となった。</a:t>
          </a:r>
        </a:p>
        <a:p>
          <a:r>
            <a:rPr kumimoji="1" lang="ja-JP" altLang="en-US" sz="1400">
              <a:latin typeface="ＭＳ ゴシック" pitchFamily="49" charset="-128"/>
              <a:ea typeface="ＭＳ ゴシック" pitchFamily="49" charset="-128"/>
            </a:rPr>
            <a:t>　実質収支は歳入歳出の差額として前年度と同規模になったが、税収について定額減税減収補てん特例交付金を合わせて考えると増収となったことなどにより標準財政規模が微増となったことから、結果として実質収支比率は微減となった。</a:t>
          </a:r>
        </a:p>
        <a:p>
          <a:r>
            <a:rPr kumimoji="1" lang="ja-JP" altLang="en-US" sz="1400">
              <a:latin typeface="ＭＳ ゴシック" pitchFamily="49" charset="-128"/>
              <a:ea typeface="ＭＳ ゴシック" pitchFamily="49" charset="-128"/>
            </a:rPr>
            <a:t>　実質単年度収支の標準財政規模比については、市債の減などにより、歳入及び単年度収支が減額となり、マイナスが継続となった。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埼玉県草加市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各会計において財政の効率的な運用という観点で運営を行っており、連結実質赤字比率は黒字である。</a:t>
          </a:r>
        </a:p>
        <a:p>
          <a:r>
            <a:rPr kumimoji="1" lang="ja-JP" altLang="en-US" sz="1400">
              <a:latin typeface="ＭＳ ゴシック" pitchFamily="49" charset="-128"/>
              <a:ea typeface="ＭＳ ゴシック" pitchFamily="49" charset="-128"/>
            </a:rPr>
            <a:t>　今後も歳出の抑制を行っていくだけでなく、歳入の動向についても注視しながら財政の健全化を図る。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埼玉県草加市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実質公債費比率の分子の金額が、前年度と比べ約</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億円増加しているが、これは、主に令和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年度に引き続き、本庁舎建設事業や新田駅周辺土地区画整理事業等に係る償還が進んだことにより、元利償還額が増加したことが要因である。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埼玉県草加市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分子を構成するもののうち、将来負担額については、公営企業債等繰入見込額が</a:t>
          </a:r>
          <a:r>
            <a:rPr kumimoji="1" lang="en-US" altLang="ja-JP" sz="1400">
              <a:latin typeface="ＭＳ ゴシック" pitchFamily="49" charset="-128"/>
              <a:ea typeface="ＭＳ ゴシック" pitchFamily="49" charset="-128"/>
            </a:rPr>
            <a:t>13.7</a:t>
          </a:r>
          <a:r>
            <a:rPr kumimoji="1" lang="ja-JP" altLang="en-US" sz="1400">
              <a:latin typeface="ＭＳ ゴシック" pitchFamily="49" charset="-128"/>
              <a:ea typeface="ＭＳ ゴシック" pitchFamily="49" charset="-128"/>
            </a:rPr>
            <a:t>億円減少したことや、一般会計等に係る地方債の現在高が</a:t>
          </a:r>
          <a:r>
            <a:rPr kumimoji="1" lang="en-US" altLang="ja-JP" sz="1400">
              <a:latin typeface="ＭＳ ゴシック" pitchFamily="49" charset="-128"/>
              <a:ea typeface="ＭＳ ゴシック" pitchFamily="49" charset="-128"/>
            </a:rPr>
            <a:t>24.9</a:t>
          </a:r>
          <a:r>
            <a:rPr kumimoji="1" lang="ja-JP" altLang="en-US" sz="1400">
              <a:latin typeface="ＭＳ ゴシック" pitchFamily="49" charset="-128"/>
              <a:ea typeface="ＭＳ ゴシック" pitchFamily="49" charset="-128"/>
            </a:rPr>
            <a:t>億円減少したことなどにより、</a:t>
          </a:r>
          <a:r>
            <a:rPr kumimoji="1" lang="en-US" altLang="ja-JP" sz="1400">
              <a:latin typeface="ＭＳ ゴシック" pitchFamily="49" charset="-128"/>
              <a:ea typeface="ＭＳ ゴシック" pitchFamily="49" charset="-128"/>
            </a:rPr>
            <a:t>43.7</a:t>
          </a:r>
          <a:r>
            <a:rPr kumimoji="1" lang="ja-JP" altLang="en-US" sz="1400">
              <a:latin typeface="ＭＳ ゴシック" pitchFamily="49" charset="-128"/>
              <a:ea typeface="ＭＳ ゴシック" pitchFamily="49" charset="-128"/>
            </a:rPr>
            <a:t>億円減少した。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充当可能財源等については、財政調整基金、公共施設整備基金等の取り崩し額の増加等により、充当可能基金が減少したことなどにより、</a:t>
          </a:r>
          <a:r>
            <a:rPr kumimoji="1" lang="en-US" altLang="ja-JP" sz="1400">
              <a:latin typeface="ＭＳ ゴシック" pitchFamily="49" charset="-128"/>
              <a:ea typeface="ＭＳ ゴシック" pitchFamily="49" charset="-128"/>
            </a:rPr>
            <a:t>33.7</a:t>
          </a:r>
          <a:r>
            <a:rPr kumimoji="1" lang="ja-JP" altLang="en-US" sz="1400">
              <a:latin typeface="ＭＳ ゴシック" pitchFamily="49" charset="-128"/>
              <a:ea typeface="ＭＳ ゴシック" pitchFamily="49" charset="-128"/>
            </a:rPr>
            <a:t>億円減少した。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埼玉県草加市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財源不足への補てんや災害対策などの不測の事態に対応するために全体的に維持している。財政調整基金について約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億円、公共施設整備基金について約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億円を取崩したため、減額となった。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必要に応じ積立て、取り崩しを行いながら適正な額を確保する。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公共施設整備基金・・・公共施設の工事、修繕、改修、建替等に要する資金を積み立てている基金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新栄町団地に係る都市計画街路の設置等に関する基金・・・新栄町団地に係る都市計画街路事業の施行に要する資金を積み立てている基金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ふるさと納税基金・・・ふるさと納税による寄附金を積み立てている基金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庁舎建設基金・・・新庁舎の建設に必要な資金を積み立てている基金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ふるさとまちづくり基金・・・市民の主体的なまちづくり活動を支援するための基金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公共施設整備基金・・・消防庁舎整備事業負担金への充当などによる減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新栄町団地の係る都市計画街路の設置等に関する基金・・・当該地区の工事のために基金を繰り入れたことによる減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ふるさと納税基金・・・民間保育推進事業への充当などによる減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庁舎建設基金・・・新庁舎の建設に必要な資金を繰り入れたことによる減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ふるさとまちづくり基金・・・市民活動促進事業（助成事業）への充当による減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必要に応じ積立て、取り崩しを行いながら適正な額を確保する。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財政需要の増加により繰り入れる金額が多くなり減となったが、引き続き、景気悪化による税収減の補てんや災害対策などの不測の事態に対応するために適正な額を維持していく。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必要に応じ積立て、取り崩しを行いながら適正な額を確保する。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F260B85-422B-4C59-88EA-5A68698282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D03E61C-1404-4D5C-8398-8C008D76F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99700A2-6037-4AD9-89C3-4A183660BB94}"/>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2CFE0AC-932D-47AC-8AE8-8C97FCE43CB0}"/>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62515E6-8346-4580-9380-5723DFDFE61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D14E9B0-C651-4370-B403-B5E464129565}"/>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埼玉県草加市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CC66629-8EF8-492E-AB2D-62844E8400F1}"/>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FB468BA-2BCA-4B41-B693-3C800027115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DB64EA7-5C4A-4652-85E6-F45A5F04DFF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09E743B-B2AD-4C45-B31B-8AB60A63218D}"/>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E363914-ED21-40D4-BC50-B818B195AE43}"/>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7317C77-7C77-4F7E-B748-76C41FA3E16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251,992
240,555
27.46
96,931,504
91,747,417
4,610,684
49,098,628
66,514,468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5060C86-E348-4AF6-A7B1-58924D37355B}"/>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27C6F8F-B88D-49D8-A5C1-B985B1CBF6E5}"/>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74C96D8-EF21-451F-82BD-D40F4583215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8BE81A1-FDA4-4429-9548-3F7360CCD8C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673676C-CDBE-4EBA-AD3C-CAB98BC6D7A3}"/>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4CE170E-F3AD-4D15-A659-FAEEA790BE9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25D080B-4C02-4885-9787-9F31E3D383A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A168D8F-6ED9-4E97-BAA2-05127A1DBA5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D22FD4F-0FE2-4D96-8304-58AC4E87FCF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44C74D1-7D02-4AA6-BA48-030FE3195AE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BCB67AF-1C53-4725-B640-01504927060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7E0CEF9-1998-4829-94BE-121F00A0884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1563614-A0CE-4406-B64B-2C104E6748D5}"/>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3F9C218-A4C9-4933-AF36-92C829ACFD8D}"/>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AD4E86F-B62C-4DA3-B10E-B0009CAABBBA}"/>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EC7EFEE-3543-474D-8662-910037569CC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27F3406-9F23-4115-97BD-E593E269F91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BC162B7-E579-4250-B443-C58C217A555E}"/>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58E98CD-4828-4040-891B-39D427EDA3E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65A9DE0-44EF-4FB7-AA0E-6CBC896ECA18}"/>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4A50B60-EC5A-4D42-A429-65CB94DD6D2D}"/>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1DA3D20-92D0-4753-9B23-C165A7DE101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3E807E2-4311-4684-B4DD-FF02CD6AB50B}"/>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CEF7788-829B-4B82-A069-D71BBC96088C}"/>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FAA775B-EC8A-4DE6-8307-3DE27263343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36420E1-8F4A-4B5C-B342-A8A99ACBE2F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AA5A506-4999-4218-BFA4-AE48057A4223}"/>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8A621B7-8E49-443E-932F-AC1552824361}"/>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2FE95FC-555D-4D34-BE88-3DFB00898D5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44B582C-4F42-4D05-8A90-C30EB1BA8A5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BA82544-493A-47C3-86E5-ED11A9B5E36B}"/>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57ED269-1BD9-45B0-9777-754B91A4426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72E487F-76D5-4AFD-B5E8-3E38D0C3B8DD}"/>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02A45AA-4A7F-4AC3-8518-F4B04AB9CDA9}"/>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10A0A32-4DF1-46A4-B70D-936BA7022389}"/>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年度に策定した草加市公共施設等総合管理計画（令和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改訂）に基づき、長期的な視点をもって、公共施設の総合的かつ計画的な管理を推進している。類似団体と比較すると下回っており、本庁舎等新設する公共施設もあり、類似団体ほど老朽化は進んでいないと考えられ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D47BAF6-56D8-4A8D-B6BA-F657A6D3FF7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FF052C8-B354-4BF5-AC9A-317AFC0B046A}"/>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1E569A1-E4FD-49D8-883D-5EA4F0F07527}"/>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EEE20701-F6F8-426E-8AE9-9411AEC0E287}"/>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6F39C68-2C40-4F9E-B3AA-2B46A0790644}"/>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A76EB0F-B6F2-42C0-8DE9-7D770D1F35BB}"/>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DDEB4AED-3268-4BFF-80F5-8AD69F273A1B}"/>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2F2B0109-2068-45AD-BCF4-79734B7AE427}"/>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D190F9B7-9D39-4386-B575-1AE66CB93FEF}"/>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300EB984-919C-4291-BD2A-8E2CD0965B23}"/>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FC3B08E6-51C4-4FB3-A1B5-DE0D5005E033}"/>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906D482-6C64-4F39-9A81-628AB762C6A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163A038B-E06F-4075-A0F1-ECA2ECB88E6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DD4F9B2E-4193-4622-AB15-4A9BD3AA8C2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8EB1D728-694A-421B-B137-192E9B6EA9BD}"/>
            </a:ext>
          </a:extLst>
        </xdr:cNvPr>
        <xdr:cNvCxnSpPr/>
      </xdr:nvCxnSpPr>
      <xdr:spPr>
        <a:xfrm flipV="1">
          <a:off x="4306570" y="5297297"/>
          <a:ext cx="1270" cy="931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267B8FDB-63F7-495F-B033-4BE9A280A141}"/>
            </a:ext>
          </a:extLst>
        </xdr:cNvPr>
        <xdr:cNvSpPr txBox="1"/>
      </xdr:nvSpPr>
      <xdr:spPr>
        <a:xfrm>
          <a:off x="4359275" y="6235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46176498-795F-4B00-A6F5-284DE46ADF3C}"/>
            </a:ext>
          </a:extLst>
        </xdr:cNvPr>
        <xdr:cNvCxnSpPr/>
      </xdr:nvCxnSpPr>
      <xdr:spPr>
        <a:xfrm>
          <a:off x="4216400" y="622896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4FAE1ECB-DCFB-4DFA-9AA6-419B8182EBFD}"/>
            </a:ext>
          </a:extLst>
        </xdr:cNvPr>
        <xdr:cNvSpPr txBox="1"/>
      </xdr:nvSpPr>
      <xdr:spPr>
        <a:xfrm>
          <a:off x="4359275" y="5085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0B898CA3-F0D1-4693-BD8F-0F8E4CC3DA66}"/>
            </a:ext>
          </a:extLst>
        </xdr:cNvPr>
        <xdr:cNvCxnSpPr/>
      </xdr:nvCxnSpPr>
      <xdr:spPr>
        <a:xfrm>
          <a:off x="4216400" y="529729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B88F1F6E-CEA8-4D04-AC53-13DA969A5A40}"/>
            </a:ext>
          </a:extLst>
        </xdr:cNvPr>
        <xdr:cNvSpPr txBox="1"/>
      </xdr:nvSpPr>
      <xdr:spPr>
        <a:xfrm>
          <a:off x="4359275" y="5686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F8E36CC6-7FD8-4772-8ADA-D0F989E4A848}"/>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F0D46DDC-CE67-4A4A-A60E-D180BF65DBCC}"/>
            </a:ext>
          </a:extLst>
        </xdr:cNvPr>
        <xdr:cNvSpPr/>
      </xdr:nvSpPr>
      <xdr:spPr>
        <a:xfrm>
          <a:off x="3616325" y="56885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CCABCC4E-2F76-4AD4-A501-4A5BFCA5E8A2}"/>
            </a:ext>
          </a:extLst>
        </xdr:cNvPr>
        <xdr:cNvSpPr/>
      </xdr:nvSpPr>
      <xdr:spPr>
        <a:xfrm>
          <a:off x="29305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6859A25D-510C-4E92-B4D4-19068857F334}"/>
            </a:ext>
          </a:extLst>
        </xdr:cNvPr>
        <xdr:cNvSpPr/>
      </xdr:nvSpPr>
      <xdr:spPr>
        <a:xfrm>
          <a:off x="2244725" y="56451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F04BEB0B-BB77-4DFD-87A7-DCA11D55337B}"/>
            </a:ext>
          </a:extLst>
        </xdr:cNvPr>
        <xdr:cNvSpPr/>
      </xdr:nvSpPr>
      <xdr:spPr>
        <a:xfrm>
          <a:off x="1558925" y="56224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90E7573-E293-4747-94DA-AF9A9977F64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E5698AE-1907-4610-B254-19DBB0BF01C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9172DB2-278F-4D82-BFF8-BCBC8D281E5F}"/>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6F20DA7-EB2F-4808-AE4B-675A7EB06914}"/>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B0D1DCC-20DF-4835-B2BB-62BE93FB5559}"/>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98679</xdr:rowOff>
    </xdr:from>
    <xdr:to>
      <xdr:col>23</xdr:col>
      <xdr:colOff>136525</xdr:colOff>
      <xdr:row>29</xdr:row>
      <xdr:rowOff>28829</xdr:rowOff>
    </xdr:to>
    <xdr:sp macro="" textlink="">
      <xdr:nvSpPr>
        <xdr:cNvPr id="79" name="楕円 78">
          <a:extLst>
            <a:ext uri="{FF2B5EF4-FFF2-40B4-BE49-F238E27FC236}">
              <a16:creationId xmlns:a16="http://schemas.microsoft.com/office/drawing/2014/main" id="{2537F727-2D6D-4D6C-884D-9B23A21D32CE}"/>
            </a:ext>
          </a:extLst>
        </xdr:cNvPr>
        <xdr:cNvSpPr/>
      </xdr:nvSpPr>
      <xdr:spPr>
        <a:xfrm>
          <a:off x="4254500" y="545490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121556</xdr:rowOff>
    </xdr:from>
    <xdr:ext cx="405111" cy="259045"/>
    <xdr:sp macro="" textlink="">
      <xdr:nvSpPr>
        <xdr:cNvPr id="80" name="有形固定資産減価償却率該当値テキスト">
          <a:extLst>
            <a:ext uri="{FF2B5EF4-FFF2-40B4-BE49-F238E27FC236}">
              <a16:creationId xmlns:a16="http://schemas.microsoft.com/office/drawing/2014/main" id="{A25B05B1-FF8A-473F-91AB-2942B1439E72}"/>
            </a:ext>
          </a:extLst>
        </xdr:cNvPr>
        <xdr:cNvSpPr txBox="1"/>
      </xdr:nvSpPr>
      <xdr:spPr>
        <a:xfrm>
          <a:off x="4359275" y="5315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77089</xdr:rowOff>
    </xdr:from>
    <xdr:to>
      <xdr:col>19</xdr:col>
      <xdr:colOff>187325</xdr:colOff>
      <xdr:row>29</xdr:row>
      <xdr:rowOff>7239</xdr:rowOff>
    </xdr:to>
    <xdr:sp macro="" textlink="">
      <xdr:nvSpPr>
        <xdr:cNvPr id="81" name="楕円 80">
          <a:extLst>
            <a:ext uri="{FF2B5EF4-FFF2-40B4-BE49-F238E27FC236}">
              <a16:creationId xmlns:a16="http://schemas.microsoft.com/office/drawing/2014/main" id="{03DE30CE-4211-40C9-9237-E35B1536D338}"/>
            </a:ext>
          </a:extLst>
        </xdr:cNvPr>
        <xdr:cNvSpPr/>
      </xdr:nvSpPr>
      <xdr:spPr>
        <a:xfrm>
          <a:off x="3616325" y="54301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127889</xdr:rowOff>
    </xdr:from>
    <xdr:to>
      <xdr:col>23</xdr:col>
      <xdr:colOff>85725</xdr:colOff>
      <xdr:row>28</xdr:row>
      <xdr:rowOff>149479</xdr:rowOff>
    </xdr:to>
    <xdr:cxnSp macro="">
      <xdr:nvCxnSpPr>
        <xdr:cNvPr id="82" name="直線コネクタ 81">
          <a:extLst>
            <a:ext uri="{FF2B5EF4-FFF2-40B4-BE49-F238E27FC236}">
              <a16:creationId xmlns:a16="http://schemas.microsoft.com/office/drawing/2014/main" id="{9B744B10-AA55-407F-B180-16C2DD8DE3D1}"/>
            </a:ext>
          </a:extLst>
        </xdr:cNvPr>
        <xdr:cNvCxnSpPr/>
      </xdr:nvCxnSpPr>
      <xdr:spPr>
        <a:xfrm>
          <a:off x="3673475" y="5477764"/>
          <a:ext cx="6286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16637</xdr:rowOff>
    </xdr:from>
    <xdr:to>
      <xdr:col>15</xdr:col>
      <xdr:colOff>187325</xdr:colOff>
      <xdr:row>28</xdr:row>
      <xdr:rowOff>118237</xdr:rowOff>
    </xdr:to>
    <xdr:sp macro="" textlink="">
      <xdr:nvSpPr>
        <xdr:cNvPr id="83" name="楕円 82">
          <a:extLst>
            <a:ext uri="{FF2B5EF4-FFF2-40B4-BE49-F238E27FC236}">
              <a16:creationId xmlns:a16="http://schemas.microsoft.com/office/drawing/2014/main" id="{DC202A70-9121-47F9-92F6-26168A49C835}"/>
            </a:ext>
          </a:extLst>
        </xdr:cNvPr>
        <xdr:cNvSpPr/>
      </xdr:nvSpPr>
      <xdr:spPr>
        <a:xfrm>
          <a:off x="2930525" y="53696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67437</xdr:rowOff>
    </xdr:from>
    <xdr:to>
      <xdr:col>19</xdr:col>
      <xdr:colOff>136525</xdr:colOff>
      <xdr:row>28</xdr:row>
      <xdr:rowOff>127889</xdr:rowOff>
    </xdr:to>
    <xdr:cxnSp macro="">
      <xdr:nvCxnSpPr>
        <xdr:cNvPr id="84" name="直線コネクタ 83">
          <a:extLst>
            <a:ext uri="{FF2B5EF4-FFF2-40B4-BE49-F238E27FC236}">
              <a16:creationId xmlns:a16="http://schemas.microsoft.com/office/drawing/2014/main" id="{0C1FD300-3882-4EBE-82B2-A0649CB5ACBF}"/>
            </a:ext>
          </a:extLst>
        </xdr:cNvPr>
        <xdr:cNvCxnSpPr/>
      </xdr:nvCxnSpPr>
      <xdr:spPr>
        <a:xfrm>
          <a:off x="2987675" y="5417312"/>
          <a:ext cx="6858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33909</xdr:rowOff>
    </xdr:from>
    <xdr:to>
      <xdr:col>11</xdr:col>
      <xdr:colOff>187325</xdr:colOff>
      <xdr:row>28</xdr:row>
      <xdr:rowOff>135509</xdr:rowOff>
    </xdr:to>
    <xdr:sp macro="" textlink="">
      <xdr:nvSpPr>
        <xdr:cNvPr id="85" name="楕円 84">
          <a:extLst>
            <a:ext uri="{FF2B5EF4-FFF2-40B4-BE49-F238E27FC236}">
              <a16:creationId xmlns:a16="http://schemas.microsoft.com/office/drawing/2014/main" id="{00B8CCD0-511D-42E0-98E3-93CF485B54E8}"/>
            </a:ext>
          </a:extLst>
        </xdr:cNvPr>
        <xdr:cNvSpPr/>
      </xdr:nvSpPr>
      <xdr:spPr>
        <a:xfrm>
          <a:off x="2244725" y="53837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67437</xdr:rowOff>
    </xdr:from>
    <xdr:to>
      <xdr:col>15</xdr:col>
      <xdr:colOff>136525</xdr:colOff>
      <xdr:row>28</xdr:row>
      <xdr:rowOff>84709</xdr:rowOff>
    </xdr:to>
    <xdr:cxnSp macro="">
      <xdr:nvCxnSpPr>
        <xdr:cNvPr id="86" name="直線コネクタ 85">
          <a:extLst>
            <a:ext uri="{FF2B5EF4-FFF2-40B4-BE49-F238E27FC236}">
              <a16:creationId xmlns:a16="http://schemas.microsoft.com/office/drawing/2014/main" id="{1F95B7E1-3D45-458F-857E-5268BA9A086A}"/>
            </a:ext>
          </a:extLst>
        </xdr:cNvPr>
        <xdr:cNvCxnSpPr/>
      </xdr:nvCxnSpPr>
      <xdr:spPr>
        <a:xfrm flipV="1">
          <a:off x="2301875" y="5417312"/>
          <a:ext cx="6858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85725</xdr:rowOff>
    </xdr:from>
    <xdr:to>
      <xdr:col>7</xdr:col>
      <xdr:colOff>187325</xdr:colOff>
      <xdr:row>29</xdr:row>
      <xdr:rowOff>15875</xdr:rowOff>
    </xdr:to>
    <xdr:sp macro="" textlink="">
      <xdr:nvSpPr>
        <xdr:cNvPr id="87" name="楕円 86">
          <a:extLst>
            <a:ext uri="{FF2B5EF4-FFF2-40B4-BE49-F238E27FC236}">
              <a16:creationId xmlns:a16="http://schemas.microsoft.com/office/drawing/2014/main" id="{6759517C-6471-4BE0-BA31-88A0B76F06A8}"/>
            </a:ext>
          </a:extLst>
        </xdr:cNvPr>
        <xdr:cNvSpPr/>
      </xdr:nvSpPr>
      <xdr:spPr>
        <a:xfrm>
          <a:off x="1558925" y="5435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84709</xdr:rowOff>
    </xdr:from>
    <xdr:to>
      <xdr:col>11</xdr:col>
      <xdr:colOff>136525</xdr:colOff>
      <xdr:row>28</xdr:row>
      <xdr:rowOff>136525</xdr:rowOff>
    </xdr:to>
    <xdr:cxnSp macro="">
      <xdr:nvCxnSpPr>
        <xdr:cNvPr id="88" name="直線コネクタ 87">
          <a:extLst>
            <a:ext uri="{FF2B5EF4-FFF2-40B4-BE49-F238E27FC236}">
              <a16:creationId xmlns:a16="http://schemas.microsoft.com/office/drawing/2014/main" id="{9D6DFBAA-2450-4F66-B365-273488014E35}"/>
            </a:ext>
          </a:extLst>
        </xdr:cNvPr>
        <xdr:cNvCxnSpPr/>
      </xdr:nvCxnSpPr>
      <xdr:spPr>
        <a:xfrm flipV="1">
          <a:off x="1616075" y="5440934"/>
          <a:ext cx="6858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8A9DE76C-FB67-4688-AF6E-94D3CD9C6E90}"/>
            </a:ext>
          </a:extLst>
        </xdr:cNvPr>
        <xdr:cNvSpPr txBox="1"/>
      </xdr:nvSpPr>
      <xdr:spPr>
        <a:xfrm>
          <a:off x="3474094" y="578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0EB73838-9FAC-44AB-9C5F-DD7AE7C1A858}"/>
            </a:ext>
          </a:extLst>
        </xdr:cNvPr>
        <xdr:cNvSpPr txBox="1"/>
      </xdr:nvSpPr>
      <xdr:spPr>
        <a:xfrm>
          <a:off x="2797819" y="577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A40CEF7E-98B3-4DE2-85EB-FEE6DD5F31C4}"/>
            </a:ext>
          </a:extLst>
        </xdr:cNvPr>
        <xdr:cNvSpPr txBox="1"/>
      </xdr:nvSpPr>
      <xdr:spPr>
        <a:xfrm>
          <a:off x="2112019"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F396653A-1B1B-4E0F-B17F-C5F58CF2E666}"/>
            </a:ext>
          </a:extLst>
        </xdr:cNvPr>
        <xdr:cNvSpPr txBox="1"/>
      </xdr:nvSpPr>
      <xdr:spPr>
        <a:xfrm>
          <a:off x="1426219" y="5705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23766</xdr:rowOff>
    </xdr:from>
    <xdr:ext cx="405111" cy="259045"/>
    <xdr:sp macro="" textlink="">
      <xdr:nvSpPr>
        <xdr:cNvPr id="93" name="n_1mainValue有形固定資産減価償却率">
          <a:extLst>
            <a:ext uri="{FF2B5EF4-FFF2-40B4-BE49-F238E27FC236}">
              <a16:creationId xmlns:a16="http://schemas.microsoft.com/office/drawing/2014/main" id="{A47793F0-AD2E-433E-981B-2924B4E05E13}"/>
            </a:ext>
          </a:extLst>
        </xdr:cNvPr>
        <xdr:cNvSpPr txBox="1"/>
      </xdr:nvSpPr>
      <xdr:spPr>
        <a:xfrm>
          <a:off x="3474094" y="521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134764</xdr:rowOff>
    </xdr:from>
    <xdr:ext cx="405111" cy="259045"/>
    <xdr:sp macro="" textlink="">
      <xdr:nvSpPr>
        <xdr:cNvPr id="94" name="n_2mainValue有形固定資産減価償却率">
          <a:extLst>
            <a:ext uri="{FF2B5EF4-FFF2-40B4-BE49-F238E27FC236}">
              <a16:creationId xmlns:a16="http://schemas.microsoft.com/office/drawing/2014/main" id="{7EEBB85F-AD41-4A2C-964D-1A68101A9060}"/>
            </a:ext>
          </a:extLst>
        </xdr:cNvPr>
        <xdr:cNvSpPr txBox="1"/>
      </xdr:nvSpPr>
      <xdr:spPr>
        <a:xfrm>
          <a:off x="2797819" y="516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152036</xdr:rowOff>
    </xdr:from>
    <xdr:ext cx="405111" cy="259045"/>
    <xdr:sp macro="" textlink="">
      <xdr:nvSpPr>
        <xdr:cNvPr id="95" name="n_3mainValue有形固定資産減価償却率">
          <a:extLst>
            <a:ext uri="{FF2B5EF4-FFF2-40B4-BE49-F238E27FC236}">
              <a16:creationId xmlns:a16="http://schemas.microsoft.com/office/drawing/2014/main" id="{E86474BD-1729-4F0C-97B8-79D0D715BE53}"/>
            </a:ext>
          </a:extLst>
        </xdr:cNvPr>
        <xdr:cNvSpPr txBox="1"/>
      </xdr:nvSpPr>
      <xdr:spPr>
        <a:xfrm>
          <a:off x="2112019" y="518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32402</xdr:rowOff>
    </xdr:from>
    <xdr:ext cx="405111" cy="259045"/>
    <xdr:sp macro="" textlink="">
      <xdr:nvSpPr>
        <xdr:cNvPr id="96" name="n_4mainValue有形固定資産減価償却率">
          <a:extLst>
            <a:ext uri="{FF2B5EF4-FFF2-40B4-BE49-F238E27FC236}">
              <a16:creationId xmlns:a16="http://schemas.microsoft.com/office/drawing/2014/main" id="{EF5E0E2E-6548-4779-9116-97CA28F9D885}"/>
            </a:ext>
          </a:extLst>
        </xdr:cNvPr>
        <xdr:cNvSpPr txBox="1"/>
      </xdr:nvSpPr>
      <xdr:spPr>
        <a:xfrm>
          <a:off x="1426219" y="52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58EFAF47-95F2-4853-93BD-09ED5194D7B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EE52FBC7-0CD8-495C-BDA4-76B0C0E7CA1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5C64C337-9AEC-4841-83BB-01AD959C0C65}"/>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70FC0E7A-22D7-4294-B86B-A01B2553B316}"/>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D5F89BE4-ACC4-4120-B66D-6E72CD4A0F3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9DC20EFF-7258-4FDA-BADB-1EA8DC21ADCF}"/>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646E8977-34E6-4D96-B125-A9F41275CF7A}"/>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F3E36D3-249F-46BC-B4A2-3B30E6D1CDD9}"/>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E38F139E-1657-4701-A942-8C8D7A4DA718}"/>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81ACB7E2-58C2-448A-9EFF-B0CD1B627B4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BC6F35D-385C-488E-BCEB-0A6F946D17D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ED000879-9A59-4979-A1C8-C8F8E86719D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179C7A9-0EDF-497A-BD1E-C0E31475361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類似団体の平均値を大きく超えており、過去５年間で最も比率が高くなっている。令和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ja-JP" altLang="en-US" sz="1100">
              <a:solidFill>
                <a:schemeClr val="tx1"/>
              </a:solidFill>
              <a:latin typeface="ＭＳ Ｐゴシック" panose="020B0600070205080204" pitchFamily="50" charset="-128"/>
              <a:ea typeface="ＭＳ Ｐゴシック" panose="020B0600070205080204" pitchFamily="50" charset="-128"/>
            </a:rPr>
            <a:t>地方債残高は減少しているが、財源不足のため、財政調整基金や公共施設整備基金を多く活用したことによる影響が大きいため、</a:t>
          </a:r>
          <a:r>
            <a:rPr kumimoji="1" lang="ja-JP" altLang="en-US" sz="1100">
              <a:latin typeface="ＭＳ Ｐゴシック" panose="020B0600070205080204" pitchFamily="50" charset="-128"/>
              <a:ea typeface="ＭＳ Ｐゴシック" panose="020B0600070205080204" pitchFamily="50" charset="-128"/>
            </a:rPr>
            <a:t>高止まりしていると考えられる。区画整理事業が進行中であり、今後も公共施設の建替え等の大型事業が控えていることから今後の運用を検討していく必要がある。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A6DC3B18-59BE-4E65-B19F-314D40C97FD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53F44673-BCDD-428D-A683-FC29984EE162}"/>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23A18721-7039-4DB3-A90D-301EF306D03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CFB11000-268F-47C2-9721-385C938BBA66}"/>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DCF98D3D-595B-4E03-B0D2-AD4E962ABB37}"/>
            </a:ext>
          </a:extLst>
        </xdr:cNvPr>
        <xdr:cNvSpPr txBox="1"/>
      </xdr:nvSpPr>
      <xdr:spPr>
        <a:xfrm>
          <a:off x="9762011"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D2580FA9-408B-4635-B5A6-C07ECF22713E}"/>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685CE275-032A-4423-BADB-3EE4A139D402}"/>
            </a:ext>
          </a:extLst>
        </xdr:cNvPr>
        <xdr:cNvSpPr txBox="1"/>
      </xdr:nvSpPr>
      <xdr:spPr>
        <a:xfrm>
          <a:off x="9762011" y="59037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77F39AC6-4229-4FCC-A26F-761F4331604F}"/>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EFE4590E-1849-4A74-BD7C-51EF058C0CEB}"/>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57BAD737-21A4-48BC-9E73-CC3E5CA35FB3}"/>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74772395-F798-41D3-8CEC-1222D03A53C3}"/>
            </a:ext>
          </a:extLst>
        </xdr:cNvPr>
        <xdr:cNvSpPr txBox="1"/>
      </xdr:nvSpPr>
      <xdr:spPr>
        <a:xfrm>
          <a:off x="9762011" y="5094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9256F601-A868-4839-9E5E-C6D1F0456D82}"/>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3F570015-26EB-4521-9EAF-8058B60CF2BE}"/>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BF7D2B76-6D13-4D0D-8F2F-2C4F67858FAF}"/>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D556A1CC-9175-4F4A-A2FF-9BB48EFA21A8}"/>
            </a:ext>
          </a:extLst>
        </xdr:cNvPr>
        <xdr:cNvCxnSpPr/>
      </xdr:nvCxnSpPr>
      <xdr:spPr>
        <a:xfrm flipV="1">
          <a:off x="13326745" y="5193170"/>
          <a:ext cx="1269" cy="1235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E485B17B-1BB9-40D9-A93E-1ABE8853400A}"/>
            </a:ext>
          </a:extLst>
        </xdr:cNvPr>
        <xdr:cNvSpPr txBox="1"/>
      </xdr:nvSpPr>
      <xdr:spPr>
        <a:xfrm>
          <a:off x="13379450"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2D318D3C-F1E0-4CD1-BF27-01273FD031D1}"/>
            </a:ext>
          </a:extLst>
        </xdr:cNvPr>
        <xdr:cNvCxnSpPr/>
      </xdr:nvCxnSpPr>
      <xdr:spPr>
        <a:xfrm>
          <a:off x="13255625" y="64287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AA611E94-957E-4B96-B1AA-B3BC33C391F3}"/>
            </a:ext>
          </a:extLst>
        </xdr:cNvPr>
        <xdr:cNvSpPr txBox="1"/>
      </xdr:nvSpPr>
      <xdr:spPr>
        <a:xfrm>
          <a:off x="13379450" y="499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208EC9AD-8CA1-4599-8D59-5A2B254DA7CE}"/>
            </a:ext>
          </a:extLst>
        </xdr:cNvPr>
        <xdr:cNvCxnSpPr/>
      </xdr:nvCxnSpPr>
      <xdr:spPr>
        <a:xfrm>
          <a:off x="13255625" y="51931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29" name="債務償還比率平均値テキスト">
          <a:extLst>
            <a:ext uri="{FF2B5EF4-FFF2-40B4-BE49-F238E27FC236}">
              <a16:creationId xmlns:a16="http://schemas.microsoft.com/office/drawing/2014/main" id="{65B3D362-4CE5-45B3-8A9E-20D96850AD0D}"/>
            </a:ext>
          </a:extLst>
        </xdr:cNvPr>
        <xdr:cNvSpPr txBox="1"/>
      </xdr:nvSpPr>
      <xdr:spPr>
        <a:xfrm>
          <a:off x="13379450" y="5683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EF77D924-AF1A-4351-BC9A-F934A031B4DF}"/>
            </a:ext>
          </a:extLst>
        </xdr:cNvPr>
        <xdr:cNvSpPr/>
      </xdr:nvSpPr>
      <xdr:spPr>
        <a:xfrm>
          <a:off x="13293725" y="583872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14E4B10C-BACE-4DBF-A8B9-5FDF64CECE10}"/>
            </a:ext>
          </a:extLst>
        </xdr:cNvPr>
        <xdr:cNvSpPr/>
      </xdr:nvSpPr>
      <xdr:spPr>
        <a:xfrm>
          <a:off x="12646025" y="57656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45AF8D7F-16EE-4160-8BD0-5A2CD692A966}"/>
            </a:ext>
          </a:extLst>
        </xdr:cNvPr>
        <xdr:cNvSpPr/>
      </xdr:nvSpPr>
      <xdr:spPr>
        <a:xfrm>
          <a:off x="11960225" y="572334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828FB5B7-BED2-40BE-9C76-C9B0EECFF7F6}"/>
            </a:ext>
          </a:extLst>
        </xdr:cNvPr>
        <xdr:cNvSpPr/>
      </xdr:nvSpPr>
      <xdr:spPr>
        <a:xfrm>
          <a:off x="11274425" y="56211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89C4BBCC-6F24-498A-AB5A-A8C9CF829418}"/>
            </a:ext>
          </a:extLst>
        </xdr:cNvPr>
        <xdr:cNvSpPr/>
      </xdr:nvSpPr>
      <xdr:spPr>
        <a:xfrm>
          <a:off x="10588625" y="58852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267DE365-0374-46A7-962D-3940D0361F0F}"/>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528605DF-7962-4052-8A58-3CE2418DFF4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2923BF08-5AA5-40B1-AEBE-1E3A97661B8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939D4FD-E2E1-44D0-9054-11CECC9BD328}"/>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47E631B-EC3B-4FFF-A810-D4C7619FC2D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22530</xdr:rowOff>
    </xdr:from>
    <xdr:to>
      <xdr:col>76</xdr:col>
      <xdr:colOff>73025</xdr:colOff>
      <xdr:row>34</xdr:row>
      <xdr:rowOff>124130</xdr:rowOff>
    </xdr:to>
    <xdr:sp macro="" textlink="">
      <xdr:nvSpPr>
        <xdr:cNvPr id="140" name="楕円 139">
          <a:extLst>
            <a:ext uri="{FF2B5EF4-FFF2-40B4-BE49-F238E27FC236}">
              <a16:creationId xmlns:a16="http://schemas.microsoft.com/office/drawing/2014/main" id="{0D7BD1C5-7703-41A8-A5BC-B76AB2EA84CE}"/>
            </a:ext>
          </a:extLst>
        </xdr:cNvPr>
        <xdr:cNvSpPr/>
      </xdr:nvSpPr>
      <xdr:spPr>
        <a:xfrm>
          <a:off x="13293725" y="6350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108907</xdr:rowOff>
    </xdr:from>
    <xdr:ext cx="469744" cy="259045"/>
    <xdr:sp macro="" textlink="">
      <xdr:nvSpPr>
        <xdr:cNvPr id="141" name="債務償還比率該当値テキスト">
          <a:extLst>
            <a:ext uri="{FF2B5EF4-FFF2-40B4-BE49-F238E27FC236}">
              <a16:creationId xmlns:a16="http://schemas.microsoft.com/office/drawing/2014/main" id="{ECDBC585-4B21-4FCE-BC93-47DBE56B2A1E}"/>
            </a:ext>
          </a:extLst>
        </xdr:cNvPr>
        <xdr:cNvSpPr txBox="1"/>
      </xdr:nvSpPr>
      <xdr:spPr>
        <a:xfrm>
          <a:off x="13379450" y="626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70485</xdr:rowOff>
    </xdr:from>
    <xdr:to>
      <xdr:col>72</xdr:col>
      <xdr:colOff>123825</xdr:colOff>
      <xdr:row>34</xdr:row>
      <xdr:rowOff>635</xdr:rowOff>
    </xdr:to>
    <xdr:sp macro="" textlink="">
      <xdr:nvSpPr>
        <xdr:cNvPr id="142" name="楕円 141">
          <a:extLst>
            <a:ext uri="{FF2B5EF4-FFF2-40B4-BE49-F238E27FC236}">
              <a16:creationId xmlns:a16="http://schemas.microsoft.com/office/drawing/2014/main" id="{9BA68CD8-E89F-4734-9638-3F04C2FB67F1}"/>
            </a:ext>
          </a:extLst>
        </xdr:cNvPr>
        <xdr:cNvSpPr/>
      </xdr:nvSpPr>
      <xdr:spPr>
        <a:xfrm>
          <a:off x="12646025" y="62299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121285</xdr:rowOff>
    </xdr:from>
    <xdr:to>
      <xdr:col>76</xdr:col>
      <xdr:colOff>22225</xdr:colOff>
      <xdr:row>34</xdr:row>
      <xdr:rowOff>73330</xdr:rowOff>
    </xdr:to>
    <xdr:cxnSp macro="">
      <xdr:nvCxnSpPr>
        <xdr:cNvPr id="143" name="直線コネクタ 142">
          <a:extLst>
            <a:ext uri="{FF2B5EF4-FFF2-40B4-BE49-F238E27FC236}">
              <a16:creationId xmlns:a16="http://schemas.microsoft.com/office/drawing/2014/main" id="{4162036C-0FC5-4883-A211-199444F99D40}"/>
            </a:ext>
          </a:extLst>
        </xdr:cNvPr>
        <xdr:cNvCxnSpPr/>
      </xdr:nvCxnSpPr>
      <xdr:spPr>
        <a:xfrm>
          <a:off x="12693650" y="6287135"/>
          <a:ext cx="638175" cy="1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113690</xdr:rowOff>
    </xdr:from>
    <xdr:to>
      <xdr:col>68</xdr:col>
      <xdr:colOff>123825</xdr:colOff>
      <xdr:row>33</xdr:row>
      <xdr:rowOff>43840</xdr:rowOff>
    </xdr:to>
    <xdr:sp macro="" textlink="">
      <xdr:nvSpPr>
        <xdr:cNvPr id="144" name="楕円 143">
          <a:extLst>
            <a:ext uri="{FF2B5EF4-FFF2-40B4-BE49-F238E27FC236}">
              <a16:creationId xmlns:a16="http://schemas.microsoft.com/office/drawing/2014/main" id="{13EF3446-F240-4D8C-AF42-68DE46784F2B}"/>
            </a:ext>
          </a:extLst>
        </xdr:cNvPr>
        <xdr:cNvSpPr/>
      </xdr:nvSpPr>
      <xdr:spPr>
        <a:xfrm>
          <a:off x="11960225" y="61144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164490</xdr:rowOff>
    </xdr:from>
    <xdr:to>
      <xdr:col>72</xdr:col>
      <xdr:colOff>73025</xdr:colOff>
      <xdr:row>33</xdr:row>
      <xdr:rowOff>121285</xdr:rowOff>
    </xdr:to>
    <xdr:cxnSp macro="">
      <xdr:nvCxnSpPr>
        <xdr:cNvPr id="145" name="直線コネクタ 144">
          <a:extLst>
            <a:ext uri="{FF2B5EF4-FFF2-40B4-BE49-F238E27FC236}">
              <a16:creationId xmlns:a16="http://schemas.microsoft.com/office/drawing/2014/main" id="{FB4CE2BB-A6EF-42B2-B59B-5557852D768B}"/>
            </a:ext>
          </a:extLst>
        </xdr:cNvPr>
        <xdr:cNvCxnSpPr/>
      </xdr:nvCxnSpPr>
      <xdr:spPr>
        <a:xfrm>
          <a:off x="12007850" y="6162065"/>
          <a:ext cx="685800" cy="1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137732</xdr:rowOff>
    </xdr:from>
    <xdr:to>
      <xdr:col>64</xdr:col>
      <xdr:colOff>123825</xdr:colOff>
      <xdr:row>30</xdr:row>
      <xdr:rowOff>67882</xdr:rowOff>
    </xdr:to>
    <xdr:sp macro="" textlink="">
      <xdr:nvSpPr>
        <xdr:cNvPr id="146" name="楕円 145">
          <a:extLst>
            <a:ext uri="{FF2B5EF4-FFF2-40B4-BE49-F238E27FC236}">
              <a16:creationId xmlns:a16="http://schemas.microsoft.com/office/drawing/2014/main" id="{BFB7A6B3-FB98-40C4-B7A6-366CA3F74248}"/>
            </a:ext>
          </a:extLst>
        </xdr:cNvPr>
        <xdr:cNvSpPr/>
      </xdr:nvSpPr>
      <xdr:spPr>
        <a:xfrm>
          <a:off x="11274425" y="56558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17082</xdr:rowOff>
    </xdr:from>
    <xdr:to>
      <xdr:col>68</xdr:col>
      <xdr:colOff>73025</xdr:colOff>
      <xdr:row>32</xdr:row>
      <xdr:rowOff>164490</xdr:rowOff>
    </xdr:to>
    <xdr:cxnSp macro="">
      <xdr:nvCxnSpPr>
        <xdr:cNvPr id="147" name="直線コネクタ 146">
          <a:extLst>
            <a:ext uri="{FF2B5EF4-FFF2-40B4-BE49-F238E27FC236}">
              <a16:creationId xmlns:a16="http://schemas.microsoft.com/office/drawing/2014/main" id="{8ADAA114-2C4A-4F25-A0EC-D1E4F07CE539}"/>
            </a:ext>
          </a:extLst>
        </xdr:cNvPr>
        <xdr:cNvCxnSpPr/>
      </xdr:nvCxnSpPr>
      <xdr:spPr>
        <a:xfrm>
          <a:off x="11322050" y="5693982"/>
          <a:ext cx="685800" cy="46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56667</xdr:rowOff>
    </xdr:from>
    <xdr:to>
      <xdr:col>60</xdr:col>
      <xdr:colOff>123825</xdr:colOff>
      <xdr:row>33</xdr:row>
      <xdr:rowOff>158268</xdr:rowOff>
    </xdr:to>
    <xdr:sp macro="" textlink="">
      <xdr:nvSpPr>
        <xdr:cNvPr id="148" name="楕円 147">
          <a:extLst>
            <a:ext uri="{FF2B5EF4-FFF2-40B4-BE49-F238E27FC236}">
              <a16:creationId xmlns:a16="http://schemas.microsoft.com/office/drawing/2014/main" id="{CB5CEDFB-BBE4-4173-B4D2-961EA64B0172}"/>
            </a:ext>
          </a:extLst>
        </xdr:cNvPr>
        <xdr:cNvSpPr/>
      </xdr:nvSpPr>
      <xdr:spPr>
        <a:xfrm>
          <a:off x="10588625" y="6219342"/>
          <a:ext cx="95250" cy="1047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17082</xdr:rowOff>
    </xdr:from>
    <xdr:to>
      <xdr:col>64</xdr:col>
      <xdr:colOff>73025</xdr:colOff>
      <xdr:row>33</xdr:row>
      <xdr:rowOff>107467</xdr:rowOff>
    </xdr:to>
    <xdr:cxnSp macro="">
      <xdr:nvCxnSpPr>
        <xdr:cNvPr id="149" name="直線コネクタ 148">
          <a:extLst>
            <a:ext uri="{FF2B5EF4-FFF2-40B4-BE49-F238E27FC236}">
              <a16:creationId xmlns:a16="http://schemas.microsoft.com/office/drawing/2014/main" id="{CD987BD8-84E6-48AA-A629-D4D7E39AB5B9}"/>
            </a:ext>
          </a:extLst>
        </xdr:cNvPr>
        <xdr:cNvCxnSpPr/>
      </xdr:nvCxnSpPr>
      <xdr:spPr>
        <a:xfrm flipV="1">
          <a:off x="10636250" y="5693982"/>
          <a:ext cx="685800" cy="57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FA14BFAE-74A9-4EB6-8A27-C64BAC874297}"/>
            </a:ext>
          </a:extLst>
        </xdr:cNvPr>
        <xdr:cNvSpPr txBox="1"/>
      </xdr:nvSpPr>
      <xdr:spPr>
        <a:xfrm>
          <a:off x="12465127" y="555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5EE6CAB2-7F90-474E-AF1E-9DC70D7FB128}"/>
            </a:ext>
          </a:extLst>
        </xdr:cNvPr>
        <xdr:cNvSpPr txBox="1"/>
      </xdr:nvSpPr>
      <xdr:spPr>
        <a:xfrm>
          <a:off x="11788852" y="551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7F46337A-2944-4E03-9695-F56BB7790DCB}"/>
            </a:ext>
          </a:extLst>
        </xdr:cNvPr>
        <xdr:cNvSpPr txBox="1"/>
      </xdr:nvSpPr>
      <xdr:spPr>
        <a:xfrm>
          <a:off x="11103052" y="5399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7583D149-8C27-4BBF-A7C8-81864ADD85E6}"/>
            </a:ext>
          </a:extLst>
        </xdr:cNvPr>
        <xdr:cNvSpPr txBox="1"/>
      </xdr:nvSpPr>
      <xdr:spPr>
        <a:xfrm>
          <a:off x="10417252" y="5679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163212</xdr:rowOff>
    </xdr:from>
    <xdr:ext cx="469744" cy="259045"/>
    <xdr:sp macro="" textlink="">
      <xdr:nvSpPr>
        <xdr:cNvPr id="154" name="n_1mainValue債務償還比率">
          <a:extLst>
            <a:ext uri="{FF2B5EF4-FFF2-40B4-BE49-F238E27FC236}">
              <a16:creationId xmlns:a16="http://schemas.microsoft.com/office/drawing/2014/main" id="{EA6236FD-B79D-443A-9060-7E6D65553049}"/>
            </a:ext>
          </a:extLst>
        </xdr:cNvPr>
        <xdr:cNvSpPr txBox="1"/>
      </xdr:nvSpPr>
      <xdr:spPr>
        <a:xfrm>
          <a:off x="12465127" y="632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34967</xdr:rowOff>
    </xdr:from>
    <xdr:ext cx="469744" cy="259045"/>
    <xdr:sp macro="" textlink="">
      <xdr:nvSpPr>
        <xdr:cNvPr id="155" name="n_2mainValue債務償還比率">
          <a:extLst>
            <a:ext uri="{FF2B5EF4-FFF2-40B4-BE49-F238E27FC236}">
              <a16:creationId xmlns:a16="http://schemas.microsoft.com/office/drawing/2014/main" id="{53F9B5B9-9C06-4B3D-9746-18371871FA69}"/>
            </a:ext>
          </a:extLst>
        </xdr:cNvPr>
        <xdr:cNvSpPr txBox="1"/>
      </xdr:nvSpPr>
      <xdr:spPr>
        <a:xfrm>
          <a:off x="11788852" y="619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59009</xdr:rowOff>
    </xdr:from>
    <xdr:ext cx="469744" cy="259045"/>
    <xdr:sp macro="" textlink="">
      <xdr:nvSpPr>
        <xdr:cNvPr id="156" name="n_3mainValue債務償還比率">
          <a:extLst>
            <a:ext uri="{FF2B5EF4-FFF2-40B4-BE49-F238E27FC236}">
              <a16:creationId xmlns:a16="http://schemas.microsoft.com/office/drawing/2014/main" id="{A15FCB97-4789-406F-9230-C65E074D3189}"/>
            </a:ext>
          </a:extLst>
        </xdr:cNvPr>
        <xdr:cNvSpPr txBox="1"/>
      </xdr:nvSpPr>
      <xdr:spPr>
        <a:xfrm>
          <a:off x="11103052" y="573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149394</xdr:rowOff>
    </xdr:from>
    <xdr:ext cx="469744" cy="259045"/>
    <xdr:sp macro="" textlink="">
      <xdr:nvSpPr>
        <xdr:cNvPr id="157" name="n_4mainValue債務償還比率">
          <a:extLst>
            <a:ext uri="{FF2B5EF4-FFF2-40B4-BE49-F238E27FC236}">
              <a16:creationId xmlns:a16="http://schemas.microsoft.com/office/drawing/2014/main" id="{B72B77E0-16F5-4A27-8699-50239553E425}"/>
            </a:ext>
          </a:extLst>
        </xdr:cNvPr>
        <xdr:cNvSpPr txBox="1"/>
      </xdr:nvSpPr>
      <xdr:spPr>
        <a:xfrm>
          <a:off x="10417252" y="631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92D43308-F0CA-42D8-A116-BA95D19EEF0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0213FD34-11FE-4CE1-9E9D-3AFC543DB9D9}"/>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AF9C78DE-3576-4059-AD83-C84E37543F0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B17D41D6-01F5-485A-A95D-C2EAC02FCC42}"/>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924AA7B2-9F98-4F76-A20E-3DD510550918}"/>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BF5E4263-F63A-4EC7-A12F-07EA4FF07F1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034EEBB-89D8-4AD5-95C6-D6B366F109F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F40CE2-B649-41CF-9CFA-6D837B0F12B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9121BD3-8A08-4636-9486-313DFF7E597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69728D-9809-4496-9E76-F66487A8F1A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埼玉県草加市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97B479-A5DA-4A0B-8B77-82727721CFD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32C83D-9C02-4061-8200-4BD834504C1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1110953-8FB6-46FF-AF5D-CC30422BA2C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9B11C6E-E445-477F-BE96-E1714FF3C19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CCEB5A-54C9-4EE5-A2A9-D9016EACE23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11AC6D-12A7-4EDC-9F7A-7EC88F9F995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251,992
240,555
27.46
96,931,504
91,747,417
4,610,684
49,098,628
66,514,468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977972-8081-4AFB-BB2B-C34A15C64E3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54D5A7-C22E-46C5-A2D4-1E2142F3559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976113-EAF8-4AA3-8FA0-D35F790DB88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B613D6-A3A6-4708-89D8-45D46C47A68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465DCA7-946D-4F14-A570-40F3A40E68B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BB9005F-6F67-474C-8A2A-C65B73FF438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69FC79-793B-4202-B7A7-8480DDB690A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0EFE45-91B9-4FB5-8B5C-3DBD072BA9F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EFD6A5-ED02-4035-947C-708F0EAF324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82E546E-6B69-4534-A99F-E33E3ABDD65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03B8D1-C80F-4190-839A-C92751969B0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0072DB-8C0C-4904-B750-8D7B4A42649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A010805-3DFF-404D-9E6F-5D50CF2773F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BE89060-0618-4DFB-975F-A1DEC8F8C98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4F6A10-A81F-48CD-8066-91E69D2DAF5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A1C6A5C-DE90-4CDF-8161-AD3C3D6DC76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1E6D15-3E52-4BAD-8B58-D405F9B31C5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15F4BB-FC5C-483F-BAB2-67A95A2392D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75502E-0BF0-4E0C-8EE3-04D35748FE7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025D6BA-5493-4C52-94E3-7EE9DAF36BD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4CD7F40-A3D5-442C-9D21-50F42AC453F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773FC5-832B-4255-89AA-550F2E7A2F3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064E2C-4095-41EC-A288-3CDC79D499C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49CBF5-6D96-41CC-A55B-CA6E046A207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502CE2F-9F9F-4F95-9469-6B7B30BB92C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B16FDA-4373-4DA3-BC37-40853468339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781568-A480-4530-BA87-4A09B8D5582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3A418A5-2132-46D6-A0E2-A253EE7805F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74A24E-17EC-43EB-9852-23AA3526FA7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EEF7F8-7F5B-4C49-8B90-2CB3FDCFF30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70E555D-B9A5-4B70-AA10-808EC9C6D21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5D1723-9245-43FF-A055-58A00A65EDA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20BA112-F213-44E7-A1FA-DAA44414E301}"/>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9ECD013-652A-4BF4-A381-5F59E30C544A}"/>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F8150C9-7550-46E2-AF89-5F42420495D6}"/>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020FC4C-C720-4028-9FE7-9E6805204CFF}"/>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9D5B92B-EE36-473D-938B-7213D7C6B192}"/>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662981A-D2B3-44A5-A993-BEEC69FDA012}"/>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0FE8ACB-BE96-4743-9B2E-462A5D649D33}"/>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217B3FD-8B94-42F1-B1E4-CF9CDF301EAE}"/>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DD02FB4-8B84-4C05-AE5E-684F7752760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A1242DC-85DC-4A8B-A445-01DA82CFA0A4}"/>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B623749-ABAC-4110-A13F-5C62127FBDF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FDF7B172-DF6E-4FE4-99A6-B590BCBA2533}"/>
            </a:ext>
          </a:extLst>
        </xdr:cNvPr>
        <xdr:cNvCxnSpPr/>
      </xdr:nvCxnSpPr>
      <xdr:spPr>
        <a:xfrm flipV="1">
          <a:off x="4180840" y="5494655"/>
          <a:ext cx="0" cy="1114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D8D06B21-5796-4F76-A627-1B4CAD383A82}"/>
            </a:ext>
          </a:extLst>
        </xdr:cNvPr>
        <xdr:cNvSpPr txBox="1"/>
      </xdr:nvSpPr>
      <xdr:spPr>
        <a:xfrm>
          <a:off x="4219575" y="661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78F9073E-FC74-451A-8BA9-686500E55D9B}"/>
            </a:ext>
          </a:extLst>
        </xdr:cNvPr>
        <xdr:cNvCxnSpPr/>
      </xdr:nvCxnSpPr>
      <xdr:spPr>
        <a:xfrm>
          <a:off x="4105275" y="66093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1B7933B5-F6EE-4242-83CE-69669D3AAEF9}"/>
            </a:ext>
          </a:extLst>
        </xdr:cNvPr>
        <xdr:cNvSpPr txBox="1"/>
      </xdr:nvSpPr>
      <xdr:spPr>
        <a:xfrm>
          <a:off x="4219575" y="52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FB1DBD17-54E0-4A07-BE7C-AD9AE7DD86E0}"/>
            </a:ext>
          </a:extLst>
        </xdr:cNvPr>
        <xdr:cNvCxnSpPr/>
      </xdr:nvCxnSpPr>
      <xdr:spPr>
        <a:xfrm>
          <a:off x="4105275" y="5494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A54361E8-44D2-4CDF-8CFE-2F11A9515052}"/>
            </a:ext>
          </a:extLst>
        </xdr:cNvPr>
        <xdr:cNvSpPr txBox="1"/>
      </xdr:nvSpPr>
      <xdr:spPr>
        <a:xfrm>
          <a:off x="4219575" y="6007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11F20927-FD4E-4FC8-BAD5-AC52AEEE87D4}"/>
            </a:ext>
          </a:extLst>
        </xdr:cNvPr>
        <xdr:cNvSpPr/>
      </xdr:nvSpPr>
      <xdr:spPr>
        <a:xfrm>
          <a:off x="4124325" y="60293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F6AB21B4-2AB6-4325-8BA5-A53C270D68C0}"/>
            </a:ext>
          </a:extLst>
        </xdr:cNvPr>
        <xdr:cNvSpPr/>
      </xdr:nvSpPr>
      <xdr:spPr>
        <a:xfrm>
          <a:off x="3381375" y="60004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59599A96-AF18-4EC9-B0CE-D6530606BC86}"/>
            </a:ext>
          </a:extLst>
        </xdr:cNvPr>
        <xdr:cNvSpPr/>
      </xdr:nvSpPr>
      <xdr:spPr>
        <a:xfrm>
          <a:off x="2571750" y="59922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48D1954D-B561-4A34-A9DA-92C8D2E2EA63}"/>
            </a:ext>
          </a:extLst>
        </xdr:cNvPr>
        <xdr:cNvSpPr/>
      </xdr:nvSpPr>
      <xdr:spPr>
        <a:xfrm>
          <a:off x="1781175" y="59611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71F563D5-0A6B-4E5F-8466-83AEC2E84B3E}"/>
            </a:ext>
          </a:extLst>
        </xdr:cNvPr>
        <xdr:cNvSpPr/>
      </xdr:nvSpPr>
      <xdr:spPr>
        <a:xfrm>
          <a:off x="981075" y="59405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2AE011D-82A1-46FB-ACE7-0CA6CED1A69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D440A6E-8A63-4B57-AE00-EE285059D9A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55146A0-6062-4962-9439-7A63D5A25FD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7B9FBB-7798-4B11-9F8A-734CE4515E2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BF3BB2-23C5-466D-A48F-F11AF10930A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68834</xdr:rowOff>
    </xdr:from>
    <xdr:to>
      <xdr:col>24</xdr:col>
      <xdr:colOff>114300</xdr:colOff>
      <xdr:row>34</xdr:row>
      <xdr:rowOff>170434</xdr:rowOff>
    </xdr:to>
    <xdr:sp macro="" textlink="">
      <xdr:nvSpPr>
        <xdr:cNvPr id="71" name="楕円 70">
          <a:extLst>
            <a:ext uri="{FF2B5EF4-FFF2-40B4-BE49-F238E27FC236}">
              <a16:creationId xmlns:a16="http://schemas.microsoft.com/office/drawing/2014/main" id="{C2922B67-B2F0-478F-8BCE-6498F12796AA}"/>
            </a:ext>
          </a:extLst>
        </xdr:cNvPr>
        <xdr:cNvSpPr/>
      </xdr:nvSpPr>
      <xdr:spPr>
        <a:xfrm>
          <a:off x="4124325" y="55806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91711</xdr:rowOff>
    </xdr:from>
    <xdr:ext cx="405111" cy="259045"/>
    <xdr:sp macro="" textlink="">
      <xdr:nvSpPr>
        <xdr:cNvPr id="72" name="【道路】&#10;有形固定資産減価償却率該当値テキスト">
          <a:extLst>
            <a:ext uri="{FF2B5EF4-FFF2-40B4-BE49-F238E27FC236}">
              <a16:creationId xmlns:a16="http://schemas.microsoft.com/office/drawing/2014/main" id="{1F61F742-9203-4143-9837-71BE4FFA0895}"/>
            </a:ext>
          </a:extLst>
        </xdr:cNvPr>
        <xdr:cNvSpPr txBox="1"/>
      </xdr:nvSpPr>
      <xdr:spPr>
        <a:xfrm>
          <a:off x="4219575" y="5441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32258</xdr:rowOff>
    </xdr:from>
    <xdr:to>
      <xdr:col>20</xdr:col>
      <xdr:colOff>38100</xdr:colOff>
      <xdr:row>34</xdr:row>
      <xdr:rowOff>133858</xdr:rowOff>
    </xdr:to>
    <xdr:sp macro="" textlink="">
      <xdr:nvSpPr>
        <xdr:cNvPr id="73" name="楕円 72">
          <a:extLst>
            <a:ext uri="{FF2B5EF4-FFF2-40B4-BE49-F238E27FC236}">
              <a16:creationId xmlns:a16="http://schemas.microsoft.com/office/drawing/2014/main" id="{85DBA8C0-4BEA-4A74-B9EC-3B6A378E6FC8}"/>
            </a:ext>
          </a:extLst>
        </xdr:cNvPr>
        <xdr:cNvSpPr/>
      </xdr:nvSpPr>
      <xdr:spPr>
        <a:xfrm>
          <a:off x="3381375" y="554405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83058</xdr:rowOff>
    </xdr:from>
    <xdr:to>
      <xdr:col>24</xdr:col>
      <xdr:colOff>63500</xdr:colOff>
      <xdr:row>34</xdr:row>
      <xdr:rowOff>119634</xdr:rowOff>
    </xdr:to>
    <xdr:cxnSp macro="">
      <xdr:nvCxnSpPr>
        <xdr:cNvPr id="74" name="直線コネクタ 73">
          <a:extLst>
            <a:ext uri="{FF2B5EF4-FFF2-40B4-BE49-F238E27FC236}">
              <a16:creationId xmlns:a16="http://schemas.microsoft.com/office/drawing/2014/main" id="{F8703107-926C-4E6E-BAD3-AE11BD5F2F64}"/>
            </a:ext>
          </a:extLst>
        </xdr:cNvPr>
        <xdr:cNvCxnSpPr/>
      </xdr:nvCxnSpPr>
      <xdr:spPr>
        <a:xfrm>
          <a:off x="3429000" y="5601208"/>
          <a:ext cx="7524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11684</xdr:rowOff>
    </xdr:from>
    <xdr:to>
      <xdr:col>15</xdr:col>
      <xdr:colOff>101600</xdr:colOff>
      <xdr:row>34</xdr:row>
      <xdr:rowOff>113284</xdr:rowOff>
    </xdr:to>
    <xdr:sp macro="" textlink="">
      <xdr:nvSpPr>
        <xdr:cNvPr id="75" name="楕円 74">
          <a:extLst>
            <a:ext uri="{FF2B5EF4-FFF2-40B4-BE49-F238E27FC236}">
              <a16:creationId xmlns:a16="http://schemas.microsoft.com/office/drawing/2014/main" id="{CD5B8459-DE55-4B9B-B2A5-E9CD71E613FE}"/>
            </a:ext>
          </a:extLst>
        </xdr:cNvPr>
        <xdr:cNvSpPr/>
      </xdr:nvSpPr>
      <xdr:spPr>
        <a:xfrm>
          <a:off x="2571750" y="55234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62484</xdr:rowOff>
    </xdr:from>
    <xdr:to>
      <xdr:col>19</xdr:col>
      <xdr:colOff>177800</xdr:colOff>
      <xdr:row>34</xdr:row>
      <xdr:rowOff>83058</xdr:rowOff>
    </xdr:to>
    <xdr:cxnSp macro="">
      <xdr:nvCxnSpPr>
        <xdr:cNvPr id="76" name="直線コネクタ 75">
          <a:extLst>
            <a:ext uri="{FF2B5EF4-FFF2-40B4-BE49-F238E27FC236}">
              <a16:creationId xmlns:a16="http://schemas.microsoft.com/office/drawing/2014/main" id="{EF438619-2871-486A-B459-E3B0AD99B7C2}"/>
            </a:ext>
          </a:extLst>
        </xdr:cNvPr>
        <xdr:cNvCxnSpPr/>
      </xdr:nvCxnSpPr>
      <xdr:spPr>
        <a:xfrm>
          <a:off x="2619375" y="5580634"/>
          <a:ext cx="80962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132842</xdr:rowOff>
    </xdr:from>
    <xdr:to>
      <xdr:col>10</xdr:col>
      <xdr:colOff>165100</xdr:colOff>
      <xdr:row>34</xdr:row>
      <xdr:rowOff>62992</xdr:rowOff>
    </xdr:to>
    <xdr:sp macro="" textlink="">
      <xdr:nvSpPr>
        <xdr:cNvPr id="77" name="楕円 76">
          <a:extLst>
            <a:ext uri="{FF2B5EF4-FFF2-40B4-BE49-F238E27FC236}">
              <a16:creationId xmlns:a16="http://schemas.microsoft.com/office/drawing/2014/main" id="{725822F6-4411-4467-820F-D16A4889761A}"/>
            </a:ext>
          </a:extLst>
        </xdr:cNvPr>
        <xdr:cNvSpPr/>
      </xdr:nvSpPr>
      <xdr:spPr>
        <a:xfrm>
          <a:off x="1781175" y="54858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12192</xdr:rowOff>
    </xdr:from>
    <xdr:to>
      <xdr:col>15</xdr:col>
      <xdr:colOff>50800</xdr:colOff>
      <xdr:row>34</xdr:row>
      <xdr:rowOff>62484</xdr:rowOff>
    </xdr:to>
    <xdr:cxnSp macro="">
      <xdr:nvCxnSpPr>
        <xdr:cNvPr id="78" name="直線コネクタ 77">
          <a:extLst>
            <a:ext uri="{FF2B5EF4-FFF2-40B4-BE49-F238E27FC236}">
              <a16:creationId xmlns:a16="http://schemas.microsoft.com/office/drawing/2014/main" id="{D8AE863A-3325-4444-8FBC-C8B26B1459D0}"/>
            </a:ext>
          </a:extLst>
        </xdr:cNvPr>
        <xdr:cNvCxnSpPr/>
      </xdr:nvCxnSpPr>
      <xdr:spPr>
        <a:xfrm>
          <a:off x="1828800" y="5523992"/>
          <a:ext cx="790575"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151130</xdr:rowOff>
    </xdr:from>
    <xdr:to>
      <xdr:col>6</xdr:col>
      <xdr:colOff>38100</xdr:colOff>
      <xdr:row>34</xdr:row>
      <xdr:rowOff>81280</xdr:rowOff>
    </xdr:to>
    <xdr:sp macro="" textlink="">
      <xdr:nvSpPr>
        <xdr:cNvPr id="79" name="楕円 78">
          <a:extLst>
            <a:ext uri="{FF2B5EF4-FFF2-40B4-BE49-F238E27FC236}">
              <a16:creationId xmlns:a16="http://schemas.microsoft.com/office/drawing/2014/main" id="{E84CA528-836F-44DD-B930-4BBF6AFB3372}"/>
            </a:ext>
          </a:extLst>
        </xdr:cNvPr>
        <xdr:cNvSpPr/>
      </xdr:nvSpPr>
      <xdr:spPr>
        <a:xfrm>
          <a:off x="981075" y="5504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12192</xdr:rowOff>
    </xdr:from>
    <xdr:to>
      <xdr:col>10</xdr:col>
      <xdr:colOff>114300</xdr:colOff>
      <xdr:row>34</xdr:row>
      <xdr:rowOff>30480</xdr:rowOff>
    </xdr:to>
    <xdr:cxnSp macro="">
      <xdr:nvCxnSpPr>
        <xdr:cNvPr id="80" name="直線コネクタ 79">
          <a:extLst>
            <a:ext uri="{FF2B5EF4-FFF2-40B4-BE49-F238E27FC236}">
              <a16:creationId xmlns:a16="http://schemas.microsoft.com/office/drawing/2014/main" id="{1A8D315E-CAC5-4EC6-8D68-E0DA4EE64A24}"/>
            </a:ext>
          </a:extLst>
        </xdr:cNvPr>
        <xdr:cNvCxnSpPr/>
      </xdr:nvCxnSpPr>
      <xdr:spPr>
        <a:xfrm flipV="1">
          <a:off x="1028700" y="5523992"/>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786CB4CC-B5B9-4448-86B5-FF7A0231382E}"/>
            </a:ext>
          </a:extLst>
        </xdr:cNvPr>
        <xdr:cNvSpPr txBox="1"/>
      </xdr:nvSpPr>
      <xdr:spPr>
        <a:xfrm>
          <a:off x="3239144" y="608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1FEDCFE4-BBBD-4B3E-BF59-836DD9FA9AEA}"/>
            </a:ext>
          </a:extLst>
        </xdr:cNvPr>
        <xdr:cNvSpPr txBox="1"/>
      </xdr:nvSpPr>
      <xdr:spPr>
        <a:xfrm>
          <a:off x="2439044" y="607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DE620D4D-9516-43B0-9548-80A76DAB9409}"/>
            </a:ext>
          </a:extLst>
        </xdr:cNvPr>
        <xdr:cNvSpPr txBox="1"/>
      </xdr:nvSpPr>
      <xdr:spPr>
        <a:xfrm>
          <a:off x="1648469" y="6041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A6CA5008-625A-4F68-9F4D-0F2E44E7042F}"/>
            </a:ext>
          </a:extLst>
        </xdr:cNvPr>
        <xdr:cNvSpPr txBox="1"/>
      </xdr:nvSpPr>
      <xdr:spPr>
        <a:xfrm>
          <a:off x="848369" y="602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150385</xdr:rowOff>
    </xdr:from>
    <xdr:ext cx="405111" cy="259045"/>
    <xdr:sp macro="" textlink="">
      <xdr:nvSpPr>
        <xdr:cNvPr id="85" name="n_1mainValue【道路】&#10;有形固定資産減価償却率">
          <a:extLst>
            <a:ext uri="{FF2B5EF4-FFF2-40B4-BE49-F238E27FC236}">
              <a16:creationId xmlns:a16="http://schemas.microsoft.com/office/drawing/2014/main" id="{AA71D018-F98F-4B80-AB52-F5E4508D56EE}"/>
            </a:ext>
          </a:extLst>
        </xdr:cNvPr>
        <xdr:cNvSpPr txBox="1"/>
      </xdr:nvSpPr>
      <xdr:spPr>
        <a:xfrm>
          <a:off x="3239144" y="5341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129811</xdr:rowOff>
    </xdr:from>
    <xdr:ext cx="405111" cy="259045"/>
    <xdr:sp macro="" textlink="">
      <xdr:nvSpPr>
        <xdr:cNvPr id="86" name="n_2mainValue【道路】&#10;有形固定資産減価償却率">
          <a:extLst>
            <a:ext uri="{FF2B5EF4-FFF2-40B4-BE49-F238E27FC236}">
              <a16:creationId xmlns:a16="http://schemas.microsoft.com/office/drawing/2014/main" id="{73270FF8-3189-400B-9DC9-02456576B59E}"/>
            </a:ext>
          </a:extLst>
        </xdr:cNvPr>
        <xdr:cNvSpPr txBox="1"/>
      </xdr:nvSpPr>
      <xdr:spPr>
        <a:xfrm>
          <a:off x="2439044" y="5317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79519</xdr:rowOff>
    </xdr:from>
    <xdr:ext cx="405111" cy="259045"/>
    <xdr:sp macro="" textlink="">
      <xdr:nvSpPr>
        <xdr:cNvPr id="87" name="n_3mainValue【道路】&#10;有形固定資産減価償却率">
          <a:extLst>
            <a:ext uri="{FF2B5EF4-FFF2-40B4-BE49-F238E27FC236}">
              <a16:creationId xmlns:a16="http://schemas.microsoft.com/office/drawing/2014/main" id="{75ED285E-3533-4294-8671-629B7C4A6DBC}"/>
            </a:ext>
          </a:extLst>
        </xdr:cNvPr>
        <xdr:cNvSpPr txBox="1"/>
      </xdr:nvSpPr>
      <xdr:spPr>
        <a:xfrm>
          <a:off x="1648469" y="5273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97807</xdr:rowOff>
    </xdr:from>
    <xdr:ext cx="405111" cy="259045"/>
    <xdr:sp macro="" textlink="">
      <xdr:nvSpPr>
        <xdr:cNvPr id="88" name="n_4mainValue【道路】&#10;有形固定資産減価償却率">
          <a:extLst>
            <a:ext uri="{FF2B5EF4-FFF2-40B4-BE49-F238E27FC236}">
              <a16:creationId xmlns:a16="http://schemas.microsoft.com/office/drawing/2014/main" id="{120761DF-C48B-4DFE-9086-D81AF8EC503D}"/>
            </a:ext>
          </a:extLst>
        </xdr:cNvPr>
        <xdr:cNvSpPr txBox="1"/>
      </xdr:nvSpPr>
      <xdr:spPr>
        <a:xfrm>
          <a:off x="848369" y="52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1FBDF8B-1031-430D-8056-3211345528C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2C5037A-5DE0-426B-B39A-545F912EA95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EB8EABD-A79E-43F6-AFD4-F26B0F453297}"/>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EC57E49-CBBB-41AA-8C53-BAC3F43FCAD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FEE6CA5-8B6F-4300-B6D9-F746B1E1627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B77F225-3DEA-4371-8C0A-778D4C30EF6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9D585EB-9261-4DC6-9F33-8C3B6A59766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8BA25AE-D9E4-4574-A8A4-074E15CB1A6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8267928-4A68-4FBB-BE6A-7C5B85E55904}"/>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7EF3127-8326-4A64-BC67-FA65CD7C550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1D37E6B5-F5AC-430C-A56E-80C163DABBC9}"/>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9B2945F6-CF10-4A38-9D2A-3C436AF2757D}"/>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FE2CD52-6FA6-4019-9D31-01ECD647A681}"/>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0F39F03C-E6E8-4A36-B80D-A64C21B745F1}"/>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41321EA7-A4F0-47D9-8862-23A431563115}"/>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FE120FD-5346-4A71-B371-08FD8CC2E380}"/>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B767CF0B-FC65-4BE8-9B60-033DE35D5EAD}"/>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3BE1F3D9-E782-4CEC-A441-4E0594350FE7}"/>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BD36E57-04A7-461A-85CD-4B86A506B17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1B6CB1F9-F646-4207-B443-C17FD90D41A4}"/>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BA51B4B9-C683-49A6-95DC-DC671A4DA6D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681027EB-F3BA-4756-8B7B-F16A27FC5F67}"/>
            </a:ext>
          </a:extLst>
        </xdr:cNvPr>
        <xdr:cNvCxnSpPr/>
      </xdr:nvCxnSpPr>
      <xdr:spPr>
        <a:xfrm flipV="1">
          <a:off x="9429115" y="5363205"/>
          <a:ext cx="0" cy="1310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704CF1E7-150B-4FD1-BE43-890B4EFFA2CF}"/>
            </a:ext>
          </a:extLst>
        </xdr:cNvPr>
        <xdr:cNvSpPr txBox="1"/>
      </xdr:nvSpPr>
      <xdr:spPr>
        <a:xfrm>
          <a:off x="9467850" y="667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9D824299-D67F-4996-9165-E582D19C836C}"/>
            </a:ext>
          </a:extLst>
        </xdr:cNvPr>
        <xdr:cNvCxnSpPr/>
      </xdr:nvCxnSpPr>
      <xdr:spPr>
        <a:xfrm>
          <a:off x="9363075" y="66739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B24DB697-7B6A-4366-B70A-AFC6CD7D8E5E}"/>
            </a:ext>
          </a:extLst>
        </xdr:cNvPr>
        <xdr:cNvSpPr txBox="1"/>
      </xdr:nvSpPr>
      <xdr:spPr>
        <a:xfrm>
          <a:off x="9467850" y="515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912DCF73-271F-4BD7-B42F-5BDDE9A1E353}"/>
            </a:ext>
          </a:extLst>
        </xdr:cNvPr>
        <xdr:cNvCxnSpPr/>
      </xdr:nvCxnSpPr>
      <xdr:spPr>
        <a:xfrm>
          <a:off x="9363075" y="5363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F3A30DE4-98CC-4A25-B9B1-058B5FADB33A}"/>
            </a:ext>
          </a:extLst>
        </xdr:cNvPr>
        <xdr:cNvSpPr txBox="1"/>
      </xdr:nvSpPr>
      <xdr:spPr>
        <a:xfrm>
          <a:off x="9467850" y="6295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DE2EEADA-764A-4B25-8257-2B1F96D4D91B}"/>
            </a:ext>
          </a:extLst>
        </xdr:cNvPr>
        <xdr:cNvSpPr/>
      </xdr:nvSpPr>
      <xdr:spPr>
        <a:xfrm>
          <a:off x="9401175" y="643131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8008DD78-003F-470F-9530-708F6C65FE5A}"/>
            </a:ext>
          </a:extLst>
        </xdr:cNvPr>
        <xdr:cNvSpPr/>
      </xdr:nvSpPr>
      <xdr:spPr>
        <a:xfrm>
          <a:off x="8639175" y="64360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9CE64CFE-14E2-40EE-8698-FE0E6537E42F}"/>
            </a:ext>
          </a:extLst>
        </xdr:cNvPr>
        <xdr:cNvSpPr/>
      </xdr:nvSpPr>
      <xdr:spPr>
        <a:xfrm>
          <a:off x="7839075" y="64375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E4576CD7-9343-4AA7-8FBF-EE12547D7B23}"/>
            </a:ext>
          </a:extLst>
        </xdr:cNvPr>
        <xdr:cNvSpPr/>
      </xdr:nvSpPr>
      <xdr:spPr>
        <a:xfrm>
          <a:off x="7029450" y="64370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BA25C325-3DE0-42FC-8481-05DE1CC42596}"/>
            </a:ext>
          </a:extLst>
        </xdr:cNvPr>
        <xdr:cNvSpPr/>
      </xdr:nvSpPr>
      <xdr:spPr>
        <a:xfrm>
          <a:off x="6238875" y="64463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26524FCE-453A-4D08-B046-241DB4E35F6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816382F-F049-46A3-83A4-AAFF1B973F1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91E9B23-5EFE-4E81-9376-2AECF368A1D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A1C5E21-B6F8-41D2-92A7-93701FDC688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CD33A12-8433-439C-89A5-90BB67EB576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142580</xdr:rowOff>
    </xdr:from>
    <xdr:to>
      <xdr:col>55</xdr:col>
      <xdr:colOff>50800</xdr:colOff>
      <xdr:row>41</xdr:row>
      <xdr:rowOff>72730</xdr:rowOff>
    </xdr:to>
    <xdr:sp macro="" textlink="">
      <xdr:nvSpPr>
        <xdr:cNvPr id="126" name="楕円 125">
          <a:extLst>
            <a:ext uri="{FF2B5EF4-FFF2-40B4-BE49-F238E27FC236}">
              <a16:creationId xmlns:a16="http://schemas.microsoft.com/office/drawing/2014/main" id="{9109D016-B721-4C9F-9E2C-A680E7496AA5}"/>
            </a:ext>
          </a:extLst>
        </xdr:cNvPr>
        <xdr:cNvSpPr/>
      </xdr:nvSpPr>
      <xdr:spPr>
        <a:xfrm>
          <a:off x="9401175" y="663228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57507</xdr:rowOff>
    </xdr:from>
    <xdr:ext cx="469744" cy="259045"/>
    <xdr:sp macro="" textlink="">
      <xdr:nvSpPr>
        <xdr:cNvPr id="127" name="【道路】&#10;一人当たり延長該当値テキスト">
          <a:extLst>
            <a:ext uri="{FF2B5EF4-FFF2-40B4-BE49-F238E27FC236}">
              <a16:creationId xmlns:a16="http://schemas.microsoft.com/office/drawing/2014/main" id="{F9F36E07-B7F3-4488-8DE0-1AB29D248619}"/>
            </a:ext>
          </a:extLst>
        </xdr:cNvPr>
        <xdr:cNvSpPr txBox="1"/>
      </xdr:nvSpPr>
      <xdr:spPr>
        <a:xfrm>
          <a:off x="9467850" y="654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142580</xdr:rowOff>
    </xdr:from>
    <xdr:to>
      <xdr:col>50</xdr:col>
      <xdr:colOff>165100</xdr:colOff>
      <xdr:row>41</xdr:row>
      <xdr:rowOff>72730</xdr:rowOff>
    </xdr:to>
    <xdr:sp macro="" textlink="">
      <xdr:nvSpPr>
        <xdr:cNvPr id="128" name="楕円 127">
          <a:extLst>
            <a:ext uri="{FF2B5EF4-FFF2-40B4-BE49-F238E27FC236}">
              <a16:creationId xmlns:a16="http://schemas.microsoft.com/office/drawing/2014/main" id="{3A648F33-5E7F-4430-96A4-8192BB194D1B}"/>
            </a:ext>
          </a:extLst>
        </xdr:cNvPr>
        <xdr:cNvSpPr/>
      </xdr:nvSpPr>
      <xdr:spPr>
        <a:xfrm>
          <a:off x="8639175" y="66322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21930</xdr:rowOff>
    </xdr:from>
    <xdr:to>
      <xdr:col>55</xdr:col>
      <xdr:colOff>0</xdr:colOff>
      <xdr:row>41</xdr:row>
      <xdr:rowOff>21930</xdr:rowOff>
    </xdr:to>
    <xdr:cxnSp macro="">
      <xdr:nvCxnSpPr>
        <xdr:cNvPr id="129" name="直線コネクタ 128">
          <a:extLst>
            <a:ext uri="{FF2B5EF4-FFF2-40B4-BE49-F238E27FC236}">
              <a16:creationId xmlns:a16="http://schemas.microsoft.com/office/drawing/2014/main" id="{11604546-7734-4134-9FF0-DB387BA0F985}"/>
            </a:ext>
          </a:extLst>
        </xdr:cNvPr>
        <xdr:cNvCxnSpPr/>
      </xdr:nvCxnSpPr>
      <xdr:spPr>
        <a:xfrm>
          <a:off x="8686800" y="66703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142672</xdr:rowOff>
    </xdr:from>
    <xdr:to>
      <xdr:col>46</xdr:col>
      <xdr:colOff>38100</xdr:colOff>
      <xdr:row>41</xdr:row>
      <xdr:rowOff>72822</xdr:rowOff>
    </xdr:to>
    <xdr:sp macro="" textlink="">
      <xdr:nvSpPr>
        <xdr:cNvPr id="130" name="楕円 129">
          <a:extLst>
            <a:ext uri="{FF2B5EF4-FFF2-40B4-BE49-F238E27FC236}">
              <a16:creationId xmlns:a16="http://schemas.microsoft.com/office/drawing/2014/main" id="{15C4832A-B38B-4004-9E78-52CD37DCABD2}"/>
            </a:ext>
          </a:extLst>
        </xdr:cNvPr>
        <xdr:cNvSpPr/>
      </xdr:nvSpPr>
      <xdr:spPr>
        <a:xfrm>
          <a:off x="7839075" y="663237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21930</xdr:rowOff>
    </xdr:from>
    <xdr:to>
      <xdr:col>50</xdr:col>
      <xdr:colOff>114300</xdr:colOff>
      <xdr:row>41</xdr:row>
      <xdr:rowOff>22022</xdr:rowOff>
    </xdr:to>
    <xdr:cxnSp macro="">
      <xdr:nvCxnSpPr>
        <xdr:cNvPr id="131" name="直線コネクタ 130">
          <a:extLst>
            <a:ext uri="{FF2B5EF4-FFF2-40B4-BE49-F238E27FC236}">
              <a16:creationId xmlns:a16="http://schemas.microsoft.com/office/drawing/2014/main" id="{51413A31-02B9-4514-A54E-F763910ECB4A}"/>
            </a:ext>
          </a:extLst>
        </xdr:cNvPr>
        <xdr:cNvCxnSpPr/>
      </xdr:nvCxnSpPr>
      <xdr:spPr>
        <a:xfrm flipV="1">
          <a:off x="7886700" y="6670380"/>
          <a:ext cx="8001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142672</xdr:rowOff>
    </xdr:from>
    <xdr:to>
      <xdr:col>41</xdr:col>
      <xdr:colOff>101600</xdr:colOff>
      <xdr:row>41</xdr:row>
      <xdr:rowOff>72822</xdr:rowOff>
    </xdr:to>
    <xdr:sp macro="" textlink="">
      <xdr:nvSpPr>
        <xdr:cNvPr id="132" name="楕円 131">
          <a:extLst>
            <a:ext uri="{FF2B5EF4-FFF2-40B4-BE49-F238E27FC236}">
              <a16:creationId xmlns:a16="http://schemas.microsoft.com/office/drawing/2014/main" id="{CB276060-79C9-4DDF-A5CA-446B2B4BC125}"/>
            </a:ext>
          </a:extLst>
        </xdr:cNvPr>
        <xdr:cNvSpPr/>
      </xdr:nvSpPr>
      <xdr:spPr>
        <a:xfrm>
          <a:off x="7029450" y="66323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22022</xdr:rowOff>
    </xdr:from>
    <xdr:to>
      <xdr:col>45</xdr:col>
      <xdr:colOff>177800</xdr:colOff>
      <xdr:row>41</xdr:row>
      <xdr:rowOff>22022</xdr:rowOff>
    </xdr:to>
    <xdr:cxnSp macro="">
      <xdr:nvCxnSpPr>
        <xdr:cNvPr id="133" name="直線コネクタ 132">
          <a:extLst>
            <a:ext uri="{FF2B5EF4-FFF2-40B4-BE49-F238E27FC236}">
              <a16:creationId xmlns:a16="http://schemas.microsoft.com/office/drawing/2014/main" id="{153927D6-2625-49CF-87EA-18EE1F57BADE}"/>
            </a:ext>
          </a:extLst>
        </xdr:cNvPr>
        <xdr:cNvCxnSpPr/>
      </xdr:nvCxnSpPr>
      <xdr:spPr>
        <a:xfrm>
          <a:off x="7077075" y="667047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142809</xdr:rowOff>
    </xdr:from>
    <xdr:to>
      <xdr:col>36</xdr:col>
      <xdr:colOff>165100</xdr:colOff>
      <xdr:row>41</xdr:row>
      <xdr:rowOff>72959</xdr:rowOff>
    </xdr:to>
    <xdr:sp macro="" textlink="">
      <xdr:nvSpPr>
        <xdr:cNvPr id="134" name="楕円 133">
          <a:extLst>
            <a:ext uri="{FF2B5EF4-FFF2-40B4-BE49-F238E27FC236}">
              <a16:creationId xmlns:a16="http://schemas.microsoft.com/office/drawing/2014/main" id="{4BCBFC68-EC92-4232-B5D8-A4A787B023F3}"/>
            </a:ext>
          </a:extLst>
        </xdr:cNvPr>
        <xdr:cNvSpPr/>
      </xdr:nvSpPr>
      <xdr:spPr>
        <a:xfrm>
          <a:off x="6238875" y="66325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22022</xdr:rowOff>
    </xdr:from>
    <xdr:to>
      <xdr:col>41</xdr:col>
      <xdr:colOff>50800</xdr:colOff>
      <xdr:row>41</xdr:row>
      <xdr:rowOff>22159</xdr:rowOff>
    </xdr:to>
    <xdr:cxnSp macro="">
      <xdr:nvCxnSpPr>
        <xdr:cNvPr id="135" name="直線コネクタ 134">
          <a:extLst>
            <a:ext uri="{FF2B5EF4-FFF2-40B4-BE49-F238E27FC236}">
              <a16:creationId xmlns:a16="http://schemas.microsoft.com/office/drawing/2014/main" id="{D4EE02DB-7901-4D41-B9F9-BEC7AF778EDC}"/>
            </a:ext>
          </a:extLst>
        </xdr:cNvPr>
        <xdr:cNvCxnSpPr/>
      </xdr:nvCxnSpPr>
      <xdr:spPr>
        <a:xfrm flipV="1">
          <a:off x="6286500" y="6670472"/>
          <a:ext cx="790575"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465E72A1-0CDC-4E54-A371-ED5E6B0E9ED4}"/>
            </a:ext>
          </a:extLst>
        </xdr:cNvPr>
        <xdr:cNvSpPr txBox="1"/>
      </xdr:nvSpPr>
      <xdr:spPr>
        <a:xfrm>
          <a:off x="8458277" y="622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35901CCD-9ECA-48F1-862F-B4540026D86F}"/>
            </a:ext>
          </a:extLst>
        </xdr:cNvPr>
        <xdr:cNvSpPr txBox="1"/>
      </xdr:nvSpPr>
      <xdr:spPr>
        <a:xfrm>
          <a:off x="7677227" y="622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07602928-119C-4776-B40B-88F53C68B49F}"/>
            </a:ext>
          </a:extLst>
        </xdr:cNvPr>
        <xdr:cNvSpPr txBox="1"/>
      </xdr:nvSpPr>
      <xdr:spPr>
        <a:xfrm>
          <a:off x="6867602" y="622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7E48BC4F-E676-4934-8D16-627D93FF24E7}"/>
            </a:ext>
          </a:extLst>
        </xdr:cNvPr>
        <xdr:cNvSpPr txBox="1"/>
      </xdr:nvSpPr>
      <xdr:spPr>
        <a:xfrm>
          <a:off x="6067502" y="623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63857</xdr:rowOff>
    </xdr:from>
    <xdr:ext cx="469744" cy="259045"/>
    <xdr:sp macro="" textlink="">
      <xdr:nvSpPr>
        <xdr:cNvPr id="140" name="n_1mainValue【道路】&#10;一人当たり延長">
          <a:extLst>
            <a:ext uri="{FF2B5EF4-FFF2-40B4-BE49-F238E27FC236}">
              <a16:creationId xmlns:a16="http://schemas.microsoft.com/office/drawing/2014/main" id="{695E7219-99C4-496E-9F4D-1D7430A251E3}"/>
            </a:ext>
          </a:extLst>
        </xdr:cNvPr>
        <xdr:cNvSpPr txBox="1"/>
      </xdr:nvSpPr>
      <xdr:spPr>
        <a:xfrm>
          <a:off x="8458277" y="671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63949</xdr:rowOff>
    </xdr:from>
    <xdr:ext cx="469744" cy="259045"/>
    <xdr:sp macro="" textlink="">
      <xdr:nvSpPr>
        <xdr:cNvPr id="141" name="n_2mainValue【道路】&#10;一人当たり延長">
          <a:extLst>
            <a:ext uri="{FF2B5EF4-FFF2-40B4-BE49-F238E27FC236}">
              <a16:creationId xmlns:a16="http://schemas.microsoft.com/office/drawing/2014/main" id="{CD8D062A-1343-4050-B5BC-9E3894ED4697}"/>
            </a:ext>
          </a:extLst>
        </xdr:cNvPr>
        <xdr:cNvSpPr txBox="1"/>
      </xdr:nvSpPr>
      <xdr:spPr>
        <a:xfrm>
          <a:off x="7677227" y="671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63949</xdr:rowOff>
    </xdr:from>
    <xdr:ext cx="469744" cy="259045"/>
    <xdr:sp macro="" textlink="">
      <xdr:nvSpPr>
        <xdr:cNvPr id="142" name="n_3mainValue【道路】&#10;一人当たり延長">
          <a:extLst>
            <a:ext uri="{FF2B5EF4-FFF2-40B4-BE49-F238E27FC236}">
              <a16:creationId xmlns:a16="http://schemas.microsoft.com/office/drawing/2014/main" id="{C78C2DD5-39E8-4A66-835F-7504B06D6AE1}"/>
            </a:ext>
          </a:extLst>
        </xdr:cNvPr>
        <xdr:cNvSpPr txBox="1"/>
      </xdr:nvSpPr>
      <xdr:spPr>
        <a:xfrm>
          <a:off x="6867602" y="671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64086</xdr:rowOff>
    </xdr:from>
    <xdr:ext cx="469744" cy="259045"/>
    <xdr:sp macro="" textlink="">
      <xdr:nvSpPr>
        <xdr:cNvPr id="143" name="n_4mainValue【道路】&#10;一人当たり延長">
          <a:extLst>
            <a:ext uri="{FF2B5EF4-FFF2-40B4-BE49-F238E27FC236}">
              <a16:creationId xmlns:a16="http://schemas.microsoft.com/office/drawing/2014/main" id="{47A1DBA6-9085-45E9-BF64-FDC645E290B4}"/>
            </a:ext>
          </a:extLst>
        </xdr:cNvPr>
        <xdr:cNvSpPr txBox="1"/>
      </xdr:nvSpPr>
      <xdr:spPr>
        <a:xfrm>
          <a:off x="6067502" y="671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127712AB-60B8-4BE9-BF51-DB271B2A68A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4DE6FD2-8D96-4FF2-B45D-71D3F70D47D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CA8A7B33-61AF-4919-A11D-56B5E232F2B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D1F91EFF-BB12-4EC8-AF4A-9C5514647DC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DE74F8B-722A-4914-BF36-0B9112F41E0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ACF69DFE-C5C9-46A7-8AC8-C5D590A03FB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D434B492-063F-4F56-A761-AE55CE0F598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EB73502-2AE9-4946-B35D-FD8B5152AA2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2EC8083-6D41-4AED-8B10-173C6FA2748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458D70E3-2AAF-4251-B122-A651A7771B4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AC994725-9BE5-47F1-B29A-F607AC80BEF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CAEC466A-441A-4402-8ED5-6A8134E0BB3A}"/>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7DE4BE75-4491-45D2-9A80-28819586D3DD}"/>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78769217-DA9B-4960-BC1A-7E76BC171A02}"/>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46ACE92D-98BF-499E-AD52-32C3E7245283}"/>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0094C56B-D011-4464-BFE1-D1A7647E4C17}"/>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02E8B261-BE18-46F2-AF08-BC984B01425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CCD30F4B-32A9-4309-AB8A-97A08E831727}"/>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CCE0E347-6F61-47D6-A507-0EED6E1A25A9}"/>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268CE250-2779-400B-A568-C6AB3200B6C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65A1C80E-B68F-4FED-A231-6D4CBC219A6F}"/>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751B1E5F-B054-4CDF-B29B-A8ECBF207D3D}"/>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9EFE6DE6-2BD0-41CA-8490-925557103AE4}"/>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F18C799-89CE-42BD-8106-1B66E99963C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7C046269-38A6-429C-811B-E6D57550F34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C4445B77-BEB5-4C27-9CB6-AAD5571F0B2C}"/>
            </a:ext>
          </a:extLst>
        </xdr:cNvPr>
        <xdr:cNvCxnSpPr/>
      </xdr:nvCxnSpPr>
      <xdr:spPr>
        <a:xfrm flipV="1">
          <a:off x="4180840" y="9083947"/>
          <a:ext cx="0" cy="1210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39F9FDB5-4284-4390-8777-0ECA77417930}"/>
            </a:ext>
          </a:extLst>
        </xdr:cNvPr>
        <xdr:cNvSpPr txBox="1"/>
      </xdr:nvSpPr>
      <xdr:spPr>
        <a:xfrm>
          <a:off x="4219575" y="1029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730214D9-419C-443C-ADC5-CEC173A95E7A}"/>
            </a:ext>
          </a:extLst>
        </xdr:cNvPr>
        <xdr:cNvCxnSpPr/>
      </xdr:nvCxnSpPr>
      <xdr:spPr>
        <a:xfrm>
          <a:off x="4105275" y="102941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47CFE5B7-0B01-4519-9984-41E434E99EBE}"/>
            </a:ext>
          </a:extLst>
        </xdr:cNvPr>
        <xdr:cNvSpPr txBox="1"/>
      </xdr:nvSpPr>
      <xdr:spPr>
        <a:xfrm>
          <a:off x="4219575" y="8878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648B3C0D-B7D5-4FA7-85DE-EEF1B312BD86}"/>
            </a:ext>
          </a:extLst>
        </xdr:cNvPr>
        <xdr:cNvCxnSpPr/>
      </xdr:nvCxnSpPr>
      <xdr:spPr>
        <a:xfrm>
          <a:off x="4105275" y="90839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24A54C5-C1C7-445D-91CC-978B920DEA51}"/>
            </a:ext>
          </a:extLst>
        </xdr:cNvPr>
        <xdr:cNvSpPr txBox="1"/>
      </xdr:nvSpPr>
      <xdr:spPr>
        <a:xfrm>
          <a:off x="4219575" y="9888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A9CCA27B-700C-4798-A7AF-6242C855D896}"/>
            </a:ext>
          </a:extLst>
        </xdr:cNvPr>
        <xdr:cNvSpPr/>
      </xdr:nvSpPr>
      <xdr:spPr>
        <a:xfrm>
          <a:off x="4124325" y="9912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95580AB3-CC8E-45A0-A8C6-133FF934D3C2}"/>
            </a:ext>
          </a:extLst>
        </xdr:cNvPr>
        <xdr:cNvSpPr/>
      </xdr:nvSpPr>
      <xdr:spPr>
        <a:xfrm>
          <a:off x="33813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A17DF7DE-0E80-4797-909F-99439E20D6EB}"/>
            </a:ext>
          </a:extLst>
        </xdr:cNvPr>
        <xdr:cNvSpPr/>
      </xdr:nvSpPr>
      <xdr:spPr>
        <a:xfrm>
          <a:off x="2571750"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0718D151-31C1-4AD8-9F72-CF308C928800}"/>
            </a:ext>
          </a:extLst>
        </xdr:cNvPr>
        <xdr:cNvSpPr/>
      </xdr:nvSpPr>
      <xdr:spPr>
        <a:xfrm>
          <a:off x="1781175" y="9875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3A21FBDC-6B5D-437E-A54A-4D60C8312AF8}"/>
            </a:ext>
          </a:extLst>
        </xdr:cNvPr>
        <xdr:cNvSpPr/>
      </xdr:nvSpPr>
      <xdr:spPr>
        <a:xfrm>
          <a:off x="981075" y="98473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6F30E59-C70C-4423-ACB7-816119F9CBE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24C5A3C-F3B8-4FDA-AA3C-32E386AB409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430FDC9-71A6-43A7-B89A-47F2268F6BF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14555A5-D065-4843-819A-A9C049C365D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95201A2-B87B-494A-BC76-1A65C7FD65F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133713</xdr:rowOff>
    </xdr:from>
    <xdr:to>
      <xdr:col>24</xdr:col>
      <xdr:colOff>114300</xdr:colOff>
      <xdr:row>61</xdr:row>
      <xdr:rowOff>63863</xdr:rowOff>
    </xdr:to>
    <xdr:sp macro="" textlink="">
      <xdr:nvSpPr>
        <xdr:cNvPr id="185" name="楕円 184">
          <a:extLst>
            <a:ext uri="{FF2B5EF4-FFF2-40B4-BE49-F238E27FC236}">
              <a16:creationId xmlns:a16="http://schemas.microsoft.com/office/drawing/2014/main" id="{E4A0CD5F-9C2C-4CEF-A1E8-011B4884D7A9}"/>
            </a:ext>
          </a:extLst>
        </xdr:cNvPr>
        <xdr:cNvSpPr/>
      </xdr:nvSpPr>
      <xdr:spPr>
        <a:xfrm>
          <a:off x="4124325" y="98587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156590</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EAF5A7F2-B900-4E34-84F4-4019ADE03415}"/>
            </a:ext>
          </a:extLst>
        </xdr:cNvPr>
        <xdr:cNvSpPr txBox="1"/>
      </xdr:nvSpPr>
      <xdr:spPr>
        <a:xfrm>
          <a:off x="4219575" y="9722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105954</xdr:rowOff>
    </xdr:from>
    <xdr:to>
      <xdr:col>20</xdr:col>
      <xdr:colOff>38100</xdr:colOff>
      <xdr:row>61</xdr:row>
      <xdr:rowOff>36104</xdr:rowOff>
    </xdr:to>
    <xdr:sp macro="" textlink="">
      <xdr:nvSpPr>
        <xdr:cNvPr id="187" name="楕円 186">
          <a:extLst>
            <a:ext uri="{FF2B5EF4-FFF2-40B4-BE49-F238E27FC236}">
              <a16:creationId xmlns:a16="http://schemas.microsoft.com/office/drawing/2014/main" id="{65B39834-4A1E-4CAB-9317-0DFE693B17B5}"/>
            </a:ext>
          </a:extLst>
        </xdr:cNvPr>
        <xdr:cNvSpPr/>
      </xdr:nvSpPr>
      <xdr:spPr>
        <a:xfrm>
          <a:off x="3381375" y="98278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156754</xdr:rowOff>
    </xdr:from>
    <xdr:to>
      <xdr:col>24</xdr:col>
      <xdr:colOff>63500</xdr:colOff>
      <xdr:row>61</xdr:row>
      <xdr:rowOff>13063</xdr:rowOff>
    </xdr:to>
    <xdr:cxnSp macro="">
      <xdr:nvCxnSpPr>
        <xdr:cNvPr id="188" name="直線コネクタ 187">
          <a:extLst>
            <a:ext uri="{FF2B5EF4-FFF2-40B4-BE49-F238E27FC236}">
              <a16:creationId xmlns:a16="http://schemas.microsoft.com/office/drawing/2014/main" id="{10A239A5-64E1-4407-BAED-99C0D0261D87}"/>
            </a:ext>
          </a:extLst>
        </xdr:cNvPr>
        <xdr:cNvCxnSpPr/>
      </xdr:nvCxnSpPr>
      <xdr:spPr>
        <a:xfrm>
          <a:off x="3429000" y="9884954"/>
          <a:ext cx="752475" cy="1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79828</xdr:rowOff>
    </xdr:from>
    <xdr:to>
      <xdr:col>15</xdr:col>
      <xdr:colOff>101600</xdr:colOff>
      <xdr:row>61</xdr:row>
      <xdr:rowOff>9978</xdr:rowOff>
    </xdr:to>
    <xdr:sp macro="" textlink="">
      <xdr:nvSpPr>
        <xdr:cNvPr id="189" name="楕円 188">
          <a:extLst>
            <a:ext uri="{FF2B5EF4-FFF2-40B4-BE49-F238E27FC236}">
              <a16:creationId xmlns:a16="http://schemas.microsoft.com/office/drawing/2014/main" id="{27F03267-F81A-4ABF-9439-73C0967F7692}"/>
            </a:ext>
          </a:extLst>
        </xdr:cNvPr>
        <xdr:cNvSpPr/>
      </xdr:nvSpPr>
      <xdr:spPr>
        <a:xfrm>
          <a:off x="2571750" y="98080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130628</xdr:rowOff>
    </xdr:from>
    <xdr:to>
      <xdr:col>19</xdr:col>
      <xdr:colOff>177800</xdr:colOff>
      <xdr:row>60</xdr:row>
      <xdr:rowOff>156754</xdr:rowOff>
    </xdr:to>
    <xdr:cxnSp macro="">
      <xdr:nvCxnSpPr>
        <xdr:cNvPr id="190" name="直線コネクタ 189">
          <a:extLst>
            <a:ext uri="{FF2B5EF4-FFF2-40B4-BE49-F238E27FC236}">
              <a16:creationId xmlns:a16="http://schemas.microsoft.com/office/drawing/2014/main" id="{AD1A5A73-E15C-4570-8C55-73C458A73C3A}"/>
            </a:ext>
          </a:extLst>
        </xdr:cNvPr>
        <xdr:cNvCxnSpPr/>
      </xdr:nvCxnSpPr>
      <xdr:spPr>
        <a:xfrm>
          <a:off x="2619375" y="9855653"/>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74930</xdr:rowOff>
    </xdr:from>
    <xdr:to>
      <xdr:col>10</xdr:col>
      <xdr:colOff>165100</xdr:colOff>
      <xdr:row>61</xdr:row>
      <xdr:rowOff>5080</xdr:rowOff>
    </xdr:to>
    <xdr:sp macro="" textlink="">
      <xdr:nvSpPr>
        <xdr:cNvPr id="191" name="楕円 190">
          <a:extLst>
            <a:ext uri="{FF2B5EF4-FFF2-40B4-BE49-F238E27FC236}">
              <a16:creationId xmlns:a16="http://schemas.microsoft.com/office/drawing/2014/main" id="{329D9342-4485-4DE8-99A3-0F5B4EBA69F1}"/>
            </a:ext>
          </a:extLst>
        </xdr:cNvPr>
        <xdr:cNvSpPr/>
      </xdr:nvSpPr>
      <xdr:spPr>
        <a:xfrm>
          <a:off x="1781175" y="9799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125730</xdr:rowOff>
    </xdr:from>
    <xdr:to>
      <xdr:col>15</xdr:col>
      <xdr:colOff>50800</xdr:colOff>
      <xdr:row>60</xdr:row>
      <xdr:rowOff>130628</xdr:rowOff>
    </xdr:to>
    <xdr:cxnSp macro="">
      <xdr:nvCxnSpPr>
        <xdr:cNvPr id="192" name="直線コネクタ 191">
          <a:extLst>
            <a:ext uri="{FF2B5EF4-FFF2-40B4-BE49-F238E27FC236}">
              <a16:creationId xmlns:a16="http://schemas.microsoft.com/office/drawing/2014/main" id="{BAEE912B-A2B8-4112-8B14-0E8C95698441}"/>
            </a:ext>
          </a:extLst>
        </xdr:cNvPr>
        <xdr:cNvCxnSpPr/>
      </xdr:nvCxnSpPr>
      <xdr:spPr>
        <a:xfrm>
          <a:off x="1828800" y="9847580"/>
          <a:ext cx="7905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3" name="楕円 192">
          <a:extLst>
            <a:ext uri="{FF2B5EF4-FFF2-40B4-BE49-F238E27FC236}">
              <a16:creationId xmlns:a16="http://schemas.microsoft.com/office/drawing/2014/main" id="{5B08AA9F-D0CF-40F4-844B-4A241C57AA47}"/>
            </a:ext>
          </a:extLst>
        </xdr:cNvPr>
        <xdr:cNvSpPr/>
      </xdr:nvSpPr>
      <xdr:spPr>
        <a:xfrm>
          <a:off x="981075" y="9799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60</xdr:row>
      <xdr:rowOff>125730</xdr:rowOff>
    </xdr:to>
    <xdr:cxnSp macro="">
      <xdr:nvCxnSpPr>
        <xdr:cNvPr id="194" name="直線コネクタ 193">
          <a:extLst>
            <a:ext uri="{FF2B5EF4-FFF2-40B4-BE49-F238E27FC236}">
              <a16:creationId xmlns:a16="http://schemas.microsoft.com/office/drawing/2014/main" id="{C42DCB5E-EA4F-401E-BDC4-7061816AE085}"/>
            </a:ext>
          </a:extLst>
        </xdr:cNvPr>
        <xdr:cNvCxnSpPr/>
      </xdr:nvCxnSpPr>
      <xdr:spPr>
        <a:xfrm>
          <a:off x="1028700" y="98475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CDFE3D57-05C3-4839-B709-9D68961A3979}"/>
            </a:ext>
          </a:extLst>
        </xdr:cNvPr>
        <xdr:cNvSpPr txBox="1"/>
      </xdr:nvSpPr>
      <xdr:spPr>
        <a:xfrm>
          <a:off x="32391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84EA5D3D-12D2-46FE-81C9-0966045183D5}"/>
            </a:ext>
          </a:extLst>
        </xdr:cNvPr>
        <xdr:cNvSpPr txBox="1"/>
      </xdr:nvSpPr>
      <xdr:spPr>
        <a:xfrm>
          <a:off x="2439044" y="997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A24E88B4-6C3B-4498-BCEA-C019ACB93CA0}"/>
            </a:ext>
          </a:extLst>
        </xdr:cNvPr>
        <xdr:cNvSpPr txBox="1"/>
      </xdr:nvSpPr>
      <xdr:spPr>
        <a:xfrm>
          <a:off x="1648469" y="995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91A27C7F-026B-487C-8C92-01A74D79308C}"/>
            </a:ext>
          </a:extLst>
        </xdr:cNvPr>
        <xdr:cNvSpPr txBox="1"/>
      </xdr:nvSpPr>
      <xdr:spPr>
        <a:xfrm>
          <a:off x="848369" y="9936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52631</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9BB06DB9-DB1D-47D4-A036-9FACA6830E3A}"/>
            </a:ext>
          </a:extLst>
        </xdr:cNvPr>
        <xdr:cNvSpPr txBox="1"/>
      </xdr:nvSpPr>
      <xdr:spPr>
        <a:xfrm>
          <a:off x="3239144" y="9612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26505</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1632F1D0-9921-4EE2-B029-6F6BA9ADAC42}"/>
            </a:ext>
          </a:extLst>
        </xdr:cNvPr>
        <xdr:cNvSpPr txBox="1"/>
      </xdr:nvSpPr>
      <xdr:spPr>
        <a:xfrm>
          <a:off x="2439044" y="959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21607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549DC4C4-3F9A-4451-A7A4-3C8E4DBF4893}"/>
            </a:ext>
          </a:extLst>
        </xdr:cNvPr>
        <xdr:cNvSpPr txBox="1"/>
      </xdr:nvSpPr>
      <xdr:spPr>
        <a:xfrm>
          <a:off x="1648469"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88920E60-63E7-49C6-AB51-CEB207E0F8E1}"/>
            </a:ext>
          </a:extLst>
        </xdr:cNvPr>
        <xdr:cNvSpPr txBox="1"/>
      </xdr:nvSpPr>
      <xdr:spPr>
        <a:xfrm>
          <a:off x="848369"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A034F11-2CCE-43D3-BD41-C6A1AF7C5F9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DD45F24-FF82-41FE-B077-FFC68237B75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4CC1A21-0DBE-4835-B23A-9353333865D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F9DDD431-9D3A-46DA-9509-7CA31A963BF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032FC84-9725-4B56-B5CA-43ACAFF0B76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88099C95-9BA6-467E-B770-ABC5B24D524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DB1F2AD8-DEB8-4CBC-88AB-090AFAC7CE2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D366EDF-F0DD-43BD-B9E2-31F67C82EBC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5B75227-C0B8-4543-B698-A146185C59F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80CC6EC2-39FF-4F25-9DD7-5C9C9F5CCED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B6DEFF5C-8541-4F74-A6BB-F13999EB68E3}"/>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1532AC62-BB23-4AEC-B0A1-80BD76E771F8}"/>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DAE2A183-823A-4963-89F0-9FAE36566556}"/>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FDAAA33B-6196-4FB0-9BF5-AEFAB0FF872C}"/>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4F597F72-47D3-4645-AC42-E63084F1C198}"/>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E0E5A346-3303-4D21-91D0-4CC786FD596C}"/>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D62A7C91-D706-4390-82A8-3E8D4F4FFAFE}"/>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26512B3E-E9A7-432A-A396-B976B87804DA}"/>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6CA10481-7523-42C1-BA38-CB74B567ABA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A8FB1EC5-18C5-4DFD-B194-3871D3AD0EFB}"/>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D3320C36-F763-47CD-9D67-64BEB55735D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ED7801D3-F9AD-41A0-864D-5919CCCEF962}"/>
            </a:ext>
          </a:extLst>
        </xdr:cNvPr>
        <xdr:cNvCxnSpPr/>
      </xdr:nvCxnSpPr>
      <xdr:spPr>
        <a:xfrm flipV="1">
          <a:off x="9429115" y="9356563"/>
          <a:ext cx="0" cy="997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429B9E6D-D1CC-4C9D-B4A2-25F7410FF379}"/>
            </a:ext>
          </a:extLst>
        </xdr:cNvPr>
        <xdr:cNvSpPr txBox="1"/>
      </xdr:nvSpPr>
      <xdr:spPr>
        <a:xfrm>
          <a:off x="9467850" y="1035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94A3C064-8AEB-48CB-8FBA-312C7E0C4E11}"/>
            </a:ext>
          </a:extLst>
        </xdr:cNvPr>
        <xdr:cNvCxnSpPr/>
      </xdr:nvCxnSpPr>
      <xdr:spPr>
        <a:xfrm>
          <a:off x="9363075" y="103540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9185DD4F-C644-4499-B32C-77BBAB4E24A6}"/>
            </a:ext>
          </a:extLst>
        </xdr:cNvPr>
        <xdr:cNvSpPr txBox="1"/>
      </xdr:nvSpPr>
      <xdr:spPr>
        <a:xfrm>
          <a:off x="9467850" y="9144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2978D66F-FC25-4069-B14B-82ADDCEF6625}"/>
            </a:ext>
          </a:extLst>
        </xdr:cNvPr>
        <xdr:cNvCxnSpPr/>
      </xdr:nvCxnSpPr>
      <xdr:spPr>
        <a:xfrm>
          <a:off x="9363075" y="93565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8379E5FA-01E0-4A3E-8826-490833F9C29E}"/>
            </a:ext>
          </a:extLst>
        </xdr:cNvPr>
        <xdr:cNvSpPr txBox="1"/>
      </xdr:nvSpPr>
      <xdr:spPr>
        <a:xfrm>
          <a:off x="9467850" y="9832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CF6D8D89-E021-49E7-B117-EC2FB67EE32F}"/>
            </a:ext>
          </a:extLst>
        </xdr:cNvPr>
        <xdr:cNvSpPr/>
      </xdr:nvSpPr>
      <xdr:spPr>
        <a:xfrm>
          <a:off x="9401175" y="99716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5416FC47-26ED-4C99-880B-3E03B7C97CED}"/>
            </a:ext>
          </a:extLst>
        </xdr:cNvPr>
        <xdr:cNvSpPr/>
      </xdr:nvSpPr>
      <xdr:spPr>
        <a:xfrm>
          <a:off x="8639175" y="997560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C51672A6-EAAF-40F9-A310-B97A100AB148}"/>
            </a:ext>
          </a:extLst>
        </xdr:cNvPr>
        <xdr:cNvSpPr/>
      </xdr:nvSpPr>
      <xdr:spPr>
        <a:xfrm>
          <a:off x="7839075" y="99728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966281DC-A492-422B-8B04-A9BC0FA5630D}"/>
            </a:ext>
          </a:extLst>
        </xdr:cNvPr>
        <xdr:cNvSpPr/>
      </xdr:nvSpPr>
      <xdr:spPr>
        <a:xfrm>
          <a:off x="7029450" y="9975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5B6F438D-8D3F-4B42-9F48-66F344EE71CF}"/>
            </a:ext>
          </a:extLst>
        </xdr:cNvPr>
        <xdr:cNvSpPr/>
      </xdr:nvSpPr>
      <xdr:spPr>
        <a:xfrm>
          <a:off x="6238875" y="9981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69889F9D-CD1D-4064-B0D4-0F00A56572F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A82F1EF-7790-4FB6-ADE4-B3BCF937541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581B12F-014F-4C2D-8DD0-37931FE409B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CBE9771-7061-4BB4-9D10-1C989F5FCBB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DB4B0F6-1072-42FF-A9F6-10C1E092DFF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402</xdr:rowOff>
    </xdr:from>
    <xdr:to>
      <xdr:col>55</xdr:col>
      <xdr:colOff>50800</xdr:colOff>
      <xdr:row>62</xdr:row>
      <xdr:rowOff>102002</xdr:rowOff>
    </xdr:to>
    <xdr:sp macro="" textlink="">
      <xdr:nvSpPr>
        <xdr:cNvPr id="240" name="楕円 239">
          <a:extLst>
            <a:ext uri="{FF2B5EF4-FFF2-40B4-BE49-F238E27FC236}">
              <a16:creationId xmlns:a16="http://schemas.microsoft.com/office/drawing/2014/main" id="{8C06F7A9-9C0C-40C2-B3F7-C1907C235A8C}"/>
            </a:ext>
          </a:extLst>
        </xdr:cNvPr>
        <xdr:cNvSpPr/>
      </xdr:nvSpPr>
      <xdr:spPr>
        <a:xfrm>
          <a:off x="9401175" y="1004927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150279</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8200B924-E9E8-4208-921D-5009DE0C928C}"/>
            </a:ext>
          </a:extLst>
        </xdr:cNvPr>
        <xdr:cNvSpPr txBox="1"/>
      </xdr:nvSpPr>
      <xdr:spPr>
        <a:xfrm>
          <a:off x="9467850" y="1003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170951</xdr:rowOff>
    </xdr:from>
    <xdr:to>
      <xdr:col>50</xdr:col>
      <xdr:colOff>165100</xdr:colOff>
      <xdr:row>62</xdr:row>
      <xdr:rowOff>101101</xdr:rowOff>
    </xdr:to>
    <xdr:sp macro="" textlink="">
      <xdr:nvSpPr>
        <xdr:cNvPr id="242" name="楕円 241">
          <a:extLst>
            <a:ext uri="{FF2B5EF4-FFF2-40B4-BE49-F238E27FC236}">
              <a16:creationId xmlns:a16="http://schemas.microsoft.com/office/drawing/2014/main" id="{1933C3A6-42FE-42E1-8721-34ECB297D60F}"/>
            </a:ext>
          </a:extLst>
        </xdr:cNvPr>
        <xdr:cNvSpPr/>
      </xdr:nvSpPr>
      <xdr:spPr>
        <a:xfrm>
          <a:off x="8639175" y="100483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50301</xdr:rowOff>
    </xdr:from>
    <xdr:to>
      <xdr:col>55</xdr:col>
      <xdr:colOff>0</xdr:colOff>
      <xdr:row>62</xdr:row>
      <xdr:rowOff>51202</xdr:rowOff>
    </xdr:to>
    <xdr:cxnSp macro="">
      <xdr:nvCxnSpPr>
        <xdr:cNvPr id="243" name="直線コネクタ 242">
          <a:extLst>
            <a:ext uri="{FF2B5EF4-FFF2-40B4-BE49-F238E27FC236}">
              <a16:creationId xmlns:a16="http://schemas.microsoft.com/office/drawing/2014/main" id="{800129FB-A1F3-48C5-9668-CEBA61AAC7C7}"/>
            </a:ext>
          </a:extLst>
        </xdr:cNvPr>
        <xdr:cNvCxnSpPr/>
      </xdr:nvCxnSpPr>
      <xdr:spPr>
        <a:xfrm>
          <a:off x="8686800" y="10096001"/>
          <a:ext cx="742950" cy="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384</xdr:rowOff>
    </xdr:from>
    <xdr:to>
      <xdr:col>46</xdr:col>
      <xdr:colOff>38100</xdr:colOff>
      <xdr:row>62</xdr:row>
      <xdr:rowOff>101984</xdr:rowOff>
    </xdr:to>
    <xdr:sp macro="" textlink="">
      <xdr:nvSpPr>
        <xdr:cNvPr id="244" name="楕円 243">
          <a:extLst>
            <a:ext uri="{FF2B5EF4-FFF2-40B4-BE49-F238E27FC236}">
              <a16:creationId xmlns:a16="http://schemas.microsoft.com/office/drawing/2014/main" id="{6EAFE7C2-0E17-478C-833D-A3831BF1C62F}"/>
            </a:ext>
          </a:extLst>
        </xdr:cNvPr>
        <xdr:cNvSpPr/>
      </xdr:nvSpPr>
      <xdr:spPr>
        <a:xfrm>
          <a:off x="7839075" y="100492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50301</xdr:rowOff>
    </xdr:from>
    <xdr:to>
      <xdr:col>50</xdr:col>
      <xdr:colOff>114300</xdr:colOff>
      <xdr:row>62</xdr:row>
      <xdr:rowOff>51184</xdr:rowOff>
    </xdr:to>
    <xdr:cxnSp macro="">
      <xdr:nvCxnSpPr>
        <xdr:cNvPr id="245" name="直線コネクタ 244">
          <a:extLst>
            <a:ext uri="{FF2B5EF4-FFF2-40B4-BE49-F238E27FC236}">
              <a16:creationId xmlns:a16="http://schemas.microsoft.com/office/drawing/2014/main" id="{4149F471-59F9-41F7-BF23-06D443E73833}"/>
            </a:ext>
          </a:extLst>
        </xdr:cNvPr>
        <xdr:cNvCxnSpPr/>
      </xdr:nvCxnSpPr>
      <xdr:spPr>
        <a:xfrm flipV="1">
          <a:off x="7886700" y="10096001"/>
          <a:ext cx="800100" cy="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22192</xdr:rowOff>
    </xdr:from>
    <xdr:to>
      <xdr:col>41</xdr:col>
      <xdr:colOff>101600</xdr:colOff>
      <xdr:row>62</xdr:row>
      <xdr:rowOff>123792</xdr:rowOff>
    </xdr:to>
    <xdr:sp macro="" textlink="">
      <xdr:nvSpPr>
        <xdr:cNvPr id="246" name="楕円 245">
          <a:extLst>
            <a:ext uri="{FF2B5EF4-FFF2-40B4-BE49-F238E27FC236}">
              <a16:creationId xmlns:a16="http://schemas.microsoft.com/office/drawing/2014/main" id="{7FB41B46-3099-4A54-9E65-4444DFBFE8DA}"/>
            </a:ext>
          </a:extLst>
        </xdr:cNvPr>
        <xdr:cNvSpPr/>
      </xdr:nvSpPr>
      <xdr:spPr>
        <a:xfrm>
          <a:off x="7029450" y="100710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51184</xdr:rowOff>
    </xdr:from>
    <xdr:to>
      <xdr:col>45</xdr:col>
      <xdr:colOff>177800</xdr:colOff>
      <xdr:row>62</xdr:row>
      <xdr:rowOff>72992</xdr:rowOff>
    </xdr:to>
    <xdr:cxnSp macro="">
      <xdr:nvCxnSpPr>
        <xdr:cNvPr id="247" name="直線コネクタ 246">
          <a:extLst>
            <a:ext uri="{FF2B5EF4-FFF2-40B4-BE49-F238E27FC236}">
              <a16:creationId xmlns:a16="http://schemas.microsoft.com/office/drawing/2014/main" id="{8A696EFE-C07D-44C1-ABB1-3A743CAF5964}"/>
            </a:ext>
          </a:extLst>
        </xdr:cNvPr>
        <xdr:cNvCxnSpPr/>
      </xdr:nvCxnSpPr>
      <xdr:spPr>
        <a:xfrm flipV="1">
          <a:off x="7077075" y="10096884"/>
          <a:ext cx="809625" cy="2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21548</xdr:rowOff>
    </xdr:from>
    <xdr:to>
      <xdr:col>36</xdr:col>
      <xdr:colOff>165100</xdr:colOff>
      <xdr:row>62</xdr:row>
      <xdr:rowOff>123148</xdr:rowOff>
    </xdr:to>
    <xdr:sp macro="" textlink="">
      <xdr:nvSpPr>
        <xdr:cNvPr id="248" name="楕円 247">
          <a:extLst>
            <a:ext uri="{FF2B5EF4-FFF2-40B4-BE49-F238E27FC236}">
              <a16:creationId xmlns:a16="http://schemas.microsoft.com/office/drawing/2014/main" id="{0ED3CEBD-240E-4C1A-BF36-9AC2ED7AEADD}"/>
            </a:ext>
          </a:extLst>
        </xdr:cNvPr>
        <xdr:cNvSpPr/>
      </xdr:nvSpPr>
      <xdr:spPr>
        <a:xfrm>
          <a:off x="6238875" y="100704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72348</xdr:rowOff>
    </xdr:from>
    <xdr:to>
      <xdr:col>41</xdr:col>
      <xdr:colOff>50800</xdr:colOff>
      <xdr:row>62</xdr:row>
      <xdr:rowOff>72992</xdr:rowOff>
    </xdr:to>
    <xdr:cxnSp macro="">
      <xdr:nvCxnSpPr>
        <xdr:cNvPr id="249" name="直線コネクタ 248">
          <a:extLst>
            <a:ext uri="{FF2B5EF4-FFF2-40B4-BE49-F238E27FC236}">
              <a16:creationId xmlns:a16="http://schemas.microsoft.com/office/drawing/2014/main" id="{16B08476-2376-45FB-AD55-6AADCCAB8E45}"/>
            </a:ext>
          </a:extLst>
        </xdr:cNvPr>
        <xdr:cNvCxnSpPr/>
      </xdr:nvCxnSpPr>
      <xdr:spPr>
        <a:xfrm>
          <a:off x="6286500" y="10118048"/>
          <a:ext cx="790575" cy="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EA98AA7A-358C-40AC-A304-B35AC0B7BC7F}"/>
            </a:ext>
          </a:extLst>
        </xdr:cNvPr>
        <xdr:cNvSpPr txBox="1"/>
      </xdr:nvSpPr>
      <xdr:spPr>
        <a:xfrm>
          <a:off x="8429136" y="975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247B04E9-0EC4-4DBB-9B47-0BC0B4A9847B}"/>
            </a:ext>
          </a:extLst>
        </xdr:cNvPr>
        <xdr:cNvSpPr txBox="1"/>
      </xdr:nvSpPr>
      <xdr:spPr>
        <a:xfrm>
          <a:off x="7648086" y="97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AD021B36-7547-448E-9096-8E417F057C55}"/>
            </a:ext>
          </a:extLst>
        </xdr:cNvPr>
        <xdr:cNvSpPr txBox="1"/>
      </xdr:nvSpPr>
      <xdr:spPr>
        <a:xfrm>
          <a:off x="6847986" y="976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980D19A5-00D3-4EBC-8C7D-9BE3295C40A3}"/>
            </a:ext>
          </a:extLst>
        </xdr:cNvPr>
        <xdr:cNvSpPr txBox="1"/>
      </xdr:nvSpPr>
      <xdr:spPr>
        <a:xfrm>
          <a:off x="6038361" y="97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92228</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45AFC99E-8730-4DC2-A97A-CFEFDA69324D}"/>
            </a:ext>
          </a:extLst>
        </xdr:cNvPr>
        <xdr:cNvSpPr txBox="1"/>
      </xdr:nvSpPr>
      <xdr:spPr>
        <a:xfrm>
          <a:off x="8429136" y="1014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93111</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D7397B95-9D33-44CA-841D-AB19B210E77F}"/>
            </a:ext>
          </a:extLst>
        </xdr:cNvPr>
        <xdr:cNvSpPr txBox="1"/>
      </xdr:nvSpPr>
      <xdr:spPr>
        <a:xfrm>
          <a:off x="7648086" y="1014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114919</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9FBDDC48-58B5-4A73-A570-201F41EDC3D3}"/>
            </a:ext>
          </a:extLst>
        </xdr:cNvPr>
        <xdr:cNvSpPr txBox="1"/>
      </xdr:nvSpPr>
      <xdr:spPr>
        <a:xfrm>
          <a:off x="6847986" y="1016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114275</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7DB324E2-8830-4C0E-82F0-755A9D78CD58}"/>
            </a:ext>
          </a:extLst>
        </xdr:cNvPr>
        <xdr:cNvSpPr txBox="1"/>
      </xdr:nvSpPr>
      <xdr:spPr>
        <a:xfrm>
          <a:off x="6038361" y="1016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D8C118FC-4964-424F-AA68-7941F80B47F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DBF9F55A-5120-4436-BE9F-C12751F900A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21AFE8AD-3BA9-4088-88BC-5EE1DE61757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F72B79E9-45FC-4D4C-8AEB-89355E988C1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E4C00AE5-F79F-4330-B6E0-5937422EAEF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EFF6F090-372A-47BC-B617-8182347DE35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4C7F3478-FC34-44ED-B010-26F98342F74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D195F08A-7A7D-4450-A3F8-4F08344E8D8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FA779D45-97A1-47B9-A38B-35D62CA8CC1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974F96A7-287F-4E13-83B7-23B66EF2D25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9ED6565D-B073-448C-9025-138FAC1DDCF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89E900EC-FF0C-4AB8-9E83-EA7D024CA4D1}"/>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DB55464C-FDB7-4F7E-92BE-64248CE74E74}"/>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4D77F974-4E91-4E81-933C-D37095665EAB}"/>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6D7EFDEF-69DD-4A7D-A482-E640D3738CAE}"/>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CEDD03AD-0397-446F-9C0A-F75525878E04}"/>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C169EAF4-81DA-42C3-BC1F-307ABEB8707C}"/>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FD49E63B-F424-4FC5-A120-9673F83A9617}"/>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FD51EB5A-F752-4339-98AA-2D751391010C}"/>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FEFF7D34-6F0C-4C5B-A16B-6AE9A00E202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206223EF-1DB2-4C8B-B576-07071F81E095}"/>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A8285BB0-8CE1-438E-8711-F05A2930755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8DF3A42A-4872-454F-8EC2-0EC174A05805}"/>
            </a:ext>
          </a:extLst>
        </xdr:cNvPr>
        <xdr:cNvCxnSpPr/>
      </xdr:nvCxnSpPr>
      <xdr:spPr>
        <a:xfrm flipV="1">
          <a:off x="4180840" y="12773788"/>
          <a:ext cx="0" cy="1161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2D353104-183A-4979-9EEB-B60619CE28DD}"/>
            </a:ext>
          </a:extLst>
        </xdr:cNvPr>
        <xdr:cNvSpPr txBox="1"/>
      </xdr:nvSpPr>
      <xdr:spPr>
        <a:xfrm>
          <a:off x="4219575" y="1393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D8892F52-68C2-4EF8-9BCC-7C6DADE23FFA}"/>
            </a:ext>
          </a:extLst>
        </xdr:cNvPr>
        <xdr:cNvCxnSpPr/>
      </xdr:nvCxnSpPr>
      <xdr:spPr>
        <a:xfrm>
          <a:off x="4105275" y="139355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8AC264F4-9A23-4B80-99C3-5F818C6313F5}"/>
            </a:ext>
          </a:extLst>
        </xdr:cNvPr>
        <xdr:cNvSpPr txBox="1"/>
      </xdr:nvSpPr>
      <xdr:spPr>
        <a:xfrm>
          <a:off x="4219575" y="1256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39214EE2-68A3-4B4F-93C7-A304B28BD5EE}"/>
            </a:ext>
          </a:extLst>
        </xdr:cNvPr>
        <xdr:cNvCxnSpPr/>
      </xdr:nvCxnSpPr>
      <xdr:spPr>
        <a:xfrm>
          <a:off x="4105275" y="127737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C6F7FB77-4228-496F-AB6A-B807F4115BE8}"/>
            </a:ext>
          </a:extLst>
        </xdr:cNvPr>
        <xdr:cNvSpPr txBox="1"/>
      </xdr:nvSpPr>
      <xdr:spPr>
        <a:xfrm>
          <a:off x="4219575" y="13123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72C10276-70E7-4755-BFD5-73B03233206D}"/>
            </a:ext>
          </a:extLst>
        </xdr:cNvPr>
        <xdr:cNvSpPr/>
      </xdr:nvSpPr>
      <xdr:spPr>
        <a:xfrm>
          <a:off x="4124325" y="132590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4EEB67EA-A8A2-462C-AC40-F11C2B62F0FA}"/>
            </a:ext>
          </a:extLst>
        </xdr:cNvPr>
        <xdr:cNvSpPr/>
      </xdr:nvSpPr>
      <xdr:spPr>
        <a:xfrm>
          <a:off x="3381375" y="132407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C8433E9D-2E53-44C3-9BF4-65129278F926}"/>
            </a:ext>
          </a:extLst>
        </xdr:cNvPr>
        <xdr:cNvSpPr/>
      </xdr:nvSpPr>
      <xdr:spPr>
        <a:xfrm>
          <a:off x="2571750" y="132201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2B1AA7B7-78C4-4CF7-B040-5A5010B7BD10}"/>
            </a:ext>
          </a:extLst>
        </xdr:cNvPr>
        <xdr:cNvSpPr/>
      </xdr:nvSpPr>
      <xdr:spPr>
        <a:xfrm>
          <a:off x="1781175" y="132142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D2C7AC01-AF22-4E12-8C19-98E1DDCC9D0B}"/>
            </a:ext>
          </a:extLst>
        </xdr:cNvPr>
        <xdr:cNvSpPr/>
      </xdr:nvSpPr>
      <xdr:spPr>
        <a:xfrm>
          <a:off x="981075" y="131712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8B40B366-1B7B-49EE-B010-189F51C908E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D612A46B-EF61-4214-B728-59DF08EA856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F3C28B3-C6A5-4BDD-A515-0FDDA1A9C3A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BD9F31C8-05B9-4B21-83DC-BFD191FEE00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F4A3D8F-A9D2-40F9-B4CE-E7FEBB6B319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108458</xdr:rowOff>
    </xdr:from>
    <xdr:to>
      <xdr:col>24</xdr:col>
      <xdr:colOff>114300</xdr:colOff>
      <xdr:row>86</xdr:row>
      <xdr:rowOff>38608</xdr:rowOff>
    </xdr:to>
    <xdr:sp macro="" textlink="">
      <xdr:nvSpPr>
        <xdr:cNvPr id="296" name="楕円 295">
          <a:extLst>
            <a:ext uri="{FF2B5EF4-FFF2-40B4-BE49-F238E27FC236}">
              <a16:creationId xmlns:a16="http://schemas.microsoft.com/office/drawing/2014/main" id="{F2896C37-FA4C-43C0-846E-97415CE4EE26}"/>
            </a:ext>
          </a:extLst>
        </xdr:cNvPr>
        <xdr:cNvSpPr/>
      </xdr:nvSpPr>
      <xdr:spPr>
        <a:xfrm>
          <a:off x="4124325" y="138784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23385</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69222161-A391-4506-9347-79A401329D1E}"/>
            </a:ext>
          </a:extLst>
        </xdr:cNvPr>
        <xdr:cNvSpPr txBox="1"/>
      </xdr:nvSpPr>
      <xdr:spPr>
        <a:xfrm>
          <a:off x="4219575" y="1379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106172</xdr:rowOff>
    </xdr:from>
    <xdr:to>
      <xdr:col>20</xdr:col>
      <xdr:colOff>38100</xdr:colOff>
      <xdr:row>86</xdr:row>
      <xdr:rowOff>36322</xdr:rowOff>
    </xdr:to>
    <xdr:sp macro="" textlink="">
      <xdr:nvSpPr>
        <xdr:cNvPr id="298" name="楕円 297">
          <a:extLst>
            <a:ext uri="{FF2B5EF4-FFF2-40B4-BE49-F238E27FC236}">
              <a16:creationId xmlns:a16="http://schemas.microsoft.com/office/drawing/2014/main" id="{92E7EE9F-4F97-48CA-9AE8-3786BAEEBDC2}"/>
            </a:ext>
          </a:extLst>
        </xdr:cNvPr>
        <xdr:cNvSpPr/>
      </xdr:nvSpPr>
      <xdr:spPr>
        <a:xfrm>
          <a:off x="3381375" y="138761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156972</xdr:rowOff>
    </xdr:from>
    <xdr:to>
      <xdr:col>24</xdr:col>
      <xdr:colOff>63500</xdr:colOff>
      <xdr:row>85</xdr:row>
      <xdr:rowOff>159258</xdr:rowOff>
    </xdr:to>
    <xdr:cxnSp macro="">
      <xdr:nvCxnSpPr>
        <xdr:cNvPr id="299" name="直線コネクタ 298">
          <a:extLst>
            <a:ext uri="{FF2B5EF4-FFF2-40B4-BE49-F238E27FC236}">
              <a16:creationId xmlns:a16="http://schemas.microsoft.com/office/drawing/2014/main" id="{649A899B-BFA8-4B85-8BDF-06091CAA02D0}"/>
            </a:ext>
          </a:extLst>
        </xdr:cNvPr>
        <xdr:cNvCxnSpPr/>
      </xdr:nvCxnSpPr>
      <xdr:spPr>
        <a:xfrm>
          <a:off x="3429000" y="13933297"/>
          <a:ext cx="7524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156463</xdr:rowOff>
    </xdr:from>
    <xdr:to>
      <xdr:col>15</xdr:col>
      <xdr:colOff>101600</xdr:colOff>
      <xdr:row>86</xdr:row>
      <xdr:rowOff>86613</xdr:rowOff>
    </xdr:to>
    <xdr:sp macro="" textlink="">
      <xdr:nvSpPr>
        <xdr:cNvPr id="300" name="楕円 299">
          <a:extLst>
            <a:ext uri="{FF2B5EF4-FFF2-40B4-BE49-F238E27FC236}">
              <a16:creationId xmlns:a16="http://schemas.microsoft.com/office/drawing/2014/main" id="{F04DE043-DB63-4407-9D95-FCB14D1D6A62}"/>
            </a:ext>
          </a:extLst>
        </xdr:cNvPr>
        <xdr:cNvSpPr/>
      </xdr:nvSpPr>
      <xdr:spPr>
        <a:xfrm>
          <a:off x="2571750" y="13932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156972</xdr:rowOff>
    </xdr:from>
    <xdr:to>
      <xdr:col>19</xdr:col>
      <xdr:colOff>177800</xdr:colOff>
      <xdr:row>86</xdr:row>
      <xdr:rowOff>35813</xdr:rowOff>
    </xdr:to>
    <xdr:cxnSp macro="">
      <xdr:nvCxnSpPr>
        <xdr:cNvPr id="301" name="直線コネクタ 300">
          <a:extLst>
            <a:ext uri="{FF2B5EF4-FFF2-40B4-BE49-F238E27FC236}">
              <a16:creationId xmlns:a16="http://schemas.microsoft.com/office/drawing/2014/main" id="{4056152A-2E54-4B4E-9CD3-A974F5691C39}"/>
            </a:ext>
          </a:extLst>
        </xdr:cNvPr>
        <xdr:cNvCxnSpPr/>
      </xdr:nvCxnSpPr>
      <xdr:spPr>
        <a:xfrm flipV="1">
          <a:off x="2619375" y="13933297"/>
          <a:ext cx="809625" cy="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156463</xdr:rowOff>
    </xdr:from>
    <xdr:to>
      <xdr:col>10</xdr:col>
      <xdr:colOff>165100</xdr:colOff>
      <xdr:row>86</xdr:row>
      <xdr:rowOff>86613</xdr:rowOff>
    </xdr:to>
    <xdr:sp macro="" textlink="">
      <xdr:nvSpPr>
        <xdr:cNvPr id="302" name="楕円 301">
          <a:extLst>
            <a:ext uri="{FF2B5EF4-FFF2-40B4-BE49-F238E27FC236}">
              <a16:creationId xmlns:a16="http://schemas.microsoft.com/office/drawing/2014/main" id="{5A09AAC9-07FE-4CA9-9BA5-84FE24C399B2}"/>
            </a:ext>
          </a:extLst>
        </xdr:cNvPr>
        <xdr:cNvSpPr/>
      </xdr:nvSpPr>
      <xdr:spPr>
        <a:xfrm>
          <a:off x="1781175" y="139327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35813</xdr:rowOff>
    </xdr:from>
    <xdr:to>
      <xdr:col>15</xdr:col>
      <xdr:colOff>50800</xdr:colOff>
      <xdr:row>86</xdr:row>
      <xdr:rowOff>35813</xdr:rowOff>
    </xdr:to>
    <xdr:cxnSp macro="">
      <xdr:nvCxnSpPr>
        <xdr:cNvPr id="303" name="直線コネクタ 302">
          <a:extLst>
            <a:ext uri="{FF2B5EF4-FFF2-40B4-BE49-F238E27FC236}">
              <a16:creationId xmlns:a16="http://schemas.microsoft.com/office/drawing/2014/main" id="{0D90AC9E-408C-4BBA-A153-7D5FCC4069B7}"/>
            </a:ext>
          </a:extLst>
        </xdr:cNvPr>
        <xdr:cNvCxnSpPr/>
      </xdr:nvCxnSpPr>
      <xdr:spPr>
        <a:xfrm>
          <a:off x="1828800" y="1397088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156463</xdr:rowOff>
    </xdr:from>
    <xdr:to>
      <xdr:col>6</xdr:col>
      <xdr:colOff>38100</xdr:colOff>
      <xdr:row>86</xdr:row>
      <xdr:rowOff>86613</xdr:rowOff>
    </xdr:to>
    <xdr:sp macro="" textlink="">
      <xdr:nvSpPr>
        <xdr:cNvPr id="304" name="楕円 303">
          <a:extLst>
            <a:ext uri="{FF2B5EF4-FFF2-40B4-BE49-F238E27FC236}">
              <a16:creationId xmlns:a16="http://schemas.microsoft.com/office/drawing/2014/main" id="{6CE9F133-4B0B-4B4E-9607-B3923B091FD4}"/>
            </a:ext>
          </a:extLst>
        </xdr:cNvPr>
        <xdr:cNvSpPr/>
      </xdr:nvSpPr>
      <xdr:spPr>
        <a:xfrm>
          <a:off x="981075" y="139327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35813</xdr:rowOff>
    </xdr:from>
    <xdr:to>
      <xdr:col>10</xdr:col>
      <xdr:colOff>114300</xdr:colOff>
      <xdr:row>86</xdr:row>
      <xdr:rowOff>35813</xdr:rowOff>
    </xdr:to>
    <xdr:cxnSp macro="">
      <xdr:nvCxnSpPr>
        <xdr:cNvPr id="305" name="直線コネクタ 304">
          <a:extLst>
            <a:ext uri="{FF2B5EF4-FFF2-40B4-BE49-F238E27FC236}">
              <a16:creationId xmlns:a16="http://schemas.microsoft.com/office/drawing/2014/main" id="{F61ADF17-E091-414D-843E-AF419B817919}"/>
            </a:ext>
          </a:extLst>
        </xdr:cNvPr>
        <xdr:cNvCxnSpPr/>
      </xdr:nvCxnSpPr>
      <xdr:spPr>
        <a:xfrm>
          <a:off x="1028700" y="1397088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45645A0A-E90D-4643-A9EE-9896E00BD0BD}"/>
            </a:ext>
          </a:extLst>
        </xdr:cNvPr>
        <xdr:cNvSpPr txBox="1"/>
      </xdr:nvSpPr>
      <xdr:spPr>
        <a:xfrm>
          <a:off x="3239144" y="13028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93F1A7A2-E577-44E3-8DF9-2B92F87F7EDE}"/>
            </a:ext>
          </a:extLst>
        </xdr:cNvPr>
        <xdr:cNvSpPr txBox="1"/>
      </xdr:nvSpPr>
      <xdr:spPr>
        <a:xfrm>
          <a:off x="2439044" y="1300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6065F3ED-B12E-426F-8E78-E19DB84F622A}"/>
            </a:ext>
          </a:extLst>
        </xdr:cNvPr>
        <xdr:cNvSpPr txBox="1"/>
      </xdr:nvSpPr>
      <xdr:spPr>
        <a:xfrm>
          <a:off x="1648469" y="1299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2EB97672-C8DB-49EA-832E-16D61F8A0810}"/>
            </a:ext>
          </a:extLst>
        </xdr:cNvPr>
        <xdr:cNvSpPr txBox="1"/>
      </xdr:nvSpPr>
      <xdr:spPr>
        <a:xfrm>
          <a:off x="848369" y="12965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27449</xdr:rowOff>
    </xdr:from>
    <xdr:ext cx="405111" cy="259045"/>
    <xdr:sp macro="" textlink="">
      <xdr:nvSpPr>
        <xdr:cNvPr id="310" name="n_1mainValue【公営住宅】&#10;有形固定資産減価償却率">
          <a:extLst>
            <a:ext uri="{FF2B5EF4-FFF2-40B4-BE49-F238E27FC236}">
              <a16:creationId xmlns:a16="http://schemas.microsoft.com/office/drawing/2014/main" id="{C7016B70-F953-4F93-A9C9-D2A684772E2A}"/>
            </a:ext>
          </a:extLst>
        </xdr:cNvPr>
        <xdr:cNvSpPr txBox="1"/>
      </xdr:nvSpPr>
      <xdr:spPr>
        <a:xfrm>
          <a:off x="3239144" y="13965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77740</xdr:rowOff>
    </xdr:from>
    <xdr:ext cx="405111" cy="259045"/>
    <xdr:sp macro="" textlink="">
      <xdr:nvSpPr>
        <xdr:cNvPr id="311" name="n_2mainValue【公営住宅】&#10;有形固定資産減価償却率">
          <a:extLst>
            <a:ext uri="{FF2B5EF4-FFF2-40B4-BE49-F238E27FC236}">
              <a16:creationId xmlns:a16="http://schemas.microsoft.com/office/drawing/2014/main" id="{77A71DF9-01B9-46A2-A2A4-1572C6A80EE6}"/>
            </a:ext>
          </a:extLst>
        </xdr:cNvPr>
        <xdr:cNvSpPr txBox="1"/>
      </xdr:nvSpPr>
      <xdr:spPr>
        <a:xfrm>
          <a:off x="2439044" y="14012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77740</xdr:rowOff>
    </xdr:from>
    <xdr:ext cx="405111" cy="259045"/>
    <xdr:sp macro="" textlink="">
      <xdr:nvSpPr>
        <xdr:cNvPr id="312" name="n_3mainValue【公営住宅】&#10;有形固定資産減価償却率">
          <a:extLst>
            <a:ext uri="{FF2B5EF4-FFF2-40B4-BE49-F238E27FC236}">
              <a16:creationId xmlns:a16="http://schemas.microsoft.com/office/drawing/2014/main" id="{553D6431-4EF8-414F-8AB5-F7ECEC406817}"/>
            </a:ext>
          </a:extLst>
        </xdr:cNvPr>
        <xdr:cNvSpPr txBox="1"/>
      </xdr:nvSpPr>
      <xdr:spPr>
        <a:xfrm>
          <a:off x="1648469" y="14012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77740</xdr:rowOff>
    </xdr:from>
    <xdr:ext cx="405111" cy="259045"/>
    <xdr:sp macro="" textlink="">
      <xdr:nvSpPr>
        <xdr:cNvPr id="313" name="n_4mainValue【公営住宅】&#10;有形固定資産減価償却率">
          <a:extLst>
            <a:ext uri="{FF2B5EF4-FFF2-40B4-BE49-F238E27FC236}">
              <a16:creationId xmlns:a16="http://schemas.microsoft.com/office/drawing/2014/main" id="{BFA28478-4EB4-492A-8B8C-4934CC4F6226}"/>
            </a:ext>
          </a:extLst>
        </xdr:cNvPr>
        <xdr:cNvSpPr txBox="1"/>
      </xdr:nvSpPr>
      <xdr:spPr>
        <a:xfrm>
          <a:off x="848369" y="14012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9D2D3B76-743D-444B-BA7A-CCFA442618F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278A93CC-2AEC-44E3-A378-8CD12AF6CC1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7C194094-89D9-4442-9C13-747BF420B3B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CACE7CDB-2FEF-4A88-AB04-2ABFEB3CB2E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2F700D9B-52D7-4B6B-B241-768C8E2A0E7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5805FDD1-289A-4EDC-9A08-A9C6053C81A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76F5C13E-2B88-46EB-B424-040BF3E5CAE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9420AA89-39BA-4047-963D-6F49AD9FD4C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FF96A089-1D1A-44A4-B20A-47C97C765E9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F1482116-C144-4F45-9CE2-15753486414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5421343D-5286-4534-875D-7DD8AE83C130}"/>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B7613CB2-9D34-4F6A-8047-142E6F6C093E}"/>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09114090-45D8-44F9-A2F5-8D84F551808B}"/>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0ADD1544-5DA2-4760-8AEA-7C3D20CF87FD}"/>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46024496-F780-420C-8605-8E2399C356BD}"/>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72FF2EBA-6560-4B72-8CED-FB34DA47A6D4}"/>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829D18B1-9EED-4B08-80F8-4E24B71E44ED}"/>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3BE19F32-B11C-4F3A-BF54-94F0C06D6963}"/>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6DF7A764-F65C-425D-A334-F1FC59538833}"/>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C5ECCC3A-C4AF-4BB6-97F7-08DA42BF1875}"/>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941D57D8-9AA7-48C7-9D1F-1932BF5CD112}"/>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93D718C7-9B2E-4BB6-AFC8-940221103A61}"/>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5CBB69BE-7C6E-4196-A218-D2E8D0B1125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494F5E19-E03E-495F-BFF3-D3185DD0CA2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D95D6B3B-0176-45A5-AF19-38561D6C9B9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E563F9ED-57B0-45AC-BFD3-0CF93706C00C}"/>
            </a:ext>
          </a:extLst>
        </xdr:cNvPr>
        <xdr:cNvCxnSpPr/>
      </xdr:nvCxnSpPr>
      <xdr:spPr>
        <a:xfrm flipV="1">
          <a:off x="9429115" y="12641852"/>
          <a:ext cx="0" cy="1404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4238C272-BB98-431E-86EE-77E136CD9B5C}"/>
            </a:ext>
          </a:extLst>
        </xdr:cNvPr>
        <xdr:cNvSpPr txBox="1"/>
      </xdr:nvSpPr>
      <xdr:spPr>
        <a:xfrm>
          <a:off x="9467850" y="140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865B2B23-99B5-4C79-BBDB-B53631D591EB}"/>
            </a:ext>
          </a:extLst>
        </xdr:cNvPr>
        <xdr:cNvCxnSpPr/>
      </xdr:nvCxnSpPr>
      <xdr:spPr>
        <a:xfrm>
          <a:off x="9363075" y="140466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2091F56D-2F94-4651-B887-F084543EA889}"/>
            </a:ext>
          </a:extLst>
        </xdr:cNvPr>
        <xdr:cNvSpPr txBox="1"/>
      </xdr:nvSpPr>
      <xdr:spPr>
        <a:xfrm>
          <a:off x="9467850" y="1243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A72FC8B9-62EC-487E-B918-CFA8FEE53AB1}"/>
            </a:ext>
          </a:extLst>
        </xdr:cNvPr>
        <xdr:cNvCxnSpPr/>
      </xdr:nvCxnSpPr>
      <xdr:spPr>
        <a:xfrm>
          <a:off x="9363075" y="1264185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C255B510-9F3F-4C5F-A59A-FA80219A62E7}"/>
            </a:ext>
          </a:extLst>
        </xdr:cNvPr>
        <xdr:cNvSpPr txBox="1"/>
      </xdr:nvSpPr>
      <xdr:spPr>
        <a:xfrm>
          <a:off x="9467850" y="134216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6B538E76-B14E-4898-BF98-12E34BAF546B}"/>
            </a:ext>
          </a:extLst>
        </xdr:cNvPr>
        <xdr:cNvSpPr/>
      </xdr:nvSpPr>
      <xdr:spPr>
        <a:xfrm>
          <a:off x="9401175" y="1356069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B2149B06-35DC-47F2-B025-559760A7D29E}"/>
            </a:ext>
          </a:extLst>
        </xdr:cNvPr>
        <xdr:cNvSpPr/>
      </xdr:nvSpPr>
      <xdr:spPr>
        <a:xfrm>
          <a:off x="8639175" y="13562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9947EF00-762E-4546-AC78-20BC142C07C7}"/>
            </a:ext>
          </a:extLst>
        </xdr:cNvPr>
        <xdr:cNvSpPr/>
      </xdr:nvSpPr>
      <xdr:spPr>
        <a:xfrm>
          <a:off x="7839075" y="135606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1C79EBBA-74F6-4BCC-9CCD-A64FA1BE86D2}"/>
            </a:ext>
          </a:extLst>
        </xdr:cNvPr>
        <xdr:cNvSpPr/>
      </xdr:nvSpPr>
      <xdr:spPr>
        <a:xfrm>
          <a:off x="7029450" y="13555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E1C1DDB6-47CA-4046-A519-66795B6EA2B4}"/>
            </a:ext>
          </a:extLst>
        </xdr:cNvPr>
        <xdr:cNvSpPr/>
      </xdr:nvSpPr>
      <xdr:spPr>
        <a:xfrm>
          <a:off x="6238875" y="135167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3F4761A-B150-4FB6-8674-62CBEA4E07C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FF6489A-99F0-4D41-AE47-DF604692D17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2FC3BAE-28F1-48E6-97A9-5E7C28D3C81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D958207-7220-4734-A8D1-30D6F5CD192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D789CAC-9280-478F-A320-FC7C064DE2B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60779</xdr:rowOff>
    </xdr:from>
    <xdr:to>
      <xdr:col>55</xdr:col>
      <xdr:colOff>50800</xdr:colOff>
      <xdr:row>86</xdr:row>
      <xdr:rowOff>162379</xdr:rowOff>
    </xdr:to>
    <xdr:sp macro="" textlink="">
      <xdr:nvSpPr>
        <xdr:cNvPr id="355" name="楕円 354">
          <a:extLst>
            <a:ext uri="{FF2B5EF4-FFF2-40B4-BE49-F238E27FC236}">
              <a16:creationId xmlns:a16="http://schemas.microsoft.com/office/drawing/2014/main" id="{A3E801FE-246E-4036-BFBA-328E8F574BF9}"/>
            </a:ext>
          </a:extLst>
        </xdr:cNvPr>
        <xdr:cNvSpPr/>
      </xdr:nvSpPr>
      <xdr:spPr>
        <a:xfrm>
          <a:off x="9401175" y="1399902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147156</xdr:rowOff>
    </xdr:from>
    <xdr:ext cx="469744" cy="259045"/>
    <xdr:sp macro="" textlink="">
      <xdr:nvSpPr>
        <xdr:cNvPr id="356" name="【公営住宅】&#10;一人当たり面積該当値テキスト">
          <a:extLst>
            <a:ext uri="{FF2B5EF4-FFF2-40B4-BE49-F238E27FC236}">
              <a16:creationId xmlns:a16="http://schemas.microsoft.com/office/drawing/2014/main" id="{4ACDF2D9-C281-421A-ADD9-84B70FEBDC03}"/>
            </a:ext>
          </a:extLst>
        </xdr:cNvPr>
        <xdr:cNvSpPr txBox="1"/>
      </xdr:nvSpPr>
      <xdr:spPr>
        <a:xfrm>
          <a:off x="9467850" y="1391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60779</xdr:rowOff>
    </xdr:from>
    <xdr:to>
      <xdr:col>50</xdr:col>
      <xdr:colOff>165100</xdr:colOff>
      <xdr:row>86</xdr:row>
      <xdr:rowOff>162379</xdr:rowOff>
    </xdr:to>
    <xdr:sp macro="" textlink="">
      <xdr:nvSpPr>
        <xdr:cNvPr id="357" name="楕円 356">
          <a:extLst>
            <a:ext uri="{FF2B5EF4-FFF2-40B4-BE49-F238E27FC236}">
              <a16:creationId xmlns:a16="http://schemas.microsoft.com/office/drawing/2014/main" id="{6AD2A2E4-7468-4D45-A8B5-DC505D76DBB6}"/>
            </a:ext>
          </a:extLst>
        </xdr:cNvPr>
        <xdr:cNvSpPr/>
      </xdr:nvSpPr>
      <xdr:spPr>
        <a:xfrm>
          <a:off x="8639175" y="139990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111579</xdr:rowOff>
    </xdr:from>
    <xdr:to>
      <xdr:col>55</xdr:col>
      <xdr:colOff>0</xdr:colOff>
      <xdr:row>86</xdr:row>
      <xdr:rowOff>111579</xdr:rowOff>
    </xdr:to>
    <xdr:cxnSp macro="">
      <xdr:nvCxnSpPr>
        <xdr:cNvPr id="358" name="直線コネクタ 357">
          <a:extLst>
            <a:ext uri="{FF2B5EF4-FFF2-40B4-BE49-F238E27FC236}">
              <a16:creationId xmlns:a16="http://schemas.microsoft.com/office/drawing/2014/main" id="{3DB8F7CE-2906-427F-A5F6-83669AF772F5}"/>
            </a:ext>
          </a:extLst>
        </xdr:cNvPr>
        <xdr:cNvCxnSpPr/>
      </xdr:nvCxnSpPr>
      <xdr:spPr>
        <a:xfrm>
          <a:off x="8686800" y="1404665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60779</xdr:rowOff>
    </xdr:from>
    <xdr:to>
      <xdr:col>46</xdr:col>
      <xdr:colOff>38100</xdr:colOff>
      <xdr:row>86</xdr:row>
      <xdr:rowOff>162379</xdr:rowOff>
    </xdr:to>
    <xdr:sp macro="" textlink="">
      <xdr:nvSpPr>
        <xdr:cNvPr id="359" name="楕円 358">
          <a:extLst>
            <a:ext uri="{FF2B5EF4-FFF2-40B4-BE49-F238E27FC236}">
              <a16:creationId xmlns:a16="http://schemas.microsoft.com/office/drawing/2014/main" id="{1D46BDB6-0482-4AD0-A931-A9E78C681755}"/>
            </a:ext>
          </a:extLst>
        </xdr:cNvPr>
        <xdr:cNvSpPr/>
      </xdr:nvSpPr>
      <xdr:spPr>
        <a:xfrm>
          <a:off x="7839075" y="139990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111579</xdr:rowOff>
    </xdr:from>
    <xdr:to>
      <xdr:col>50</xdr:col>
      <xdr:colOff>114300</xdr:colOff>
      <xdr:row>86</xdr:row>
      <xdr:rowOff>111579</xdr:rowOff>
    </xdr:to>
    <xdr:cxnSp macro="">
      <xdr:nvCxnSpPr>
        <xdr:cNvPr id="360" name="直線コネクタ 359">
          <a:extLst>
            <a:ext uri="{FF2B5EF4-FFF2-40B4-BE49-F238E27FC236}">
              <a16:creationId xmlns:a16="http://schemas.microsoft.com/office/drawing/2014/main" id="{795AB9CE-CEAC-4D3D-993F-4AF81897DEE5}"/>
            </a:ext>
          </a:extLst>
        </xdr:cNvPr>
        <xdr:cNvCxnSpPr/>
      </xdr:nvCxnSpPr>
      <xdr:spPr>
        <a:xfrm>
          <a:off x="7886700" y="1404665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60779</xdr:rowOff>
    </xdr:from>
    <xdr:to>
      <xdr:col>41</xdr:col>
      <xdr:colOff>101600</xdr:colOff>
      <xdr:row>86</xdr:row>
      <xdr:rowOff>162379</xdr:rowOff>
    </xdr:to>
    <xdr:sp macro="" textlink="">
      <xdr:nvSpPr>
        <xdr:cNvPr id="361" name="楕円 360">
          <a:extLst>
            <a:ext uri="{FF2B5EF4-FFF2-40B4-BE49-F238E27FC236}">
              <a16:creationId xmlns:a16="http://schemas.microsoft.com/office/drawing/2014/main" id="{54B01EBB-660F-43D9-9203-3BEB76DEC310}"/>
            </a:ext>
          </a:extLst>
        </xdr:cNvPr>
        <xdr:cNvSpPr/>
      </xdr:nvSpPr>
      <xdr:spPr>
        <a:xfrm>
          <a:off x="7029450" y="139990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111579</xdr:rowOff>
    </xdr:from>
    <xdr:to>
      <xdr:col>45</xdr:col>
      <xdr:colOff>177800</xdr:colOff>
      <xdr:row>86</xdr:row>
      <xdr:rowOff>111579</xdr:rowOff>
    </xdr:to>
    <xdr:cxnSp macro="">
      <xdr:nvCxnSpPr>
        <xdr:cNvPr id="362" name="直線コネクタ 361">
          <a:extLst>
            <a:ext uri="{FF2B5EF4-FFF2-40B4-BE49-F238E27FC236}">
              <a16:creationId xmlns:a16="http://schemas.microsoft.com/office/drawing/2014/main" id="{33362E25-E8C7-4150-8CAE-D444501970B5}"/>
            </a:ext>
          </a:extLst>
        </xdr:cNvPr>
        <xdr:cNvCxnSpPr/>
      </xdr:nvCxnSpPr>
      <xdr:spPr>
        <a:xfrm>
          <a:off x="7077075" y="1404665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60779</xdr:rowOff>
    </xdr:from>
    <xdr:to>
      <xdr:col>36</xdr:col>
      <xdr:colOff>165100</xdr:colOff>
      <xdr:row>86</xdr:row>
      <xdr:rowOff>162379</xdr:rowOff>
    </xdr:to>
    <xdr:sp macro="" textlink="">
      <xdr:nvSpPr>
        <xdr:cNvPr id="363" name="楕円 362">
          <a:extLst>
            <a:ext uri="{FF2B5EF4-FFF2-40B4-BE49-F238E27FC236}">
              <a16:creationId xmlns:a16="http://schemas.microsoft.com/office/drawing/2014/main" id="{7C5D9967-E007-4DD0-A9D1-069C2DBAA2DA}"/>
            </a:ext>
          </a:extLst>
        </xdr:cNvPr>
        <xdr:cNvSpPr/>
      </xdr:nvSpPr>
      <xdr:spPr>
        <a:xfrm>
          <a:off x="6238875" y="139990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111579</xdr:rowOff>
    </xdr:from>
    <xdr:to>
      <xdr:col>41</xdr:col>
      <xdr:colOff>50800</xdr:colOff>
      <xdr:row>86</xdr:row>
      <xdr:rowOff>111579</xdr:rowOff>
    </xdr:to>
    <xdr:cxnSp macro="">
      <xdr:nvCxnSpPr>
        <xdr:cNvPr id="364" name="直線コネクタ 363">
          <a:extLst>
            <a:ext uri="{FF2B5EF4-FFF2-40B4-BE49-F238E27FC236}">
              <a16:creationId xmlns:a16="http://schemas.microsoft.com/office/drawing/2014/main" id="{340DF788-D9E5-4021-BE38-806D906E2159}"/>
            </a:ext>
          </a:extLst>
        </xdr:cNvPr>
        <xdr:cNvCxnSpPr/>
      </xdr:nvCxnSpPr>
      <xdr:spPr>
        <a:xfrm>
          <a:off x="6286500" y="1404665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45E4CCDF-D568-4BE3-8C90-57813D6487BE}"/>
            </a:ext>
          </a:extLst>
        </xdr:cNvPr>
        <xdr:cNvSpPr txBox="1"/>
      </xdr:nvSpPr>
      <xdr:spPr>
        <a:xfrm>
          <a:off x="8458277"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5979AD3E-5FEA-42F1-85E4-EC8033734DE2}"/>
            </a:ext>
          </a:extLst>
        </xdr:cNvPr>
        <xdr:cNvSpPr txBox="1"/>
      </xdr:nvSpPr>
      <xdr:spPr>
        <a:xfrm>
          <a:off x="7677227" y="1334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25E487FC-651D-40DB-AF8C-5D30FA99D42A}"/>
            </a:ext>
          </a:extLst>
        </xdr:cNvPr>
        <xdr:cNvSpPr txBox="1"/>
      </xdr:nvSpPr>
      <xdr:spPr>
        <a:xfrm>
          <a:off x="6867602" y="1334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7DB9E82F-785C-4A8D-8694-8DD6375C21CE}"/>
            </a:ext>
          </a:extLst>
        </xdr:cNvPr>
        <xdr:cNvSpPr txBox="1"/>
      </xdr:nvSpPr>
      <xdr:spPr>
        <a:xfrm>
          <a:off x="6067502" y="1330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153506</xdr:rowOff>
    </xdr:from>
    <xdr:ext cx="469744" cy="259045"/>
    <xdr:sp macro="" textlink="">
      <xdr:nvSpPr>
        <xdr:cNvPr id="369" name="n_1mainValue【公営住宅】&#10;一人当たり面積">
          <a:extLst>
            <a:ext uri="{FF2B5EF4-FFF2-40B4-BE49-F238E27FC236}">
              <a16:creationId xmlns:a16="http://schemas.microsoft.com/office/drawing/2014/main" id="{DB8A343D-7756-4D44-B214-CC522D148637}"/>
            </a:ext>
          </a:extLst>
        </xdr:cNvPr>
        <xdr:cNvSpPr txBox="1"/>
      </xdr:nvSpPr>
      <xdr:spPr>
        <a:xfrm>
          <a:off x="8458277" y="1408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153506</xdr:rowOff>
    </xdr:from>
    <xdr:ext cx="469744" cy="259045"/>
    <xdr:sp macro="" textlink="">
      <xdr:nvSpPr>
        <xdr:cNvPr id="370" name="n_2mainValue【公営住宅】&#10;一人当たり面積">
          <a:extLst>
            <a:ext uri="{FF2B5EF4-FFF2-40B4-BE49-F238E27FC236}">
              <a16:creationId xmlns:a16="http://schemas.microsoft.com/office/drawing/2014/main" id="{577C0321-88B7-41B3-8B12-35038F403258}"/>
            </a:ext>
          </a:extLst>
        </xdr:cNvPr>
        <xdr:cNvSpPr txBox="1"/>
      </xdr:nvSpPr>
      <xdr:spPr>
        <a:xfrm>
          <a:off x="7677227" y="1408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153506</xdr:rowOff>
    </xdr:from>
    <xdr:ext cx="469744" cy="259045"/>
    <xdr:sp macro="" textlink="">
      <xdr:nvSpPr>
        <xdr:cNvPr id="371" name="n_3mainValue【公営住宅】&#10;一人当たり面積">
          <a:extLst>
            <a:ext uri="{FF2B5EF4-FFF2-40B4-BE49-F238E27FC236}">
              <a16:creationId xmlns:a16="http://schemas.microsoft.com/office/drawing/2014/main" id="{8823CB55-342B-48C3-81E3-61B606D9A6A2}"/>
            </a:ext>
          </a:extLst>
        </xdr:cNvPr>
        <xdr:cNvSpPr txBox="1"/>
      </xdr:nvSpPr>
      <xdr:spPr>
        <a:xfrm>
          <a:off x="6867602" y="1408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153506</xdr:rowOff>
    </xdr:from>
    <xdr:ext cx="469744" cy="259045"/>
    <xdr:sp macro="" textlink="">
      <xdr:nvSpPr>
        <xdr:cNvPr id="372" name="n_4mainValue【公営住宅】&#10;一人当たり面積">
          <a:extLst>
            <a:ext uri="{FF2B5EF4-FFF2-40B4-BE49-F238E27FC236}">
              <a16:creationId xmlns:a16="http://schemas.microsoft.com/office/drawing/2014/main" id="{C13F8FA1-B831-4D3F-8D6E-80CA940E7C9A}"/>
            </a:ext>
          </a:extLst>
        </xdr:cNvPr>
        <xdr:cNvSpPr txBox="1"/>
      </xdr:nvSpPr>
      <xdr:spPr>
        <a:xfrm>
          <a:off x="6067502" y="1408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AAFD260D-D0FB-4E0E-8843-6E6190E6E6E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EC76F9B-988E-4A08-800D-20B03751AF9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7737E286-7D2E-4148-8DEC-F4E8E0C3CE9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288CCF5-E211-436D-B6BA-CB42F518E08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55C2E94F-4F47-43AB-B2FB-48C3A53E701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80987637-46A5-4C86-8423-327D506BC51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87DB91E7-2F43-48BA-897D-8CB8D14B27A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ED397043-934B-4095-94CA-966B30908A04}"/>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F84E7812-76A8-4C3D-A8F2-D33B2D2F849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08823808-79F7-4917-A7C5-D7DA0E29126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74113E56-1B48-49FD-B419-C3CF08B1F87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083CF779-75AF-4220-A15D-CCD23BFC998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4C153296-C43B-4235-8976-56B6DA1A76A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40DB827E-AFF5-4F04-BEB1-EAEB4F0A65E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8DCFA624-D79B-4656-B2B4-E46209371F7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8AE30EF0-5FA0-4F31-87A5-8402D84DF5F5}"/>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F327C15A-62DE-488F-8473-65504D950E9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3836FB85-D833-42D5-B031-B7D32114523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1D49D7C0-B308-4639-8EB2-9B2DF74AED0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8CA8D3A5-9686-473D-8886-5BE2E43B938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97F17993-7C68-48C4-ACAE-40BCC0AAE79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A6DC7FEB-777A-458E-A34B-9D2CD0A352A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17402225-73EF-4A88-BB19-287E5851D2F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BFD6C54D-A65B-4961-B472-EDDA80D9870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1B9B0763-A87D-4411-BEA0-E5277F2831F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B3DF3BD0-D38B-4FC1-B0B2-9104741B4CF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8538CC46-8258-47D4-9B4F-5392177FC9D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1756E227-382C-4892-9441-8FBF37B929A6}"/>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CCADDEF8-C446-49EC-B310-BDE20BC48571}"/>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13F201D6-3FA4-4064-BCB0-5C89711EF838}"/>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72E72D91-53AA-4458-B3AC-4010A8CF8A0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7B632292-37F1-43B0-B1C2-16ADFFAF754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D4E68C36-0A13-42FE-BB08-84B1F3118952}"/>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DF297DC8-E8DE-44C1-AA84-A9C577D2DA90}"/>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DB880022-222A-447A-B323-565F04103582}"/>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FD13CB34-EE24-4473-A666-2D5AAB3C0C73}"/>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A0F5C2BE-56BF-438F-B7E2-C6DCA6291922}"/>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CF423B5-0956-4A4C-B18E-D58CCAB005C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0F99424A-A3DD-41DD-8DA0-B60CA66551FA}"/>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61445D8C-79A3-4A74-BA38-36AA0288473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81F9A163-041B-42EF-8ACB-BF837F68BA2B}"/>
            </a:ext>
          </a:extLst>
        </xdr:cNvPr>
        <xdr:cNvCxnSpPr/>
      </xdr:nvCxnSpPr>
      <xdr:spPr>
        <a:xfrm flipV="1">
          <a:off x="14696439" y="5635625"/>
          <a:ext cx="0" cy="1038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F6A4B4FC-CF3D-4EC9-A505-29E6ADD68474}"/>
            </a:ext>
          </a:extLst>
        </xdr:cNvPr>
        <xdr:cNvSpPr txBox="1"/>
      </xdr:nvSpPr>
      <xdr:spPr>
        <a:xfrm>
          <a:off x="14735175" y="667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8FAA6A80-54E9-483B-BF4B-70B151C96DDE}"/>
            </a:ext>
          </a:extLst>
        </xdr:cNvPr>
        <xdr:cNvCxnSpPr/>
      </xdr:nvCxnSpPr>
      <xdr:spPr>
        <a:xfrm>
          <a:off x="14611350" y="66744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CA1832F8-593A-4B57-9D47-7C805891605B}"/>
            </a:ext>
          </a:extLst>
        </xdr:cNvPr>
        <xdr:cNvSpPr txBox="1"/>
      </xdr:nvSpPr>
      <xdr:spPr>
        <a:xfrm>
          <a:off x="14735175" y="54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00DE18F1-9F55-4F68-9A0D-C596EB99BEFF}"/>
            </a:ext>
          </a:extLst>
        </xdr:cNvPr>
        <xdr:cNvCxnSpPr/>
      </xdr:nvCxnSpPr>
      <xdr:spPr>
        <a:xfrm>
          <a:off x="14611350" y="5635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3616AB3E-CAE8-44D5-A5F9-DE91CE3B1B69}"/>
            </a:ext>
          </a:extLst>
        </xdr:cNvPr>
        <xdr:cNvSpPr txBox="1"/>
      </xdr:nvSpPr>
      <xdr:spPr>
        <a:xfrm>
          <a:off x="14735175" y="5974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DD82F030-945C-4E55-86DE-CB55986DAA78}"/>
            </a:ext>
          </a:extLst>
        </xdr:cNvPr>
        <xdr:cNvSpPr/>
      </xdr:nvSpPr>
      <xdr:spPr>
        <a:xfrm>
          <a:off x="14649450" y="59988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BF477407-E84C-45A0-82E3-D53CC1727FA2}"/>
            </a:ext>
          </a:extLst>
        </xdr:cNvPr>
        <xdr:cNvSpPr/>
      </xdr:nvSpPr>
      <xdr:spPr>
        <a:xfrm>
          <a:off x="13887450" y="5988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F46C288B-149F-4568-9660-258198BB32EE}"/>
            </a:ext>
          </a:extLst>
        </xdr:cNvPr>
        <xdr:cNvSpPr/>
      </xdr:nvSpPr>
      <xdr:spPr>
        <a:xfrm>
          <a:off x="13096875" y="59975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1DF8AE53-B874-41F2-8734-D4EB018BBD5E}"/>
            </a:ext>
          </a:extLst>
        </xdr:cNvPr>
        <xdr:cNvSpPr/>
      </xdr:nvSpPr>
      <xdr:spPr>
        <a:xfrm>
          <a:off x="12296775" y="6001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2C11D94B-C45F-48D9-9625-AEBA7B50BD6B}"/>
            </a:ext>
          </a:extLst>
        </xdr:cNvPr>
        <xdr:cNvSpPr/>
      </xdr:nvSpPr>
      <xdr:spPr>
        <a:xfrm>
          <a:off x="11487150" y="6065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ACC71FEC-9CB0-4236-B3C9-CA5756CACA8C}"/>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88BB521B-286E-4A22-B2C5-723EFD60AE1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5B6DCAB-B452-4C92-9317-AE007160A4B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8ED2EC1-7919-4C98-BE66-424EA59957DB}"/>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E53E4DF-23B5-4042-A2A9-1DCC2A479D3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80645</xdr:rowOff>
    </xdr:from>
    <xdr:to>
      <xdr:col>85</xdr:col>
      <xdr:colOff>177800</xdr:colOff>
      <xdr:row>35</xdr:row>
      <xdr:rowOff>10795</xdr:rowOff>
    </xdr:to>
    <xdr:sp macro="" textlink="">
      <xdr:nvSpPr>
        <xdr:cNvPr id="429" name="楕円 428">
          <a:extLst>
            <a:ext uri="{FF2B5EF4-FFF2-40B4-BE49-F238E27FC236}">
              <a16:creationId xmlns:a16="http://schemas.microsoft.com/office/drawing/2014/main" id="{10E91385-325D-4665-AD48-2F8513321E03}"/>
            </a:ext>
          </a:extLst>
        </xdr:cNvPr>
        <xdr:cNvSpPr/>
      </xdr:nvSpPr>
      <xdr:spPr>
        <a:xfrm>
          <a:off x="14649450" y="55987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26052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C99E33D0-A5D9-4C97-B36A-84101B8CA847}"/>
            </a:ext>
          </a:extLst>
        </xdr:cNvPr>
        <xdr:cNvSpPr txBox="1"/>
      </xdr:nvSpPr>
      <xdr:spPr>
        <a:xfrm>
          <a:off x="14735175" y="55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82550</xdr:rowOff>
    </xdr:from>
    <xdr:to>
      <xdr:col>81</xdr:col>
      <xdr:colOff>101600</xdr:colOff>
      <xdr:row>35</xdr:row>
      <xdr:rowOff>12700</xdr:rowOff>
    </xdr:to>
    <xdr:sp macro="" textlink="">
      <xdr:nvSpPr>
        <xdr:cNvPr id="431" name="楕円 430">
          <a:extLst>
            <a:ext uri="{FF2B5EF4-FFF2-40B4-BE49-F238E27FC236}">
              <a16:creationId xmlns:a16="http://schemas.microsoft.com/office/drawing/2014/main" id="{7A2A3292-D6F6-4A2E-B4B9-FE0C483FD20C}"/>
            </a:ext>
          </a:extLst>
        </xdr:cNvPr>
        <xdr:cNvSpPr/>
      </xdr:nvSpPr>
      <xdr:spPr>
        <a:xfrm>
          <a:off x="13887450" y="5600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131445</xdr:rowOff>
    </xdr:from>
    <xdr:to>
      <xdr:col>85</xdr:col>
      <xdr:colOff>127000</xdr:colOff>
      <xdr:row>34</xdr:row>
      <xdr:rowOff>133350</xdr:rowOff>
    </xdr:to>
    <xdr:cxnSp macro="">
      <xdr:nvCxnSpPr>
        <xdr:cNvPr id="432" name="直線コネクタ 431">
          <a:extLst>
            <a:ext uri="{FF2B5EF4-FFF2-40B4-BE49-F238E27FC236}">
              <a16:creationId xmlns:a16="http://schemas.microsoft.com/office/drawing/2014/main" id="{231B3508-9514-42C1-8596-302BDF2C2414}"/>
            </a:ext>
          </a:extLst>
        </xdr:cNvPr>
        <xdr:cNvCxnSpPr/>
      </xdr:nvCxnSpPr>
      <xdr:spPr>
        <a:xfrm flipV="1">
          <a:off x="13935075" y="5646420"/>
          <a:ext cx="762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48260</xdr:rowOff>
    </xdr:from>
    <xdr:to>
      <xdr:col>76</xdr:col>
      <xdr:colOff>165100</xdr:colOff>
      <xdr:row>34</xdr:row>
      <xdr:rowOff>149860</xdr:rowOff>
    </xdr:to>
    <xdr:sp macro="" textlink="">
      <xdr:nvSpPr>
        <xdr:cNvPr id="433" name="楕円 432">
          <a:extLst>
            <a:ext uri="{FF2B5EF4-FFF2-40B4-BE49-F238E27FC236}">
              <a16:creationId xmlns:a16="http://schemas.microsoft.com/office/drawing/2014/main" id="{5110762F-47C5-443C-AC74-C27305D69322}"/>
            </a:ext>
          </a:extLst>
        </xdr:cNvPr>
        <xdr:cNvSpPr/>
      </xdr:nvSpPr>
      <xdr:spPr>
        <a:xfrm>
          <a:off x="13096875" y="5560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99060</xdr:rowOff>
    </xdr:from>
    <xdr:to>
      <xdr:col>81</xdr:col>
      <xdr:colOff>50800</xdr:colOff>
      <xdr:row>34</xdr:row>
      <xdr:rowOff>133350</xdr:rowOff>
    </xdr:to>
    <xdr:cxnSp macro="">
      <xdr:nvCxnSpPr>
        <xdr:cNvPr id="434" name="直線コネクタ 433">
          <a:extLst>
            <a:ext uri="{FF2B5EF4-FFF2-40B4-BE49-F238E27FC236}">
              <a16:creationId xmlns:a16="http://schemas.microsoft.com/office/drawing/2014/main" id="{73EC29B3-C9B9-4F90-8439-601BA9EB8AE6}"/>
            </a:ext>
          </a:extLst>
        </xdr:cNvPr>
        <xdr:cNvCxnSpPr/>
      </xdr:nvCxnSpPr>
      <xdr:spPr>
        <a:xfrm>
          <a:off x="13144500" y="5617210"/>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168275</xdr:rowOff>
    </xdr:from>
    <xdr:to>
      <xdr:col>72</xdr:col>
      <xdr:colOff>38100</xdr:colOff>
      <xdr:row>34</xdr:row>
      <xdr:rowOff>98425</xdr:rowOff>
    </xdr:to>
    <xdr:sp macro="" textlink="">
      <xdr:nvSpPr>
        <xdr:cNvPr id="435" name="楕円 434">
          <a:extLst>
            <a:ext uri="{FF2B5EF4-FFF2-40B4-BE49-F238E27FC236}">
              <a16:creationId xmlns:a16="http://schemas.microsoft.com/office/drawing/2014/main" id="{89873965-834F-446F-96AA-B16F0E492092}"/>
            </a:ext>
          </a:extLst>
        </xdr:cNvPr>
        <xdr:cNvSpPr/>
      </xdr:nvSpPr>
      <xdr:spPr>
        <a:xfrm>
          <a:off x="12296775" y="55118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47625</xdr:rowOff>
    </xdr:from>
    <xdr:to>
      <xdr:col>76</xdr:col>
      <xdr:colOff>114300</xdr:colOff>
      <xdr:row>34</xdr:row>
      <xdr:rowOff>99060</xdr:rowOff>
    </xdr:to>
    <xdr:cxnSp macro="">
      <xdr:nvCxnSpPr>
        <xdr:cNvPr id="436" name="直線コネクタ 435">
          <a:extLst>
            <a:ext uri="{FF2B5EF4-FFF2-40B4-BE49-F238E27FC236}">
              <a16:creationId xmlns:a16="http://schemas.microsoft.com/office/drawing/2014/main" id="{C99240E5-634B-4624-8994-A4C35253B1F5}"/>
            </a:ext>
          </a:extLst>
        </xdr:cNvPr>
        <xdr:cNvCxnSpPr/>
      </xdr:nvCxnSpPr>
      <xdr:spPr>
        <a:xfrm>
          <a:off x="12344400" y="5559425"/>
          <a:ext cx="8001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61595</xdr:rowOff>
    </xdr:from>
    <xdr:to>
      <xdr:col>67</xdr:col>
      <xdr:colOff>101600</xdr:colOff>
      <xdr:row>34</xdr:row>
      <xdr:rowOff>163195</xdr:rowOff>
    </xdr:to>
    <xdr:sp macro="" textlink="">
      <xdr:nvSpPr>
        <xdr:cNvPr id="437" name="楕円 436">
          <a:extLst>
            <a:ext uri="{FF2B5EF4-FFF2-40B4-BE49-F238E27FC236}">
              <a16:creationId xmlns:a16="http://schemas.microsoft.com/office/drawing/2014/main" id="{221D5348-2CD3-4EAC-8766-5C42C3C28DD3}"/>
            </a:ext>
          </a:extLst>
        </xdr:cNvPr>
        <xdr:cNvSpPr/>
      </xdr:nvSpPr>
      <xdr:spPr>
        <a:xfrm>
          <a:off x="11487150" y="5579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47625</xdr:rowOff>
    </xdr:from>
    <xdr:to>
      <xdr:col>71</xdr:col>
      <xdr:colOff>177800</xdr:colOff>
      <xdr:row>34</xdr:row>
      <xdr:rowOff>112395</xdr:rowOff>
    </xdr:to>
    <xdr:cxnSp macro="">
      <xdr:nvCxnSpPr>
        <xdr:cNvPr id="438" name="直線コネクタ 437">
          <a:extLst>
            <a:ext uri="{FF2B5EF4-FFF2-40B4-BE49-F238E27FC236}">
              <a16:creationId xmlns:a16="http://schemas.microsoft.com/office/drawing/2014/main" id="{45EF747A-51E4-4861-89BA-FB9469CCEE3B}"/>
            </a:ext>
          </a:extLst>
        </xdr:cNvPr>
        <xdr:cNvCxnSpPr/>
      </xdr:nvCxnSpPr>
      <xdr:spPr>
        <a:xfrm flipV="1">
          <a:off x="11534775" y="5559425"/>
          <a:ext cx="80962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CEFF878E-0538-41F0-9771-7796400A9BA4}"/>
            </a:ext>
          </a:extLst>
        </xdr:cNvPr>
        <xdr:cNvSpPr txBox="1"/>
      </xdr:nvSpPr>
      <xdr:spPr>
        <a:xfrm>
          <a:off x="13745219"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ACAE89EF-B983-4CA2-9363-7AFF3630D005}"/>
            </a:ext>
          </a:extLst>
        </xdr:cNvPr>
        <xdr:cNvSpPr txBox="1"/>
      </xdr:nvSpPr>
      <xdr:spPr>
        <a:xfrm>
          <a:off x="12964169"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9395FB90-1A38-4339-9A69-97F61561CCF8}"/>
            </a:ext>
          </a:extLst>
        </xdr:cNvPr>
        <xdr:cNvSpPr txBox="1"/>
      </xdr:nvSpPr>
      <xdr:spPr>
        <a:xfrm>
          <a:off x="12164069" y="609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428A78B8-BD73-4187-885E-2A88873C816C}"/>
            </a:ext>
          </a:extLst>
        </xdr:cNvPr>
        <xdr:cNvSpPr txBox="1"/>
      </xdr:nvSpPr>
      <xdr:spPr>
        <a:xfrm>
          <a:off x="11354444" y="615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29227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95407678-750B-4D1A-87EA-5FBF6F55A620}"/>
            </a:ext>
          </a:extLst>
        </xdr:cNvPr>
        <xdr:cNvSpPr txBox="1"/>
      </xdr:nvSpPr>
      <xdr:spPr>
        <a:xfrm>
          <a:off x="13745219" y="537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166387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85430E2-2B1B-4688-81D4-64F4D0072B7F}"/>
            </a:ext>
          </a:extLst>
        </xdr:cNvPr>
        <xdr:cNvSpPr txBox="1"/>
      </xdr:nvSpPr>
      <xdr:spPr>
        <a:xfrm>
          <a:off x="12964169" y="535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114952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10E5327B-BC52-4BEA-A2D9-A14B676D5D45}"/>
            </a:ext>
          </a:extLst>
        </xdr:cNvPr>
        <xdr:cNvSpPr txBox="1"/>
      </xdr:nvSpPr>
      <xdr:spPr>
        <a:xfrm>
          <a:off x="12164069" y="53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8272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3E763C0A-41E6-4A06-83DF-E718F528C51C}"/>
            </a:ext>
          </a:extLst>
        </xdr:cNvPr>
        <xdr:cNvSpPr txBox="1"/>
      </xdr:nvSpPr>
      <xdr:spPr>
        <a:xfrm>
          <a:off x="11354444" y="536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606E754B-6216-420E-8586-7590ADCD8FF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D1328968-2C2C-418F-BC16-1D1BE3A3B15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F1EB8C44-BDD1-4A86-9543-C8C42E368D6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B0C51085-2B09-4876-B380-3A1B25E36E1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1CDBD76C-65E9-4666-A71A-564987BA89B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428F0370-EFE9-47E3-8B39-F8DB0ABA864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E7979D58-D368-437A-A091-9A7483F98CB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80464B8-97CC-44B2-ADD1-458FDD5EF46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87D1201D-229C-4ADF-89E6-3B400FB54DAE}"/>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3E730CBB-74FD-4C91-B832-34B0EBC43E3D}"/>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49DBC34C-9300-4D99-A807-D2DDA3DED99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919AE149-7C1C-415F-A6CA-C64CDE4C9ADF}"/>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8D93B92D-546A-4812-90B4-4D06EA490744}"/>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B2DF2734-13BF-4E28-AF72-AA5253068611}"/>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85392DC0-C564-4446-9C4A-EEBCE384FCED}"/>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546D1463-62A2-4237-B5A9-EAC934C48EC9}"/>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D5C0E7C5-6919-4109-B4F3-B0C989C14B2B}"/>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3480431D-0D02-4368-B746-A87C030E9744}"/>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B1D5BE49-CD3E-4A82-8528-F0884356DEC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A4F8FD8A-74A9-4E80-8CE6-BFB472AB05D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A4D07DFE-4D2D-4CBA-9E8F-C8849163B6E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CA8E32AA-7322-4A97-87D4-B1ED1FB0D9B0}"/>
            </a:ext>
          </a:extLst>
        </xdr:cNvPr>
        <xdr:cNvCxnSpPr/>
      </xdr:nvCxnSpPr>
      <xdr:spPr>
        <a:xfrm flipV="1">
          <a:off x="19954239" y="5755386"/>
          <a:ext cx="0" cy="977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E6B86628-6EAC-4BD9-B02A-A16DF7BBEED1}"/>
            </a:ext>
          </a:extLst>
        </xdr:cNvPr>
        <xdr:cNvSpPr txBox="1"/>
      </xdr:nvSpPr>
      <xdr:spPr>
        <a:xfrm>
          <a:off x="19992975"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344A6DE3-191A-4154-B51B-E2F4E4657AD2}"/>
            </a:ext>
          </a:extLst>
        </xdr:cNvPr>
        <xdr:cNvCxnSpPr/>
      </xdr:nvCxnSpPr>
      <xdr:spPr>
        <a:xfrm>
          <a:off x="19878675" y="67329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2005E668-1BAC-4F10-A056-DF067C6FE883}"/>
            </a:ext>
          </a:extLst>
        </xdr:cNvPr>
        <xdr:cNvSpPr txBox="1"/>
      </xdr:nvSpPr>
      <xdr:spPr>
        <a:xfrm>
          <a:off x="19992975"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7B3D182F-183C-4551-AB73-9E3FD58A77DD}"/>
            </a:ext>
          </a:extLst>
        </xdr:cNvPr>
        <xdr:cNvCxnSpPr/>
      </xdr:nvCxnSpPr>
      <xdr:spPr>
        <a:xfrm>
          <a:off x="19878675" y="57553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F0876681-6B0C-4E0A-A773-A1EEC7D27827}"/>
            </a:ext>
          </a:extLst>
        </xdr:cNvPr>
        <xdr:cNvSpPr txBox="1"/>
      </xdr:nvSpPr>
      <xdr:spPr>
        <a:xfrm>
          <a:off x="19992975" y="6303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BEC11C4C-D628-4585-9C89-12E2E8108B87}"/>
            </a:ext>
          </a:extLst>
        </xdr:cNvPr>
        <xdr:cNvSpPr/>
      </xdr:nvSpPr>
      <xdr:spPr>
        <a:xfrm>
          <a:off x="19897725" y="64391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574C63B1-BC69-481B-A6AD-6CE43522D302}"/>
            </a:ext>
          </a:extLst>
        </xdr:cNvPr>
        <xdr:cNvSpPr/>
      </xdr:nvSpPr>
      <xdr:spPr>
        <a:xfrm>
          <a:off x="19154775" y="64314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537741BA-0522-42C1-8D23-7ED09BE4A006}"/>
            </a:ext>
          </a:extLst>
        </xdr:cNvPr>
        <xdr:cNvSpPr/>
      </xdr:nvSpPr>
      <xdr:spPr>
        <a:xfrm>
          <a:off x="18345150" y="64268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29A0EACD-50B3-4F47-8C77-D4B70427CEE6}"/>
            </a:ext>
          </a:extLst>
        </xdr:cNvPr>
        <xdr:cNvSpPr/>
      </xdr:nvSpPr>
      <xdr:spPr>
        <a:xfrm>
          <a:off x="17554575" y="6426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D7DA3446-B6E3-4F9C-9E8D-DEDB2D88C801}"/>
            </a:ext>
          </a:extLst>
        </xdr:cNvPr>
        <xdr:cNvSpPr/>
      </xdr:nvSpPr>
      <xdr:spPr>
        <a:xfrm>
          <a:off x="16754475" y="63920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9B000369-4CC0-4107-B499-A040908F048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45F58909-9E0B-40CD-B792-3485F4742DA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E421FB5-BD1C-4C68-8495-2C85CD087D9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746FBD8-84BA-4B6C-BBD4-796A33807AB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6CED1C6-6F8F-43F5-A64E-EC85A15D930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xdr:rowOff>
    </xdr:from>
    <xdr:to>
      <xdr:col>116</xdr:col>
      <xdr:colOff>114300</xdr:colOff>
      <xdr:row>40</xdr:row>
      <xdr:rowOff>113284</xdr:rowOff>
    </xdr:to>
    <xdr:sp macro="" textlink="">
      <xdr:nvSpPr>
        <xdr:cNvPr id="484" name="楕円 483">
          <a:extLst>
            <a:ext uri="{FF2B5EF4-FFF2-40B4-BE49-F238E27FC236}">
              <a16:creationId xmlns:a16="http://schemas.microsoft.com/office/drawing/2014/main" id="{B6AAA29E-4521-4AB2-895B-603B5071D59F}"/>
            </a:ext>
          </a:extLst>
        </xdr:cNvPr>
        <xdr:cNvSpPr/>
      </xdr:nvSpPr>
      <xdr:spPr>
        <a:xfrm>
          <a:off x="19897725" y="64950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161561</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DAAD15DC-BE64-4B49-9284-CCA17F940E40}"/>
            </a:ext>
          </a:extLst>
        </xdr:cNvPr>
        <xdr:cNvSpPr txBox="1"/>
      </xdr:nvSpPr>
      <xdr:spPr>
        <a:xfrm>
          <a:off x="19992975" y="64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xdr:rowOff>
    </xdr:from>
    <xdr:to>
      <xdr:col>112</xdr:col>
      <xdr:colOff>38100</xdr:colOff>
      <xdr:row>40</xdr:row>
      <xdr:rowOff>108712</xdr:rowOff>
    </xdr:to>
    <xdr:sp macro="" textlink="">
      <xdr:nvSpPr>
        <xdr:cNvPr id="486" name="楕円 485">
          <a:extLst>
            <a:ext uri="{FF2B5EF4-FFF2-40B4-BE49-F238E27FC236}">
              <a16:creationId xmlns:a16="http://schemas.microsoft.com/office/drawing/2014/main" id="{CD57F2AA-C215-44CD-9413-50A9A390FBC9}"/>
            </a:ext>
          </a:extLst>
        </xdr:cNvPr>
        <xdr:cNvSpPr/>
      </xdr:nvSpPr>
      <xdr:spPr>
        <a:xfrm>
          <a:off x="19154775" y="64968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57912</xdr:rowOff>
    </xdr:from>
    <xdr:to>
      <xdr:col>116</xdr:col>
      <xdr:colOff>63500</xdr:colOff>
      <xdr:row>40</xdr:row>
      <xdr:rowOff>62484</xdr:rowOff>
    </xdr:to>
    <xdr:cxnSp macro="">
      <xdr:nvCxnSpPr>
        <xdr:cNvPr id="487" name="直線コネクタ 486">
          <a:extLst>
            <a:ext uri="{FF2B5EF4-FFF2-40B4-BE49-F238E27FC236}">
              <a16:creationId xmlns:a16="http://schemas.microsoft.com/office/drawing/2014/main" id="{13AE798B-4809-4501-923D-FA92F9395A3F}"/>
            </a:ext>
          </a:extLst>
        </xdr:cNvPr>
        <xdr:cNvCxnSpPr/>
      </xdr:nvCxnSpPr>
      <xdr:spPr>
        <a:xfrm>
          <a:off x="19202400" y="6544437"/>
          <a:ext cx="7524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xdr:rowOff>
    </xdr:from>
    <xdr:to>
      <xdr:col>107</xdr:col>
      <xdr:colOff>101600</xdr:colOff>
      <xdr:row>40</xdr:row>
      <xdr:rowOff>108712</xdr:rowOff>
    </xdr:to>
    <xdr:sp macro="" textlink="">
      <xdr:nvSpPr>
        <xdr:cNvPr id="488" name="楕円 487">
          <a:extLst>
            <a:ext uri="{FF2B5EF4-FFF2-40B4-BE49-F238E27FC236}">
              <a16:creationId xmlns:a16="http://schemas.microsoft.com/office/drawing/2014/main" id="{C10B6970-E535-473B-9DFB-F831FA906F58}"/>
            </a:ext>
          </a:extLst>
        </xdr:cNvPr>
        <xdr:cNvSpPr/>
      </xdr:nvSpPr>
      <xdr:spPr>
        <a:xfrm>
          <a:off x="18345150" y="64968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57912</xdr:rowOff>
    </xdr:from>
    <xdr:to>
      <xdr:col>111</xdr:col>
      <xdr:colOff>177800</xdr:colOff>
      <xdr:row>40</xdr:row>
      <xdr:rowOff>57912</xdr:rowOff>
    </xdr:to>
    <xdr:cxnSp macro="">
      <xdr:nvCxnSpPr>
        <xdr:cNvPr id="489" name="直線コネクタ 488">
          <a:extLst>
            <a:ext uri="{FF2B5EF4-FFF2-40B4-BE49-F238E27FC236}">
              <a16:creationId xmlns:a16="http://schemas.microsoft.com/office/drawing/2014/main" id="{FD7A4111-E974-4D92-BB8C-BE31DBFD0845}"/>
            </a:ext>
          </a:extLst>
        </xdr:cNvPr>
        <xdr:cNvCxnSpPr/>
      </xdr:nvCxnSpPr>
      <xdr:spPr>
        <a:xfrm>
          <a:off x="18392775" y="654443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xdr:rowOff>
    </xdr:from>
    <xdr:to>
      <xdr:col>102</xdr:col>
      <xdr:colOff>165100</xdr:colOff>
      <xdr:row>40</xdr:row>
      <xdr:rowOff>108712</xdr:rowOff>
    </xdr:to>
    <xdr:sp macro="" textlink="">
      <xdr:nvSpPr>
        <xdr:cNvPr id="490" name="楕円 489">
          <a:extLst>
            <a:ext uri="{FF2B5EF4-FFF2-40B4-BE49-F238E27FC236}">
              <a16:creationId xmlns:a16="http://schemas.microsoft.com/office/drawing/2014/main" id="{4B97D340-97BF-425C-B84E-FC7E224168FF}"/>
            </a:ext>
          </a:extLst>
        </xdr:cNvPr>
        <xdr:cNvSpPr/>
      </xdr:nvSpPr>
      <xdr:spPr>
        <a:xfrm>
          <a:off x="17554575" y="64968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57912</xdr:rowOff>
    </xdr:from>
    <xdr:to>
      <xdr:col>107</xdr:col>
      <xdr:colOff>50800</xdr:colOff>
      <xdr:row>40</xdr:row>
      <xdr:rowOff>57912</xdr:rowOff>
    </xdr:to>
    <xdr:cxnSp macro="">
      <xdr:nvCxnSpPr>
        <xdr:cNvPr id="491" name="直線コネクタ 490">
          <a:extLst>
            <a:ext uri="{FF2B5EF4-FFF2-40B4-BE49-F238E27FC236}">
              <a16:creationId xmlns:a16="http://schemas.microsoft.com/office/drawing/2014/main" id="{73254FB8-1D77-4CB5-B516-C54B1182704F}"/>
            </a:ext>
          </a:extLst>
        </xdr:cNvPr>
        <xdr:cNvCxnSpPr/>
      </xdr:nvCxnSpPr>
      <xdr:spPr>
        <a:xfrm>
          <a:off x="17602200" y="654443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20828</xdr:rowOff>
    </xdr:from>
    <xdr:to>
      <xdr:col>98</xdr:col>
      <xdr:colOff>38100</xdr:colOff>
      <xdr:row>40</xdr:row>
      <xdr:rowOff>122428</xdr:rowOff>
    </xdr:to>
    <xdr:sp macro="" textlink="">
      <xdr:nvSpPr>
        <xdr:cNvPr id="492" name="楕円 491">
          <a:extLst>
            <a:ext uri="{FF2B5EF4-FFF2-40B4-BE49-F238E27FC236}">
              <a16:creationId xmlns:a16="http://schemas.microsoft.com/office/drawing/2014/main" id="{97BF9D35-A271-46BF-AAFF-D6E16C2D1661}"/>
            </a:ext>
          </a:extLst>
        </xdr:cNvPr>
        <xdr:cNvSpPr/>
      </xdr:nvSpPr>
      <xdr:spPr>
        <a:xfrm>
          <a:off x="16754475" y="65073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57912</xdr:rowOff>
    </xdr:from>
    <xdr:to>
      <xdr:col>102</xdr:col>
      <xdr:colOff>114300</xdr:colOff>
      <xdr:row>40</xdr:row>
      <xdr:rowOff>71628</xdr:rowOff>
    </xdr:to>
    <xdr:cxnSp macro="">
      <xdr:nvCxnSpPr>
        <xdr:cNvPr id="493" name="直線コネクタ 492">
          <a:extLst>
            <a:ext uri="{FF2B5EF4-FFF2-40B4-BE49-F238E27FC236}">
              <a16:creationId xmlns:a16="http://schemas.microsoft.com/office/drawing/2014/main" id="{8B3F87C9-AC16-448F-B587-5CA4A7BBEC99}"/>
            </a:ext>
          </a:extLst>
        </xdr:cNvPr>
        <xdr:cNvCxnSpPr/>
      </xdr:nvCxnSpPr>
      <xdr:spPr>
        <a:xfrm flipV="1">
          <a:off x="16802100" y="6544437"/>
          <a:ext cx="8001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1D7F6062-1BD8-4FB6-B636-C0D22D076575}"/>
            </a:ext>
          </a:extLst>
        </xdr:cNvPr>
        <xdr:cNvSpPr txBox="1"/>
      </xdr:nvSpPr>
      <xdr:spPr>
        <a:xfrm>
          <a:off x="18983402" y="62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B211690D-66A6-4F55-ABB8-FB172753A442}"/>
            </a:ext>
          </a:extLst>
        </xdr:cNvPr>
        <xdr:cNvSpPr txBox="1"/>
      </xdr:nvSpPr>
      <xdr:spPr>
        <a:xfrm>
          <a:off x="18183302"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497D56A1-5425-4C89-814A-4AD7C3859778}"/>
            </a:ext>
          </a:extLst>
        </xdr:cNvPr>
        <xdr:cNvSpPr txBox="1"/>
      </xdr:nvSpPr>
      <xdr:spPr>
        <a:xfrm>
          <a:off x="17383202"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5EF85F6C-579A-4650-B35E-83CC0C1FBBA7}"/>
            </a:ext>
          </a:extLst>
        </xdr:cNvPr>
        <xdr:cNvSpPr txBox="1"/>
      </xdr:nvSpPr>
      <xdr:spPr>
        <a:xfrm>
          <a:off x="16592627" y="617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99839</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0D965006-0177-466D-B7C2-08B74DC3D5A5}"/>
            </a:ext>
          </a:extLst>
        </xdr:cNvPr>
        <xdr:cNvSpPr txBox="1"/>
      </xdr:nvSpPr>
      <xdr:spPr>
        <a:xfrm>
          <a:off x="18983402" y="65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99839</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85B188B1-D62F-4BDB-9634-B65B1D8B1521}"/>
            </a:ext>
          </a:extLst>
        </xdr:cNvPr>
        <xdr:cNvSpPr txBox="1"/>
      </xdr:nvSpPr>
      <xdr:spPr>
        <a:xfrm>
          <a:off x="18183302" y="65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99839</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E34646A2-E275-4C4D-805A-7AF2DD40921A}"/>
            </a:ext>
          </a:extLst>
        </xdr:cNvPr>
        <xdr:cNvSpPr txBox="1"/>
      </xdr:nvSpPr>
      <xdr:spPr>
        <a:xfrm>
          <a:off x="17383202" y="65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113555</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BADB08E8-68F4-457E-A2D1-9FB90360CD73}"/>
            </a:ext>
          </a:extLst>
        </xdr:cNvPr>
        <xdr:cNvSpPr txBox="1"/>
      </xdr:nvSpPr>
      <xdr:spPr>
        <a:xfrm>
          <a:off x="16592627" y="660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EB7FE03D-BC73-4CC0-9926-44994A84FF3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CAB747E0-5339-468B-A72C-86EEECDCFDA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A64D8F1C-BED4-4BE9-BBDE-EC7EBDDA6D7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82B6B6C1-4338-4CEA-BF08-ED48BB1A15A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5127CC2-8576-48DE-98B8-33F79580404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E31F3AAE-1259-428F-BFBD-9172BE89BEE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277D27A-FC68-4E44-A093-A583F0DC951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76633CB0-DB07-4C7F-B39C-C4098C87E50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2EEC691F-D661-49F9-B2A5-A0889D204ED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3B6008E1-6B13-4D77-800C-E07EF1BD36EE}"/>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46E52267-D922-42BA-B641-17B4A01E29A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11D3D21B-4FB1-4F31-8AC0-5760E2B585C6}"/>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F5A1F1A0-96E7-49FE-AA5C-493B0B88B80F}"/>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CAF8A0D6-8D82-434C-9527-C04B1DFFC67E}"/>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BAB4FDA3-E559-4BCF-BF89-CF456C0669AB}"/>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F7B605DB-2CB0-4D20-9C40-84272130C296}"/>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82A4A38D-1E63-4F12-A486-C10DC13D5AE5}"/>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237A722E-1540-48B6-AC06-0AA5C50B7447}"/>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42ECCAD2-8FB9-4B60-A9D1-FECC946B5C09}"/>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1E0B6BAA-87D6-4D83-9409-F095824940C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A7355359-ACB9-414E-8B84-9A046C5E006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72C7947B-A582-49BB-8B3A-2762109B2FE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58FAF1B0-E6C8-4A9E-AE72-7190082A5F00}"/>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E2481A9A-1828-446D-9EE1-149B8A912D3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60015B46-195B-4948-8DAD-BE1C2989FFC1}"/>
            </a:ext>
          </a:extLst>
        </xdr:cNvPr>
        <xdr:cNvCxnSpPr/>
      </xdr:nvCxnSpPr>
      <xdr:spPr>
        <a:xfrm flipV="1">
          <a:off x="14696439" y="8927465"/>
          <a:ext cx="0" cy="14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7E25E82C-DAD7-46E2-9BD1-C2918A480A2A}"/>
            </a:ext>
          </a:extLst>
        </xdr:cNvPr>
        <xdr:cNvSpPr txBox="1"/>
      </xdr:nvSpPr>
      <xdr:spPr>
        <a:xfrm>
          <a:off x="14735175"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F8CA1A17-B1B2-4EDA-82D2-F54384AAB304}"/>
            </a:ext>
          </a:extLst>
        </xdr:cNvPr>
        <xdr:cNvCxnSpPr/>
      </xdr:nvCxnSpPr>
      <xdr:spPr>
        <a:xfrm>
          <a:off x="14611350" y="10379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652ED497-0737-4915-AB2D-F65DBF0E4E2B}"/>
            </a:ext>
          </a:extLst>
        </xdr:cNvPr>
        <xdr:cNvSpPr txBox="1"/>
      </xdr:nvSpPr>
      <xdr:spPr>
        <a:xfrm>
          <a:off x="14735175" y="8724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D27031D8-AB79-4579-9387-1728D73CEA10}"/>
            </a:ext>
          </a:extLst>
        </xdr:cNvPr>
        <xdr:cNvCxnSpPr/>
      </xdr:nvCxnSpPr>
      <xdr:spPr>
        <a:xfrm>
          <a:off x="14611350" y="89274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32D88A1-0B56-4586-87F7-2AEE03AF1DF9}"/>
            </a:ext>
          </a:extLst>
        </xdr:cNvPr>
        <xdr:cNvSpPr txBox="1"/>
      </xdr:nvSpPr>
      <xdr:spPr>
        <a:xfrm>
          <a:off x="14735175" y="9382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E7CEC0D6-DE14-4A3D-8FCF-870C0AC83AFD}"/>
            </a:ext>
          </a:extLst>
        </xdr:cNvPr>
        <xdr:cNvSpPr/>
      </xdr:nvSpPr>
      <xdr:spPr>
        <a:xfrm>
          <a:off x="14649450" y="9518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EFAE61D6-6CCA-405F-A6AA-BAF5D5C0D7A8}"/>
            </a:ext>
          </a:extLst>
        </xdr:cNvPr>
        <xdr:cNvSpPr/>
      </xdr:nvSpPr>
      <xdr:spPr>
        <a:xfrm>
          <a:off x="13887450" y="9537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1018C58B-CF87-4705-82C5-0DA525F2D494}"/>
            </a:ext>
          </a:extLst>
        </xdr:cNvPr>
        <xdr:cNvSpPr/>
      </xdr:nvSpPr>
      <xdr:spPr>
        <a:xfrm>
          <a:off x="13096875" y="95224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E9795AC9-AB1C-4187-AB37-1DAA68C92946}"/>
            </a:ext>
          </a:extLst>
        </xdr:cNvPr>
        <xdr:cNvSpPr/>
      </xdr:nvSpPr>
      <xdr:spPr>
        <a:xfrm>
          <a:off x="12296775" y="95180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69251719-C934-4E32-B7AC-A3E7C1751A86}"/>
            </a:ext>
          </a:extLst>
        </xdr:cNvPr>
        <xdr:cNvSpPr/>
      </xdr:nvSpPr>
      <xdr:spPr>
        <a:xfrm>
          <a:off x="11487150" y="95224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AC9D42EB-D2DF-4731-BBD3-3D92F009B26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790AA3D4-A8AE-432B-BC80-4DCEF26E025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CC23ABA-4DE2-415A-AB14-762F9822E62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B7F70A4-A0A1-402D-A9F3-DF9D3B1FFCC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2461A0A-100B-4977-A11A-696B188DC22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29210</xdr:rowOff>
    </xdr:from>
    <xdr:to>
      <xdr:col>85</xdr:col>
      <xdr:colOff>177800</xdr:colOff>
      <xdr:row>60</xdr:row>
      <xdr:rowOff>130810</xdr:rowOff>
    </xdr:to>
    <xdr:sp macro="" textlink="">
      <xdr:nvSpPr>
        <xdr:cNvPr id="542" name="楕円 541">
          <a:extLst>
            <a:ext uri="{FF2B5EF4-FFF2-40B4-BE49-F238E27FC236}">
              <a16:creationId xmlns:a16="http://schemas.microsoft.com/office/drawing/2014/main" id="{E0F523B5-4B21-4405-9D7A-AC5EAD99E9B2}"/>
            </a:ext>
          </a:extLst>
        </xdr:cNvPr>
        <xdr:cNvSpPr/>
      </xdr:nvSpPr>
      <xdr:spPr>
        <a:xfrm>
          <a:off x="14649450" y="9751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7637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38DF733A-1838-479B-A6E8-343830D73FB0}"/>
            </a:ext>
          </a:extLst>
        </xdr:cNvPr>
        <xdr:cNvSpPr txBox="1"/>
      </xdr:nvSpPr>
      <xdr:spPr>
        <a:xfrm>
          <a:off x="14735175" y="973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143510</xdr:rowOff>
    </xdr:from>
    <xdr:to>
      <xdr:col>81</xdr:col>
      <xdr:colOff>101600</xdr:colOff>
      <xdr:row>60</xdr:row>
      <xdr:rowOff>73660</xdr:rowOff>
    </xdr:to>
    <xdr:sp macro="" textlink="">
      <xdr:nvSpPr>
        <xdr:cNvPr id="544" name="楕円 543">
          <a:extLst>
            <a:ext uri="{FF2B5EF4-FFF2-40B4-BE49-F238E27FC236}">
              <a16:creationId xmlns:a16="http://schemas.microsoft.com/office/drawing/2014/main" id="{117B69D8-6936-444D-93C8-B14B8EA90F1F}"/>
            </a:ext>
          </a:extLst>
        </xdr:cNvPr>
        <xdr:cNvSpPr/>
      </xdr:nvSpPr>
      <xdr:spPr>
        <a:xfrm>
          <a:off x="13887450" y="9703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80010</xdr:rowOff>
    </xdr:to>
    <xdr:cxnSp macro="">
      <xdr:nvCxnSpPr>
        <xdr:cNvPr id="545" name="直線コネクタ 544">
          <a:extLst>
            <a:ext uri="{FF2B5EF4-FFF2-40B4-BE49-F238E27FC236}">
              <a16:creationId xmlns:a16="http://schemas.microsoft.com/office/drawing/2014/main" id="{3FEE3F62-6939-4BB1-843E-01A032E13A6C}"/>
            </a:ext>
          </a:extLst>
        </xdr:cNvPr>
        <xdr:cNvCxnSpPr/>
      </xdr:nvCxnSpPr>
      <xdr:spPr>
        <a:xfrm>
          <a:off x="13935075" y="975106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82550</xdr:rowOff>
    </xdr:from>
    <xdr:to>
      <xdr:col>76</xdr:col>
      <xdr:colOff>165100</xdr:colOff>
      <xdr:row>60</xdr:row>
      <xdr:rowOff>12700</xdr:rowOff>
    </xdr:to>
    <xdr:sp macro="" textlink="">
      <xdr:nvSpPr>
        <xdr:cNvPr id="546" name="楕円 545">
          <a:extLst>
            <a:ext uri="{FF2B5EF4-FFF2-40B4-BE49-F238E27FC236}">
              <a16:creationId xmlns:a16="http://schemas.microsoft.com/office/drawing/2014/main" id="{CABCC88B-F35A-493D-BEDC-9210DCAB235E}"/>
            </a:ext>
          </a:extLst>
        </xdr:cNvPr>
        <xdr:cNvSpPr/>
      </xdr:nvSpPr>
      <xdr:spPr>
        <a:xfrm>
          <a:off x="13096875" y="96488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133350</xdr:rowOff>
    </xdr:from>
    <xdr:to>
      <xdr:col>81</xdr:col>
      <xdr:colOff>50800</xdr:colOff>
      <xdr:row>60</xdr:row>
      <xdr:rowOff>22860</xdr:rowOff>
    </xdr:to>
    <xdr:cxnSp macro="">
      <xdr:nvCxnSpPr>
        <xdr:cNvPr id="547" name="直線コネクタ 546">
          <a:extLst>
            <a:ext uri="{FF2B5EF4-FFF2-40B4-BE49-F238E27FC236}">
              <a16:creationId xmlns:a16="http://schemas.microsoft.com/office/drawing/2014/main" id="{7F04C5D8-1CF5-4981-A031-9A8E61F2670F}"/>
            </a:ext>
          </a:extLst>
        </xdr:cNvPr>
        <xdr:cNvCxnSpPr/>
      </xdr:nvCxnSpPr>
      <xdr:spPr>
        <a:xfrm>
          <a:off x="13144500" y="9696450"/>
          <a:ext cx="790575"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55880</xdr:rowOff>
    </xdr:from>
    <xdr:to>
      <xdr:col>72</xdr:col>
      <xdr:colOff>38100</xdr:colOff>
      <xdr:row>59</xdr:row>
      <xdr:rowOff>157480</xdr:rowOff>
    </xdr:to>
    <xdr:sp macro="" textlink="">
      <xdr:nvSpPr>
        <xdr:cNvPr id="548" name="楕円 547">
          <a:extLst>
            <a:ext uri="{FF2B5EF4-FFF2-40B4-BE49-F238E27FC236}">
              <a16:creationId xmlns:a16="http://schemas.microsoft.com/office/drawing/2014/main" id="{E808FEF3-376C-4AB5-BA5C-EB4A8BDC13B8}"/>
            </a:ext>
          </a:extLst>
        </xdr:cNvPr>
        <xdr:cNvSpPr/>
      </xdr:nvSpPr>
      <xdr:spPr>
        <a:xfrm>
          <a:off x="12296775" y="9618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106680</xdr:rowOff>
    </xdr:from>
    <xdr:to>
      <xdr:col>76</xdr:col>
      <xdr:colOff>114300</xdr:colOff>
      <xdr:row>59</xdr:row>
      <xdr:rowOff>133350</xdr:rowOff>
    </xdr:to>
    <xdr:cxnSp macro="">
      <xdr:nvCxnSpPr>
        <xdr:cNvPr id="549" name="直線コネクタ 548">
          <a:extLst>
            <a:ext uri="{FF2B5EF4-FFF2-40B4-BE49-F238E27FC236}">
              <a16:creationId xmlns:a16="http://schemas.microsoft.com/office/drawing/2014/main" id="{DDA38A5E-FB08-4BAB-AE87-FBEAC0FFE1A9}"/>
            </a:ext>
          </a:extLst>
        </xdr:cNvPr>
        <xdr:cNvCxnSpPr/>
      </xdr:nvCxnSpPr>
      <xdr:spPr>
        <a:xfrm>
          <a:off x="12344400" y="966660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132080</xdr:rowOff>
    </xdr:from>
    <xdr:to>
      <xdr:col>67</xdr:col>
      <xdr:colOff>101600</xdr:colOff>
      <xdr:row>60</xdr:row>
      <xdr:rowOff>62230</xdr:rowOff>
    </xdr:to>
    <xdr:sp macro="" textlink="">
      <xdr:nvSpPr>
        <xdr:cNvPr id="550" name="楕円 549">
          <a:extLst>
            <a:ext uri="{FF2B5EF4-FFF2-40B4-BE49-F238E27FC236}">
              <a16:creationId xmlns:a16="http://schemas.microsoft.com/office/drawing/2014/main" id="{847DF341-F759-4999-80AC-F60E40EBA52E}"/>
            </a:ext>
          </a:extLst>
        </xdr:cNvPr>
        <xdr:cNvSpPr/>
      </xdr:nvSpPr>
      <xdr:spPr>
        <a:xfrm>
          <a:off x="11487150" y="9695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106680</xdr:rowOff>
    </xdr:from>
    <xdr:to>
      <xdr:col>71</xdr:col>
      <xdr:colOff>177800</xdr:colOff>
      <xdr:row>60</xdr:row>
      <xdr:rowOff>11430</xdr:rowOff>
    </xdr:to>
    <xdr:cxnSp macro="">
      <xdr:nvCxnSpPr>
        <xdr:cNvPr id="551" name="直線コネクタ 550">
          <a:extLst>
            <a:ext uri="{FF2B5EF4-FFF2-40B4-BE49-F238E27FC236}">
              <a16:creationId xmlns:a16="http://schemas.microsoft.com/office/drawing/2014/main" id="{5EA4F311-297D-4242-B05C-39FECD3C61CB}"/>
            </a:ext>
          </a:extLst>
        </xdr:cNvPr>
        <xdr:cNvCxnSpPr/>
      </xdr:nvCxnSpPr>
      <xdr:spPr>
        <a:xfrm flipV="1">
          <a:off x="11534775" y="9666605"/>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61BBBDCC-6141-4FF8-8B4C-AFA9DBE8666F}"/>
            </a:ext>
          </a:extLst>
        </xdr:cNvPr>
        <xdr:cNvSpPr txBox="1"/>
      </xdr:nvSpPr>
      <xdr:spPr>
        <a:xfrm>
          <a:off x="1374521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0B492CF6-A26C-468D-B6FE-E65A10A2803A}"/>
            </a:ext>
          </a:extLst>
        </xdr:cNvPr>
        <xdr:cNvSpPr txBox="1"/>
      </xdr:nvSpPr>
      <xdr:spPr>
        <a:xfrm>
          <a:off x="12964169" y="930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112702B4-A4A1-4A15-BB3D-09C0A65D8DD5}"/>
            </a:ext>
          </a:extLst>
        </xdr:cNvPr>
        <xdr:cNvSpPr txBox="1"/>
      </xdr:nvSpPr>
      <xdr:spPr>
        <a:xfrm>
          <a:off x="12164069"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5" name="n_4aveValue【学校施設】&#10;有形固定資産減価償却率">
          <a:extLst>
            <a:ext uri="{FF2B5EF4-FFF2-40B4-BE49-F238E27FC236}">
              <a16:creationId xmlns:a16="http://schemas.microsoft.com/office/drawing/2014/main" id="{71D41B76-27B4-4D47-B4F4-9045F4ED0DCE}"/>
            </a:ext>
          </a:extLst>
        </xdr:cNvPr>
        <xdr:cNvSpPr txBox="1"/>
      </xdr:nvSpPr>
      <xdr:spPr>
        <a:xfrm>
          <a:off x="11354444" y="930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64787</xdr:rowOff>
    </xdr:from>
    <xdr:ext cx="405111" cy="259045"/>
    <xdr:sp macro="" textlink="">
      <xdr:nvSpPr>
        <xdr:cNvPr id="556" name="n_1mainValue【学校施設】&#10;有形固定資産減価償却率">
          <a:extLst>
            <a:ext uri="{FF2B5EF4-FFF2-40B4-BE49-F238E27FC236}">
              <a16:creationId xmlns:a16="http://schemas.microsoft.com/office/drawing/2014/main" id="{F7583C62-A335-42BC-B2A1-580262BF3C09}"/>
            </a:ext>
          </a:extLst>
        </xdr:cNvPr>
        <xdr:cNvSpPr txBox="1"/>
      </xdr:nvSpPr>
      <xdr:spPr>
        <a:xfrm>
          <a:off x="13745219"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3827</xdr:rowOff>
    </xdr:from>
    <xdr:ext cx="405111" cy="259045"/>
    <xdr:sp macro="" textlink="">
      <xdr:nvSpPr>
        <xdr:cNvPr id="557" name="n_2mainValue【学校施設】&#10;有形固定資産減価償却率">
          <a:extLst>
            <a:ext uri="{FF2B5EF4-FFF2-40B4-BE49-F238E27FC236}">
              <a16:creationId xmlns:a16="http://schemas.microsoft.com/office/drawing/2014/main" id="{8820C3CE-1013-416A-A9EA-CAA25B33AA81}"/>
            </a:ext>
          </a:extLst>
        </xdr:cNvPr>
        <xdr:cNvSpPr txBox="1"/>
      </xdr:nvSpPr>
      <xdr:spPr>
        <a:xfrm>
          <a:off x="12964169" y="973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148607</xdr:rowOff>
    </xdr:from>
    <xdr:ext cx="405111" cy="259045"/>
    <xdr:sp macro="" textlink="">
      <xdr:nvSpPr>
        <xdr:cNvPr id="558" name="n_3mainValue【学校施設】&#10;有形固定資産減価償却率">
          <a:extLst>
            <a:ext uri="{FF2B5EF4-FFF2-40B4-BE49-F238E27FC236}">
              <a16:creationId xmlns:a16="http://schemas.microsoft.com/office/drawing/2014/main" id="{1B289C9F-061C-46C7-8AB5-BD2AF3C17A09}"/>
            </a:ext>
          </a:extLst>
        </xdr:cNvPr>
        <xdr:cNvSpPr txBox="1"/>
      </xdr:nvSpPr>
      <xdr:spPr>
        <a:xfrm>
          <a:off x="12164069"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59" name="n_4mainValue【学校施設】&#10;有形固定資産減価償却率">
          <a:extLst>
            <a:ext uri="{FF2B5EF4-FFF2-40B4-BE49-F238E27FC236}">
              <a16:creationId xmlns:a16="http://schemas.microsoft.com/office/drawing/2014/main" id="{168278BF-7D2F-4F93-9C9A-65637953726F}"/>
            </a:ext>
          </a:extLst>
        </xdr:cNvPr>
        <xdr:cNvSpPr txBox="1"/>
      </xdr:nvSpPr>
      <xdr:spPr>
        <a:xfrm>
          <a:off x="113544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5FE1DDF5-FEB6-4B16-9C34-C0ABBD76A00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6651BC77-83F2-44F1-8707-3387B346E29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494ABCC3-FD61-4332-8555-CE3B4447782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B8A4714B-A633-48CB-9424-3223F94F529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B6C40734-D220-4448-866A-F5600DDA313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CD633168-7CB7-4950-953C-7A99DE6222C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DEF4966F-E730-407E-B709-1FF51E3C528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DF41F82A-88F7-4386-B09E-39E350A4B57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76B16ACD-7F59-4EF0-950A-6D0F645E127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EC8BBEE-1B3A-46B8-84DF-95C576B82B2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4997482C-CE05-4D29-A780-C37EA15002C0}"/>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018EDC70-ED79-49F8-AE5D-D2B48934FEB4}"/>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065BF5B0-35BA-47AE-8BC3-6F0A0D77FCE5}"/>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BBF084BE-DD90-434E-8AC1-EEC50BD4675A}"/>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E229285C-24C3-4D4D-9A5F-ED0E641BA953}"/>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2489CAF3-754B-434E-B593-0087C20B29F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C1DEFB4C-13B7-4B93-A929-4D5174DE6AF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1F96143D-C0F6-41E3-8F2B-7528F18924FC}"/>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98D1111F-1B48-413F-956C-266FC9590665}"/>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7AB295CF-F8D4-40AF-ABD5-C379A887939E}"/>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F7B6415D-82A2-4A2F-BB49-0C2F44D75D9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753E4E78-CCF6-47EA-B2D2-29991BB2158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3A1926A0-2557-4C18-AF0A-58E4FFD359DC}"/>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220A18BB-E2AF-43E4-8E1F-778286CE5F4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A8F776C8-F1B5-49F6-8317-521A6FCD8D8F}"/>
            </a:ext>
          </a:extLst>
        </xdr:cNvPr>
        <xdr:cNvCxnSpPr/>
      </xdr:nvCxnSpPr>
      <xdr:spPr>
        <a:xfrm flipV="1">
          <a:off x="19954239" y="8931910"/>
          <a:ext cx="0" cy="1574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5969AC05-A501-4F4F-9985-05441274CB7C}"/>
            </a:ext>
          </a:extLst>
        </xdr:cNvPr>
        <xdr:cNvSpPr txBox="1"/>
      </xdr:nvSpPr>
      <xdr:spPr>
        <a:xfrm>
          <a:off x="19992975" y="1051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551C37F6-024C-4016-96AA-743B8B15F34C}"/>
            </a:ext>
          </a:extLst>
        </xdr:cNvPr>
        <xdr:cNvCxnSpPr/>
      </xdr:nvCxnSpPr>
      <xdr:spPr>
        <a:xfrm>
          <a:off x="19878675" y="10506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DD0D80A6-13FF-482B-832E-C58E2952C33C}"/>
            </a:ext>
          </a:extLst>
        </xdr:cNvPr>
        <xdr:cNvSpPr txBox="1"/>
      </xdr:nvSpPr>
      <xdr:spPr>
        <a:xfrm>
          <a:off x="19992975" y="872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399BD6F3-FF08-484C-9F4F-E9FF2F878430}"/>
            </a:ext>
          </a:extLst>
        </xdr:cNvPr>
        <xdr:cNvCxnSpPr/>
      </xdr:nvCxnSpPr>
      <xdr:spPr>
        <a:xfrm>
          <a:off x="19878675" y="89319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BEBE57CA-9779-4905-B3AA-02FD00DE088A}"/>
            </a:ext>
          </a:extLst>
        </xdr:cNvPr>
        <xdr:cNvSpPr txBox="1"/>
      </xdr:nvSpPr>
      <xdr:spPr>
        <a:xfrm>
          <a:off x="19992975" y="9751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32248CE1-53DD-4457-B651-3E7FAB242379}"/>
            </a:ext>
          </a:extLst>
        </xdr:cNvPr>
        <xdr:cNvSpPr/>
      </xdr:nvSpPr>
      <xdr:spPr>
        <a:xfrm>
          <a:off x="19897725"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880320C1-400E-4369-87D6-56CB3F5C0CF6}"/>
            </a:ext>
          </a:extLst>
        </xdr:cNvPr>
        <xdr:cNvSpPr/>
      </xdr:nvSpPr>
      <xdr:spPr>
        <a:xfrm>
          <a:off x="191547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F831CC4D-B255-4F3E-B7F3-A1B7E5543A55}"/>
            </a:ext>
          </a:extLst>
        </xdr:cNvPr>
        <xdr:cNvSpPr/>
      </xdr:nvSpPr>
      <xdr:spPr>
        <a:xfrm>
          <a:off x="18345150" y="98977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FD60D2FD-7410-45F6-B1F3-0A7A72C7B67E}"/>
            </a:ext>
          </a:extLst>
        </xdr:cNvPr>
        <xdr:cNvSpPr/>
      </xdr:nvSpPr>
      <xdr:spPr>
        <a:xfrm>
          <a:off x="17554575" y="9896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2D1A8569-110B-4FA2-9828-B06D86B9A367}"/>
            </a:ext>
          </a:extLst>
        </xdr:cNvPr>
        <xdr:cNvSpPr/>
      </xdr:nvSpPr>
      <xdr:spPr>
        <a:xfrm>
          <a:off x="16754475" y="99155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3B7002D-FA5B-4F21-B66A-FBAB6B1128D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E36A2FC-D4A6-4461-8C7E-1AC448D380A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F039876-FDFE-4D8E-B190-023096F2EEC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D486D64-2085-42B7-ADB6-79322E70C6E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3DBA246-D226-4D7A-A63F-14816C75E658}"/>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58420</xdr:rowOff>
    </xdr:from>
    <xdr:to>
      <xdr:col>116</xdr:col>
      <xdr:colOff>114300</xdr:colOff>
      <xdr:row>63</xdr:row>
      <xdr:rowOff>160020</xdr:rowOff>
    </xdr:to>
    <xdr:sp macro="" textlink="">
      <xdr:nvSpPr>
        <xdr:cNvPr id="600" name="楕円 599">
          <a:extLst>
            <a:ext uri="{FF2B5EF4-FFF2-40B4-BE49-F238E27FC236}">
              <a16:creationId xmlns:a16="http://schemas.microsoft.com/office/drawing/2014/main" id="{D15E66DE-B7DF-4367-AD88-B7557F6155D9}"/>
            </a:ext>
          </a:extLst>
        </xdr:cNvPr>
        <xdr:cNvSpPr/>
      </xdr:nvSpPr>
      <xdr:spPr>
        <a:xfrm>
          <a:off x="19897725" y="102692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36847</xdr:rowOff>
    </xdr:from>
    <xdr:ext cx="469744" cy="259045"/>
    <xdr:sp macro="" textlink="">
      <xdr:nvSpPr>
        <xdr:cNvPr id="601" name="【学校施設】&#10;一人当たり面積該当値テキスト">
          <a:extLst>
            <a:ext uri="{FF2B5EF4-FFF2-40B4-BE49-F238E27FC236}">
              <a16:creationId xmlns:a16="http://schemas.microsoft.com/office/drawing/2014/main" id="{AB004263-F257-412D-9A7F-88882146DC2E}"/>
            </a:ext>
          </a:extLst>
        </xdr:cNvPr>
        <xdr:cNvSpPr txBox="1"/>
      </xdr:nvSpPr>
      <xdr:spPr>
        <a:xfrm>
          <a:off x="19992975"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54610</xdr:rowOff>
    </xdr:from>
    <xdr:to>
      <xdr:col>112</xdr:col>
      <xdr:colOff>38100</xdr:colOff>
      <xdr:row>63</xdr:row>
      <xdr:rowOff>156210</xdr:rowOff>
    </xdr:to>
    <xdr:sp macro="" textlink="">
      <xdr:nvSpPr>
        <xdr:cNvPr id="602" name="楕円 601">
          <a:extLst>
            <a:ext uri="{FF2B5EF4-FFF2-40B4-BE49-F238E27FC236}">
              <a16:creationId xmlns:a16="http://schemas.microsoft.com/office/drawing/2014/main" id="{6584307D-3D1E-4F0C-A995-3DD02B4E9C67}"/>
            </a:ext>
          </a:extLst>
        </xdr:cNvPr>
        <xdr:cNvSpPr/>
      </xdr:nvSpPr>
      <xdr:spPr>
        <a:xfrm>
          <a:off x="19154775" y="102654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105410</xdr:rowOff>
    </xdr:from>
    <xdr:to>
      <xdr:col>116</xdr:col>
      <xdr:colOff>63500</xdr:colOff>
      <xdr:row>63</xdr:row>
      <xdr:rowOff>109220</xdr:rowOff>
    </xdr:to>
    <xdr:cxnSp macro="">
      <xdr:nvCxnSpPr>
        <xdr:cNvPr id="603" name="直線コネクタ 602">
          <a:extLst>
            <a:ext uri="{FF2B5EF4-FFF2-40B4-BE49-F238E27FC236}">
              <a16:creationId xmlns:a16="http://schemas.microsoft.com/office/drawing/2014/main" id="{B35CD243-62F1-4B97-B52C-4893525EB234}"/>
            </a:ext>
          </a:extLst>
        </xdr:cNvPr>
        <xdr:cNvCxnSpPr/>
      </xdr:nvCxnSpPr>
      <xdr:spPr>
        <a:xfrm>
          <a:off x="19202400" y="10313035"/>
          <a:ext cx="7524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53340</xdr:rowOff>
    </xdr:from>
    <xdr:to>
      <xdr:col>107</xdr:col>
      <xdr:colOff>101600</xdr:colOff>
      <xdr:row>63</xdr:row>
      <xdr:rowOff>154940</xdr:rowOff>
    </xdr:to>
    <xdr:sp macro="" textlink="">
      <xdr:nvSpPr>
        <xdr:cNvPr id="604" name="楕円 603">
          <a:extLst>
            <a:ext uri="{FF2B5EF4-FFF2-40B4-BE49-F238E27FC236}">
              <a16:creationId xmlns:a16="http://schemas.microsoft.com/office/drawing/2014/main" id="{32EB4296-C44B-4E5D-9C6E-F293D2370667}"/>
            </a:ext>
          </a:extLst>
        </xdr:cNvPr>
        <xdr:cNvSpPr/>
      </xdr:nvSpPr>
      <xdr:spPr>
        <a:xfrm>
          <a:off x="18345150" y="102609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104140</xdr:rowOff>
    </xdr:from>
    <xdr:to>
      <xdr:col>111</xdr:col>
      <xdr:colOff>177800</xdr:colOff>
      <xdr:row>63</xdr:row>
      <xdr:rowOff>105410</xdr:rowOff>
    </xdr:to>
    <xdr:cxnSp macro="">
      <xdr:nvCxnSpPr>
        <xdr:cNvPr id="605" name="直線コネクタ 604">
          <a:extLst>
            <a:ext uri="{FF2B5EF4-FFF2-40B4-BE49-F238E27FC236}">
              <a16:creationId xmlns:a16="http://schemas.microsoft.com/office/drawing/2014/main" id="{C16BE312-122F-4D8D-BAA1-F8FA96D54CC9}"/>
            </a:ext>
          </a:extLst>
        </xdr:cNvPr>
        <xdr:cNvCxnSpPr/>
      </xdr:nvCxnSpPr>
      <xdr:spPr>
        <a:xfrm>
          <a:off x="18392775" y="1031811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6" name="楕円 605">
          <a:extLst>
            <a:ext uri="{FF2B5EF4-FFF2-40B4-BE49-F238E27FC236}">
              <a16:creationId xmlns:a16="http://schemas.microsoft.com/office/drawing/2014/main" id="{FB419A9E-A1A8-41BE-B025-B47EBB40C799}"/>
            </a:ext>
          </a:extLst>
        </xdr:cNvPr>
        <xdr:cNvSpPr/>
      </xdr:nvSpPr>
      <xdr:spPr>
        <a:xfrm>
          <a:off x="17554575" y="10259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104140</xdr:rowOff>
    </xdr:to>
    <xdr:cxnSp macro="">
      <xdr:nvCxnSpPr>
        <xdr:cNvPr id="607" name="直線コネクタ 606">
          <a:extLst>
            <a:ext uri="{FF2B5EF4-FFF2-40B4-BE49-F238E27FC236}">
              <a16:creationId xmlns:a16="http://schemas.microsoft.com/office/drawing/2014/main" id="{975989EC-760E-463A-BFC0-B6F35886CCA0}"/>
            </a:ext>
          </a:extLst>
        </xdr:cNvPr>
        <xdr:cNvCxnSpPr/>
      </xdr:nvCxnSpPr>
      <xdr:spPr>
        <a:xfrm>
          <a:off x="17602200" y="1031684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49530</xdr:rowOff>
    </xdr:from>
    <xdr:to>
      <xdr:col>98</xdr:col>
      <xdr:colOff>38100</xdr:colOff>
      <xdr:row>63</xdr:row>
      <xdr:rowOff>151130</xdr:rowOff>
    </xdr:to>
    <xdr:sp macro="" textlink="">
      <xdr:nvSpPr>
        <xdr:cNvPr id="608" name="楕円 607">
          <a:extLst>
            <a:ext uri="{FF2B5EF4-FFF2-40B4-BE49-F238E27FC236}">
              <a16:creationId xmlns:a16="http://schemas.microsoft.com/office/drawing/2014/main" id="{E73AA8D4-38FD-495D-AE1F-B65DC5E83076}"/>
            </a:ext>
          </a:extLst>
        </xdr:cNvPr>
        <xdr:cNvSpPr/>
      </xdr:nvSpPr>
      <xdr:spPr>
        <a:xfrm>
          <a:off x="16754475" y="102571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100330</xdr:rowOff>
    </xdr:from>
    <xdr:to>
      <xdr:col>102</xdr:col>
      <xdr:colOff>114300</xdr:colOff>
      <xdr:row>63</xdr:row>
      <xdr:rowOff>102870</xdr:rowOff>
    </xdr:to>
    <xdr:cxnSp macro="">
      <xdr:nvCxnSpPr>
        <xdr:cNvPr id="609" name="直線コネクタ 608">
          <a:extLst>
            <a:ext uri="{FF2B5EF4-FFF2-40B4-BE49-F238E27FC236}">
              <a16:creationId xmlns:a16="http://schemas.microsoft.com/office/drawing/2014/main" id="{C66E24C5-598F-4268-A92E-61DE00A5941F}"/>
            </a:ext>
          </a:extLst>
        </xdr:cNvPr>
        <xdr:cNvCxnSpPr/>
      </xdr:nvCxnSpPr>
      <xdr:spPr>
        <a:xfrm>
          <a:off x="16802100" y="10314305"/>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24FE0BEF-4651-4CB5-9B17-7A4FA10A4B7A}"/>
            </a:ext>
          </a:extLst>
        </xdr:cNvPr>
        <xdr:cNvSpPr txBox="1"/>
      </xdr:nvSpPr>
      <xdr:spPr>
        <a:xfrm>
          <a:off x="18983402" y="968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A115BCA0-F4DD-459A-90AE-6B4C9533F0C5}"/>
            </a:ext>
          </a:extLst>
        </xdr:cNvPr>
        <xdr:cNvSpPr txBox="1"/>
      </xdr:nvSpPr>
      <xdr:spPr>
        <a:xfrm>
          <a:off x="18183302" y="968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E88C9B6B-467B-4FDE-9B02-44A088CAE9A8}"/>
            </a:ext>
          </a:extLst>
        </xdr:cNvPr>
        <xdr:cNvSpPr txBox="1"/>
      </xdr:nvSpPr>
      <xdr:spPr>
        <a:xfrm>
          <a:off x="17383202" y="969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55E4680F-1D41-4834-842C-E6B8B974102B}"/>
            </a:ext>
          </a:extLst>
        </xdr:cNvPr>
        <xdr:cNvSpPr txBox="1"/>
      </xdr:nvSpPr>
      <xdr:spPr>
        <a:xfrm>
          <a:off x="16592627" y="971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147337</xdr:rowOff>
    </xdr:from>
    <xdr:ext cx="469744" cy="259045"/>
    <xdr:sp macro="" textlink="">
      <xdr:nvSpPr>
        <xdr:cNvPr id="614" name="n_1mainValue【学校施設】&#10;一人当たり面積">
          <a:extLst>
            <a:ext uri="{FF2B5EF4-FFF2-40B4-BE49-F238E27FC236}">
              <a16:creationId xmlns:a16="http://schemas.microsoft.com/office/drawing/2014/main" id="{6176AF75-0155-4B2E-BF3C-D1AEBD2C596B}"/>
            </a:ext>
          </a:extLst>
        </xdr:cNvPr>
        <xdr:cNvSpPr txBox="1"/>
      </xdr:nvSpPr>
      <xdr:spPr>
        <a:xfrm>
          <a:off x="18983402" y="1035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146067</xdr:rowOff>
    </xdr:from>
    <xdr:ext cx="469744" cy="259045"/>
    <xdr:sp macro="" textlink="">
      <xdr:nvSpPr>
        <xdr:cNvPr id="615" name="n_2mainValue【学校施設】&#10;一人当たり面積">
          <a:extLst>
            <a:ext uri="{FF2B5EF4-FFF2-40B4-BE49-F238E27FC236}">
              <a16:creationId xmlns:a16="http://schemas.microsoft.com/office/drawing/2014/main" id="{FFF00723-0307-48FA-A950-2208EBD309F9}"/>
            </a:ext>
          </a:extLst>
        </xdr:cNvPr>
        <xdr:cNvSpPr txBox="1"/>
      </xdr:nvSpPr>
      <xdr:spPr>
        <a:xfrm>
          <a:off x="18183302" y="1035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16" name="n_3mainValue【学校施設】&#10;一人当たり面積">
          <a:extLst>
            <a:ext uri="{FF2B5EF4-FFF2-40B4-BE49-F238E27FC236}">
              <a16:creationId xmlns:a16="http://schemas.microsoft.com/office/drawing/2014/main" id="{50E2A9D6-C36B-42D1-AECE-2130D5C486CF}"/>
            </a:ext>
          </a:extLst>
        </xdr:cNvPr>
        <xdr:cNvSpPr txBox="1"/>
      </xdr:nvSpPr>
      <xdr:spPr>
        <a:xfrm>
          <a:off x="173832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142257</xdr:rowOff>
    </xdr:from>
    <xdr:ext cx="469744" cy="259045"/>
    <xdr:sp macro="" textlink="">
      <xdr:nvSpPr>
        <xdr:cNvPr id="617" name="n_4mainValue【学校施設】&#10;一人当たり面積">
          <a:extLst>
            <a:ext uri="{FF2B5EF4-FFF2-40B4-BE49-F238E27FC236}">
              <a16:creationId xmlns:a16="http://schemas.microsoft.com/office/drawing/2014/main" id="{B7D9F109-0D71-41EF-9548-A2A982F9F5B2}"/>
            </a:ext>
          </a:extLst>
        </xdr:cNvPr>
        <xdr:cNvSpPr txBox="1"/>
      </xdr:nvSpPr>
      <xdr:spPr>
        <a:xfrm>
          <a:off x="16592627"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E41CAE47-F934-4B17-ABCA-72DF87F2E2F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7FEC6086-0C02-4A41-8591-E1C1990DEBF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BA2D237D-A89B-4C27-8956-22054CAF5A3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28B02A8C-5309-47E6-A44D-6B36770420D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8AA36929-BE1B-42D9-AB3C-2FB9FED72DB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9A71D087-8E44-4113-99E2-D4F1B0760C1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9019C128-2C5A-4804-94A4-EBF8D89F5CD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59A01B4B-0E76-4E52-9B72-A4B08359426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FEE3B8F4-A74B-4599-A041-666A7CF23C9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948F0D00-1342-42D6-95E5-D0AFC169E7C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1BD18787-4D5D-4EC3-8915-8AF7A7329EC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4F60AB43-D697-470F-A158-F8C0C2FF588E}"/>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8EEEEC6D-313C-43A2-937B-2A2272849E62}"/>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F27D1E58-879C-4619-BE26-A3313044CF60}"/>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EE502FAF-99BA-451C-8E2B-A0BC87DB406D}"/>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DB90E687-81E1-40BD-B72A-3CF5E868C6A5}"/>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12B4B4FF-B9F6-4B50-90B4-39DDE0261197}"/>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D47C948C-1827-4E47-B518-3602146EBFAA}"/>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03E67711-3C0B-49EF-B0A7-C68740EB9031}"/>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EAB1F0D2-4284-44C3-B25B-F70E15CA80BF}"/>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12AD6762-E69C-4088-B469-7022D1D5806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4E4EE14A-1A69-4A6E-AD4D-8D9C0825CF3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778E3994-19BF-4971-8CA2-6F48A91C470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FF549CB5-DE7E-49A2-A719-F7EFEABCF27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139064</xdr:rowOff>
    </xdr:from>
    <xdr:to>
      <xdr:col>85</xdr:col>
      <xdr:colOff>126364</xdr:colOff>
      <xdr:row>84</xdr:row>
      <xdr:rowOff>83820</xdr:rowOff>
    </xdr:to>
    <xdr:cxnSp macro="">
      <xdr:nvCxnSpPr>
        <xdr:cNvPr id="642" name="直線コネクタ 641">
          <a:extLst>
            <a:ext uri="{FF2B5EF4-FFF2-40B4-BE49-F238E27FC236}">
              <a16:creationId xmlns:a16="http://schemas.microsoft.com/office/drawing/2014/main" id="{95A8A981-AA8D-4B97-8A6E-018CA9189546}"/>
            </a:ext>
          </a:extLst>
        </xdr:cNvPr>
        <xdr:cNvCxnSpPr/>
      </xdr:nvCxnSpPr>
      <xdr:spPr>
        <a:xfrm flipV="1">
          <a:off x="14696439" y="12781914"/>
          <a:ext cx="0" cy="916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643" name="【児童館】&#10;有形固定資産減価償却率最小値テキスト">
          <a:extLst>
            <a:ext uri="{FF2B5EF4-FFF2-40B4-BE49-F238E27FC236}">
              <a16:creationId xmlns:a16="http://schemas.microsoft.com/office/drawing/2014/main" id="{C4EF4534-501E-4671-B705-9D081B4CCF9D}"/>
            </a:ext>
          </a:extLst>
        </xdr:cNvPr>
        <xdr:cNvSpPr txBox="1"/>
      </xdr:nvSpPr>
      <xdr:spPr>
        <a:xfrm>
          <a:off x="14735175"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644" name="直線コネクタ 643">
          <a:extLst>
            <a:ext uri="{FF2B5EF4-FFF2-40B4-BE49-F238E27FC236}">
              <a16:creationId xmlns:a16="http://schemas.microsoft.com/office/drawing/2014/main" id="{1C656645-7795-4956-84DC-E8FDBCE97BC3}"/>
            </a:ext>
          </a:extLst>
        </xdr:cNvPr>
        <xdr:cNvCxnSpPr/>
      </xdr:nvCxnSpPr>
      <xdr:spPr>
        <a:xfrm>
          <a:off x="14611350" y="13698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85741</xdr:rowOff>
    </xdr:from>
    <xdr:ext cx="405111" cy="259045"/>
    <xdr:sp macro="" textlink="">
      <xdr:nvSpPr>
        <xdr:cNvPr id="645" name="【児童館】&#10;有形固定資産減価償却率最大値テキスト">
          <a:extLst>
            <a:ext uri="{FF2B5EF4-FFF2-40B4-BE49-F238E27FC236}">
              <a16:creationId xmlns:a16="http://schemas.microsoft.com/office/drawing/2014/main" id="{6CDFEBE0-713C-4864-B1B3-268E6EA702A3}"/>
            </a:ext>
          </a:extLst>
        </xdr:cNvPr>
        <xdr:cNvSpPr txBox="1"/>
      </xdr:nvSpPr>
      <xdr:spPr>
        <a:xfrm>
          <a:off x="14735175" y="1256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139064</xdr:rowOff>
    </xdr:from>
    <xdr:to>
      <xdr:col>86</xdr:col>
      <xdr:colOff>25400</xdr:colOff>
      <xdr:row>78</xdr:row>
      <xdr:rowOff>139064</xdr:rowOff>
    </xdr:to>
    <xdr:cxnSp macro="">
      <xdr:nvCxnSpPr>
        <xdr:cNvPr id="646" name="直線コネクタ 645">
          <a:extLst>
            <a:ext uri="{FF2B5EF4-FFF2-40B4-BE49-F238E27FC236}">
              <a16:creationId xmlns:a16="http://schemas.microsoft.com/office/drawing/2014/main" id="{A7EE3218-6FDD-4A03-A54C-99FA93AD0CBB}"/>
            </a:ext>
          </a:extLst>
        </xdr:cNvPr>
        <xdr:cNvCxnSpPr/>
      </xdr:nvCxnSpPr>
      <xdr:spPr>
        <a:xfrm>
          <a:off x="14611350" y="127819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647" name="【児童館】&#10;有形固定資産減価償却率平均値テキスト">
          <a:extLst>
            <a:ext uri="{FF2B5EF4-FFF2-40B4-BE49-F238E27FC236}">
              <a16:creationId xmlns:a16="http://schemas.microsoft.com/office/drawing/2014/main" id="{ED97439A-1C90-4425-9451-41A5B459F6AD}"/>
            </a:ext>
          </a:extLst>
        </xdr:cNvPr>
        <xdr:cNvSpPr txBox="1"/>
      </xdr:nvSpPr>
      <xdr:spPr>
        <a:xfrm>
          <a:off x="14735175" y="13279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48" name="フローチャート: 判断 647">
          <a:extLst>
            <a:ext uri="{FF2B5EF4-FFF2-40B4-BE49-F238E27FC236}">
              <a16:creationId xmlns:a16="http://schemas.microsoft.com/office/drawing/2014/main" id="{7622A291-3FE2-4AF1-9232-551284F3F4F1}"/>
            </a:ext>
          </a:extLst>
        </xdr:cNvPr>
        <xdr:cNvSpPr/>
      </xdr:nvSpPr>
      <xdr:spPr>
        <a:xfrm>
          <a:off x="14649450" y="13294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49" name="フローチャート: 判断 648">
          <a:extLst>
            <a:ext uri="{FF2B5EF4-FFF2-40B4-BE49-F238E27FC236}">
              <a16:creationId xmlns:a16="http://schemas.microsoft.com/office/drawing/2014/main" id="{8ECE7B62-439E-49E5-8E5C-D9B55881B019}"/>
            </a:ext>
          </a:extLst>
        </xdr:cNvPr>
        <xdr:cNvSpPr/>
      </xdr:nvSpPr>
      <xdr:spPr>
        <a:xfrm>
          <a:off x="13887450" y="13285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151130</xdr:rowOff>
    </xdr:from>
    <xdr:to>
      <xdr:col>76</xdr:col>
      <xdr:colOff>165100</xdr:colOff>
      <xdr:row>82</xdr:row>
      <xdr:rowOff>81280</xdr:rowOff>
    </xdr:to>
    <xdr:sp macro="" textlink="">
      <xdr:nvSpPr>
        <xdr:cNvPr id="650" name="フローチャート: 判断 649">
          <a:extLst>
            <a:ext uri="{FF2B5EF4-FFF2-40B4-BE49-F238E27FC236}">
              <a16:creationId xmlns:a16="http://schemas.microsoft.com/office/drawing/2014/main" id="{F7C8CF94-076B-4CC9-B68C-FB0EE5E9705D}"/>
            </a:ext>
          </a:extLst>
        </xdr:cNvPr>
        <xdr:cNvSpPr/>
      </xdr:nvSpPr>
      <xdr:spPr>
        <a:xfrm>
          <a:off x="13096875" y="132765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137795</xdr:rowOff>
    </xdr:from>
    <xdr:to>
      <xdr:col>72</xdr:col>
      <xdr:colOff>38100</xdr:colOff>
      <xdr:row>82</xdr:row>
      <xdr:rowOff>67945</xdr:rowOff>
    </xdr:to>
    <xdr:sp macro="" textlink="">
      <xdr:nvSpPr>
        <xdr:cNvPr id="651" name="フローチャート: 判断 650">
          <a:extLst>
            <a:ext uri="{FF2B5EF4-FFF2-40B4-BE49-F238E27FC236}">
              <a16:creationId xmlns:a16="http://schemas.microsoft.com/office/drawing/2014/main" id="{3FFD655D-87C8-478C-9EFD-E5FFCD046F98}"/>
            </a:ext>
          </a:extLst>
        </xdr:cNvPr>
        <xdr:cNvSpPr/>
      </xdr:nvSpPr>
      <xdr:spPr>
        <a:xfrm>
          <a:off x="12296775" y="132664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82550</xdr:rowOff>
    </xdr:from>
    <xdr:to>
      <xdr:col>67</xdr:col>
      <xdr:colOff>101600</xdr:colOff>
      <xdr:row>82</xdr:row>
      <xdr:rowOff>12700</xdr:rowOff>
    </xdr:to>
    <xdr:sp macro="" textlink="">
      <xdr:nvSpPr>
        <xdr:cNvPr id="652" name="フローチャート: 判断 651">
          <a:extLst>
            <a:ext uri="{FF2B5EF4-FFF2-40B4-BE49-F238E27FC236}">
              <a16:creationId xmlns:a16="http://schemas.microsoft.com/office/drawing/2014/main" id="{5DD5F45B-B7CE-4B44-BE1C-BF76402806BD}"/>
            </a:ext>
          </a:extLst>
        </xdr:cNvPr>
        <xdr:cNvSpPr/>
      </xdr:nvSpPr>
      <xdr:spPr>
        <a:xfrm>
          <a:off x="11487150" y="132111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592AA18-D62C-4BF9-81A7-32747A09DF7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76B250D-D2CC-425D-BAA2-A159DB81F18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9A85554-C3B6-4BB1-8E0C-1A218C790AF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B4BA345-E847-47D2-B979-F5CF5FBEDFB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AF2CBFB-E1D5-4BEC-90AD-69F27952434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71120</xdr:rowOff>
    </xdr:from>
    <xdr:to>
      <xdr:col>85</xdr:col>
      <xdr:colOff>177800</xdr:colOff>
      <xdr:row>81</xdr:row>
      <xdr:rowOff>1270</xdr:rowOff>
    </xdr:to>
    <xdr:sp macro="" textlink="">
      <xdr:nvSpPr>
        <xdr:cNvPr id="658" name="楕円 657">
          <a:extLst>
            <a:ext uri="{FF2B5EF4-FFF2-40B4-BE49-F238E27FC236}">
              <a16:creationId xmlns:a16="http://schemas.microsoft.com/office/drawing/2014/main" id="{427EF02F-39FE-4731-8BAD-2AC37B6A2702}"/>
            </a:ext>
          </a:extLst>
        </xdr:cNvPr>
        <xdr:cNvSpPr/>
      </xdr:nvSpPr>
      <xdr:spPr>
        <a:xfrm>
          <a:off x="14649450" y="13031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93997</xdr:rowOff>
    </xdr:from>
    <xdr:ext cx="405111" cy="259045"/>
    <xdr:sp macro="" textlink="">
      <xdr:nvSpPr>
        <xdr:cNvPr id="659" name="【児童館】&#10;有形固定資産減価償却率該当値テキスト">
          <a:extLst>
            <a:ext uri="{FF2B5EF4-FFF2-40B4-BE49-F238E27FC236}">
              <a16:creationId xmlns:a16="http://schemas.microsoft.com/office/drawing/2014/main" id="{F46DDBFA-5C18-4D1A-9AB9-2D22CD466124}"/>
            </a:ext>
          </a:extLst>
        </xdr:cNvPr>
        <xdr:cNvSpPr txBox="1"/>
      </xdr:nvSpPr>
      <xdr:spPr>
        <a:xfrm>
          <a:off x="14735175" y="1289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36830</xdr:rowOff>
    </xdr:from>
    <xdr:to>
      <xdr:col>81</xdr:col>
      <xdr:colOff>101600</xdr:colOff>
      <xdr:row>82</xdr:row>
      <xdr:rowOff>138430</xdr:rowOff>
    </xdr:to>
    <xdr:sp macro="" textlink="">
      <xdr:nvSpPr>
        <xdr:cNvPr id="660" name="楕円 659">
          <a:extLst>
            <a:ext uri="{FF2B5EF4-FFF2-40B4-BE49-F238E27FC236}">
              <a16:creationId xmlns:a16="http://schemas.microsoft.com/office/drawing/2014/main" id="{92E1C6C8-7139-443D-94D2-3EE34A6F2805}"/>
            </a:ext>
          </a:extLst>
        </xdr:cNvPr>
        <xdr:cNvSpPr/>
      </xdr:nvSpPr>
      <xdr:spPr>
        <a:xfrm>
          <a:off x="13887450" y="133242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121920</xdr:rowOff>
    </xdr:from>
    <xdr:to>
      <xdr:col>85</xdr:col>
      <xdr:colOff>127000</xdr:colOff>
      <xdr:row>82</xdr:row>
      <xdr:rowOff>87630</xdr:rowOff>
    </xdr:to>
    <xdr:cxnSp macro="">
      <xdr:nvCxnSpPr>
        <xdr:cNvPr id="661" name="直線コネクタ 660">
          <a:extLst>
            <a:ext uri="{FF2B5EF4-FFF2-40B4-BE49-F238E27FC236}">
              <a16:creationId xmlns:a16="http://schemas.microsoft.com/office/drawing/2014/main" id="{304ED8BC-D587-42B8-BBA9-4F7E3E7DDC60}"/>
            </a:ext>
          </a:extLst>
        </xdr:cNvPr>
        <xdr:cNvCxnSpPr/>
      </xdr:nvCxnSpPr>
      <xdr:spPr>
        <a:xfrm flipV="1">
          <a:off x="13935075" y="13088620"/>
          <a:ext cx="762000" cy="2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62" name="楕円 661">
          <a:extLst>
            <a:ext uri="{FF2B5EF4-FFF2-40B4-BE49-F238E27FC236}">
              <a16:creationId xmlns:a16="http://schemas.microsoft.com/office/drawing/2014/main" id="{5166185C-BA93-493E-8D57-319BA2D5F22B}"/>
            </a:ext>
          </a:extLst>
        </xdr:cNvPr>
        <xdr:cNvSpPr/>
      </xdr:nvSpPr>
      <xdr:spPr>
        <a:xfrm>
          <a:off x="13096875" y="140017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87630</xdr:rowOff>
    </xdr:from>
    <xdr:to>
      <xdr:col>81</xdr:col>
      <xdr:colOff>50800</xdr:colOff>
      <xdr:row>86</xdr:row>
      <xdr:rowOff>114300</xdr:rowOff>
    </xdr:to>
    <xdr:cxnSp macro="">
      <xdr:nvCxnSpPr>
        <xdr:cNvPr id="663" name="直線コネクタ 662">
          <a:extLst>
            <a:ext uri="{FF2B5EF4-FFF2-40B4-BE49-F238E27FC236}">
              <a16:creationId xmlns:a16="http://schemas.microsoft.com/office/drawing/2014/main" id="{27A45C18-36EE-4DD4-91F3-970878BD41F4}"/>
            </a:ext>
          </a:extLst>
        </xdr:cNvPr>
        <xdr:cNvCxnSpPr/>
      </xdr:nvCxnSpPr>
      <xdr:spPr>
        <a:xfrm flipV="1">
          <a:off x="13144500" y="13371830"/>
          <a:ext cx="790575" cy="67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57786</xdr:rowOff>
    </xdr:from>
    <xdr:to>
      <xdr:col>72</xdr:col>
      <xdr:colOff>38100</xdr:colOff>
      <xdr:row>86</xdr:row>
      <xdr:rowOff>159386</xdr:rowOff>
    </xdr:to>
    <xdr:sp macro="" textlink="">
      <xdr:nvSpPr>
        <xdr:cNvPr id="664" name="楕円 663">
          <a:extLst>
            <a:ext uri="{FF2B5EF4-FFF2-40B4-BE49-F238E27FC236}">
              <a16:creationId xmlns:a16="http://schemas.microsoft.com/office/drawing/2014/main" id="{F5F94371-DD4F-4DE7-A3E0-520320219B57}"/>
            </a:ext>
          </a:extLst>
        </xdr:cNvPr>
        <xdr:cNvSpPr/>
      </xdr:nvSpPr>
      <xdr:spPr>
        <a:xfrm>
          <a:off x="12296775" y="139928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108586</xdr:rowOff>
    </xdr:from>
    <xdr:to>
      <xdr:col>76</xdr:col>
      <xdr:colOff>114300</xdr:colOff>
      <xdr:row>86</xdr:row>
      <xdr:rowOff>114300</xdr:rowOff>
    </xdr:to>
    <xdr:cxnSp macro="">
      <xdr:nvCxnSpPr>
        <xdr:cNvPr id="665" name="直線コネクタ 664">
          <a:extLst>
            <a:ext uri="{FF2B5EF4-FFF2-40B4-BE49-F238E27FC236}">
              <a16:creationId xmlns:a16="http://schemas.microsoft.com/office/drawing/2014/main" id="{87468DE6-BCB5-4074-B437-16F248EA394A}"/>
            </a:ext>
          </a:extLst>
        </xdr:cNvPr>
        <xdr:cNvCxnSpPr/>
      </xdr:nvCxnSpPr>
      <xdr:spPr>
        <a:xfrm>
          <a:off x="12344400" y="14040486"/>
          <a:ext cx="8001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57786</xdr:rowOff>
    </xdr:from>
    <xdr:to>
      <xdr:col>67</xdr:col>
      <xdr:colOff>101600</xdr:colOff>
      <xdr:row>86</xdr:row>
      <xdr:rowOff>159386</xdr:rowOff>
    </xdr:to>
    <xdr:sp macro="" textlink="">
      <xdr:nvSpPr>
        <xdr:cNvPr id="666" name="楕円 665">
          <a:extLst>
            <a:ext uri="{FF2B5EF4-FFF2-40B4-BE49-F238E27FC236}">
              <a16:creationId xmlns:a16="http://schemas.microsoft.com/office/drawing/2014/main" id="{16AC6E48-EE37-416E-B31F-CF0EC1338601}"/>
            </a:ext>
          </a:extLst>
        </xdr:cNvPr>
        <xdr:cNvSpPr/>
      </xdr:nvSpPr>
      <xdr:spPr>
        <a:xfrm>
          <a:off x="11487150" y="139928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108586</xdr:rowOff>
    </xdr:from>
    <xdr:to>
      <xdr:col>71</xdr:col>
      <xdr:colOff>177800</xdr:colOff>
      <xdr:row>86</xdr:row>
      <xdr:rowOff>108586</xdr:rowOff>
    </xdr:to>
    <xdr:cxnSp macro="">
      <xdr:nvCxnSpPr>
        <xdr:cNvPr id="667" name="直線コネクタ 666">
          <a:extLst>
            <a:ext uri="{FF2B5EF4-FFF2-40B4-BE49-F238E27FC236}">
              <a16:creationId xmlns:a16="http://schemas.microsoft.com/office/drawing/2014/main" id="{7E2B6C71-9D8B-4EB7-BC2E-E6380CF4429E}"/>
            </a:ext>
          </a:extLst>
        </xdr:cNvPr>
        <xdr:cNvCxnSpPr/>
      </xdr:nvCxnSpPr>
      <xdr:spPr>
        <a:xfrm>
          <a:off x="11534775" y="1404048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668" name="n_1aveValue【児童館】&#10;有形固定資産減価償却率">
          <a:extLst>
            <a:ext uri="{FF2B5EF4-FFF2-40B4-BE49-F238E27FC236}">
              <a16:creationId xmlns:a16="http://schemas.microsoft.com/office/drawing/2014/main" id="{8BFE0E69-7FC7-47D1-A8F0-FE4666C1D4C9}"/>
            </a:ext>
          </a:extLst>
        </xdr:cNvPr>
        <xdr:cNvSpPr txBox="1"/>
      </xdr:nvSpPr>
      <xdr:spPr>
        <a:xfrm>
          <a:off x="13745219"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97807</xdr:rowOff>
    </xdr:from>
    <xdr:ext cx="405111" cy="259045"/>
    <xdr:sp macro="" textlink="">
      <xdr:nvSpPr>
        <xdr:cNvPr id="669" name="n_2aveValue【児童館】&#10;有形固定資産減価償却率">
          <a:extLst>
            <a:ext uri="{FF2B5EF4-FFF2-40B4-BE49-F238E27FC236}">
              <a16:creationId xmlns:a16="http://schemas.microsoft.com/office/drawing/2014/main" id="{599BA433-4320-4EB3-9623-16CA62D6BF50}"/>
            </a:ext>
          </a:extLst>
        </xdr:cNvPr>
        <xdr:cNvSpPr txBox="1"/>
      </xdr:nvSpPr>
      <xdr:spPr>
        <a:xfrm>
          <a:off x="12964169" y="1306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84472</xdr:rowOff>
    </xdr:from>
    <xdr:ext cx="405111" cy="259045"/>
    <xdr:sp macro="" textlink="">
      <xdr:nvSpPr>
        <xdr:cNvPr id="670" name="n_3aveValue【児童館】&#10;有形固定資産減価償却率">
          <a:extLst>
            <a:ext uri="{FF2B5EF4-FFF2-40B4-BE49-F238E27FC236}">
              <a16:creationId xmlns:a16="http://schemas.microsoft.com/office/drawing/2014/main" id="{961BB364-F66E-4318-AF9E-A30F7AD8E255}"/>
            </a:ext>
          </a:extLst>
        </xdr:cNvPr>
        <xdr:cNvSpPr txBox="1"/>
      </xdr:nvSpPr>
      <xdr:spPr>
        <a:xfrm>
          <a:off x="12164069"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29227</xdr:rowOff>
    </xdr:from>
    <xdr:ext cx="405111" cy="259045"/>
    <xdr:sp macro="" textlink="">
      <xdr:nvSpPr>
        <xdr:cNvPr id="671" name="n_4aveValue【児童館】&#10;有形固定資産減価償却率">
          <a:extLst>
            <a:ext uri="{FF2B5EF4-FFF2-40B4-BE49-F238E27FC236}">
              <a16:creationId xmlns:a16="http://schemas.microsoft.com/office/drawing/2014/main" id="{10B03B04-2093-4879-88AA-5EFB9F92DC09}"/>
            </a:ext>
          </a:extLst>
        </xdr:cNvPr>
        <xdr:cNvSpPr txBox="1"/>
      </xdr:nvSpPr>
      <xdr:spPr>
        <a:xfrm>
          <a:off x="11354444" y="1298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129557</xdr:rowOff>
    </xdr:from>
    <xdr:ext cx="405111" cy="259045"/>
    <xdr:sp macro="" textlink="">
      <xdr:nvSpPr>
        <xdr:cNvPr id="672" name="n_1mainValue【児童館】&#10;有形固定資産減価償却率">
          <a:extLst>
            <a:ext uri="{FF2B5EF4-FFF2-40B4-BE49-F238E27FC236}">
              <a16:creationId xmlns:a16="http://schemas.microsoft.com/office/drawing/2014/main" id="{23DD15B5-0611-48B5-9C1C-81E687A98DF6}"/>
            </a:ext>
          </a:extLst>
        </xdr:cNvPr>
        <xdr:cNvSpPr txBox="1"/>
      </xdr:nvSpPr>
      <xdr:spPr>
        <a:xfrm>
          <a:off x="13745219"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73" name="n_2mainValue【児童館】&#10;有形固定資産減価償却率">
          <a:extLst>
            <a:ext uri="{FF2B5EF4-FFF2-40B4-BE49-F238E27FC236}">
              <a16:creationId xmlns:a16="http://schemas.microsoft.com/office/drawing/2014/main" id="{5FA9C929-D7C7-4B67-BCCA-4AA657BA40F4}"/>
            </a:ext>
          </a:extLst>
        </xdr:cNvPr>
        <xdr:cNvSpPr txBox="1"/>
      </xdr:nvSpPr>
      <xdr:spPr>
        <a:xfrm>
          <a:off x="129255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150513</xdr:rowOff>
    </xdr:from>
    <xdr:ext cx="405111" cy="259045"/>
    <xdr:sp macro="" textlink="">
      <xdr:nvSpPr>
        <xdr:cNvPr id="674" name="n_3mainValue【児童館】&#10;有形固定資産減価償却率">
          <a:extLst>
            <a:ext uri="{FF2B5EF4-FFF2-40B4-BE49-F238E27FC236}">
              <a16:creationId xmlns:a16="http://schemas.microsoft.com/office/drawing/2014/main" id="{6E569F6C-8D69-47A0-8BD0-EABAC941B620}"/>
            </a:ext>
          </a:extLst>
        </xdr:cNvPr>
        <xdr:cNvSpPr txBox="1"/>
      </xdr:nvSpPr>
      <xdr:spPr>
        <a:xfrm>
          <a:off x="12164069" y="14085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150513</xdr:rowOff>
    </xdr:from>
    <xdr:ext cx="405111" cy="259045"/>
    <xdr:sp macro="" textlink="">
      <xdr:nvSpPr>
        <xdr:cNvPr id="675" name="n_4mainValue【児童館】&#10;有形固定資産減価償却率">
          <a:extLst>
            <a:ext uri="{FF2B5EF4-FFF2-40B4-BE49-F238E27FC236}">
              <a16:creationId xmlns:a16="http://schemas.microsoft.com/office/drawing/2014/main" id="{8AF5866F-985C-4B38-9220-6B96F4BD4D14}"/>
            </a:ext>
          </a:extLst>
        </xdr:cNvPr>
        <xdr:cNvSpPr txBox="1"/>
      </xdr:nvSpPr>
      <xdr:spPr>
        <a:xfrm>
          <a:off x="11354444" y="14085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18E93179-BC6E-4EAF-9C86-E75687D06F7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A650F0FF-2DFF-4452-A99F-E5C8C160E0E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6AAADBF2-CDAF-43AB-AA75-7880F8C4FBE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C2326EEF-1B39-4238-B853-78C826441F9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17D62DA9-3B33-436D-BB07-DE05710801B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8325AC25-8038-4C93-9EC0-E965F8EBD10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75A1224B-5D0D-4254-B967-04A692CA09D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5CF2E8AD-DA07-42E1-BC9D-55FDA99575D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1DB26CB4-CBB0-4230-A7F6-C6D00CCBEB0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F561EB0B-B62D-4BE6-8C4F-424CB030DED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9C3209D3-649C-4062-9AAB-79B9F6DB11D6}"/>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6BC3B290-FE0E-4A7F-B4FC-B0675925D604}"/>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B846BD1C-D74C-491A-B6B3-695216ED0EAF}"/>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BA1AEBA5-7D28-4729-96AC-BA309D3D2D84}"/>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E353E6A0-DB9D-4B6C-94BD-C5CB5F4379F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CA4C3DEA-57BC-449C-9D05-40A7BC4D8545}"/>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B266F4EC-4818-416E-B5C4-BAC2F5BD93D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ABF7F723-B479-4945-A67A-FD06E0465343}"/>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FEC1AEF0-3D76-4B4F-8280-6EA24C29AE99}"/>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F3EC5258-70DB-40E8-A031-CBD79B9BF7D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98278A63-7062-4F9F-AC94-1CB7D8AC582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11DAF71D-F465-4164-802C-E36C0F86320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202B58E4-A43F-4841-9A78-9749BF03C11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9" name="直線コネクタ 698">
          <a:extLst>
            <a:ext uri="{FF2B5EF4-FFF2-40B4-BE49-F238E27FC236}">
              <a16:creationId xmlns:a16="http://schemas.microsoft.com/office/drawing/2014/main" id="{D06D2F0B-2E1C-4F4C-BF13-B336F1820162}"/>
            </a:ext>
          </a:extLst>
        </xdr:cNvPr>
        <xdr:cNvCxnSpPr/>
      </xdr:nvCxnSpPr>
      <xdr:spPr>
        <a:xfrm flipV="1">
          <a:off x="19954239" y="1271587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0" name="【児童館】&#10;一人当たり面積最小値テキスト">
          <a:extLst>
            <a:ext uri="{FF2B5EF4-FFF2-40B4-BE49-F238E27FC236}">
              <a16:creationId xmlns:a16="http://schemas.microsoft.com/office/drawing/2014/main" id="{B94876E7-29B9-4047-96C1-3B8649B5DF61}"/>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1" name="直線コネクタ 700">
          <a:extLst>
            <a:ext uri="{FF2B5EF4-FFF2-40B4-BE49-F238E27FC236}">
              <a16:creationId xmlns:a16="http://schemas.microsoft.com/office/drawing/2014/main" id="{C25525AD-2DD2-4CCB-9231-C4D664455FF7}"/>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2" name="【児童館】&#10;一人当たり面積最大値テキスト">
          <a:extLst>
            <a:ext uri="{FF2B5EF4-FFF2-40B4-BE49-F238E27FC236}">
              <a16:creationId xmlns:a16="http://schemas.microsoft.com/office/drawing/2014/main" id="{AA6EED7E-84B8-49A2-898A-E9892D4B74FB}"/>
            </a:ext>
          </a:extLst>
        </xdr:cNvPr>
        <xdr:cNvSpPr txBox="1"/>
      </xdr:nvSpPr>
      <xdr:spPr>
        <a:xfrm>
          <a:off x="19992975"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3" name="直線コネクタ 702">
          <a:extLst>
            <a:ext uri="{FF2B5EF4-FFF2-40B4-BE49-F238E27FC236}">
              <a16:creationId xmlns:a16="http://schemas.microsoft.com/office/drawing/2014/main" id="{4EEE8614-15FB-4DAE-B749-0578CE60B279}"/>
            </a:ext>
          </a:extLst>
        </xdr:cNvPr>
        <xdr:cNvCxnSpPr/>
      </xdr:nvCxnSpPr>
      <xdr:spPr>
        <a:xfrm>
          <a:off x="198786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4" name="【児童館】&#10;一人当たり面積平均値テキスト">
          <a:extLst>
            <a:ext uri="{FF2B5EF4-FFF2-40B4-BE49-F238E27FC236}">
              <a16:creationId xmlns:a16="http://schemas.microsoft.com/office/drawing/2014/main" id="{728587B4-C145-4DF8-9250-9051E6D8C05B}"/>
            </a:ext>
          </a:extLst>
        </xdr:cNvPr>
        <xdr:cNvSpPr txBox="1"/>
      </xdr:nvSpPr>
      <xdr:spPr>
        <a:xfrm>
          <a:off x="19992975" y="13284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5" name="フローチャート: 判断 704">
          <a:extLst>
            <a:ext uri="{FF2B5EF4-FFF2-40B4-BE49-F238E27FC236}">
              <a16:creationId xmlns:a16="http://schemas.microsoft.com/office/drawing/2014/main" id="{E7674772-A015-466D-B638-6AEAEC39DE2E}"/>
            </a:ext>
          </a:extLst>
        </xdr:cNvPr>
        <xdr:cNvSpPr/>
      </xdr:nvSpPr>
      <xdr:spPr>
        <a:xfrm>
          <a:off x="19897725" y="134302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6" name="フローチャート: 判断 705">
          <a:extLst>
            <a:ext uri="{FF2B5EF4-FFF2-40B4-BE49-F238E27FC236}">
              <a16:creationId xmlns:a16="http://schemas.microsoft.com/office/drawing/2014/main" id="{A07CCDF5-6B8D-4882-98D8-3D9A93A29201}"/>
            </a:ext>
          </a:extLst>
        </xdr:cNvPr>
        <xdr:cNvSpPr/>
      </xdr:nvSpPr>
      <xdr:spPr>
        <a:xfrm>
          <a:off x="19154775" y="13430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7" name="フローチャート: 判断 706">
          <a:extLst>
            <a:ext uri="{FF2B5EF4-FFF2-40B4-BE49-F238E27FC236}">
              <a16:creationId xmlns:a16="http://schemas.microsoft.com/office/drawing/2014/main" id="{C42AD660-DFEE-40C3-A238-9F8F4E42A8E6}"/>
            </a:ext>
          </a:extLst>
        </xdr:cNvPr>
        <xdr:cNvSpPr/>
      </xdr:nvSpPr>
      <xdr:spPr>
        <a:xfrm>
          <a:off x="18345150" y="134302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8" name="フローチャート: 判断 707">
          <a:extLst>
            <a:ext uri="{FF2B5EF4-FFF2-40B4-BE49-F238E27FC236}">
              <a16:creationId xmlns:a16="http://schemas.microsoft.com/office/drawing/2014/main" id="{2F880750-DFB7-4CD8-B9EA-B0FFB5A633B4}"/>
            </a:ext>
          </a:extLst>
        </xdr:cNvPr>
        <xdr:cNvSpPr/>
      </xdr:nvSpPr>
      <xdr:spPr>
        <a:xfrm>
          <a:off x="17554575" y="134302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9" name="フローチャート: 判断 708">
          <a:extLst>
            <a:ext uri="{FF2B5EF4-FFF2-40B4-BE49-F238E27FC236}">
              <a16:creationId xmlns:a16="http://schemas.microsoft.com/office/drawing/2014/main" id="{697C9BD6-08EE-4EFC-BADD-669D1C0D2A4C}"/>
            </a:ext>
          </a:extLst>
        </xdr:cNvPr>
        <xdr:cNvSpPr/>
      </xdr:nvSpPr>
      <xdr:spPr>
        <a:xfrm>
          <a:off x="16754475" y="13354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13CD32BF-B858-474B-89CC-ED7366A72FE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8E7B6B3-23F8-4814-A2CD-CD8EEE46831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B0AAC04-9E94-42DE-BFFC-3B10193EB53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5E115052-B910-4D86-83B8-1E6528FA1A4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FE84C806-E29A-4964-923B-06DF50CCCC7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715" name="楕円 714">
          <a:extLst>
            <a:ext uri="{FF2B5EF4-FFF2-40B4-BE49-F238E27FC236}">
              <a16:creationId xmlns:a16="http://schemas.microsoft.com/office/drawing/2014/main" id="{489ED9F8-0876-4556-9D53-E5B16A16E90D}"/>
            </a:ext>
          </a:extLst>
        </xdr:cNvPr>
        <xdr:cNvSpPr/>
      </xdr:nvSpPr>
      <xdr:spPr>
        <a:xfrm>
          <a:off x="19897725" y="13782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156227</xdr:rowOff>
    </xdr:from>
    <xdr:ext cx="469744" cy="259045"/>
    <xdr:sp macro="" textlink="">
      <xdr:nvSpPr>
        <xdr:cNvPr id="716" name="【児童館】&#10;一人当たり面積該当値テキスト">
          <a:extLst>
            <a:ext uri="{FF2B5EF4-FFF2-40B4-BE49-F238E27FC236}">
              <a16:creationId xmlns:a16="http://schemas.microsoft.com/office/drawing/2014/main" id="{F3EC71D3-7B0E-4C46-94EC-FF29068BE21A}"/>
            </a:ext>
          </a:extLst>
        </xdr:cNvPr>
        <xdr:cNvSpPr txBox="1"/>
      </xdr:nvSpPr>
      <xdr:spPr>
        <a:xfrm>
          <a:off x="19992975"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xdr:rowOff>
    </xdr:from>
    <xdr:to>
      <xdr:col>112</xdr:col>
      <xdr:colOff>38100</xdr:colOff>
      <xdr:row>85</xdr:row>
      <xdr:rowOff>107950</xdr:rowOff>
    </xdr:to>
    <xdr:sp macro="" textlink="">
      <xdr:nvSpPr>
        <xdr:cNvPr id="717" name="楕円 716">
          <a:extLst>
            <a:ext uri="{FF2B5EF4-FFF2-40B4-BE49-F238E27FC236}">
              <a16:creationId xmlns:a16="http://schemas.microsoft.com/office/drawing/2014/main" id="{D581C3AD-3D7B-48E8-8AC4-DDF23FDCA66E}"/>
            </a:ext>
          </a:extLst>
        </xdr:cNvPr>
        <xdr:cNvSpPr/>
      </xdr:nvSpPr>
      <xdr:spPr>
        <a:xfrm>
          <a:off x="19154775" y="13782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57150</xdr:rowOff>
    </xdr:from>
    <xdr:to>
      <xdr:col>116</xdr:col>
      <xdr:colOff>63500</xdr:colOff>
      <xdr:row>85</xdr:row>
      <xdr:rowOff>57150</xdr:rowOff>
    </xdr:to>
    <xdr:cxnSp macro="">
      <xdr:nvCxnSpPr>
        <xdr:cNvPr id="718" name="直線コネクタ 717">
          <a:extLst>
            <a:ext uri="{FF2B5EF4-FFF2-40B4-BE49-F238E27FC236}">
              <a16:creationId xmlns:a16="http://schemas.microsoft.com/office/drawing/2014/main" id="{221FA468-B518-45A1-A7FE-A418A19F68BF}"/>
            </a:ext>
          </a:extLst>
        </xdr:cNvPr>
        <xdr:cNvCxnSpPr/>
      </xdr:nvCxnSpPr>
      <xdr:spPr>
        <a:xfrm>
          <a:off x="19202400" y="138303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719" name="楕円 718">
          <a:extLst>
            <a:ext uri="{FF2B5EF4-FFF2-40B4-BE49-F238E27FC236}">
              <a16:creationId xmlns:a16="http://schemas.microsoft.com/office/drawing/2014/main" id="{849E5044-B720-47AC-8994-D59F0B17C142}"/>
            </a:ext>
          </a:extLst>
        </xdr:cNvPr>
        <xdr:cNvSpPr/>
      </xdr:nvSpPr>
      <xdr:spPr>
        <a:xfrm>
          <a:off x="18345150" y="13782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85</xdr:row>
      <xdr:rowOff>57150</xdr:rowOff>
    </xdr:to>
    <xdr:cxnSp macro="">
      <xdr:nvCxnSpPr>
        <xdr:cNvPr id="720" name="直線コネクタ 719">
          <a:extLst>
            <a:ext uri="{FF2B5EF4-FFF2-40B4-BE49-F238E27FC236}">
              <a16:creationId xmlns:a16="http://schemas.microsoft.com/office/drawing/2014/main" id="{D94B59C6-ABC5-41AF-8BE3-8E794816A83E}"/>
            </a:ext>
          </a:extLst>
        </xdr:cNvPr>
        <xdr:cNvCxnSpPr/>
      </xdr:nvCxnSpPr>
      <xdr:spPr>
        <a:xfrm>
          <a:off x="18392775" y="138303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721" name="楕円 720">
          <a:extLst>
            <a:ext uri="{FF2B5EF4-FFF2-40B4-BE49-F238E27FC236}">
              <a16:creationId xmlns:a16="http://schemas.microsoft.com/office/drawing/2014/main" id="{6F48201F-F57B-412A-A2FD-EAD9E272E6CD}"/>
            </a:ext>
          </a:extLst>
        </xdr:cNvPr>
        <xdr:cNvSpPr/>
      </xdr:nvSpPr>
      <xdr:spPr>
        <a:xfrm>
          <a:off x="17554575" y="13782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57150</xdr:rowOff>
    </xdr:to>
    <xdr:cxnSp macro="">
      <xdr:nvCxnSpPr>
        <xdr:cNvPr id="722" name="直線コネクタ 721">
          <a:extLst>
            <a:ext uri="{FF2B5EF4-FFF2-40B4-BE49-F238E27FC236}">
              <a16:creationId xmlns:a16="http://schemas.microsoft.com/office/drawing/2014/main" id="{86BC0384-BA8A-4251-A6A9-DF0F10C28222}"/>
            </a:ext>
          </a:extLst>
        </xdr:cNvPr>
        <xdr:cNvCxnSpPr/>
      </xdr:nvCxnSpPr>
      <xdr:spPr>
        <a:xfrm>
          <a:off x="17602200" y="138303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723" name="楕円 722">
          <a:extLst>
            <a:ext uri="{FF2B5EF4-FFF2-40B4-BE49-F238E27FC236}">
              <a16:creationId xmlns:a16="http://schemas.microsoft.com/office/drawing/2014/main" id="{FBA94808-F07F-4F8B-98F4-2EFEFE722160}"/>
            </a:ext>
          </a:extLst>
        </xdr:cNvPr>
        <xdr:cNvSpPr/>
      </xdr:nvSpPr>
      <xdr:spPr>
        <a:xfrm>
          <a:off x="16754475" y="13782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57150</xdr:rowOff>
    </xdr:to>
    <xdr:cxnSp macro="">
      <xdr:nvCxnSpPr>
        <xdr:cNvPr id="724" name="直線コネクタ 723">
          <a:extLst>
            <a:ext uri="{FF2B5EF4-FFF2-40B4-BE49-F238E27FC236}">
              <a16:creationId xmlns:a16="http://schemas.microsoft.com/office/drawing/2014/main" id="{216CC6E9-4AE6-41B2-BC03-30FF7B874E3E}"/>
            </a:ext>
          </a:extLst>
        </xdr:cNvPr>
        <xdr:cNvCxnSpPr/>
      </xdr:nvCxnSpPr>
      <xdr:spPr>
        <a:xfrm>
          <a:off x="16802100" y="138303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725" name="n_1aveValue【児童館】&#10;一人当たり面積">
          <a:extLst>
            <a:ext uri="{FF2B5EF4-FFF2-40B4-BE49-F238E27FC236}">
              <a16:creationId xmlns:a16="http://schemas.microsoft.com/office/drawing/2014/main" id="{41B19183-8F25-478F-B8AC-D826293369FD}"/>
            </a:ext>
          </a:extLst>
        </xdr:cNvPr>
        <xdr:cNvSpPr txBox="1"/>
      </xdr:nvSpPr>
      <xdr:spPr>
        <a:xfrm>
          <a:off x="18983402" y="1320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6" name="n_2aveValue【児童館】&#10;一人当たり面積">
          <a:extLst>
            <a:ext uri="{FF2B5EF4-FFF2-40B4-BE49-F238E27FC236}">
              <a16:creationId xmlns:a16="http://schemas.microsoft.com/office/drawing/2014/main" id="{AA60C99F-F313-4632-A32D-8AA12C16B517}"/>
            </a:ext>
          </a:extLst>
        </xdr:cNvPr>
        <xdr:cNvSpPr txBox="1"/>
      </xdr:nvSpPr>
      <xdr:spPr>
        <a:xfrm>
          <a:off x="18183302" y="1320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7" name="n_3aveValue【児童館】&#10;一人当たり面積">
          <a:extLst>
            <a:ext uri="{FF2B5EF4-FFF2-40B4-BE49-F238E27FC236}">
              <a16:creationId xmlns:a16="http://schemas.microsoft.com/office/drawing/2014/main" id="{0C011567-0006-45F4-AA3A-E30F870B88F2}"/>
            </a:ext>
          </a:extLst>
        </xdr:cNvPr>
        <xdr:cNvSpPr txBox="1"/>
      </xdr:nvSpPr>
      <xdr:spPr>
        <a:xfrm>
          <a:off x="17383202" y="1320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8" name="n_4aveValue【児童館】&#10;一人当たり面積">
          <a:extLst>
            <a:ext uri="{FF2B5EF4-FFF2-40B4-BE49-F238E27FC236}">
              <a16:creationId xmlns:a16="http://schemas.microsoft.com/office/drawing/2014/main" id="{4ABAC8D6-D764-4A27-BC6B-1EA5822D57F7}"/>
            </a:ext>
          </a:extLst>
        </xdr:cNvPr>
        <xdr:cNvSpPr txBox="1"/>
      </xdr:nvSpPr>
      <xdr:spPr>
        <a:xfrm>
          <a:off x="16592627" y="1313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99077</xdr:rowOff>
    </xdr:from>
    <xdr:ext cx="469744" cy="259045"/>
    <xdr:sp macro="" textlink="">
      <xdr:nvSpPr>
        <xdr:cNvPr id="729" name="n_1mainValue【児童館】&#10;一人当たり面積">
          <a:extLst>
            <a:ext uri="{FF2B5EF4-FFF2-40B4-BE49-F238E27FC236}">
              <a16:creationId xmlns:a16="http://schemas.microsoft.com/office/drawing/2014/main" id="{C6AA9282-6A95-4AB8-9900-73EF861F6853}"/>
            </a:ext>
          </a:extLst>
        </xdr:cNvPr>
        <xdr:cNvSpPr txBox="1"/>
      </xdr:nvSpPr>
      <xdr:spPr>
        <a:xfrm>
          <a:off x="18983402" y="1387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730" name="n_2mainValue【児童館】&#10;一人当たり面積">
          <a:extLst>
            <a:ext uri="{FF2B5EF4-FFF2-40B4-BE49-F238E27FC236}">
              <a16:creationId xmlns:a16="http://schemas.microsoft.com/office/drawing/2014/main" id="{828305C3-9BE7-46DB-9719-1AB59F56BEEE}"/>
            </a:ext>
          </a:extLst>
        </xdr:cNvPr>
        <xdr:cNvSpPr txBox="1"/>
      </xdr:nvSpPr>
      <xdr:spPr>
        <a:xfrm>
          <a:off x="18183302" y="1387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731" name="n_3mainValue【児童館】&#10;一人当たり面積">
          <a:extLst>
            <a:ext uri="{FF2B5EF4-FFF2-40B4-BE49-F238E27FC236}">
              <a16:creationId xmlns:a16="http://schemas.microsoft.com/office/drawing/2014/main" id="{C9CDB31B-1B5E-4821-9EDC-5681623D87D2}"/>
            </a:ext>
          </a:extLst>
        </xdr:cNvPr>
        <xdr:cNvSpPr txBox="1"/>
      </xdr:nvSpPr>
      <xdr:spPr>
        <a:xfrm>
          <a:off x="17383202" y="1387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32" name="n_4mainValue【児童館】&#10;一人当たり面積">
          <a:extLst>
            <a:ext uri="{FF2B5EF4-FFF2-40B4-BE49-F238E27FC236}">
              <a16:creationId xmlns:a16="http://schemas.microsoft.com/office/drawing/2014/main" id="{B0F5C136-EF1F-4E24-83E6-F59E2966BF06}"/>
            </a:ext>
          </a:extLst>
        </xdr:cNvPr>
        <xdr:cNvSpPr txBox="1"/>
      </xdr:nvSpPr>
      <xdr:spPr>
        <a:xfrm>
          <a:off x="16592627" y="1387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3DA1E00A-7796-4DE6-88E5-EF1EEBDF3DF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C3E4E6A4-93B1-4184-B4FD-2249E702E33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FF315285-BD1B-46B5-AFB2-9DA98F0CB00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229B5248-3C73-4312-A601-A5C8F0E7872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625CA5FE-A3AE-4CC3-A766-76C05E29EE0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6844CE3D-C872-4F11-AC11-A306EE90426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A181F794-7CAD-46DB-A6D6-5B475DB95D5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3ED46AC4-A29F-4C6F-A068-17F76C601F0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B14D4D3D-1FBF-4B42-AB6F-EE785AC3032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1B915088-9E46-4A7D-88D6-D9946D3B05F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89B20137-36C8-410B-935E-8F6513403C4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D7A9A687-341F-4A69-A722-259D8B4C718F}"/>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4CBFA92C-3FBD-491D-BB8C-7E4C5FE63AA7}"/>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DFDC73F7-2964-48D0-B160-AE5B82EE313B}"/>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A95EC9EB-D2B2-4192-9D09-47AA278B2F16}"/>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CCCD0F9C-E6EF-4F57-8897-628AB66A7957}"/>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E5ED064C-4BD8-495A-80F6-74CB1EE4F17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DCA9C066-44EB-47C4-AA55-4CD88B52202E}"/>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909C04BD-468E-46AC-BF4C-D33C95132C09}"/>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17C78135-3D9F-40C4-8063-28B734B773C5}"/>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61E47064-EB8D-4A9E-B0F2-5CA6B992910F}"/>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9F4F78EA-C133-4389-AD4D-B82A5303EAF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49ADFF4C-48E1-4F9F-88B2-0F532C5D4765}"/>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088A1897-FE32-4C64-9353-866CC7F360A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FE5E5C32-8FD6-4107-BE85-D4965881B75F}"/>
            </a:ext>
          </a:extLst>
        </xdr:cNvPr>
        <xdr:cNvCxnSpPr/>
      </xdr:nvCxnSpPr>
      <xdr:spPr>
        <a:xfrm flipV="1">
          <a:off x="14696439" y="16409036"/>
          <a:ext cx="0" cy="1402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8" name="【公民館】&#10;有形固定資産減価償却率最小値テキスト">
          <a:extLst>
            <a:ext uri="{FF2B5EF4-FFF2-40B4-BE49-F238E27FC236}">
              <a16:creationId xmlns:a16="http://schemas.microsoft.com/office/drawing/2014/main" id="{586C5934-1357-48A9-81C2-236870D2BE1F}"/>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0F7D8B42-1FC4-4B1C-B787-7AA1825AC78B}"/>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60" name="【公民館】&#10;有形固定資産減価償却率最大値テキスト">
          <a:extLst>
            <a:ext uri="{FF2B5EF4-FFF2-40B4-BE49-F238E27FC236}">
              <a16:creationId xmlns:a16="http://schemas.microsoft.com/office/drawing/2014/main" id="{177C91EF-C12D-4FAD-B5A2-49CD0BDEB30F}"/>
            </a:ext>
          </a:extLst>
        </xdr:cNvPr>
        <xdr:cNvSpPr txBox="1"/>
      </xdr:nvSpPr>
      <xdr:spPr>
        <a:xfrm>
          <a:off x="14735175" y="1618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61" name="直線コネクタ 760">
          <a:extLst>
            <a:ext uri="{FF2B5EF4-FFF2-40B4-BE49-F238E27FC236}">
              <a16:creationId xmlns:a16="http://schemas.microsoft.com/office/drawing/2014/main" id="{25DAF884-35BF-41C8-8B61-C571ABD9FE2B}"/>
            </a:ext>
          </a:extLst>
        </xdr:cNvPr>
        <xdr:cNvCxnSpPr/>
      </xdr:nvCxnSpPr>
      <xdr:spPr>
        <a:xfrm>
          <a:off x="14611350" y="164090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2" name="【公民館】&#10;有形固定資産減価償却率平均値テキスト">
          <a:extLst>
            <a:ext uri="{FF2B5EF4-FFF2-40B4-BE49-F238E27FC236}">
              <a16:creationId xmlns:a16="http://schemas.microsoft.com/office/drawing/2014/main" id="{8DD3CB61-3D9B-4266-A9BC-9E6CEF0B4EF7}"/>
            </a:ext>
          </a:extLst>
        </xdr:cNvPr>
        <xdr:cNvSpPr txBox="1"/>
      </xdr:nvSpPr>
      <xdr:spPr>
        <a:xfrm>
          <a:off x="14735175" y="169037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3" name="フローチャート: 判断 762">
          <a:extLst>
            <a:ext uri="{FF2B5EF4-FFF2-40B4-BE49-F238E27FC236}">
              <a16:creationId xmlns:a16="http://schemas.microsoft.com/office/drawing/2014/main" id="{FC6892CD-8636-4E92-970B-8769CE61CA7E}"/>
            </a:ext>
          </a:extLst>
        </xdr:cNvPr>
        <xdr:cNvSpPr/>
      </xdr:nvSpPr>
      <xdr:spPr>
        <a:xfrm>
          <a:off x="14649450" y="169252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4" name="フローチャート: 判断 763">
          <a:extLst>
            <a:ext uri="{FF2B5EF4-FFF2-40B4-BE49-F238E27FC236}">
              <a16:creationId xmlns:a16="http://schemas.microsoft.com/office/drawing/2014/main" id="{C74F2527-5D70-4ABB-9CD9-7E9630F532DD}"/>
            </a:ext>
          </a:extLst>
        </xdr:cNvPr>
        <xdr:cNvSpPr/>
      </xdr:nvSpPr>
      <xdr:spPr>
        <a:xfrm>
          <a:off x="13887450" y="16955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5" name="フローチャート: 判断 764">
          <a:extLst>
            <a:ext uri="{FF2B5EF4-FFF2-40B4-BE49-F238E27FC236}">
              <a16:creationId xmlns:a16="http://schemas.microsoft.com/office/drawing/2014/main" id="{E88C1E96-838C-4319-AC68-340A69DE6540}"/>
            </a:ext>
          </a:extLst>
        </xdr:cNvPr>
        <xdr:cNvSpPr/>
      </xdr:nvSpPr>
      <xdr:spPr>
        <a:xfrm>
          <a:off x="13096875" y="16923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6" name="フローチャート: 判断 765">
          <a:extLst>
            <a:ext uri="{FF2B5EF4-FFF2-40B4-BE49-F238E27FC236}">
              <a16:creationId xmlns:a16="http://schemas.microsoft.com/office/drawing/2014/main" id="{C36FB228-7744-4051-92A3-F2A67B3D4E5D}"/>
            </a:ext>
          </a:extLst>
        </xdr:cNvPr>
        <xdr:cNvSpPr/>
      </xdr:nvSpPr>
      <xdr:spPr>
        <a:xfrm>
          <a:off x="12296775" y="169049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7" name="フローチャート: 判断 766">
          <a:extLst>
            <a:ext uri="{FF2B5EF4-FFF2-40B4-BE49-F238E27FC236}">
              <a16:creationId xmlns:a16="http://schemas.microsoft.com/office/drawing/2014/main" id="{FD047DC6-3066-4314-8FC6-5D240B11A5DF}"/>
            </a:ext>
          </a:extLst>
        </xdr:cNvPr>
        <xdr:cNvSpPr/>
      </xdr:nvSpPr>
      <xdr:spPr>
        <a:xfrm>
          <a:off x="11487150" y="16870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6551F55A-340A-4114-9705-D0E5E9F60E8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543731B-9BAD-4247-B144-685F55686CC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940C8602-887D-4AB9-8A0D-3F300FAC344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C7017C2E-B731-432E-AD4E-6D8725D5180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9AA1EA7-390F-4672-8699-64EFD7DB500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107314</xdr:rowOff>
    </xdr:from>
    <xdr:to>
      <xdr:col>85</xdr:col>
      <xdr:colOff>177800</xdr:colOff>
      <xdr:row>104</xdr:row>
      <xdr:rowOff>37464</xdr:rowOff>
    </xdr:to>
    <xdr:sp macro="" textlink="">
      <xdr:nvSpPr>
        <xdr:cNvPr id="773" name="楕円 772">
          <a:extLst>
            <a:ext uri="{FF2B5EF4-FFF2-40B4-BE49-F238E27FC236}">
              <a16:creationId xmlns:a16="http://schemas.microsoft.com/office/drawing/2014/main" id="{E0D42271-CF47-4033-8C1C-CA6574DC3E1A}"/>
            </a:ext>
          </a:extLst>
        </xdr:cNvPr>
        <xdr:cNvSpPr/>
      </xdr:nvSpPr>
      <xdr:spPr>
        <a:xfrm>
          <a:off x="14649450" y="169062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130191</xdr:rowOff>
    </xdr:from>
    <xdr:ext cx="405111" cy="259045"/>
    <xdr:sp macro="" textlink="">
      <xdr:nvSpPr>
        <xdr:cNvPr id="774" name="【公民館】&#10;有形固定資産減価償却率該当値テキスト">
          <a:extLst>
            <a:ext uri="{FF2B5EF4-FFF2-40B4-BE49-F238E27FC236}">
              <a16:creationId xmlns:a16="http://schemas.microsoft.com/office/drawing/2014/main" id="{50DBD287-8DE3-4021-A131-09068FF400AD}"/>
            </a:ext>
          </a:extLst>
        </xdr:cNvPr>
        <xdr:cNvSpPr txBox="1"/>
      </xdr:nvSpPr>
      <xdr:spPr>
        <a:xfrm>
          <a:off x="14735175" y="1676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61595</xdr:rowOff>
    </xdr:from>
    <xdr:to>
      <xdr:col>81</xdr:col>
      <xdr:colOff>101600</xdr:colOff>
      <xdr:row>103</xdr:row>
      <xdr:rowOff>163195</xdr:rowOff>
    </xdr:to>
    <xdr:sp macro="" textlink="">
      <xdr:nvSpPr>
        <xdr:cNvPr id="775" name="楕円 774">
          <a:extLst>
            <a:ext uri="{FF2B5EF4-FFF2-40B4-BE49-F238E27FC236}">
              <a16:creationId xmlns:a16="http://schemas.microsoft.com/office/drawing/2014/main" id="{74DFD5ED-FDDF-4DB1-9289-5267398094EF}"/>
            </a:ext>
          </a:extLst>
        </xdr:cNvPr>
        <xdr:cNvSpPr/>
      </xdr:nvSpPr>
      <xdr:spPr>
        <a:xfrm>
          <a:off x="13887450" y="168668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112395</xdr:rowOff>
    </xdr:from>
    <xdr:to>
      <xdr:col>85</xdr:col>
      <xdr:colOff>127000</xdr:colOff>
      <xdr:row>103</xdr:row>
      <xdr:rowOff>158114</xdr:rowOff>
    </xdr:to>
    <xdr:cxnSp macro="">
      <xdr:nvCxnSpPr>
        <xdr:cNvPr id="776" name="直線コネクタ 775">
          <a:extLst>
            <a:ext uri="{FF2B5EF4-FFF2-40B4-BE49-F238E27FC236}">
              <a16:creationId xmlns:a16="http://schemas.microsoft.com/office/drawing/2014/main" id="{E32183BC-1559-4AC5-B550-7E1B04196C80}"/>
            </a:ext>
          </a:extLst>
        </xdr:cNvPr>
        <xdr:cNvCxnSpPr/>
      </xdr:nvCxnSpPr>
      <xdr:spPr>
        <a:xfrm>
          <a:off x="13935075" y="16914495"/>
          <a:ext cx="762000"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xdr:rowOff>
    </xdr:from>
    <xdr:to>
      <xdr:col>76</xdr:col>
      <xdr:colOff>165100</xdr:colOff>
      <xdr:row>103</xdr:row>
      <xdr:rowOff>115570</xdr:rowOff>
    </xdr:to>
    <xdr:sp macro="" textlink="">
      <xdr:nvSpPr>
        <xdr:cNvPr id="777" name="楕円 776">
          <a:extLst>
            <a:ext uri="{FF2B5EF4-FFF2-40B4-BE49-F238E27FC236}">
              <a16:creationId xmlns:a16="http://schemas.microsoft.com/office/drawing/2014/main" id="{42DDE59D-54D2-41AB-836E-919BE180CF69}"/>
            </a:ext>
          </a:extLst>
        </xdr:cNvPr>
        <xdr:cNvSpPr/>
      </xdr:nvSpPr>
      <xdr:spPr>
        <a:xfrm>
          <a:off x="13096875" y="168128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64770</xdr:rowOff>
    </xdr:from>
    <xdr:to>
      <xdr:col>81</xdr:col>
      <xdr:colOff>50800</xdr:colOff>
      <xdr:row>103</xdr:row>
      <xdr:rowOff>112395</xdr:rowOff>
    </xdr:to>
    <xdr:cxnSp macro="">
      <xdr:nvCxnSpPr>
        <xdr:cNvPr id="778" name="直線コネクタ 777">
          <a:extLst>
            <a:ext uri="{FF2B5EF4-FFF2-40B4-BE49-F238E27FC236}">
              <a16:creationId xmlns:a16="http://schemas.microsoft.com/office/drawing/2014/main" id="{C8BFADED-5225-4F6D-8AE7-3EED22B71935}"/>
            </a:ext>
          </a:extLst>
        </xdr:cNvPr>
        <xdr:cNvCxnSpPr/>
      </xdr:nvCxnSpPr>
      <xdr:spPr>
        <a:xfrm>
          <a:off x="13144500" y="16870045"/>
          <a:ext cx="790575"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92075</xdr:rowOff>
    </xdr:from>
    <xdr:to>
      <xdr:col>72</xdr:col>
      <xdr:colOff>38100</xdr:colOff>
      <xdr:row>103</xdr:row>
      <xdr:rowOff>22225</xdr:rowOff>
    </xdr:to>
    <xdr:sp macro="" textlink="">
      <xdr:nvSpPr>
        <xdr:cNvPr id="779" name="楕円 778">
          <a:extLst>
            <a:ext uri="{FF2B5EF4-FFF2-40B4-BE49-F238E27FC236}">
              <a16:creationId xmlns:a16="http://schemas.microsoft.com/office/drawing/2014/main" id="{1E8A864B-81CD-4246-90E4-34C2392F863F}"/>
            </a:ext>
          </a:extLst>
        </xdr:cNvPr>
        <xdr:cNvSpPr/>
      </xdr:nvSpPr>
      <xdr:spPr>
        <a:xfrm>
          <a:off x="12296775" y="167227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142875</xdr:rowOff>
    </xdr:from>
    <xdr:to>
      <xdr:col>76</xdr:col>
      <xdr:colOff>114300</xdr:colOff>
      <xdr:row>103</xdr:row>
      <xdr:rowOff>64770</xdr:rowOff>
    </xdr:to>
    <xdr:cxnSp macro="">
      <xdr:nvCxnSpPr>
        <xdr:cNvPr id="780" name="直線コネクタ 779">
          <a:extLst>
            <a:ext uri="{FF2B5EF4-FFF2-40B4-BE49-F238E27FC236}">
              <a16:creationId xmlns:a16="http://schemas.microsoft.com/office/drawing/2014/main" id="{254E3118-9505-45F6-BF41-7006863ED016}"/>
            </a:ext>
          </a:extLst>
        </xdr:cNvPr>
        <xdr:cNvCxnSpPr/>
      </xdr:nvCxnSpPr>
      <xdr:spPr>
        <a:xfrm>
          <a:off x="12344400" y="16770350"/>
          <a:ext cx="800100" cy="9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95886</xdr:rowOff>
    </xdr:from>
    <xdr:to>
      <xdr:col>67</xdr:col>
      <xdr:colOff>101600</xdr:colOff>
      <xdr:row>103</xdr:row>
      <xdr:rowOff>26036</xdr:rowOff>
    </xdr:to>
    <xdr:sp macro="" textlink="">
      <xdr:nvSpPr>
        <xdr:cNvPr id="781" name="楕円 780">
          <a:extLst>
            <a:ext uri="{FF2B5EF4-FFF2-40B4-BE49-F238E27FC236}">
              <a16:creationId xmlns:a16="http://schemas.microsoft.com/office/drawing/2014/main" id="{E94BDB63-E652-492B-8CF8-D5F3889F1F82}"/>
            </a:ext>
          </a:extLst>
        </xdr:cNvPr>
        <xdr:cNvSpPr/>
      </xdr:nvSpPr>
      <xdr:spPr>
        <a:xfrm>
          <a:off x="11487150" y="167265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142875</xdr:rowOff>
    </xdr:from>
    <xdr:to>
      <xdr:col>71</xdr:col>
      <xdr:colOff>177800</xdr:colOff>
      <xdr:row>102</xdr:row>
      <xdr:rowOff>146686</xdr:rowOff>
    </xdr:to>
    <xdr:cxnSp macro="">
      <xdr:nvCxnSpPr>
        <xdr:cNvPr id="782" name="直線コネクタ 781">
          <a:extLst>
            <a:ext uri="{FF2B5EF4-FFF2-40B4-BE49-F238E27FC236}">
              <a16:creationId xmlns:a16="http://schemas.microsoft.com/office/drawing/2014/main" id="{1B963D98-7DF5-40F8-A5C4-196D1EF7FC4F}"/>
            </a:ext>
          </a:extLst>
        </xdr:cNvPr>
        <xdr:cNvCxnSpPr/>
      </xdr:nvCxnSpPr>
      <xdr:spPr>
        <a:xfrm flipV="1">
          <a:off x="11534775" y="16770350"/>
          <a:ext cx="80962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3" name="n_1aveValue【公民館】&#10;有形固定資産減価償却率">
          <a:extLst>
            <a:ext uri="{FF2B5EF4-FFF2-40B4-BE49-F238E27FC236}">
              <a16:creationId xmlns:a16="http://schemas.microsoft.com/office/drawing/2014/main" id="{4BC01EE7-F764-482F-8D25-26FCDCAEECF5}"/>
            </a:ext>
          </a:extLst>
        </xdr:cNvPr>
        <xdr:cNvSpPr txBox="1"/>
      </xdr:nvSpPr>
      <xdr:spPr>
        <a:xfrm>
          <a:off x="13745219" y="1704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4" name="n_2aveValue【公民館】&#10;有形固定資産減価償却率">
          <a:extLst>
            <a:ext uri="{FF2B5EF4-FFF2-40B4-BE49-F238E27FC236}">
              <a16:creationId xmlns:a16="http://schemas.microsoft.com/office/drawing/2014/main" id="{7345604C-D146-4FFB-B806-EAF32EF81CC9}"/>
            </a:ext>
          </a:extLst>
        </xdr:cNvPr>
        <xdr:cNvSpPr txBox="1"/>
      </xdr:nvSpPr>
      <xdr:spPr>
        <a:xfrm>
          <a:off x="12964169" y="1702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5" name="n_3aveValue【公民館】&#10;有形固定資産減価償却率">
          <a:extLst>
            <a:ext uri="{FF2B5EF4-FFF2-40B4-BE49-F238E27FC236}">
              <a16:creationId xmlns:a16="http://schemas.microsoft.com/office/drawing/2014/main" id="{0DE46AA5-A723-4DBA-87DB-A466509320FB}"/>
            </a:ext>
          </a:extLst>
        </xdr:cNvPr>
        <xdr:cNvSpPr txBox="1"/>
      </xdr:nvSpPr>
      <xdr:spPr>
        <a:xfrm>
          <a:off x="12164069"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786" name="n_4aveValue【公民館】&#10;有形固定資産減価償却率">
          <a:extLst>
            <a:ext uri="{FF2B5EF4-FFF2-40B4-BE49-F238E27FC236}">
              <a16:creationId xmlns:a16="http://schemas.microsoft.com/office/drawing/2014/main" id="{DEEAD378-3E46-4E7B-8F1A-C09647574B57}"/>
            </a:ext>
          </a:extLst>
        </xdr:cNvPr>
        <xdr:cNvSpPr txBox="1"/>
      </xdr:nvSpPr>
      <xdr:spPr>
        <a:xfrm>
          <a:off x="11354444" y="1696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8272</xdr:rowOff>
    </xdr:from>
    <xdr:ext cx="405111" cy="259045"/>
    <xdr:sp macro="" textlink="">
      <xdr:nvSpPr>
        <xdr:cNvPr id="787" name="n_1mainValue【公民館】&#10;有形固定資産減価償却率">
          <a:extLst>
            <a:ext uri="{FF2B5EF4-FFF2-40B4-BE49-F238E27FC236}">
              <a16:creationId xmlns:a16="http://schemas.microsoft.com/office/drawing/2014/main" id="{EA98584F-80A9-421A-938B-D330A7CB4B58}"/>
            </a:ext>
          </a:extLst>
        </xdr:cNvPr>
        <xdr:cNvSpPr txBox="1"/>
      </xdr:nvSpPr>
      <xdr:spPr>
        <a:xfrm>
          <a:off x="13745219" y="1664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132097</xdr:rowOff>
    </xdr:from>
    <xdr:ext cx="405111" cy="259045"/>
    <xdr:sp macro="" textlink="">
      <xdr:nvSpPr>
        <xdr:cNvPr id="788" name="n_2mainValue【公民館】&#10;有形固定資産減価償却率">
          <a:extLst>
            <a:ext uri="{FF2B5EF4-FFF2-40B4-BE49-F238E27FC236}">
              <a16:creationId xmlns:a16="http://schemas.microsoft.com/office/drawing/2014/main" id="{798FBF63-8130-4487-8B4F-828E4A22C64D}"/>
            </a:ext>
          </a:extLst>
        </xdr:cNvPr>
        <xdr:cNvSpPr txBox="1"/>
      </xdr:nvSpPr>
      <xdr:spPr>
        <a:xfrm>
          <a:off x="12964169"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38752</xdr:rowOff>
    </xdr:from>
    <xdr:ext cx="405111" cy="259045"/>
    <xdr:sp macro="" textlink="">
      <xdr:nvSpPr>
        <xdr:cNvPr id="789" name="n_3mainValue【公民館】&#10;有形固定資産減価償却率">
          <a:extLst>
            <a:ext uri="{FF2B5EF4-FFF2-40B4-BE49-F238E27FC236}">
              <a16:creationId xmlns:a16="http://schemas.microsoft.com/office/drawing/2014/main" id="{04976E69-DEAC-4B13-B224-E6C004236384}"/>
            </a:ext>
          </a:extLst>
        </xdr:cNvPr>
        <xdr:cNvSpPr txBox="1"/>
      </xdr:nvSpPr>
      <xdr:spPr>
        <a:xfrm>
          <a:off x="12164069" y="1649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42563</xdr:rowOff>
    </xdr:from>
    <xdr:ext cx="405111" cy="259045"/>
    <xdr:sp macro="" textlink="">
      <xdr:nvSpPr>
        <xdr:cNvPr id="790" name="n_4mainValue【公民館】&#10;有形固定資産減価償却率">
          <a:extLst>
            <a:ext uri="{FF2B5EF4-FFF2-40B4-BE49-F238E27FC236}">
              <a16:creationId xmlns:a16="http://schemas.microsoft.com/office/drawing/2014/main" id="{06B93D28-2732-492A-B2B7-E6CB0715B194}"/>
            </a:ext>
          </a:extLst>
        </xdr:cNvPr>
        <xdr:cNvSpPr txBox="1"/>
      </xdr:nvSpPr>
      <xdr:spPr>
        <a:xfrm>
          <a:off x="11354444" y="16504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174AA1E8-F877-4B59-8046-ACF68575ED5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245C91FB-77B6-4DBA-A112-CC70BD903A2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021DBF6D-5EF1-4D25-86C2-BB42B42EFB4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E2C83158-10A6-4AE3-AC86-2D27CEAC052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2D9FBA69-A948-49C0-BA69-BCC3FD4C402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506BAE2C-A414-4858-95FE-549E8FB7E69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FAFD3748-8564-44DA-AD6F-0EACFAB33A7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8A1D4F4D-6FFF-4405-BC5A-54E2882E17A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2B61D5B4-8743-41FA-AC2C-933B85C37E1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F379210F-CFB3-467D-AF06-F362AB6DAF9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3DC9856D-F737-4187-A6DC-68B6FB536EF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34EED56E-2A99-485E-8F19-14A99A62FA73}"/>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696673AB-5C06-495E-B023-FB7481F05B53}"/>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61B61886-CF6D-4172-8A9C-47DD7293B468}"/>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9A7C1C93-800C-49E8-8774-368F95630B3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3039121F-6BB8-45F2-817A-304495D31F98}"/>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17F03F6F-03B1-43F3-9F0F-02FE57A2F0FA}"/>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BFE78013-860D-4076-8E68-2CA7CE05040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923E24BF-BD18-487C-8820-AE27D381A09B}"/>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B9AA1CB2-8FF6-495D-B6F6-ACC8F61C0018}"/>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22FDE207-C095-4DBE-A522-8B3D963F5A6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6183946-5BBF-460C-9968-F9230EA00AD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CEAE0844-8BD1-4343-AA33-11D01D88A94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4" name="直線コネクタ 813">
          <a:extLst>
            <a:ext uri="{FF2B5EF4-FFF2-40B4-BE49-F238E27FC236}">
              <a16:creationId xmlns:a16="http://schemas.microsoft.com/office/drawing/2014/main" id="{528D71A8-FB7F-4019-A74B-7CDFC33BE33F}"/>
            </a:ext>
          </a:extLst>
        </xdr:cNvPr>
        <xdr:cNvCxnSpPr/>
      </xdr:nvCxnSpPr>
      <xdr:spPr>
        <a:xfrm flipV="1">
          <a:off x="19954239" y="16414114"/>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5" name="【公民館】&#10;一人当たり面積最小値テキスト">
          <a:extLst>
            <a:ext uri="{FF2B5EF4-FFF2-40B4-BE49-F238E27FC236}">
              <a16:creationId xmlns:a16="http://schemas.microsoft.com/office/drawing/2014/main" id="{E162D94C-4E0A-4A1B-960E-3E4B76504CB9}"/>
            </a:ext>
          </a:extLst>
        </xdr:cNvPr>
        <xdr:cNvSpPr txBox="1"/>
      </xdr:nvSpPr>
      <xdr:spPr>
        <a:xfrm>
          <a:off x="19992975"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6" name="直線コネクタ 815">
          <a:extLst>
            <a:ext uri="{FF2B5EF4-FFF2-40B4-BE49-F238E27FC236}">
              <a16:creationId xmlns:a16="http://schemas.microsoft.com/office/drawing/2014/main" id="{55693DC3-5D14-4D28-9EAE-7D7CB90D8DFB}"/>
            </a:ext>
          </a:extLst>
        </xdr:cNvPr>
        <xdr:cNvCxnSpPr/>
      </xdr:nvCxnSpPr>
      <xdr:spPr>
        <a:xfrm>
          <a:off x="19878675" y="17686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7" name="【公民館】&#10;一人当たり面積最大値テキスト">
          <a:extLst>
            <a:ext uri="{FF2B5EF4-FFF2-40B4-BE49-F238E27FC236}">
              <a16:creationId xmlns:a16="http://schemas.microsoft.com/office/drawing/2014/main" id="{78A52807-4F7D-43EA-945C-04CEFDCAED83}"/>
            </a:ext>
          </a:extLst>
        </xdr:cNvPr>
        <xdr:cNvSpPr txBox="1"/>
      </xdr:nvSpPr>
      <xdr:spPr>
        <a:xfrm>
          <a:off x="19992975" y="1619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8" name="直線コネクタ 817">
          <a:extLst>
            <a:ext uri="{FF2B5EF4-FFF2-40B4-BE49-F238E27FC236}">
              <a16:creationId xmlns:a16="http://schemas.microsoft.com/office/drawing/2014/main" id="{6AAF2CB4-01B9-41DD-9919-8E90F4B8EA46}"/>
            </a:ext>
          </a:extLst>
        </xdr:cNvPr>
        <xdr:cNvCxnSpPr/>
      </xdr:nvCxnSpPr>
      <xdr:spPr>
        <a:xfrm>
          <a:off x="19878675" y="16414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19" name="【公民館】&#10;一人当たり面積平均値テキスト">
          <a:extLst>
            <a:ext uri="{FF2B5EF4-FFF2-40B4-BE49-F238E27FC236}">
              <a16:creationId xmlns:a16="http://schemas.microsoft.com/office/drawing/2014/main" id="{3583022B-4A7F-4130-9CD3-E1237371DF6E}"/>
            </a:ext>
          </a:extLst>
        </xdr:cNvPr>
        <xdr:cNvSpPr txBox="1"/>
      </xdr:nvSpPr>
      <xdr:spPr>
        <a:xfrm>
          <a:off x="19992975" y="17021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0" name="フローチャート: 判断 819">
          <a:extLst>
            <a:ext uri="{FF2B5EF4-FFF2-40B4-BE49-F238E27FC236}">
              <a16:creationId xmlns:a16="http://schemas.microsoft.com/office/drawing/2014/main" id="{7E278C0E-95AB-4AC5-9BF7-B58052EF50F0}"/>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21" name="フローチャート: 判断 820">
          <a:extLst>
            <a:ext uri="{FF2B5EF4-FFF2-40B4-BE49-F238E27FC236}">
              <a16:creationId xmlns:a16="http://schemas.microsoft.com/office/drawing/2014/main" id="{5BDA90D7-FE30-4D0F-86B5-7A0C91613574}"/>
            </a:ext>
          </a:extLst>
        </xdr:cNvPr>
        <xdr:cNvSpPr/>
      </xdr:nvSpPr>
      <xdr:spPr>
        <a:xfrm>
          <a:off x="19154775" y="171665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2" name="フローチャート: 判断 821">
          <a:extLst>
            <a:ext uri="{FF2B5EF4-FFF2-40B4-BE49-F238E27FC236}">
              <a16:creationId xmlns:a16="http://schemas.microsoft.com/office/drawing/2014/main" id="{F80B806D-7B52-47E8-AB2C-B81CDF932E64}"/>
            </a:ext>
          </a:extLst>
        </xdr:cNvPr>
        <xdr:cNvSpPr/>
      </xdr:nvSpPr>
      <xdr:spPr>
        <a:xfrm>
          <a:off x="18345150" y="17155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3" name="フローチャート: 判断 822">
          <a:extLst>
            <a:ext uri="{FF2B5EF4-FFF2-40B4-BE49-F238E27FC236}">
              <a16:creationId xmlns:a16="http://schemas.microsoft.com/office/drawing/2014/main" id="{5C7AB6DD-D580-4438-92C0-835B79889A73}"/>
            </a:ext>
          </a:extLst>
        </xdr:cNvPr>
        <xdr:cNvSpPr/>
      </xdr:nvSpPr>
      <xdr:spPr>
        <a:xfrm>
          <a:off x="17554575" y="171710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4" name="フローチャート: 判断 823">
          <a:extLst>
            <a:ext uri="{FF2B5EF4-FFF2-40B4-BE49-F238E27FC236}">
              <a16:creationId xmlns:a16="http://schemas.microsoft.com/office/drawing/2014/main" id="{3A7CF77C-F439-4463-AA40-82505307156D}"/>
            </a:ext>
          </a:extLst>
        </xdr:cNvPr>
        <xdr:cNvSpPr/>
      </xdr:nvSpPr>
      <xdr:spPr>
        <a:xfrm>
          <a:off x="16754475" y="17128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5663930-79E5-462A-92E3-D36E4723406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67532FA8-557E-49E5-8A6F-AAD71AB10BD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6A817EF-E625-42BE-8DA6-C8E3385A2FB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EBF6E18-A0FB-429B-A5B9-4293515F9D6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60112F6-83B9-4334-B773-84E4984935E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86361</xdr:rowOff>
    </xdr:from>
    <xdr:to>
      <xdr:col>116</xdr:col>
      <xdr:colOff>114300</xdr:colOff>
      <xdr:row>107</xdr:row>
      <xdr:rowOff>16511</xdr:rowOff>
    </xdr:to>
    <xdr:sp macro="" textlink="">
      <xdr:nvSpPr>
        <xdr:cNvPr id="830" name="楕円 829">
          <a:extLst>
            <a:ext uri="{FF2B5EF4-FFF2-40B4-BE49-F238E27FC236}">
              <a16:creationId xmlns:a16="http://schemas.microsoft.com/office/drawing/2014/main" id="{5EB187AC-D8D7-43B6-A5EC-1379ADC2F743}"/>
            </a:ext>
          </a:extLst>
        </xdr:cNvPr>
        <xdr:cNvSpPr/>
      </xdr:nvSpPr>
      <xdr:spPr>
        <a:xfrm>
          <a:off x="19897725" y="17399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64788</xdr:rowOff>
    </xdr:from>
    <xdr:ext cx="469744" cy="259045"/>
    <xdr:sp macro="" textlink="">
      <xdr:nvSpPr>
        <xdr:cNvPr id="831" name="【公民館】&#10;一人当たり面積該当値テキスト">
          <a:extLst>
            <a:ext uri="{FF2B5EF4-FFF2-40B4-BE49-F238E27FC236}">
              <a16:creationId xmlns:a16="http://schemas.microsoft.com/office/drawing/2014/main" id="{55580772-D37F-46E3-8E1D-0358F54AD4B1}"/>
            </a:ext>
          </a:extLst>
        </xdr:cNvPr>
        <xdr:cNvSpPr txBox="1"/>
      </xdr:nvSpPr>
      <xdr:spPr>
        <a:xfrm>
          <a:off x="19992975" y="1738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86361</xdr:rowOff>
    </xdr:from>
    <xdr:to>
      <xdr:col>112</xdr:col>
      <xdr:colOff>38100</xdr:colOff>
      <xdr:row>107</xdr:row>
      <xdr:rowOff>16511</xdr:rowOff>
    </xdr:to>
    <xdr:sp macro="" textlink="">
      <xdr:nvSpPr>
        <xdr:cNvPr id="832" name="楕円 831">
          <a:extLst>
            <a:ext uri="{FF2B5EF4-FFF2-40B4-BE49-F238E27FC236}">
              <a16:creationId xmlns:a16="http://schemas.microsoft.com/office/drawing/2014/main" id="{0E7D5487-C8E8-4048-9709-2CFE05A0145A}"/>
            </a:ext>
          </a:extLst>
        </xdr:cNvPr>
        <xdr:cNvSpPr/>
      </xdr:nvSpPr>
      <xdr:spPr>
        <a:xfrm>
          <a:off x="19154775" y="173996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137161</xdr:rowOff>
    </xdr:from>
    <xdr:to>
      <xdr:col>116</xdr:col>
      <xdr:colOff>63500</xdr:colOff>
      <xdr:row>106</xdr:row>
      <xdr:rowOff>137161</xdr:rowOff>
    </xdr:to>
    <xdr:cxnSp macro="">
      <xdr:nvCxnSpPr>
        <xdr:cNvPr id="833" name="直線コネクタ 832">
          <a:extLst>
            <a:ext uri="{FF2B5EF4-FFF2-40B4-BE49-F238E27FC236}">
              <a16:creationId xmlns:a16="http://schemas.microsoft.com/office/drawing/2014/main" id="{348FCB7E-3962-4BFC-8510-2F22BC8944E1}"/>
            </a:ext>
          </a:extLst>
        </xdr:cNvPr>
        <xdr:cNvCxnSpPr/>
      </xdr:nvCxnSpPr>
      <xdr:spPr>
        <a:xfrm>
          <a:off x="19202400" y="1745678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86361</xdr:rowOff>
    </xdr:from>
    <xdr:to>
      <xdr:col>107</xdr:col>
      <xdr:colOff>101600</xdr:colOff>
      <xdr:row>107</xdr:row>
      <xdr:rowOff>16511</xdr:rowOff>
    </xdr:to>
    <xdr:sp macro="" textlink="">
      <xdr:nvSpPr>
        <xdr:cNvPr id="834" name="楕円 833">
          <a:extLst>
            <a:ext uri="{FF2B5EF4-FFF2-40B4-BE49-F238E27FC236}">
              <a16:creationId xmlns:a16="http://schemas.microsoft.com/office/drawing/2014/main" id="{755AC222-E09A-4411-881F-0D910D9F2127}"/>
            </a:ext>
          </a:extLst>
        </xdr:cNvPr>
        <xdr:cNvSpPr/>
      </xdr:nvSpPr>
      <xdr:spPr>
        <a:xfrm>
          <a:off x="18345150" y="17399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137161</xdr:rowOff>
    </xdr:from>
    <xdr:to>
      <xdr:col>111</xdr:col>
      <xdr:colOff>177800</xdr:colOff>
      <xdr:row>106</xdr:row>
      <xdr:rowOff>137161</xdr:rowOff>
    </xdr:to>
    <xdr:cxnSp macro="">
      <xdr:nvCxnSpPr>
        <xdr:cNvPr id="835" name="直線コネクタ 834">
          <a:extLst>
            <a:ext uri="{FF2B5EF4-FFF2-40B4-BE49-F238E27FC236}">
              <a16:creationId xmlns:a16="http://schemas.microsoft.com/office/drawing/2014/main" id="{BBFA4C89-B206-480D-B365-FC3C49FB99DF}"/>
            </a:ext>
          </a:extLst>
        </xdr:cNvPr>
        <xdr:cNvCxnSpPr/>
      </xdr:nvCxnSpPr>
      <xdr:spPr>
        <a:xfrm>
          <a:off x="18392775" y="1745678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836" name="楕円 835">
          <a:extLst>
            <a:ext uri="{FF2B5EF4-FFF2-40B4-BE49-F238E27FC236}">
              <a16:creationId xmlns:a16="http://schemas.microsoft.com/office/drawing/2014/main" id="{B9A83576-2A8D-46B9-A22A-A98DB3CC3588}"/>
            </a:ext>
          </a:extLst>
        </xdr:cNvPr>
        <xdr:cNvSpPr/>
      </xdr:nvSpPr>
      <xdr:spPr>
        <a:xfrm>
          <a:off x="17554575" y="173996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137161</xdr:rowOff>
    </xdr:from>
    <xdr:to>
      <xdr:col>107</xdr:col>
      <xdr:colOff>50800</xdr:colOff>
      <xdr:row>106</xdr:row>
      <xdr:rowOff>137161</xdr:rowOff>
    </xdr:to>
    <xdr:cxnSp macro="">
      <xdr:nvCxnSpPr>
        <xdr:cNvPr id="837" name="直線コネクタ 836">
          <a:extLst>
            <a:ext uri="{FF2B5EF4-FFF2-40B4-BE49-F238E27FC236}">
              <a16:creationId xmlns:a16="http://schemas.microsoft.com/office/drawing/2014/main" id="{0B502B28-B1E1-430F-BC6C-A6AFEB436927}"/>
            </a:ext>
          </a:extLst>
        </xdr:cNvPr>
        <xdr:cNvCxnSpPr/>
      </xdr:nvCxnSpPr>
      <xdr:spPr>
        <a:xfrm>
          <a:off x="17602200" y="1745678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86361</xdr:rowOff>
    </xdr:from>
    <xdr:to>
      <xdr:col>98</xdr:col>
      <xdr:colOff>38100</xdr:colOff>
      <xdr:row>107</xdr:row>
      <xdr:rowOff>16511</xdr:rowOff>
    </xdr:to>
    <xdr:sp macro="" textlink="">
      <xdr:nvSpPr>
        <xdr:cNvPr id="838" name="楕円 837">
          <a:extLst>
            <a:ext uri="{FF2B5EF4-FFF2-40B4-BE49-F238E27FC236}">
              <a16:creationId xmlns:a16="http://schemas.microsoft.com/office/drawing/2014/main" id="{59E15525-6535-4F47-8125-730D1AA9A25E}"/>
            </a:ext>
          </a:extLst>
        </xdr:cNvPr>
        <xdr:cNvSpPr/>
      </xdr:nvSpPr>
      <xdr:spPr>
        <a:xfrm>
          <a:off x="16754475" y="173996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137161</xdr:rowOff>
    </xdr:to>
    <xdr:cxnSp macro="">
      <xdr:nvCxnSpPr>
        <xdr:cNvPr id="839" name="直線コネクタ 838">
          <a:extLst>
            <a:ext uri="{FF2B5EF4-FFF2-40B4-BE49-F238E27FC236}">
              <a16:creationId xmlns:a16="http://schemas.microsoft.com/office/drawing/2014/main" id="{ED0F21D1-5250-4738-8DFF-83F3F11D0FD0}"/>
            </a:ext>
          </a:extLst>
        </xdr:cNvPr>
        <xdr:cNvCxnSpPr/>
      </xdr:nvCxnSpPr>
      <xdr:spPr>
        <a:xfrm>
          <a:off x="16802100" y="174567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840" name="n_1aveValue【公民館】&#10;一人当たり面積">
          <a:extLst>
            <a:ext uri="{FF2B5EF4-FFF2-40B4-BE49-F238E27FC236}">
              <a16:creationId xmlns:a16="http://schemas.microsoft.com/office/drawing/2014/main" id="{1803D174-EF9E-435F-B161-68C4277AB8A1}"/>
            </a:ext>
          </a:extLst>
        </xdr:cNvPr>
        <xdr:cNvSpPr txBox="1"/>
      </xdr:nvSpPr>
      <xdr:spPr>
        <a:xfrm>
          <a:off x="18983402" y="1694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41" name="n_2aveValue【公民館】&#10;一人当たり面積">
          <a:extLst>
            <a:ext uri="{FF2B5EF4-FFF2-40B4-BE49-F238E27FC236}">
              <a16:creationId xmlns:a16="http://schemas.microsoft.com/office/drawing/2014/main" id="{CC0BDA40-8D2F-498E-81D4-26682035180E}"/>
            </a:ext>
          </a:extLst>
        </xdr:cNvPr>
        <xdr:cNvSpPr txBox="1"/>
      </xdr:nvSpPr>
      <xdr:spPr>
        <a:xfrm>
          <a:off x="18183302"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42" name="n_3aveValue【公民館】&#10;一人当たり面積">
          <a:extLst>
            <a:ext uri="{FF2B5EF4-FFF2-40B4-BE49-F238E27FC236}">
              <a16:creationId xmlns:a16="http://schemas.microsoft.com/office/drawing/2014/main" id="{15A0D53D-9B83-4168-94C6-F8DEB0DC33A9}"/>
            </a:ext>
          </a:extLst>
        </xdr:cNvPr>
        <xdr:cNvSpPr txBox="1"/>
      </xdr:nvSpPr>
      <xdr:spPr>
        <a:xfrm>
          <a:off x="17383202" y="1694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3" name="n_4aveValue【公民館】&#10;一人当たり面積">
          <a:extLst>
            <a:ext uri="{FF2B5EF4-FFF2-40B4-BE49-F238E27FC236}">
              <a16:creationId xmlns:a16="http://schemas.microsoft.com/office/drawing/2014/main" id="{65F8A20D-71B6-41F1-82F8-27B6D82B986D}"/>
            </a:ext>
          </a:extLst>
        </xdr:cNvPr>
        <xdr:cNvSpPr txBox="1"/>
      </xdr:nvSpPr>
      <xdr:spPr>
        <a:xfrm>
          <a:off x="16592627" y="1690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7638</xdr:rowOff>
    </xdr:from>
    <xdr:ext cx="469744" cy="259045"/>
    <xdr:sp macro="" textlink="">
      <xdr:nvSpPr>
        <xdr:cNvPr id="844" name="n_1mainValue【公民館】&#10;一人当たり面積">
          <a:extLst>
            <a:ext uri="{FF2B5EF4-FFF2-40B4-BE49-F238E27FC236}">
              <a16:creationId xmlns:a16="http://schemas.microsoft.com/office/drawing/2014/main" id="{1AB0905D-5BE4-4DF9-A17B-29BAE977E2B2}"/>
            </a:ext>
          </a:extLst>
        </xdr:cNvPr>
        <xdr:cNvSpPr txBox="1"/>
      </xdr:nvSpPr>
      <xdr:spPr>
        <a:xfrm>
          <a:off x="18983402" y="1749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7638</xdr:rowOff>
    </xdr:from>
    <xdr:ext cx="469744" cy="259045"/>
    <xdr:sp macro="" textlink="">
      <xdr:nvSpPr>
        <xdr:cNvPr id="845" name="n_2mainValue【公民館】&#10;一人当たり面積">
          <a:extLst>
            <a:ext uri="{FF2B5EF4-FFF2-40B4-BE49-F238E27FC236}">
              <a16:creationId xmlns:a16="http://schemas.microsoft.com/office/drawing/2014/main" id="{68B663F5-BF47-41B8-A2A4-4EAFF9DC0CB7}"/>
            </a:ext>
          </a:extLst>
        </xdr:cNvPr>
        <xdr:cNvSpPr txBox="1"/>
      </xdr:nvSpPr>
      <xdr:spPr>
        <a:xfrm>
          <a:off x="18183302" y="1749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846" name="n_3mainValue【公民館】&#10;一人当たり面積">
          <a:extLst>
            <a:ext uri="{FF2B5EF4-FFF2-40B4-BE49-F238E27FC236}">
              <a16:creationId xmlns:a16="http://schemas.microsoft.com/office/drawing/2014/main" id="{007F0042-3CAC-477F-9ECC-846C7585333F}"/>
            </a:ext>
          </a:extLst>
        </xdr:cNvPr>
        <xdr:cNvSpPr txBox="1"/>
      </xdr:nvSpPr>
      <xdr:spPr>
        <a:xfrm>
          <a:off x="17383202" y="1749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7638</xdr:rowOff>
    </xdr:from>
    <xdr:ext cx="469744" cy="259045"/>
    <xdr:sp macro="" textlink="">
      <xdr:nvSpPr>
        <xdr:cNvPr id="847" name="n_4mainValue【公民館】&#10;一人当たり面積">
          <a:extLst>
            <a:ext uri="{FF2B5EF4-FFF2-40B4-BE49-F238E27FC236}">
              <a16:creationId xmlns:a16="http://schemas.microsoft.com/office/drawing/2014/main" id="{4F064D55-E0AD-4998-B5A7-2C36B0ED6DF9}"/>
            </a:ext>
          </a:extLst>
        </xdr:cNvPr>
        <xdr:cNvSpPr txBox="1"/>
      </xdr:nvSpPr>
      <xdr:spPr>
        <a:xfrm>
          <a:off x="16592627" y="1749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B47EE4FD-8D12-4F2B-8BE7-00C19F967E7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29D6AA37-6BBD-4D2E-9D5F-855F8584106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49C86D14-7140-4477-A2D7-E2B4AA17676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公営住宅の有形固定資産減価償却率が</a:t>
          </a:r>
          <a:r>
            <a:rPr kumimoji="1" lang="en-US" altLang="ja-JP" sz="1100">
              <a:solidFill>
                <a:schemeClr val="dk1"/>
              </a:solidFill>
              <a:effectLst/>
              <a:latin typeface="ＭＳ Ｐ明朝" panose="02020600040205080304" pitchFamily="18" charset="-128"/>
              <a:ea typeface="ＭＳ Ｐ明朝" panose="02020600040205080304" pitchFamily="18" charset="-128"/>
              <a:cs typeface="+mn-cs"/>
            </a:rPr>
            <a:t>97.8%</a:t>
          </a:r>
          <a:r>
            <a:rPr kumimoji="1" lang="ja-JP" altLang="en-US" sz="1100">
              <a:solidFill>
                <a:schemeClr val="dk1"/>
              </a:solidFill>
              <a:effectLst/>
              <a:latin typeface="ＭＳ Ｐ明朝" panose="02020600040205080304" pitchFamily="18" charset="-128"/>
              <a:ea typeface="ＭＳ Ｐ明朝" panose="02020600040205080304" pitchFamily="18" charset="-128"/>
              <a:cs typeface="+mn-cs"/>
            </a:rPr>
            <a:t>となっており、全国平均及び埼玉県平均を大幅に超え、ほとんどの公営住宅が老朽化している。また、一人当たりの面積を見てみると、全国平均及び埼玉県平均を大幅に下回っている。</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pPr eaLnBrk="1" fontAlgn="auto" latinLnBrk="0" hangingPunct="1"/>
          <a:r>
            <a:rPr kumimoji="1" lang="ja-JP" altLang="ja-JP" sz="1100">
              <a:solidFill>
                <a:schemeClr val="dk1"/>
              </a:solidFill>
              <a:effectLst/>
              <a:latin typeface="ＭＳ Ｐ明朝" panose="02020600040205080304" pitchFamily="18" charset="-128"/>
              <a:ea typeface="ＭＳ Ｐ明朝" panose="02020600040205080304" pitchFamily="18" charset="-128"/>
              <a:cs typeface="+mn-cs"/>
            </a:rPr>
            <a:t>これは、借上による公営住宅管理を進めていること等によると考えられるが、今後も公営住宅の管理計画について、より検討する必要があると考えられる。</a:t>
          </a:r>
          <a:endParaRPr kumimoji="1" lang="en-US" altLang="ja-JP" sz="1100">
            <a:solidFill>
              <a:schemeClr val="dk1"/>
            </a:solidFill>
            <a:effectLst/>
            <a:latin typeface="ＭＳ Ｐ明朝" panose="02020600040205080304" pitchFamily="18" charset="-128"/>
            <a:ea typeface="ＭＳ Ｐ明朝" panose="02020600040205080304" pitchFamily="18" charset="-128"/>
            <a:cs typeface="+mn-cs"/>
          </a:endParaRPr>
        </a:p>
        <a:p>
          <a:pPr eaLnBrk="1" fontAlgn="auto" latinLnBrk="0" hangingPunct="1"/>
          <a:r>
            <a:rPr kumimoji="1" lang="ja-JP" altLang="en-US" sz="1100">
              <a:latin typeface="ＭＳ Ｐ明朝" panose="02020600040205080304" pitchFamily="18" charset="-128"/>
              <a:ea typeface="ＭＳ Ｐ明朝" panose="02020600040205080304" pitchFamily="18" charset="-128"/>
            </a:rPr>
            <a:t>児童館の有形固定資産減価償却率が令和</a:t>
          </a:r>
          <a:r>
            <a:rPr kumimoji="1" lang="en-US" altLang="ja-JP" sz="1100">
              <a:latin typeface="ＭＳ Ｐ明朝" panose="02020600040205080304" pitchFamily="18" charset="-128"/>
              <a:ea typeface="ＭＳ Ｐ明朝" panose="02020600040205080304" pitchFamily="18" charset="-128"/>
            </a:rPr>
            <a:t>5</a:t>
          </a:r>
          <a:r>
            <a:rPr kumimoji="1" lang="ja-JP" altLang="en-US" sz="1100">
              <a:latin typeface="ＭＳ Ｐ明朝" panose="02020600040205080304" pitchFamily="18" charset="-128"/>
              <a:ea typeface="ＭＳ Ｐ明朝" panose="02020600040205080304" pitchFamily="18" charset="-128"/>
            </a:rPr>
            <a:t>年度より改善しているが、草加市立松原児童青少年購入センター「</a:t>
          </a:r>
          <a:r>
            <a:rPr kumimoji="1" lang="en-US" altLang="ja-JP" sz="1100">
              <a:latin typeface="ＭＳ Ｐ明朝" panose="02020600040205080304" pitchFamily="18" charset="-128"/>
              <a:ea typeface="ＭＳ Ｐ明朝" panose="02020600040205080304" pitchFamily="18" charset="-128"/>
            </a:rPr>
            <a:t>miraton</a:t>
          </a:r>
          <a:r>
            <a:rPr kumimoji="1" lang="ja-JP" altLang="en-US" sz="1100">
              <a:latin typeface="ＭＳ Ｐ明朝" panose="02020600040205080304" pitchFamily="18" charset="-128"/>
              <a:ea typeface="ＭＳ Ｐ明朝" panose="02020600040205080304" pitchFamily="18" charset="-128"/>
            </a:rPr>
            <a:t>（ミラトン）」が建設され、令和</a:t>
          </a:r>
          <a:r>
            <a:rPr kumimoji="1" lang="en-US" altLang="ja-JP" sz="1100">
              <a:latin typeface="ＭＳ Ｐ明朝" panose="02020600040205080304" pitchFamily="18" charset="-128"/>
              <a:ea typeface="ＭＳ Ｐ明朝" panose="02020600040205080304" pitchFamily="18" charset="-128"/>
            </a:rPr>
            <a:t>5</a:t>
          </a:r>
          <a:r>
            <a:rPr kumimoji="1" lang="ja-JP" altLang="en-US" sz="1100">
              <a:latin typeface="ＭＳ Ｐ明朝" panose="02020600040205080304" pitchFamily="18" charset="-128"/>
              <a:ea typeface="ＭＳ Ｐ明朝" panose="02020600040205080304" pitchFamily="18" charset="-128"/>
            </a:rPr>
            <a:t>年度及び令和</a:t>
          </a:r>
          <a:r>
            <a:rPr kumimoji="1" lang="en-US" altLang="ja-JP" sz="1100">
              <a:latin typeface="ＭＳ Ｐ明朝" panose="02020600040205080304" pitchFamily="18" charset="-128"/>
              <a:ea typeface="ＭＳ Ｐ明朝" panose="02020600040205080304" pitchFamily="18" charset="-128"/>
            </a:rPr>
            <a:t>6</a:t>
          </a:r>
          <a:r>
            <a:rPr kumimoji="1" lang="ja-JP" altLang="en-US" sz="1100">
              <a:latin typeface="ＭＳ Ｐ明朝" panose="02020600040205080304" pitchFamily="18" charset="-128"/>
              <a:ea typeface="ＭＳ Ｐ明朝" panose="02020600040205080304" pitchFamily="18" charset="-128"/>
            </a:rPr>
            <a:t>年度から減価償却が始まったことが要因となっている。</a:t>
          </a:r>
          <a:endParaRPr kumimoji="1" lang="en-US" altLang="ja-JP" sz="1100">
            <a:latin typeface="ＭＳ Ｐ明朝" panose="02020600040205080304" pitchFamily="18" charset="-128"/>
            <a:ea typeface="ＭＳ Ｐ明朝" panose="02020600040205080304" pitchFamily="18" charset="-128"/>
          </a:endParaRPr>
        </a:p>
        <a:p>
          <a:pPr eaLnBrk="1" fontAlgn="auto" latinLnBrk="0" hangingPunct="1"/>
          <a:r>
            <a:rPr kumimoji="1" lang="ja-JP" altLang="en-US" sz="1100">
              <a:latin typeface="ＭＳ Ｐ明朝" panose="02020600040205080304" pitchFamily="18" charset="-128"/>
              <a:ea typeface="ＭＳ Ｐ明朝" panose="02020600040205080304" pitchFamily="18" charset="-128"/>
            </a:rPr>
            <a:t>なお、道路、認定こども園・幼稚園・保育所については、有形固定資産減価償却率が類似団体内平均値より</a:t>
          </a:r>
          <a:r>
            <a:rPr kumimoji="1" lang="en-US" altLang="ja-JP" sz="1100">
              <a:latin typeface="ＭＳ Ｐ明朝" panose="02020600040205080304" pitchFamily="18" charset="-128"/>
              <a:ea typeface="ＭＳ Ｐ明朝" panose="02020600040205080304" pitchFamily="18" charset="-128"/>
            </a:rPr>
            <a:t>20%</a:t>
          </a:r>
          <a:r>
            <a:rPr kumimoji="1" lang="ja-JP" altLang="en-US" sz="1100">
              <a:latin typeface="ＭＳ Ｐ明朝" panose="02020600040205080304" pitchFamily="18" charset="-128"/>
              <a:ea typeface="ＭＳ Ｐ明朝" panose="02020600040205080304" pitchFamily="18" charset="-128"/>
            </a:rPr>
            <a:t>近く抑えられており、比較的老朽化の程度は低いと考えられるが、今後も適切な維持管理を行っていく。</a:t>
          </a:r>
        </a:p>
        <a:p>
          <a:pPr eaLnBrk="1" fontAlgn="auto" latinLnBrk="0" hangingPunct="1"/>
          <a:r>
            <a:rPr kumimoji="1" lang="ja-JP" altLang="en-US" sz="1100">
              <a:latin typeface="ＭＳ Ｐ明朝" panose="02020600040205080304" pitchFamily="18" charset="-128"/>
              <a:ea typeface="ＭＳ Ｐ明朝" panose="02020600040205080304" pitchFamily="18" charset="-128"/>
            </a:rPr>
            <a:t>橋りょう・トンネル、公民館については、有形固定資産減価償却率が類似団体内平均値と同程度となっているが、更新や建替等を含めた検討を行っていく。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B6CB946-3279-49DD-A087-873C562CCE8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EF4228-D994-4354-B145-FDF03C2B6E7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E0F2AB9-FFDF-4E4C-9506-C9A1C6FD337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D4555E5-57C9-473C-9552-07558EF26DE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埼玉県草加市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71DFD53-2234-4D0E-8B59-A14B92F1779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87C27E-9B59-4893-9926-487E02715FA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41F8BD-D056-45EE-94D6-CD7EF773306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21ACE2-4CD8-4FC1-994A-4950CA1FAA0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2B965E8-BB9F-4BD3-AE82-805259684C8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057C8A-655D-4074-B115-7AF0D47D889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251,992
240,555
27.46
96,931,504
91,747,417
4,610,684
49,098,628
66,514,468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CEF873-EAAA-4612-9BF9-B1E4C1743C0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B1E628B-F646-44B1-922A-EF4710AAE5F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B355BA9-7878-4ADA-8870-893E0789FC9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DA6AD6-B77B-441E-9211-8D8B0C3A541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033784-E2BF-4500-8291-2B933D4DB94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49E2FC3-0C7E-49D1-8A80-384794C2430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9A3514-1D9F-4CAA-A051-01796D9729C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6B9CFC-8FA4-4067-91B5-79A590045C6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624B25-365C-4F51-95EE-A677C28186B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34937C6-A860-4EA1-80EC-8D5E6B8FDFD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9A69AC-4622-4CCE-9412-0C6D7CB99A6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A49520-51BE-4837-A3C3-EB00AD0A225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6246ED-E332-411A-844C-B75F2B37203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A50DF31-3223-4BDD-A93F-8F67EA10CFD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60E259-EF0E-4518-BC66-417BCCE70E3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2DDF2A-8012-4BF1-BC6B-E301ADF91ED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ABBDD5-E5AE-44E9-80B4-6ABC2F97F83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3EB2E9-7012-4BE4-9FE5-BF858D0734C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8CA174E-6B17-473D-AA18-80E925526F9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DFEA31-B9DF-4C47-9B99-32DA3F90826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82A135-AEEC-457F-87E9-3E02BEAA23D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729A79-CA08-403A-9FCA-8EEC2AA91AA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5A38BB-9EE3-41A7-8A68-93745365400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3C6C451-2B7B-41DD-937C-95B1661792D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F268D0F-E742-4B5D-8B35-8DCAB167BC8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6CE686-595B-4315-9186-C6A200349B9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58C841-F530-4CAC-85DE-571ACCC5F0E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2EB3CF-7FD0-40DF-AB45-AB658BF3353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59F3189-0885-4C3B-92E1-CEA688F8AFC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9BC29EC-EBE9-472D-B3BA-A5913C37A07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61767D-762C-4F03-B4BB-B38545E46E7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69DBC7-5C17-48C9-B604-7B8F33C0A6D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FAAB17C-95DD-4EE9-AF97-370E13DC7B58}"/>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C0436A2-3A40-4F8C-91CC-5BA47BEFCED3}"/>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9146FDA-FECF-47BB-9FCE-4634448B3C64}"/>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AD491DC-FCC9-477A-B5CB-B0C0D89B5513}"/>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B8893B2-53D4-4107-B428-7C879CD414A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092C82-927D-48A6-8997-AA013999890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D68ABA6-9FBC-4CDA-B082-AA3A2D56CC9C}"/>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395271B-5AC0-48D6-9AC7-B084BF663BE3}"/>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0A34565-4DD0-4431-AC09-149DE4FCE8A7}"/>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EB29DCB-F428-4A5E-AA94-EE9240E38B81}"/>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5DF20F8-ACA2-4906-8DD2-C1B4A4D26C2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2466B94-7E10-497D-A23C-7C98D1596514}"/>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0B800D5-9887-4B82-A4B5-12C1B1DF9C7F}"/>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26EF7F46-884A-4569-AEC3-EC7B1C3E65DE}"/>
            </a:ext>
          </a:extLst>
        </xdr:cNvPr>
        <xdr:cNvCxnSpPr/>
      </xdr:nvCxnSpPr>
      <xdr:spPr>
        <a:xfrm flipV="1">
          <a:off x="4180840" y="534352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641DE89F-1052-4215-80F0-3C2944B552D1}"/>
            </a:ext>
          </a:extLst>
        </xdr:cNvPr>
        <xdr:cNvSpPr txBox="1"/>
      </xdr:nvSpPr>
      <xdr:spPr>
        <a:xfrm>
          <a:off x="4219575" y="680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2074F06C-EDD2-4EDC-A74B-0893BCF42A79}"/>
            </a:ext>
          </a:extLst>
        </xdr:cNvPr>
        <xdr:cNvCxnSpPr/>
      </xdr:nvCxnSpPr>
      <xdr:spPr>
        <a:xfrm>
          <a:off x="4105275" y="6802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48D25DAF-F5AF-43E4-AB03-B3F48C63B6C3}"/>
            </a:ext>
          </a:extLst>
        </xdr:cNvPr>
        <xdr:cNvSpPr txBox="1"/>
      </xdr:nvSpPr>
      <xdr:spPr>
        <a:xfrm>
          <a:off x="4219575" y="51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F04AEC49-6FCF-4B13-A2A1-6F7B248720E2}"/>
            </a:ext>
          </a:extLst>
        </xdr:cNvPr>
        <xdr:cNvCxnSpPr/>
      </xdr:nvCxnSpPr>
      <xdr:spPr>
        <a:xfrm>
          <a:off x="4105275" y="53435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137177</xdr:rowOff>
    </xdr:from>
    <xdr:ext cx="405111" cy="259045"/>
    <xdr:sp macro="" textlink="">
      <xdr:nvSpPr>
        <xdr:cNvPr id="62" name="【図書館】&#10;有形固定資産減価償却率平均値テキスト">
          <a:extLst>
            <a:ext uri="{FF2B5EF4-FFF2-40B4-BE49-F238E27FC236}">
              <a16:creationId xmlns:a16="http://schemas.microsoft.com/office/drawing/2014/main" id="{781B2EE3-9C93-4AC1-A981-095D60BA8284}"/>
            </a:ext>
          </a:extLst>
        </xdr:cNvPr>
        <xdr:cNvSpPr txBox="1"/>
      </xdr:nvSpPr>
      <xdr:spPr>
        <a:xfrm>
          <a:off x="4219575" y="5979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A9767FEB-F7BE-4976-988F-F20CEE9EA505}"/>
            </a:ext>
          </a:extLst>
        </xdr:cNvPr>
        <xdr:cNvSpPr/>
      </xdr:nvSpPr>
      <xdr:spPr>
        <a:xfrm>
          <a:off x="4124325" y="60007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CB2302C9-D922-4862-B5BF-2AB72B6BE9D6}"/>
            </a:ext>
          </a:extLst>
        </xdr:cNvPr>
        <xdr:cNvSpPr/>
      </xdr:nvSpPr>
      <xdr:spPr>
        <a:xfrm>
          <a:off x="3381375" y="59639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2A6E2359-449F-4A1D-981E-48225A7AB18B}"/>
            </a:ext>
          </a:extLst>
        </xdr:cNvPr>
        <xdr:cNvSpPr/>
      </xdr:nvSpPr>
      <xdr:spPr>
        <a:xfrm>
          <a:off x="2571750" y="59709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555A4AB7-71D2-425C-9440-62EEE3FDF258}"/>
            </a:ext>
          </a:extLst>
        </xdr:cNvPr>
        <xdr:cNvSpPr/>
      </xdr:nvSpPr>
      <xdr:spPr>
        <a:xfrm>
          <a:off x="1781175" y="59436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9B14B397-897E-45AA-B084-B7D773395291}"/>
            </a:ext>
          </a:extLst>
        </xdr:cNvPr>
        <xdr:cNvSpPr/>
      </xdr:nvSpPr>
      <xdr:spPr>
        <a:xfrm>
          <a:off x="981075" y="58858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40F6E72-BE64-4CB4-B187-71D6B6EDE55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9AF265-1065-44BF-A9B8-5D4E124C57A4}"/>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EF82C8-98AE-4ED0-8393-FF50E3D056A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9A39FA6-C195-456A-B483-2048EA98774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973C86B-F71C-4C9F-8578-5846141A2C5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168275</xdr:rowOff>
    </xdr:from>
    <xdr:to>
      <xdr:col>24</xdr:col>
      <xdr:colOff>114300</xdr:colOff>
      <xdr:row>36</xdr:row>
      <xdr:rowOff>98425</xdr:rowOff>
    </xdr:to>
    <xdr:sp macro="" textlink="">
      <xdr:nvSpPr>
        <xdr:cNvPr id="73" name="楕円 72">
          <a:extLst>
            <a:ext uri="{FF2B5EF4-FFF2-40B4-BE49-F238E27FC236}">
              <a16:creationId xmlns:a16="http://schemas.microsoft.com/office/drawing/2014/main" id="{220E851F-913F-4216-BEEA-060A0B00F7E4}"/>
            </a:ext>
          </a:extLst>
        </xdr:cNvPr>
        <xdr:cNvSpPr/>
      </xdr:nvSpPr>
      <xdr:spPr>
        <a:xfrm>
          <a:off x="4124325" y="58356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19702</xdr:rowOff>
    </xdr:from>
    <xdr:ext cx="405111" cy="259045"/>
    <xdr:sp macro="" textlink="">
      <xdr:nvSpPr>
        <xdr:cNvPr id="74" name="【図書館】&#10;有形固定資産減価償却率該当値テキスト">
          <a:extLst>
            <a:ext uri="{FF2B5EF4-FFF2-40B4-BE49-F238E27FC236}">
              <a16:creationId xmlns:a16="http://schemas.microsoft.com/office/drawing/2014/main" id="{454CF0DF-29F1-4B9D-B55D-8285643AE6EE}"/>
            </a:ext>
          </a:extLst>
        </xdr:cNvPr>
        <xdr:cNvSpPr txBox="1"/>
      </xdr:nvSpPr>
      <xdr:spPr>
        <a:xfrm>
          <a:off x="4219575" y="56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111125</xdr:rowOff>
    </xdr:from>
    <xdr:to>
      <xdr:col>20</xdr:col>
      <xdr:colOff>38100</xdr:colOff>
      <xdr:row>36</xdr:row>
      <xdr:rowOff>41275</xdr:rowOff>
    </xdr:to>
    <xdr:sp macro="" textlink="">
      <xdr:nvSpPr>
        <xdr:cNvPr id="75" name="楕円 74">
          <a:extLst>
            <a:ext uri="{FF2B5EF4-FFF2-40B4-BE49-F238E27FC236}">
              <a16:creationId xmlns:a16="http://schemas.microsoft.com/office/drawing/2014/main" id="{311855FC-4CBB-4DD5-B802-7D097CF8F7B3}"/>
            </a:ext>
          </a:extLst>
        </xdr:cNvPr>
        <xdr:cNvSpPr/>
      </xdr:nvSpPr>
      <xdr:spPr>
        <a:xfrm>
          <a:off x="3381375" y="5788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161925</xdr:rowOff>
    </xdr:from>
    <xdr:to>
      <xdr:col>24</xdr:col>
      <xdr:colOff>63500</xdr:colOff>
      <xdr:row>36</xdr:row>
      <xdr:rowOff>47625</xdr:rowOff>
    </xdr:to>
    <xdr:cxnSp macro="">
      <xdr:nvCxnSpPr>
        <xdr:cNvPr id="76" name="直線コネクタ 75">
          <a:extLst>
            <a:ext uri="{FF2B5EF4-FFF2-40B4-BE49-F238E27FC236}">
              <a16:creationId xmlns:a16="http://schemas.microsoft.com/office/drawing/2014/main" id="{FAECE2CD-FCC6-44E4-AE95-7C59D5454D7D}"/>
            </a:ext>
          </a:extLst>
        </xdr:cNvPr>
        <xdr:cNvCxnSpPr/>
      </xdr:nvCxnSpPr>
      <xdr:spPr>
        <a:xfrm>
          <a:off x="3429000" y="5835650"/>
          <a:ext cx="7524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53975</xdr:rowOff>
    </xdr:from>
    <xdr:to>
      <xdr:col>15</xdr:col>
      <xdr:colOff>101600</xdr:colOff>
      <xdr:row>35</xdr:row>
      <xdr:rowOff>155575</xdr:rowOff>
    </xdr:to>
    <xdr:sp macro="" textlink="">
      <xdr:nvSpPr>
        <xdr:cNvPr id="77" name="楕円 76">
          <a:extLst>
            <a:ext uri="{FF2B5EF4-FFF2-40B4-BE49-F238E27FC236}">
              <a16:creationId xmlns:a16="http://schemas.microsoft.com/office/drawing/2014/main" id="{00B19F01-6BE4-4035-8B5C-011E6ADEF614}"/>
            </a:ext>
          </a:extLst>
        </xdr:cNvPr>
        <xdr:cNvSpPr/>
      </xdr:nvSpPr>
      <xdr:spPr>
        <a:xfrm>
          <a:off x="2571750" y="5730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104775</xdr:rowOff>
    </xdr:from>
    <xdr:to>
      <xdr:col>19</xdr:col>
      <xdr:colOff>177800</xdr:colOff>
      <xdr:row>35</xdr:row>
      <xdr:rowOff>161925</xdr:rowOff>
    </xdr:to>
    <xdr:cxnSp macro="">
      <xdr:nvCxnSpPr>
        <xdr:cNvPr id="78" name="直線コネクタ 77">
          <a:extLst>
            <a:ext uri="{FF2B5EF4-FFF2-40B4-BE49-F238E27FC236}">
              <a16:creationId xmlns:a16="http://schemas.microsoft.com/office/drawing/2014/main" id="{8B19A737-B364-4332-B859-4BBABCB3C473}"/>
            </a:ext>
          </a:extLst>
        </xdr:cNvPr>
        <xdr:cNvCxnSpPr/>
      </xdr:nvCxnSpPr>
      <xdr:spPr>
        <a:xfrm>
          <a:off x="2619375" y="5778500"/>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109220</xdr:rowOff>
    </xdr:from>
    <xdr:to>
      <xdr:col>10</xdr:col>
      <xdr:colOff>165100</xdr:colOff>
      <xdr:row>35</xdr:row>
      <xdr:rowOff>39370</xdr:rowOff>
    </xdr:to>
    <xdr:sp macro="" textlink="">
      <xdr:nvSpPr>
        <xdr:cNvPr id="79" name="楕円 78">
          <a:extLst>
            <a:ext uri="{FF2B5EF4-FFF2-40B4-BE49-F238E27FC236}">
              <a16:creationId xmlns:a16="http://schemas.microsoft.com/office/drawing/2014/main" id="{A55A9E4E-922F-4D42-8143-CCCC2DE0E76F}"/>
            </a:ext>
          </a:extLst>
        </xdr:cNvPr>
        <xdr:cNvSpPr/>
      </xdr:nvSpPr>
      <xdr:spPr>
        <a:xfrm>
          <a:off x="1781175" y="5621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160020</xdr:rowOff>
    </xdr:from>
    <xdr:to>
      <xdr:col>15</xdr:col>
      <xdr:colOff>50800</xdr:colOff>
      <xdr:row>35</xdr:row>
      <xdr:rowOff>104775</xdr:rowOff>
    </xdr:to>
    <xdr:cxnSp macro="">
      <xdr:nvCxnSpPr>
        <xdr:cNvPr id="80" name="直線コネクタ 79">
          <a:extLst>
            <a:ext uri="{FF2B5EF4-FFF2-40B4-BE49-F238E27FC236}">
              <a16:creationId xmlns:a16="http://schemas.microsoft.com/office/drawing/2014/main" id="{35DCBF00-7E9A-472D-B419-419D4A3984DD}"/>
            </a:ext>
          </a:extLst>
        </xdr:cNvPr>
        <xdr:cNvCxnSpPr/>
      </xdr:nvCxnSpPr>
      <xdr:spPr>
        <a:xfrm>
          <a:off x="1828800" y="5678170"/>
          <a:ext cx="790575"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109220</xdr:rowOff>
    </xdr:from>
    <xdr:to>
      <xdr:col>6</xdr:col>
      <xdr:colOff>38100</xdr:colOff>
      <xdr:row>35</xdr:row>
      <xdr:rowOff>39370</xdr:rowOff>
    </xdr:to>
    <xdr:sp macro="" textlink="">
      <xdr:nvSpPr>
        <xdr:cNvPr id="81" name="楕円 80">
          <a:extLst>
            <a:ext uri="{FF2B5EF4-FFF2-40B4-BE49-F238E27FC236}">
              <a16:creationId xmlns:a16="http://schemas.microsoft.com/office/drawing/2014/main" id="{1EBED679-294B-4CFC-A97D-529F870E6336}"/>
            </a:ext>
          </a:extLst>
        </xdr:cNvPr>
        <xdr:cNvSpPr/>
      </xdr:nvSpPr>
      <xdr:spPr>
        <a:xfrm>
          <a:off x="981075" y="5621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160020</xdr:rowOff>
    </xdr:from>
    <xdr:to>
      <xdr:col>10</xdr:col>
      <xdr:colOff>114300</xdr:colOff>
      <xdr:row>34</xdr:row>
      <xdr:rowOff>160020</xdr:rowOff>
    </xdr:to>
    <xdr:cxnSp macro="">
      <xdr:nvCxnSpPr>
        <xdr:cNvPr id="82" name="直線コネクタ 81">
          <a:extLst>
            <a:ext uri="{FF2B5EF4-FFF2-40B4-BE49-F238E27FC236}">
              <a16:creationId xmlns:a16="http://schemas.microsoft.com/office/drawing/2014/main" id="{93B066AF-F464-47F1-9837-5B3FF7DF2DF7}"/>
            </a:ext>
          </a:extLst>
        </xdr:cNvPr>
        <xdr:cNvCxnSpPr/>
      </xdr:nvCxnSpPr>
      <xdr:spPr>
        <a:xfrm>
          <a:off x="1028700" y="56781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49547</xdr:rowOff>
    </xdr:from>
    <xdr:ext cx="405111" cy="259045"/>
    <xdr:sp macro="" textlink="">
      <xdr:nvSpPr>
        <xdr:cNvPr id="83" name="n_1aveValue【図書館】&#10;有形固定資産減価償却率">
          <a:extLst>
            <a:ext uri="{FF2B5EF4-FFF2-40B4-BE49-F238E27FC236}">
              <a16:creationId xmlns:a16="http://schemas.microsoft.com/office/drawing/2014/main" id="{1B2F98B1-24BE-40E1-AF25-BECA7DF54123}"/>
            </a:ext>
          </a:extLst>
        </xdr:cNvPr>
        <xdr:cNvSpPr txBox="1"/>
      </xdr:nvSpPr>
      <xdr:spPr>
        <a:xfrm>
          <a:off x="32391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4" name="n_2aveValue【図書館】&#10;有形固定資産減価償却率">
          <a:extLst>
            <a:ext uri="{FF2B5EF4-FFF2-40B4-BE49-F238E27FC236}">
              <a16:creationId xmlns:a16="http://schemas.microsoft.com/office/drawing/2014/main" id="{8636FA45-73B9-418A-9FC9-7EC431E4473B}"/>
            </a:ext>
          </a:extLst>
        </xdr:cNvPr>
        <xdr:cNvSpPr txBox="1"/>
      </xdr:nvSpPr>
      <xdr:spPr>
        <a:xfrm>
          <a:off x="24390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22877</xdr:rowOff>
    </xdr:from>
    <xdr:ext cx="405111" cy="259045"/>
    <xdr:sp macro="" textlink="">
      <xdr:nvSpPr>
        <xdr:cNvPr id="85" name="n_3aveValue【図書館】&#10;有形固定資産減価償却率">
          <a:extLst>
            <a:ext uri="{FF2B5EF4-FFF2-40B4-BE49-F238E27FC236}">
              <a16:creationId xmlns:a16="http://schemas.microsoft.com/office/drawing/2014/main" id="{B8DFC36A-EF7B-45FC-8E5D-3D42D9FA7D11}"/>
            </a:ext>
          </a:extLst>
        </xdr:cNvPr>
        <xdr:cNvSpPr txBox="1"/>
      </xdr:nvSpPr>
      <xdr:spPr>
        <a:xfrm>
          <a:off x="1648469"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142892</xdr:rowOff>
    </xdr:from>
    <xdr:ext cx="405111" cy="259045"/>
    <xdr:sp macro="" textlink="">
      <xdr:nvSpPr>
        <xdr:cNvPr id="86" name="n_4aveValue【図書館】&#10;有形固定資産減価償却率">
          <a:extLst>
            <a:ext uri="{FF2B5EF4-FFF2-40B4-BE49-F238E27FC236}">
              <a16:creationId xmlns:a16="http://schemas.microsoft.com/office/drawing/2014/main" id="{23108D3E-8721-44BA-B091-AADC11D8C31E}"/>
            </a:ext>
          </a:extLst>
        </xdr:cNvPr>
        <xdr:cNvSpPr txBox="1"/>
      </xdr:nvSpPr>
      <xdr:spPr>
        <a:xfrm>
          <a:off x="848369"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57802</xdr:rowOff>
    </xdr:from>
    <xdr:ext cx="405111" cy="259045"/>
    <xdr:sp macro="" textlink="">
      <xdr:nvSpPr>
        <xdr:cNvPr id="87" name="n_1mainValue【図書館】&#10;有形固定資産減価償却率">
          <a:extLst>
            <a:ext uri="{FF2B5EF4-FFF2-40B4-BE49-F238E27FC236}">
              <a16:creationId xmlns:a16="http://schemas.microsoft.com/office/drawing/2014/main" id="{EF4A1F2E-A0EF-40DB-ADF0-22B428FFB831}"/>
            </a:ext>
          </a:extLst>
        </xdr:cNvPr>
        <xdr:cNvSpPr txBox="1"/>
      </xdr:nvSpPr>
      <xdr:spPr>
        <a:xfrm>
          <a:off x="3239144" y="55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652</xdr:rowOff>
    </xdr:from>
    <xdr:ext cx="405111" cy="259045"/>
    <xdr:sp macro="" textlink="">
      <xdr:nvSpPr>
        <xdr:cNvPr id="88" name="n_2mainValue【図書館】&#10;有形固定資産減価償却率">
          <a:extLst>
            <a:ext uri="{FF2B5EF4-FFF2-40B4-BE49-F238E27FC236}">
              <a16:creationId xmlns:a16="http://schemas.microsoft.com/office/drawing/2014/main" id="{E7A46F14-6A27-4FAB-A947-136B6DF0E32B}"/>
            </a:ext>
          </a:extLst>
        </xdr:cNvPr>
        <xdr:cNvSpPr txBox="1"/>
      </xdr:nvSpPr>
      <xdr:spPr>
        <a:xfrm>
          <a:off x="2439044" y="55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55897</xdr:rowOff>
    </xdr:from>
    <xdr:ext cx="405111" cy="259045"/>
    <xdr:sp macro="" textlink="">
      <xdr:nvSpPr>
        <xdr:cNvPr id="89" name="n_3mainValue【図書館】&#10;有形固定資産減価償却率">
          <a:extLst>
            <a:ext uri="{FF2B5EF4-FFF2-40B4-BE49-F238E27FC236}">
              <a16:creationId xmlns:a16="http://schemas.microsoft.com/office/drawing/2014/main" id="{DB2EFD95-242C-41A3-B339-147DE8846D0B}"/>
            </a:ext>
          </a:extLst>
        </xdr:cNvPr>
        <xdr:cNvSpPr txBox="1"/>
      </xdr:nvSpPr>
      <xdr:spPr>
        <a:xfrm>
          <a:off x="1648469" y="54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55897</xdr:rowOff>
    </xdr:from>
    <xdr:ext cx="405111" cy="259045"/>
    <xdr:sp macro="" textlink="">
      <xdr:nvSpPr>
        <xdr:cNvPr id="90" name="n_4mainValue【図書館】&#10;有形固定資産減価償却率">
          <a:extLst>
            <a:ext uri="{FF2B5EF4-FFF2-40B4-BE49-F238E27FC236}">
              <a16:creationId xmlns:a16="http://schemas.microsoft.com/office/drawing/2014/main" id="{798E7772-6045-4A65-8858-FFCB27422F81}"/>
            </a:ext>
          </a:extLst>
        </xdr:cNvPr>
        <xdr:cNvSpPr txBox="1"/>
      </xdr:nvSpPr>
      <xdr:spPr>
        <a:xfrm>
          <a:off x="848369" y="54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E969E8F-3224-4AA7-8096-E5EEFBB2094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6D59A64-6C08-47A5-9F2C-F8EFD1B4577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243853D-89D7-48F5-975E-C406F97AC34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8BBFBE1-8DB1-413C-A708-F3C296D790B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1A5039F-A2E4-4F92-BFEC-7E265D19A05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EAFF987-2850-4944-A92C-6E716812DFC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1F2CD96-754B-4BAA-8FE4-EE1B4184947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43FA32E-3994-44CE-AF77-36868B1C9C5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B06E871-9689-48AD-BC33-79268866247B}"/>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9AE0E87-32EF-4BB6-A038-3F0C16DE2EB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2013D5C-9EAE-4760-9A05-52425A1FC2A7}"/>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A7E4CF4-9138-474C-8459-2F656F6F1C7C}"/>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D9B11D3-664E-4514-850A-B2947A5D2356}"/>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D9ABDD24-85C8-4022-92F7-809829B96D90}"/>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38722310-9C40-4F59-BB26-1700DC574316}"/>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B7D8D58A-1C8F-4EAF-BD35-2D9B97F8C1DE}"/>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7CF82CF-97E3-4B4A-A25F-09C2CD24A8E5}"/>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D34A9F12-3E31-4E27-AFE2-C996D6DFF483}"/>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A4DA3C5-C2CB-4D35-B638-B23CD4BDAA7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C9D25004-55A4-45D4-AFBE-431E63DEFD7A}"/>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2A6E3BFA-2129-4F75-B9A6-F5AD79B2022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99705361-F06A-4961-995F-F0B24A2FBC2A}"/>
            </a:ext>
          </a:extLst>
        </xdr:cNvPr>
        <xdr:cNvCxnSpPr/>
      </xdr:nvCxnSpPr>
      <xdr:spPr>
        <a:xfrm flipV="1">
          <a:off x="9429115" y="5372100"/>
          <a:ext cx="0" cy="121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90620A14-931F-4041-9FE1-909A7A496ECA}"/>
            </a:ext>
          </a:extLst>
        </xdr:cNvPr>
        <xdr:cNvSpPr txBox="1"/>
      </xdr:nvSpPr>
      <xdr:spPr>
        <a:xfrm>
          <a:off x="9467850" y="659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D14555B7-0D3D-446B-9823-9108573D6038}"/>
            </a:ext>
          </a:extLst>
        </xdr:cNvPr>
        <xdr:cNvCxnSpPr/>
      </xdr:nvCxnSpPr>
      <xdr:spPr>
        <a:xfrm>
          <a:off x="9363075" y="65887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32572677-2AD6-4A79-A08F-F0518F6D90D0}"/>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C2FD7BF2-9426-46ED-A1E9-2C38A0CC2CAA}"/>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256D5EAF-A2CA-4E60-9FD3-50101FD7B6AD}"/>
            </a:ext>
          </a:extLst>
        </xdr:cNvPr>
        <xdr:cNvSpPr txBox="1"/>
      </xdr:nvSpPr>
      <xdr:spPr>
        <a:xfrm>
          <a:off x="9467850" y="5989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86EDBA64-0E6F-4520-9EF3-7ED478B3C58D}"/>
            </a:ext>
          </a:extLst>
        </xdr:cNvPr>
        <xdr:cNvSpPr/>
      </xdr:nvSpPr>
      <xdr:spPr>
        <a:xfrm>
          <a:off x="9401175" y="61258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9B2B0E33-A5F4-4DAC-9346-BE37058DC66E}"/>
            </a:ext>
          </a:extLst>
        </xdr:cNvPr>
        <xdr:cNvSpPr/>
      </xdr:nvSpPr>
      <xdr:spPr>
        <a:xfrm>
          <a:off x="8639175" y="6125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89D5D083-E351-4D2C-AA03-6BB0D18DE97B}"/>
            </a:ext>
          </a:extLst>
        </xdr:cNvPr>
        <xdr:cNvSpPr/>
      </xdr:nvSpPr>
      <xdr:spPr>
        <a:xfrm>
          <a:off x="7839075" y="61258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7AD578AF-DA3C-4BC4-98CA-9BB4C72A2254}"/>
            </a:ext>
          </a:extLst>
        </xdr:cNvPr>
        <xdr:cNvSpPr/>
      </xdr:nvSpPr>
      <xdr:spPr>
        <a:xfrm>
          <a:off x="7029450" y="61258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EEB99F21-97AF-4FB7-AA1F-50337B59E3AC}"/>
            </a:ext>
          </a:extLst>
        </xdr:cNvPr>
        <xdr:cNvSpPr/>
      </xdr:nvSpPr>
      <xdr:spPr>
        <a:xfrm>
          <a:off x="6238875" y="6125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F7B1090-3C62-4448-80F3-C71CDB756D8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0B9F6B-3963-40F4-A4E2-9BB885F34BC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6F4A00B-8F5D-4AF3-ABD1-CF29FF12FC4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2F731A4-EBA5-41CB-9D4B-481786FA677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A74A62F-FE91-4E72-A7CE-7F6F0AB842B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8" name="楕円 127">
          <a:extLst>
            <a:ext uri="{FF2B5EF4-FFF2-40B4-BE49-F238E27FC236}">
              <a16:creationId xmlns:a16="http://schemas.microsoft.com/office/drawing/2014/main" id="{2D625966-0A13-4D42-BD8F-B685A0357E5F}"/>
            </a:ext>
          </a:extLst>
        </xdr:cNvPr>
        <xdr:cNvSpPr/>
      </xdr:nvSpPr>
      <xdr:spPr>
        <a:xfrm>
          <a:off x="9401175" y="630555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29" name="【図書館】&#10;一人当たり面積該当値テキスト">
          <a:extLst>
            <a:ext uri="{FF2B5EF4-FFF2-40B4-BE49-F238E27FC236}">
              <a16:creationId xmlns:a16="http://schemas.microsoft.com/office/drawing/2014/main" id="{1C42D2A4-9BD1-4D2B-8A2C-62A5111BAE37}"/>
            </a:ext>
          </a:extLst>
        </xdr:cNvPr>
        <xdr:cNvSpPr txBox="1"/>
      </xdr:nvSpPr>
      <xdr:spPr>
        <a:xfrm>
          <a:off x="9467850" y="628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0" name="楕円 129">
          <a:extLst>
            <a:ext uri="{FF2B5EF4-FFF2-40B4-BE49-F238E27FC236}">
              <a16:creationId xmlns:a16="http://schemas.microsoft.com/office/drawing/2014/main" id="{E555242E-7188-483A-AD6E-D4F53CD5CCEE}"/>
            </a:ext>
          </a:extLst>
        </xdr:cNvPr>
        <xdr:cNvSpPr/>
      </xdr:nvSpPr>
      <xdr:spPr>
        <a:xfrm>
          <a:off x="8639175" y="63055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1" name="直線コネクタ 130">
          <a:extLst>
            <a:ext uri="{FF2B5EF4-FFF2-40B4-BE49-F238E27FC236}">
              <a16:creationId xmlns:a16="http://schemas.microsoft.com/office/drawing/2014/main" id="{96DFB62E-C49A-4BCC-8B20-9F2AF4994BF4}"/>
            </a:ext>
          </a:extLst>
        </xdr:cNvPr>
        <xdr:cNvCxnSpPr/>
      </xdr:nvCxnSpPr>
      <xdr:spPr>
        <a:xfrm>
          <a:off x="8686800" y="63436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2" name="楕円 131">
          <a:extLst>
            <a:ext uri="{FF2B5EF4-FFF2-40B4-BE49-F238E27FC236}">
              <a16:creationId xmlns:a16="http://schemas.microsoft.com/office/drawing/2014/main" id="{BEBD6293-F775-4C59-B15E-588C3BE4AE9A}"/>
            </a:ext>
          </a:extLst>
        </xdr:cNvPr>
        <xdr:cNvSpPr/>
      </xdr:nvSpPr>
      <xdr:spPr>
        <a:xfrm>
          <a:off x="7839075" y="63055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3" name="直線コネクタ 132">
          <a:extLst>
            <a:ext uri="{FF2B5EF4-FFF2-40B4-BE49-F238E27FC236}">
              <a16:creationId xmlns:a16="http://schemas.microsoft.com/office/drawing/2014/main" id="{DFFF3655-01EB-48EA-9981-EE6498C6A5A6}"/>
            </a:ext>
          </a:extLst>
        </xdr:cNvPr>
        <xdr:cNvCxnSpPr/>
      </xdr:nvCxnSpPr>
      <xdr:spPr>
        <a:xfrm>
          <a:off x="7886700" y="63436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4" name="楕円 133">
          <a:extLst>
            <a:ext uri="{FF2B5EF4-FFF2-40B4-BE49-F238E27FC236}">
              <a16:creationId xmlns:a16="http://schemas.microsoft.com/office/drawing/2014/main" id="{0C786485-AD6B-446B-BB85-C3F949605527}"/>
            </a:ext>
          </a:extLst>
        </xdr:cNvPr>
        <xdr:cNvSpPr/>
      </xdr:nvSpPr>
      <xdr:spPr>
        <a:xfrm>
          <a:off x="7029450" y="63055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19050</xdr:rowOff>
    </xdr:to>
    <xdr:cxnSp macro="">
      <xdr:nvCxnSpPr>
        <xdr:cNvPr id="135" name="直線コネクタ 134">
          <a:extLst>
            <a:ext uri="{FF2B5EF4-FFF2-40B4-BE49-F238E27FC236}">
              <a16:creationId xmlns:a16="http://schemas.microsoft.com/office/drawing/2014/main" id="{AF2FE176-7FFE-4197-A3D8-3270991E1F71}"/>
            </a:ext>
          </a:extLst>
        </xdr:cNvPr>
        <xdr:cNvCxnSpPr/>
      </xdr:nvCxnSpPr>
      <xdr:spPr>
        <a:xfrm>
          <a:off x="7077075" y="63436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6" name="楕円 135">
          <a:extLst>
            <a:ext uri="{FF2B5EF4-FFF2-40B4-BE49-F238E27FC236}">
              <a16:creationId xmlns:a16="http://schemas.microsoft.com/office/drawing/2014/main" id="{50F49CE4-2E1B-473C-837C-098404731ED0}"/>
            </a:ext>
          </a:extLst>
        </xdr:cNvPr>
        <xdr:cNvSpPr/>
      </xdr:nvSpPr>
      <xdr:spPr>
        <a:xfrm>
          <a:off x="6238875" y="63055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37" name="直線コネクタ 136">
          <a:extLst>
            <a:ext uri="{FF2B5EF4-FFF2-40B4-BE49-F238E27FC236}">
              <a16:creationId xmlns:a16="http://schemas.microsoft.com/office/drawing/2014/main" id="{2DFD7716-E27C-49C8-B4DB-0C1A5F14475C}"/>
            </a:ext>
          </a:extLst>
        </xdr:cNvPr>
        <xdr:cNvCxnSpPr/>
      </xdr:nvCxnSpPr>
      <xdr:spPr>
        <a:xfrm>
          <a:off x="6286500" y="63436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1F330BBF-942C-4497-9568-169589A520D6}"/>
            </a:ext>
          </a:extLst>
        </xdr:cNvPr>
        <xdr:cNvSpPr txBox="1"/>
      </xdr:nvSpPr>
      <xdr:spPr>
        <a:xfrm>
          <a:off x="8458277"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E187B28E-E766-45F2-9DC0-03185B157C72}"/>
            </a:ext>
          </a:extLst>
        </xdr:cNvPr>
        <xdr:cNvSpPr txBox="1"/>
      </xdr:nvSpPr>
      <xdr:spPr>
        <a:xfrm>
          <a:off x="7677227"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BEE1D57F-1F25-48A9-9E43-F2E998F18965}"/>
            </a:ext>
          </a:extLst>
        </xdr:cNvPr>
        <xdr:cNvSpPr txBox="1"/>
      </xdr:nvSpPr>
      <xdr:spPr>
        <a:xfrm>
          <a:off x="6867602"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95720FD9-25CA-4F38-B00E-0CCCED595AEA}"/>
            </a:ext>
          </a:extLst>
        </xdr:cNvPr>
        <xdr:cNvSpPr txBox="1"/>
      </xdr:nvSpPr>
      <xdr:spPr>
        <a:xfrm>
          <a:off x="6067502" y="591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2" name="n_1mainValue【図書館】&#10;一人当たり面積">
          <a:extLst>
            <a:ext uri="{FF2B5EF4-FFF2-40B4-BE49-F238E27FC236}">
              <a16:creationId xmlns:a16="http://schemas.microsoft.com/office/drawing/2014/main" id="{4D41B0CD-FB46-4754-A145-6F85F3256A91}"/>
            </a:ext>
          </a:extLst>
        </xdr:cNvPr>
        <xdr:cNvSpPr txBox="1"/>
      </xdr:nvSpPr>
      <xdr:spPr>
        <a:xfrm>
          <a:off x="8458277"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3" name="n_2mainValue【図書館】&#10;一人当たり面積">
          <a:extLst>
            <a:ext uri="{FF2B5EF4-FFF2-40B4-BE49-F238E27FC236}">
              <a16:creationId xmlns:a16="http://schemas.microsoft.com/office/drawing/2014/main" id="{1EFFF46F-F55D-495A-80ED-69A6D7BA2921}"/>
            </a:ext>
          </a:extLst>
        </xdr:cNvPr>
        <xdr:cNvSpPr txBox="1"/>
      </xdr:nvSpPr>
      <xdr:spPr>
        <a:xfrm>
          <a:off x="7677227"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4" name="n_3mainValue【図書館】&#10;一人当たり面積">
          <a:extLst>
            <a:ext uri="{FF2B5EF4-FFF2-40B4-BE49-F238E27FC236}">
              <a16:creationId xmlns:a16="http://schemas.microsoft.com/office/drawing/2014/main" id="{CE76D944-5328-4967-840A-872F16145D42}"/>
            </a:ext>
          </a:extLst>
        </xdr:cNvPr>
        <xdr:cNvSpPr txBox="1"/>
      </xdr:nvSpPr>
      <xdr:spPr>
        <a:xfrm>
          <a:off x="6867602"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5" name="n_4mainValue【図書館】&#10;一人当たり面積">
          <a:extLst>
            <a:ext uri="{FF2B5EF4-FFF2-40B4-BE49-F238E27FC236}">
              <a16:creationId xmlns:a16="http://schemas.microsoft.com/office/drawing/2014/main" id="{4E63A979-DF16-4883-87CB-3F8DBFD308BB}"/>
            </a:ext>
          </a:extLst>
        </xdr:cNvPr>
        <xdr:cNvSpPr txBox="1"/>
      </xdr:nvSpPr>
      <xdr:spPr>
        <a:xfrm>
          <a:off x="6067502"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40A1BAB-2A35-4DEC-B919-E07E8CB796C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F5501E3-BF21-4F44-97E4-87BBEF7CC2E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6D40F0A-9ACC-4549-AE20-86E2AE7E730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B911C14-07D7-41F8-A7F3-E008F962388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8A63312-1FE3-4353-A743-9B6BA1A5D01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DCA3CD7-1B39-42EB-9C10-B0F35E2D05C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CB27CB4-64DB-448C-8EAC-BD0F6B9A37C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AAFA80E-97DD-43A0-A104-E95EBC33F90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15F18EF-911D-4DD4-B29F-FCB7A81DE8B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4B47EEB-0C98-4DF6-A574-655E360B606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36DBA10-DA71-440E-B03D-1D660CB8FBF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6274DE6-B1A8-44F2-9AD2-6E8D91EA49C9}"/>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E7FC43CF-4A97-4209-B840-496788414CAF}"/>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2072CC5-1A5A-41BF-98FD-97FAE8F48BE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B8FAA5E2-DC9E-4894-A524-73174F56BB1D}"/>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ADB335A-0E2E-4044-8B33-ABAE0FFF1D8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7AD40EF-D71E-45CE-A21A-053B5528C9E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20212A7-AA0E-4603-83AE-BC2EF5BAE24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8A41617-479F-43AB-B930-7240F3484C9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9F051CC-EEE2-49AD-8BFA-09F5A47F4A6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BAD3F8D-9F15-42DD-A756-64AC39F3C09E}"/>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07DFC0B-ABE8-40F2-8966-23ED522EF0A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EF184883-6C27-476C-B690-C5053AE7183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F227C2DE-9708-4000-899F-B066FEE518B5}"/>
            </a:ext>
          </a:extLst>
        </xdr:cNvPr>
        <xdr:cNvCxnSpPr/>
      </xdr:nvCxnSpPr>
      <xdr:spPr>
        <a:xfrm flipV="1">
          <a:off x="4180840" y="9240520"/>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F11CE6A3-30F6-4A3B-9B4C-E1FDC1589E07}"/>
            </a:ext>
          </a:extLst>
        </xdr:cNvPr>
        <xdr:cNvSpPr txBox="1"/>
      </xdr:nvSpPr>
      <xdr:spPr>
        <a:xfrm>
          <a:off x="4219575"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8F9C31C8-A13F-481C-ADD5-B5A3795DF0AA}"/>
            </a:ext>
          </a:extLst>
        </xdr:cNvPr>
        <xdr:cNvCxnSpPr/>
      </xdr:nvCxnSpPr>
      <xdr:spPr>
        <a:xfrm>
          <a:off x="4105275" y="10447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88E482C6-D544-43C2-99E8-571D465AE6A1}"/>
            </a:ext>
          </a:extLst>
        </xdr:cNvPr>
        <xdr:cNvSpPr txBox="1"/>
      </xdr:nvSpPr>
      <xdr:spPr>
        <a:xfrm>
          <a:off x="42195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864AD4FA-45F7-41EF-B8F9-3C527F7AC8F4}"/>
            </a:ext>
          </a:extLst>
        </xdr:cNvPr>
        <xdr:cNvCxnSpPr/>
      </xdr:nvCxnSpPr>
      <xdr:spPr>
        <a:xfrm>
          <a:off x="4105275"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1C35C851-EEDD-43D1-BDA7-C370275802A4}"/>
            </a:ext>
          </a:extLst>
        </xdr:cNvPr>
        <xdr:cNvSpPr txBox="1"/>
      </xdr:nvSpPr>
      <xdr:spPr>
        <a:xfrm>
          <a:off x="4219575" y="9752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01BBDF8F-7D94-4C15-8C0F-E2DAAD13C19A}"/>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84590F67-3EDE-454A-BB82-EE1E500ACEE0}"/>
            </a:ext>
          </a:extLst>
        </xdr:cNvPr>
        <xdr:cNvSpPr/>
      </xdr:nvSpPr>
      <xdr:spPr>
        <a:xfrm>
          <a:off x="3381375" y="99345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8A872716-FF4F-4849-87DB-C0E23CF038E4}"/>
            </a:ext>
          </a:extLst>
        </xdr:cNvPr>
        <xdr:cNvSpPr/>
      </xdr:nvSpPr>
      <xdr:spPr>
        <a:xfrm>
          <a:off x="2571750" y="9955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06AF051A-55A1-4566-9845-5BB0ECD4D5F1}"/>
            </a:ext>
          </a:extLst>
        </xdr:cNvPr>
        <xdr:cNvSpPr/>
      </xdr:nvSpPr>
      <xdr:spPr>
        <a:xfrm>
          <a:off x="1781175" y="99720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6979F1BD-1878-4139-87F3-85E380AA9308}"/>
            </a:ext>
          </a:extLst>
        </xdr:cNvPr>
        <xdr:cNvSpPr/>
      </xdr:nvSpPr>
      <xdr:spPr>
        <a:xfrm>
          <a:off x="981075" y="99326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6278A46-8030-4D94-8168-8DE0EC20D5A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E5FEBD2-C9BD-4565-87A0-4D1AEE60F88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C748E86-84DC-4DEC-8E75-F83A8E64446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709172E-C5FC-4361-87FD-F95C30F48C3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2856B9-99D8-4DC7-B85A-E23767C3564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29210</xdr:rowOff>
    </xdr:from>
    <xdr:to>
      <xdr:col>24</xdr:col>
      <xdr:colOff>114300</xdr:colOff>
      <xdr:row>63</xdr:row>
      <xdr:rowOff>130810</xdr:rowOff>
    </xdr:to>
    <xdr:sp macro="" textlink="">
      <xdr:nvSpPr>
        <xdr:cNvPr id="185" name="楕円 184">
          <a:extLst>
            <a:ext uri="{FF2B5EF4-FFF2-40B4-BE49-F238E27FC236}">
              <a16:creationId xmlns:a16="http://schemas.microsoft.com/office/drawing/2014/main" id="{77FB85DB-C7D5-45C2-A668-14A626FD06B2}"/>
            </a:ext>
          </a:extLst>
        </xdr:cNvPr>
        <xdr:cNvSpPr/>
      </xdr:nvSpPr>
      <xdr:spPr>
        <a:xfrm>
          <a:off x="4124325" y="102368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7637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FC6D3FDE-FAFC-4F37-9197-E7EB8FB17C64}"/>
            </a:ext>
          </a:extLst>
        </xdr:cNvPr>
        <xdr:cNvSpPr txBox="1"/>
      </xdr:nvSpPr>
      <xdr:spPr>
        <a:xfrm>
          <a:off x="4219575" y="1022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82550</xdr:rowOff>
    </xdr:from>
    <xdr:to>
      <xdr:col>20</xdr:col>
      <xdr:colOff>38100</xdr:colOff>
      <xdr:row>65</xdr:row>
      <xdr:rowOff>12700</xdr:rowOff>
    </xdr:to>
    <xdr:sp macro="" textlink="">
      <xdr:nvSpPr>
        <xdr:cNvPr id="187" name="楕円 186">
          <a:extLst>
            <a:ext uri="{FF2B5EF4-FFF2-40B4-BE49-F238E27FC236}">
              <a16:creationId xmlns:a16="http://schemas.microsoft.com/office/drawing/2014/main" id="{289859DD-CA40-4FA2-8E31-2774735621D1}"/>
            </a:ext>
          </a:extLst>
        </xdr:cNvPr>
        <xdr:cNvSpPr/>
      </xdr:nvSpPr>
      <xdr:spPr>
        <a:xfrm>
          <a:off x="3381375" y="104584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80010</xdr:rowOff>
    </xdr:from>
    <xdr:to>
      <xdr:col>24</xdr:col>
      <xdr:colOff>63500</xdr:colOff>
      <xdr:row>64</xdr:row>
      <xdr:rowOff>133350</xdr:rowOff>
    </xdr:to>
    <xdr:cxnSp macro="">
      <xdr:nvCxnSpPr>
        <xdr:cNvPr id="188" name="直線コネクタ 187">
          <a:extLst>
            <a:ext uri="{FF2B5EF4-FFF2-40B4-BE49-F238E27FC236}">
              <a16:creationId xmlns:a16="http://schemas.microsoft.com/office/drawing/2014/main" id="{D98965FE-DECD-4364-B86C-CBFBA488B36E}"/>
            </a:ext>
          </a:extLst>
        </xdr:cNvPr>
        <xdr:cNvCxnSpPr/>
      </xdr:nvCxnSpPr>
      <xdr:spPr>
        <a:xfrm flipV="1">
          <a:off x="3429000" y="10293985"/>
          <a:ext cx="752475" cy="2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29210</xdr:rowOff>
    </xdr:from>
    <xdr:to>
      <xdr:col>15</xdr:col>
      <xdr:colOff>101600</xdr:colOff>
      <xdr:row>64</xdr:row>
      <xdr:rowOff>130810</xdr:rowOff>
    </xdr:to>
    <xdr:sp macro="" textlink="">
      <xdr:nvSpPr>
        <xdr:cNvPr id="189" name="楕円 188">
          <a:extLst>
            <a:ext uri="{FF2B5EF4-FFF2-40B4-BE49-F238E27FC236}">
              <a16:creationId xmlns:a16="http://schemas.microsoft.com/office/drawing/2014/main" id="{8C219DC6-F8FD-4855-AF89-DDEE98F103D5}"/>
            </a:ext>
          </a:extLst>
        </xdr:cNvPr>
        <xdr:cNvSpPr/>
      </xdr:nvSpPr>
      <xdr:spPr>
        <a:xfrm>
          <a:off x="2571750" y="10398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80010</xdr:rowOff>
    </xdr:from>
    <xdr:to>
      <xdr:col>19</xdr:col>
      <xdr:colOff>177800</xdr:colOff>
      <xdr:row>64</xdr:row>
      <xdr:rowOff>133350</xdr:rowOff>
    </xdr:to>
    <xdr:cxnSp macro="">
      <xdr:nvCxnSpPr>
        <xdr:cNvPr id="190" name="直線コネクタ 189">
          <a:extLst>
            <a:ext uri="{FF2B5EF4-FFF2-40B4-BE49-F238E27FC236}">
              <a16:creationId xmlns:a16="http://schemas.microsoft.com/office/drawing/2014/main" id="{36B62FBE-F815-4D0D-87BD-A697BC4BF111}"/>
            </a:ext>
          </a:extLst>
        </xdr:cNvPr>
        <xdr:cNvCxnSpPr/>
      </xdr:nvCxnSpPr>
      <xdr:spPr>
        <a:xfrm>
          <a:off x="2619375" y="10455910"/>
          <a:ext cx="809625"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135890</xdr:rowOff>
    </xdr:from>
    <xdr:to>
      <xdr:col>10</xdr:col>
      <xdr:colOff>165100</xdr:colOff>
      <xdr:row>64</xdr:row>
      <xdr:rowOff>66040</xdr:rowOff>
    </xdr:to>
    <xdr:sp macro="" textlink="">
      <xdr:nvSpPr>
        <xdr:cNvPr id="191" name="楕円 190">
          <a:extLst>
            <a:ext uri="{FF2B5EF4-FFF2-40B4-BE49-F238E27FC236}">
              <a16:creationId xmlns:a16="http://schemas.microsoft.com/office/drawing/2014/main" id="{FA74955F-4884-41B4-BC27-ED6D69DD5032}"/>
            </a:ext>
          </a:extLst>
        </xdr:cNvPr>
        <xdr:cNvSpPr/>
      </xdr:nvSpPr>
      <xdr:spPr>
        <a:xfrm>
          <a:off x="1781175" y="103466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15240</xdr:rowOff>
    </xdr:from>
    <xdr:to>
      <xdr:col>15</xdr:col>
      <xdr:colOff>50800</xdr:colOff>
      <xdr:row>64</xdr:row>
      <xdr:rowOff>80010</xdr:rowOff>
    </xdr:to>
    <xdr:cxnSp macro="">
      <xdr:nvCxnSpPr>
        <xdr:cNvPr id="192" name="直線コネクタ 191">
          <a:extLst>
            <a:ext uri="{FF2B5EF4-FFF2-40B4-BE49-F238E27FC236}">
              <a16:creationId xmlns:a16="http://schemas.microsoft.com/office/drawing/2014/main" id="{FA4989D1-C275-4EFB-BE8E-0C6FE2DAD581}"/>
            </a:ext>
          </a:extLst>
        </xdr:cNvPr>
        <xdr:cNvCxnSpPr/>
      </xdr:nvCxnSpPr>
      <xdr:spPr>
        <a:xfrm>
          <a:off x="1828800" y="10384790"/>
          <a:ext cx="790575"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135890</xdr:rowOff>
    </xdr:from>
    <xdr:to>
      <xdr:col>6</xdr:col>
      <xdr:colOff>38100</xdr:colOff>
      <xdr:row>64</xdr:row>
      <xdr:rowOff>66040</xdr:rowOff>
    </xdr:to>
    <xdr:sp macro="" textlink="">
      <xdr:nvSpPr>
        <xdr:cNvPr id="193" name="楕円 192">
          <a:extLst>
            <a:ext uri="{FF2B5EF4-FFF2-40B4-BE49-F238E27FC236}">
              <a16:creationId xmlns:a16="http://schemas.microsoft.com/office/drawing/2014/main" id="{52EAC299-EDD0-4478-8FCC-5E66D33C7F48}"/>
            </a:ext>
          </a:extLst>
        </xdr:cNvPr>
        <xdr:cNvSpPr/>
      </xdr:nvSpPr>
      <xdr:spPr>
        <a:xfrm>
          <a:off x="981075" y="103466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15240</xdr:rowOff>
    </xdr:from>
    <xdr:to>
      <xdr:col>10</xdr:col>
      <xdr:colOff>114300</xdr:colOff>
      <xdr:row>64</xdr:row>
      <xdr:rowOff>15240</xdr:rowOff>
    </xdr:to>
    <xdr:cxnSp macro="">
      <xdr:nvCxnSpPr>
        <xdr:cNvPr id="194" name="直線コネクタ 193">
          <a:extLst>
            <a:ext uri="{FF2B5EF4-FFF2-40B4-BE49-F238E27FC236}">
              <a16:creationId xmlns:a16="http://schemas.microsoft.com/office/drawing/2014/main" id="{35C79B76-36C4-4636-B966-68B21F1D2E70}"/>
            </a:ext>
          </a:extLst>
        </xdr:cNvPr>
        <xdr:cNvCxnSpPr/>
      </xdr:nvCxnSpPr>
      <xdr:spPr>
        <a:xfrm>
          <a:off x="1028700" y="103847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B280BC86-2610-40D9-959F-A9E1C8ABADAD}"/>
            </a:ext>
          </a:extLst>
        </xdr:cNvPr>
        <xdr:cNvSpPr txBox="1"/>
      </xdr:nvSpPr>
      <xdr:spPr>
        <a:xfrm>
          <a:off x="3239144" y="972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AB7D2DFF-E0E1-493C-A594-93D25C88ACC6}"/>
            </a:ext>
          </a:extLst>
        </xdr:cNvPr>
        <xdr:cNvSpPr txBox="1"/>
      </xdr:nvSpPr>
      <xdr:spPr>
        <a:xfrm>
          <a:off x="2439044" y="973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5C5EB808-51CE-4445-B00D-08BBD1C85175}"/>
            </a:ext>
          </a:extLst>
        </xdr:cNvPr>
        <xdr:cNvSpPr txBox="1"/>
      </xdr:nvSpPr>
      <xdr:spPr>
        <a:xfrm>
          <a:off x="1648469"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568B300B-D95C-47DC-B0AC-2A43A91239B3}"/>
            </a:ext>
          </a:extLst>
        </xdr:cNvPr>
        <xdr:cNvSpPr txBox="1"/>
      </xdr:nvSpPr>
      <xdr:spPr>
        <a:xfrm>
          <a:off x="848369" y="972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65</xdr:row>
      <xdr:rowOff>3827</xdr:rowOff>
    </xdr:from>
    <xdr:ext cx="405111" cy="259045"/>
    <xdr:sp macro="" textlink="">
      <xdr:nvSpPr>
        <xdr:cNvPr id="199" name="n_1mainValue【体育館・プール】&#10;有形固定資産減価償却率">
          <a:extLst>
            <a:ext uri="{FF2B5EF4-FFF2-40B4-BE49-F238E27FC236}">
              <a16:creationId xmlns:a16="http://schemas.microsoft.com/office/drawing/2014/main" id="{F26858D8-BEF4-4CBE-971A-81A060140459}"/>
            </a:ext>
          </a:extLst>
        </xdr:cNvPr>
        <xdr:cNvSpPr txBox="1"/>
      </xdr:nvSpPr>
      <xdr:spPr>
        <a:xfrm>
          <a:off x="3239144" y="1054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121937</xdr:rowOff>
    </xdr:from>
    <xdr:ext cx="405111" cy="259045"/>
    <xdr:sp macro="" textlink="">
      <xdr:nvSpPr>
        <xdr:cNvPr id="200" name="n_2mainValue【体育館・プール】&#10;有形固定資産減価償却率">
          <a:extLst>
            <a:ext uri="{FF2B5EF4-FFF2-40B4-BE49-F238E27FC236}">
              <a16:creationId xmlns:a16="http://schemas.microsoft.com/office/drawing/2014/main" id="{5E7DF8CC-3EB8-40FD-AEEE-DBA5C1718F94}"/>
            </a:ext>
          </a:extLst>
        </xdr:cNvPr>
        <xdr:cNvSpPr txBox="1"/>
      </xdr:nvSpPr>
      <xdr:spPr>
        <a:xfrm>
          <a:off x="2439044" y="1049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57167</xdr:rowOff>
    </xdr:from>
    <xdr:ext cx="405111" cy="259045"/>
    <xdr:sp macro="" textlink="">
      <xdr:nvSpPr>
        <xdr:cNvPr id="201" name="n_3mainValue【体育館・プール】&#10;有形固定資産減価償却率">
          <a:extLst>
            <a:ext uri="{FF2B5EF4-FFF2-40B4-BE49-F238E27FC236}">
              <a16:creationId xmlns:a16="http://schemas.microsoft.com/office/drawing/2014/main" id="{F5F4E22D-623B-4625-918B-5B0961649F8C}"/>
            </a:ext>
          </a:extLst>
        </xdr:cNvPr>
        <xdr:cNvSpPr txBox="1"/>
      </xdr:nvSpPr>
      <xdr:spPr>
        <a:xfrm>
          <a:off x="1648469"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57167</xdr:rowOff>
    </xdr:from>
    <xdr:ext cx="405111" cy="259045"/>
    <xdr:sp macro="" textlink="">
      <xdr:nvSpPr>
        <xdr:cNvPr id="202" name="n_4mainValue【体育館・プール】&#10;有形固定資産減価償却率">
          <a:extLst>
            <a:ext uri="{FF2B5EF4-FFF2-40B4-BE49-F238E27FC236}">
              <a16:creationId xmlns:a16="http://schemas.microsoft.com/office/drawing/2014/main" id="{425D427A-92B0-4D36-9888-0AF282FB4A78}"/>
            </a:ext>
          </a:extLst>
        </xdr:cNvPr>
        <xdr:cNvSpPr txBox="1"/>
      </xdr:nvSpPr>
      <xdr:spPr>
        <a:xfrm>
          <a:off x="848369"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C87334A2-C82A-47B9-89A6-83829D0375B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36880BF-D6C2-493E-9C14-663512160C2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147856C-5B59-410F-AAB5-0DA0DBF022C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2159F140-C46B-4614-8BB1-3C473EFA5BC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76F587D-5A71-47F4-A37E-6D1924B4EE6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2A4A545-45C1-443D-8796-B6011D7C492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D2E4F688-4383-4E2F-8920-3F4C5B2FAFC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03D9C15-5658-4D96-8618-A82215E56F3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8C1CD26-DDA6-49A7-9992-64AA23F28DC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6D8CF0E-B2CB-4FA4-822D-578836705C9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17FB7713-61A0-4954-98F1-95F09C5EE78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1CF20601-EB27-4EF0-9424-63708B3C5DF1}"/>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3AE98A59-1F5B-4954-85A8-DF328ABD6FA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3359B58-B442-40E0-A669-A43BA171CCF5}"/>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19424C0C-5FB9-4F20-A60F-AAE52D373258}"/>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FD16F528-7786-4D6E-B0D9-8B7B7DB01504}"/>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E71C12A-D81D-44FA-B0E3-1070C9B9A70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F88082B2-00B0-479C-9E6D-D9E6EC963DD6}"/>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D8FCCCF6-4EB8-42F8-9DC7-49A045CE675A}"/>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53F9F742-2915-455E-9934-BD48217E7280}"/>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0AB2266-F0B0-4830-87A1-0CC88D41805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E77153D-5F00-4A4F-954A-899DC98F4FC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40F4197F-7F74-485C-AD02-8AA282C4817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0B309B47-24EA-4677-AF7A-61DC812C6670}"/>
            </a:ext>
          </a:extLst>
        </xdr:cNvPr>
        <xdr:cNvCxnSpPr/>
      </xdr:nvCxnSpPr>
      <xdr:spPr>
        <a:xfrm flipV="1">
          <a:off x="9429115" y="904875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BD563EE3-B8FD-4713-ABC6-2227672736FD}"/>
            </a:ext>
          </a:extLst>
        </xdr:cNvPr>
        <xdr:cNvSpPr txBox="1"/>
      </xdr:nvSpPr>
      <xdr:spPr>
        <a:xfrm>
          <a:off x="9467850" y="1021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F80D5BA3-82A9-4B83-B9B0-00E6E3016884}"/>
            </a:ext>
          </a:extLst>
        </xdr:cNvPr>
        <xdr:cNvCxnSpPr/>
      </xdr:nvCxnSpPr>
      <xdr:spPr>
        <a:xfrm>
          <a:off x="9363075" y="102108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E1C2EAAF-241F-4444-831A-418B99B0BEB4}"/>
            </a:ext>
          </a:extLst>
        </xdr:cNvPr>
        <xdr:cNvSpPr txBox="1"/>
      </xdr:nvSpPr>
      <xdr:spPr>
        <a:xfrm>
          <a:off x="9467850" y="883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D99226B4-711A-4DA8-96B3-2DC6E25B3B95}"/>
            </a:ext>
          </a:extLst>
        </xdr:cNvPr>
        <xdr:cNvCxnSpPr/>
      </xdr:nvCxnSpPr>
      <xdr:spPr>
        <a:xfrm>
          <a:off x="9363075" y="90487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DCFD26DF-4492-4BD1-9DC3-ADC51D2DB74F}"/>
            </a:ext>
          </a:extLst>
        </xdr:cNvPr>
        <xdr:cNvSpPr txBox="1"/>
      </xdr:nvSpPr>
      <xdr:spPr>
        <a:xfrm>
          <a:off x="9467850" y="9810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D8952593-D60A-4202-BB53-E3F3C5F1F952}"/>
            </a:ext>
          </a:extLst>
        </xdr:cNvPr>
        <xdr:cNvSpPr/>
      </xdr:nvSpPr>
      <xdr:spPr>
        <a:xfrm>
          <a:off x="9401175" y="994664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26E7D886-D342-489A-8393-F274FFFCE2BE}"/>
            </a:ext>
          </a:extLst>
        </xdr:cNvPr>
        <xdr:cNvSpPr/>
      </xdr:nvSpPr>
      <xdr:spPr>
        <a:xfrm>
          <a:off x="8639175" y="99510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15693AB8-96D6-45D4-B530-A447BCB515E0}"/>
            </a:ext>
          </a:extLst>
        </xdr:cNvPr>
        <xdr:cNvSpPr/>
      </xdr:nvSpPr>
      <xdr:spPr>
        <a:xfrm>
          <a:off x="7839075" y="99656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A36B8635-889E-4F54-8CDE-BFF83E7F7B96}"/>
            </a:ext>
          </a:extLst>
        </xdr:cNvPr>
        <xdr:cNvSpPr/>
      </xdr:nvSpPr>
      <xdr:spPr>
        <a:xfrm>
          <a:off x="7029450" y="99739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1AC9E7CD-6BD0-4558-B08C-1C810012B2BE}"/>
            </a:ext>
          </a:extLst>
        </xdr:cNvPr>
        <xdr:cNvSpPr/>
      </xdr:nvSpPr>
      <xdr:spPr>
        <a:xfrm>
          <a:off x="6238875" y="99167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E9FED8A-8EBC-405A-8CC4-2695468DF54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40E4F89-8709-4543-95D1-83295C7084D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E765040-F757-4D31-BFDB-5A622552F2C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56550CD-DC11-447B-AD0F-124330DBF6C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979F470-7AF3-41BC-9F01-E40AAEAA804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59690</xdr:rowOff>
    </xdr:from>
    <xdr:to>
      <xdr:col>55</xdr:col>
      <xdr:colOff>50800</xdr:colOff>
      <xdr:row>62</xdr:row>
      <xdr:rowOff>161290</xdr:rowOff>
    </xdr:to>
    <xdr:sp macro="" textlink="">
      <xdr:nvSpPr>
        <xdr:cNvPr id="242" name="楕円 241">
          <a:extLst>
            <a:ext uri="{FF2B5EF4-FFF2-40B4-BE49-F238E27FC236}">
              <a16:creationId xmlns:a16="http://schemas.microsoft.com/office/drawing/2014/main" id="{8DB2D3A7-AD5A-4053-BF70-D8B98268C4EF}"/>
            </a:ext>
          </a:extLst>
        </xdr:cNvPr>
        <xdr:cNvSpPr/>
      </xdr:nvSpPr>
      <xdr:spPr>
        <a:xfrm>
          <a:off x="9401175" y="1010856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146067</xdr:rowOff>
    </xdr:from>
    <xdr:ext cx="469744" cy="259045"/>
    <xdr:sp macro="" textlink="">
      <xdr:nvSpPr>
        <xdr:cNvPr id="243" name="【体育館・プール】&#10;一人当たり面積該当値テキスト">
          <a:extLst>
            <a:ext uri="{FF2B5EF4-FFF2-40B4-BE49-F238E27FC236}">
              <a16:creationId xmlns:a16="http://schemas.microsoft.com/office/drawing/2014/main" id="{8B9A0A59-DE50-46BC-BE0C-8656B4879EAD}"/>
            </a:ext>
          </a:extLst>
        </xdr:cNvPr>
        <xdr:cNvSpPr txBox="1"/>
      </xdr:nvSpPr>
      <xdr:spPr>
        <a:xfrm>
          <a:off x="9467850" y="1002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59690</xdr:rowOff>
    </xdr:from>
    <xdr:to>
      <xdr:col>50</xdr:col>
      <xdr:colOff>165100</xdr:colOff>
      <xdr:row>62</xdr:row>
      <xdr:rowOff>161290</xdr:rowOff>
    </xdr:to>
    <xdr:sp macro="" textlink="">
      <xdr:nvSpPr>
        <xdr:cNvPr id="244" name="楕円 243">
          <a:extLst>
            <a:ext uri="{FF2B5EF4-FFF2-40B4-BE49-F238E27FC236}">
              <a16:creationId xmlns:a16="http://schemas.microsoft.com/office/drawing/2014/main" id="{81AF28E3-6B26-44B9-9F3E-A79CE89BB4A2}"/>
            </a:ext>
          </a:extLst>
        </xdr:cNvPr>
        <xdr:cNvSpPr/>
      </xdr:nvSpPr>
      <xdr:spPr>
        <a:xfrm>
          <a:off x="8639175" y="101085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110490</xdr:rowOff>
    </xdr:from>
    <xdr:to>
      <xdr:col>55</xdr:col>
      <xdr:colOff>0</xdr:colOff>
      <xdr:row>62</xdr:row>
      <xdr:rowOff>110490</xdr:rowOff>
    </xdr:to>
    <xdr:cxnSp macro="">
      <xdr:nvCxnSpPr>
        <xdr:cNvPr id="245" name="直線コネクタ 244">
          <a:extLst>
            <a:ext uri="{FF2B5EF4-FFF2-40B4-BE49-F238E27FC236}">
              <a16:creationId xmlns:a16="http://schemas.microsoft.com/office/drawing/2014/main" id="{31A4BF13-37AE-4E47-8C7C-A7A856F347C3}"/>
            </a:ext>
          </a:extLst>
        </xdr:cNvPr>
        <xdr:cNvCxnSpPr/>
      </xdr:nvCxnSpPr>
      <xdr:spPr>
        <a:xfrm>
          <a:off x="8686800" y="10156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59690</xdr:rowOff>
    </xdr:from>
    <xdr:to>
      <xdr:col>46</xdr:col>
      <xdr:colOff>38100</xdr:colOff>
      <xdr:row>62</xdr:row>
      <xdr:rowOff>161290</xdr:rowOff>
    </xdr:to>
    <xdr:sp macro="" textlink="">
      <xdr:nvSpPr>
        <xdr:cNvPr id="246" name="楕円 245">
          <a:extLst>
            <a:ext uri="{FF2B5EF4-FFF2-40B4-BE49-F238E27FC236}">
              <a16:creationId xmlns:a16="http://schemas.microsoft.com/office/drawing/2014/main" id="{7D12CA65-6AE0-431B-85C3-E3AE3CC2A5A1}"/>
            </a:ext>
          </a:extLst>
        </xdr:cNvPr>
        <xdr:cNvSpPr/>
      </xdr:nvSpPr>
      <xdr:spPr>
        <a:xfrm>
          <a:off x="7839075" y="101085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110490</xdr:rowOff>
    </xdr:from>
    <xdr:to>
      <xdr:col>50</xdr:col>
      <xdr:colOff>114300</xdr:colOff>
      <xdr:row>62</xdr:row>
      <xdr:rowOff>110490</xdr:rowOff>
    </xdr:to>
    <xdr:cxnSp macro="">
      <xdr:nvCxnSpPr>
        <xdr:cNvPr id="247" name="直線コネクタ 246">
          <a:extLst>
            <a:ext uri="{FF2B5EF4-FFF2-40B4-BE49-F238E27FC236}">
              <a16:creationId xmlns:a16="http://schemas.microsoft.com/office/drawing/2014/main" id="{AAE2DC74-0485-4E7A-9040-F7FED762EADA}"/>
            </a:ext>
          </a:extLst>
        </xdr:cNvPr>
        <xdr:cNvCxnSpPr/>
      </xdr:nvCxnSpPr>
      <xdr:spPr>
        <a:xfrm>
          <a:off x="7886700" y="101561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59690</xdr:rowOff>
    </xdr:from>
    <xdr:to>
      <xdr:col>41</xdr:col>
      <xdr:colOff>101600</xdr:colOff>
      <xdr:row>62</xdr:row>
      <xdr:rowOff>161290</xdr:rowOff>
    </xdr:to>
    <xdr:sp macro="" textlink="">
      <xdr:nvSpPr>
        <xdr:cNvPr id="248" name="楕円 247">
          <a:extLst>
            <a:ext uri="{FF2B5EF4-FFF2-40B4-BE49-F238E27FC236}">
              <a16:creationId xmlns:a16="http://schemas.microsoft.com/office/drawing/2014/main" id="{50D0D418-9B4A-452B-8ACA-793D1C5D54EC}"/>
            </a:ext>
          </a:extLst>
        </xdr:cNvPr>
        <xdr:cNvSpPr/>
      </xdr:nvSpPr>
      <xdr:spPr>
        <a:xfrm>
          <a:off x="7029450" y="101085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110490</xdr:rowOff>
    </xdr:from>
    <xdr:to>
      <xdr:col>45</xdr:col>
      <xdr:colOff>177800</xdr:colOff>
      <xdr:row>62</xdr:row>
      <xdr:rowOff>110490</xdr:rowOff>
    </xdr:to>
    <xdr:cxnSp macro="">
      <xdr:nvCxnSpPr>
        <xdr:cNvPr id="249" name="直線コネクタ 248">
          <a:extLst>
            <a:ext uri="{FF2B5EF4-FFF2-40B4-BE49-F238E27FC236}">
              <a16:creationId xmlns:a16="http://schemas.microsoft.com/office/drawing/2014/main" id="{5194FE69-28A5-4558-A42D-FD5516587537}"/>
            </a:ext>
          </a:extLst>
        </xdr:cNvPr>
        <xdr:cNvCxnSpPr/>
      </xdr:nvCxnSpPr>
      <xdr:spPr>
        <a:xfrm>
          <a:off x="7077075" y="101561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55880</xdr:rowOff>
    </xdr:from>
    <xdr:to>
      <xdr:col>36</xdr:col>
      <xdr:colOff>165100</xdr:colOff>
      <xdr:row>62</xdr:row>
      <xdr:rowOff>157480</xdr:rowOff>
    </xdr:to>
    <xdr:sp macro="" textlink="">
      <xdr:nvSpPr>
        <xdr:cNvPr id="250" name="楕円 249">
          <a:extLst>
            <a:ext uri="{FF2B5EF4-FFF2-40B4-BE49-F238E27FC236}">
              <a16:creationId xmlns:a16="http://schemas.microsoft.com/office/drawing/2014/main" id="{EB1B39D4-F09F-4DF1-82CC-913A7853A57C}"/>
            </a:ext>
          </a:extLst>
        </xdr:cNvPr>
        <xdr:cNvSpPr/>
      </xdr:nvSpPr>
      <xdr:spPr>
        <a:xfrm>
          <a:off x="6238875" y="101047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106680</xdr:rowOff>
    </xdr:from>
    <xdr:to>
      <xdr:col>41</xdr:col>
      <xdr:colOff>50800</xdr:colOff>
      <xdr:row>62</xdr:row>
      <xdr:rowOff>110490</xdr:rowOff>
    </xdr:to>
    <xdr:cxnSp macro="">
      <xdr:nvCxnSpPr>
        <xdr:cNvPr id="251" name="直線コネクタ 250">
          <a:extLst>
            <a:ext uri="{FF2B5EF4-FFF2-40B4-BE49-F238E27FC236}">
              <a16:creationId xmlns:a16="http://schemas.microsoft.com/office/drawing/2014/main" id="{0DF59822-F6FD-4C0C-8D72-665F334235D0}"/>
            </a:ext>
          </a:extLst>
        </xdr:cNvPr>
        <xdr:cNvCxnSpPr/>
      </xdr:nvCxnSpPr>
      <xdr:spPr>
        <a:xfrm>
          <a:off x="6286500" y="10152380"/>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C3715C82-2F6A-4104-A87D-34684FB579EF}"/>
            </a:ext>
          </a:extLst>
        </xdr:cNvPr>
        <xdr:cNvSpPr txBox="1"/>
      </xdr:nvSpPr>
      <xdr:spPr>
        <a:xfrm>
          <a:off x="8458277" y="973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A3423D25-AD2D-4F88-AD47-3AA75F1AAA39}"/>
            </a:ext>
          </a:extLst>
        </xdr:cNvPr>
        <xdr:cNvSpPr txBox="1"/>
      </xdr:nvSpPr>
      <xdr:spPr>
        <a:xfrm>
          <a:off x="7677227" y="975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81CCBC79-59E6-4212-9237-DA31F0D6FB06}"/>
            </a:ext>
          </a:extLst>
        </xdr:cNvPr>
        <xdr:cNvSpPr txBox="1"/>
      </xdr:nvSpPr>
      <xdr:spPr>
        <a:xfrm>
          <a:off x="6867602" y="976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94373408-84BF-4F46-8C6D-547127C37C42}"/>
            </a:ext>
          </a:extLst>
        </xdr:cNvPr>
        <xdr:cNvSpPr txBox="1"/>
      </xdr:nvSpPr>
      <xdr:spPr>
        <a:xfrm>
          <a:off x="6067502" y="971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152417</xdr:rowOff>
    </xdr:from>
    <xdr:ext cx="469744" cy="259045"/>
    <xdr:sp macro="" textlink="">
      <xdr:nvSpPr>
        <xdr:cNvPr id="256" name="n_1mainValue【体育館・プール】&#10;一人当たり面積">
          <a:extLst>
            <a:ext uri="{FF2B5EF4-FFF2-40B4-BE49-F238E27FC236}">
              <a16:creationId xmlns:a16="http://schemas.microsoft.com/office/drawing/2014/main" id="{7DC4D3DC-738C-4453-90C3-1F3F0CF44366}"/>
            </a:ext>
          </a:extLst>
        </xdr:cNvPr>
        <xdr:cNvSpPr txBox="1"/>
      </xdr:nvSpPr>
      <xdr:spPr>
        <a:xfrm>
          <a:off x="8458277" y="1020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152417</xdr:rowOff>
    </xdr:from>
    <xdr:ext cx="469744" cy="259045"/>
    <xdr:sp macro="" textlink="">
      <xdr:nvSpPr>
        <xdr:cNvPr id="257" name="n_2mainValue【体育館・プール】&#10;一人当たり面積">
          <a:extLst>
            <a:ext uri="{FF2B5EF4-FFF2-40B4-BE49-F238E27FC236}">
              <a16:creationId xmlns:a16="http://schemas.microsoft.com/office/drawing/2014/main" id="{BEC3A959-8545-44FE-A4DD-4464A1BBC8BA}"/>
            </a:ext>
          </a:extLst>
        </xdr:cNvPr>
        <xdr:cNvSpPr txBox="1"/>
      </xdr:nvSpPr>
      <xdr:spPr>
        <a:xfrm>
          <a:off x="7677227" y="1020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152417</xdr:rowOff>
    </xdr:from>
    <xdr:ext cx="469744" cy="259045"/>
    <xdr:sp macro="" textlink="">
      <xdr:nvSpPr>
        <xdr:cNvPr id="258" name="n_3mainValue【体育館・プール】&#10;一人当たり面積">
          <a:extLst>
            <a:ext uri="{FF2B5EF4-FFF2-40B4-BE49-F238E27FC236}">
              <a16:creationId xmlns:a16="http://schemas.microsoft.com/office/drawing/2014/main" id="{DB19AD81-A037-4030-A9D5-5271BDA6C45E}"/>
            </a:ext>
          </a:extLst>
        </xdr:cNvPr>
        <xdr:cNvSpPr txBox="1"/>
      </xdr:nvSpPr>
      <xdr:spPr>
        <a:xfrm>
          <a:off x="6867602" y="1020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148607</xdr:rowOff>
    </xdr:from>
    <xdr:ext cx="469744" cy="259045"/>
    <xdr:sp macro="" textlink="">
      <xdr:nvSpPr>
        <xdr:cNvPr id="259" name="n_4mainValue【体育館・プール】&#10;一人当たり面積">
          <a:extLst>
            <a:ext uri="{FF2B5EF4-FFF2-40B4-BE49-F238E27FC236}">
              <a16:creationId xmlns:a16="http://schemas.microsoft.com/office/drawing/2014/main" id="{4664E7D8-913E-45B0-B7E1-C9C209BC909C}"/>
            </a:ext>
          </a:extLst>
        </xdr:cNvPr>
        <xdr:cNvSpPr txBox="1"/>
      </xdr:nvSpPr>
      <xdr:spPr>
        <a:xfrm>
          <a:off x="6067502"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8288CB3-0421-4AD8-B968-4DEE095B620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41BFE7C-DED8-414C-B48A-79BF5D25707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E2AB792-06F4-478F-AFAC-244B59FF3BE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0D003C1-54BF-4F9A-9B13-1C3A7B2F49F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541E0D7-F6A9-484D-9D38-07B310B7D53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21292DE-A674-46D6-9FDC-5C9B7F0B7BA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3ED2285-B6CF-4816-A7B5-FB248C5EC5C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5DFCEAD-9CED-4F30-9E10-D6278A0BF12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A594AE27-211B-4F87-B6B9-8BA1EB5D21A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9A27F57-E684-480A-8DDC-7125B06F32F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AFB02D6B-F406-4177-A03D-9D928D63D544}"/>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C17C270-9F61-4719-A509-295F255F7FFF}"/>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85A6921F-530D-442C-B0C5-8C45C3E06765}"/>
            </a:ext>
          </a:extLst>
        </xdr:cNvPr>
        <xdr:cNvSpPr txBox="1"/>
      </xdr:nvSpPr>
      <xdr:spPr>
        <a:xfrm>
          <a:off x="339891" y="139647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DE242155-2992-408E-9DF8-3AFC2A414617}"/>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5432D693-0856-46CC-B156-31504D319DF2}"/>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EEA1CC2-9181-43A8-98C3-9B19321B9FE9}"/>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5622028-C79A-42CB-9E32-D37136A7223B}"/>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55172C4-DD55-413C-99C2-FE3F876C1458}"/>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C1ABE5CF-370A-4C2C-99CD-663666F9A0F4}"/>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40FEED88-D0AF-41A9-B559-437CB7E17CCF}"/>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1028BC78-0567-4438-B378-03B33CB0075A}"/>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51263833-B350-421C-8D23-FE7198F11EB1}"/>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0AADB1C4-F71D-4FA1-A303-E62D7D460F6C}"/>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2B0CF56A-DC40-4AB5-9C5A-1C53C772FEC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862D86A-BE8C-4162-BF81-44B463F4C3F6}"/>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FE1005CD-9C0E-4026-B31E-EBF0FDA59DB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854AFC43-D8B9-4780-BAA6-7451628C6DE5}"/>
            </a:ext>
          </a:extLst>
        </xdr:cNvPr>
        <xdr:cNvCxnSpPr/>
      </xdr:nvCxnSpPr>
      <xdr:spPr>
        <a:xfrm flipV="1">
          <a:off x="4180840" y="12612188"/>
          <a:ext cx="0" cy="1468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146265C2-2B11-4EE0-B50E-A5025C81268E}"/>
            </a:ext>
          </a:extLst>
        </xdr:cNvPr>
        <xdr:cNvSpPr txBox="1"/>
      </xdr:nvSpPr>
      <xdr:spPr>
        <a:xfrm>
          <a:off x="4219575" y="1407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1CA650A3-FC66-4AEC-864C-180DF804A7EC}"/>
            </a:ext>
          </a:extLst>
        </xdr:cNvPr>
        <xdr:cNvCxnSpPr/>
      </xdr:nvCxnSpPr>
      <xdr:spPr>
        <a:xfrm>
          <a:off x="4105275" y="140808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B7E3F3D-863B-4D9D-AC95-FB062F892332}"/>
            </a:ext>
          </a:extLst>
        </xdr:cNvPr>
        <xdr:cNvSpPr txBox="1"/>
      </xdr:nvSpPr>
      <xdr:spPr>
        <a:xfrm>
          <a:off x="4219575" y="124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3305B910-18B8-4DAF-8938-182E0CE0A8EF}"/>
            </a:ext>
          </a:extLst>
        </xdr:cNvPr>
        <xdr:cNvCxnSpPr/>
      </xdr:nvCxnSpPr>
      <xdr:spPr>
        <a:xfrm>
          <a:off x="4105275" y="126121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3828D0F8-2634-4E18-BDE5-7258171CCAD0}"/>
            </a:ext>
          </a:extLst>
        </xdr:cNvPr>
        <xdr:cNvSpPr txBox="1"/>
      </xdr:nvSpPr>
      <xdr:spPr>
        <a:xfrm>
          <a:off x="4219575" y="13354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142D0FBB-FBD4-44E9-9832-45F832FDC1CF}"/>
            </a:ext>
          </a:extLst>
        </xdr:cNvPr>
        <xdr:cNvSpPr/>
      </xdr:nvSpPr>
      <xdr:spPr>
        <a:xfrm>
          <a:off x="4124325" y="133760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759F5F1E-741E-4135-B821-DBFB83AE93A0}"/>
            </a:ext>
          </a:extLst>
        </xdr:cNvPr>
        <xdr:cNvSpPr/>
      </xdr:nvSpPr>
      <xdr:spPr>
        <a:xfrm>
          <a:off x="3381375" y="134183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201F199C-DAAD-4B0D-AA52-54DB79A29C9C}"/>
            </a:ext>
          </a:extLst>
        </xdr:cNvPr>
        <xdr:cNvSpPr/>
      </xdr:nvSpPr>
      <xdr:spPr>
        <a:xfrm>
          <a:off x="2571750" y="133857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A4491EB4-FF23-4D66-8012-90523E630F0C}"/>
            </a:ext>
          </a:extLst>
        </xdr:cNvPr>
        <xdr:cNvSpPr/>
      </xdr:nvSpPr>
      <xdr:spPr>
        <a:xfrm>
          <a:off x="1781175" y="13313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22D1EB7F-1479-43B8-AE4A-CC14A856AA74}"/>
            </a:ext>
          </a:extLst>
        </xdr:cNvPr>
        <xdr:cNvSpPr/>
      </xdr:nvSpPr>
      <xdr:spPr>
        <a:xfrm>
          <a:off x="981075" y="132679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9B301F8-A7F5-4A6A-AAFE-09D806A0662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843E1E2-899F-4A4A-903C-42EDD838813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3A1B4E8-DA99-4532-AA1B-F732CD52F47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844E715-B827-4474-A832-92EE66CE23E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AF791E4-9DC0-4EE8-BD23-0E834656BF9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129358</xdr:rowOff>
    </xdr:from>
    <xdr:to>
      <xdr:col>24</xdr:col>
      <xdr:colOff>114300</xdr:colOff>
      <xdr:row>82</xdr:row>
      <xdr:rowOff>59508</xdr:rowOff>
    </xdr:to>
    <xdr:sp macro="" textlink="">
      <xdr:nvSpPr>
        <xdr:cNvPr id="302" name="楕円 301">
          <a:extLst>
            <a:ext uri="{FF2B5EF4-FFF2-40B4-BE49-F238E27FC236}">
              <a16:creationId xmlns:a16="http://schemas.microsoft.com/office/drawing/2014/main" id="{1107109B-2AD9-4907-BC2B-1EC56D778DCA}"/>
            </a:ext>
          </a:extLst>
        </xdr:cNvPr>
        <xdr:cNvSpPr/>
      </xdr:nvSpPr>
      <xdr:spPr>
        <a:xfrm>
          <a:off x="4124325" y="132516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152235</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818C040D-BA1C-4DCF-883E-EB197AFAA546}"/>
            </a:ext>
          </a:extLst>
        </xdr:cNvPr>
        <xdr:cNvSpPr txBox="1"/>
      </xdr:nvSpPr>
      <xdr:spPr>
        <a:xfrm>
          <a:off x="4219575" y="13115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304" name="楕円 303">
          <a:extLst>
            <a:ext uri="{FF2B5EF4-FFF2-40B4-BE49-F238E27FC236}">
              <a16:creationId xmlns:a16="http://schemas.microsoft.com/office/drawing/2014/main" id="{ADF05D5D-F5B5-4EEF-9425-30E71624E7E5}"/>
            </a:ext>
          </a:extLst>
        </xdr:cNvPr>
        <xdr:cNvSpPr/>
      </xdr:nvSpPr>
      <xdr:spPr>
        <a:xfrm>
          <a:off x="3381375" y="13448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8708</xdr:rowOff>
    </xdr:from>
    <xdr:to>
      <xdr:col>24</xdr:col>
      <xdr:colOff>63500</xdr:colOff>
      <xdr:row>83</xdr:row>
      <xdr:rowOff>49530</xdr:rowOff>
    </xdr:to>
    <xdr:cxnSp macro="">
      <xdr:nvCxnSpPr>
        <xdr:cNvPr id="305" name="直線コネクタ 304">
          <a:extLst>
            <a:ext uri="{FF2B5EF4-FFF2-40B4-BE49-F238E27FC236}">
              <a16:creationId xmlns:a16="http://schemas.microsoft.com/office/drawing/2014/main" id="{05C8B8DB-EE7A-4C12-96D9-D03518B9D4A4}"/>
            </a:ext>
          </a:extLst>
        </xdr:cNvPr>
        <xdr:cNvCxnSpPr/>
      </xdr:nvCxnSpPr>
      <xdr:spPr>
        <a:xfrm flipV="1">
          <a:off x="3429000" y="13299258"/>
          <a:ext cx="752475" cy="19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44450</xdr:rowOff>
    </xdr:from>
    <xdr:to>
      <xdr:col>15</xdr:col>
      <xdr:colOff>101600</xdr:colOff>
      <xdr:row>83</xdr:row>
      <xdr:rowOff>146050</xdr:rowOff>
    </xdr:to>
    <xdr:sp macro="" textlink="">
      <xdr:nvSpPr>
        <xdr:cNvPr id="306" name="楕円 305">
          <a:extLst>
            <a:ext uri="{FF2B5EF4-FFF2-40B4-BE49-F238E27FC236}">
              <a16:creationId xmlns:a16="http://schemas.microsoft.com/office/drawing/2014/main" id="{73C9C33E-0F40-4DA0-A2B5-9B5F4B98FD07}"/>
            </a:ext>
          </a:extLst>
        </xdr:cNvPr>
        <xdr:cNvSpPr/>
      </xdr:nvSpPr>
      <xdr:spPr>
        <a:xfrm>
          <a:off x="2571750" y="13496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49530</xdr:rowOff>
    </xdr:from>
    <xdr:to>
      <xdr:col>19</xdr:col>
      <xdr:colOff>177800</xdr:colOff>
      <xdr:row>83</xdr:row>
      <xdr:rowOff>95250</xdr:rowOff>
    </xdr:to>
    <xdr:cxnSp macro="">
      <xdr:nvCxnSpPr>
        <xdr:cNvPr id="307" name="直線コネクタ 306">
          <a:extLst>
            <a:ext uri="{FF2B5EF4-FFF2-40B4-BE49-F238E27FC236}">
              <a16:creationId xmlns:a16="http://schemas.microsoft.com/office/drawing/2014/main" id="{82282A30-75C9-4757-8D70-1C9BCB86BBA3}"/>
            </a:ext>
          </a:extLst>
        </xdr:cNvPr>
        <xdr:cNvCxnSpPr/>
      </xdr:nvCxnSpPr>
      <xdr:spPr>
        <a:xfrm flipV="1">
          <a:off x="2619375" y="13495655"/>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98334</xdr:rowOff>
    </xdr:from>
    <xdr:to>
      <xdr:col>10</xdr:col>
      <xdr:colOff>165100</xdr:colOff>
      <xdr:row>83</xdr:row>
      <xdr:rowOff>28484</xdr:rowOff>
    </xdr:to>
    <xdr:sp macro="" textlink="">
      <xdr:nvSpPr>
        <xdr:cNvPr id="308" name="楕円 307">
          <a:extLst>
            <a:ext uri="{FF2B5EF4-FFF2-40B4-BE49-F238E27FC236}">
              <a16:creationId xmlns:a16="http://schemas.microsoft.com/office/drawing/2014/main" id="{A4C5EE15-0C3C-4AC8-81A8-C2D56ADE17B8}"/>
            </a:ext>
          </a:extLst>
        </xdr:cNvPr>
        <xdr:cNvSpPr/>
      </xdr:nvSpPr>
      <xdr:spPr>
        <a:xfrm>
          <a:off x="1781175" y="133857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149134</xdr:rowOff>
    </xdr:from>
    <xdr:to>
      <xdr:col>15</xdr:col>
      <xdr:colOff>50800</xdr:colOff>
      <xdr:row>83</xdr:row>
      <xdr:rowOff>95250</xdr:rowOff>
    </xdr:to>
    <xdr:cxnSp macro="">
      <xdr:nvCxnSpPr>
        <xdr:cNvPr id="309" name="直線コネクタ 308">
          <a:extLst>
            <a:ext uri="{FF2B5EF4-FFF2-40B4-BE49-F238E27FC236}">
              <a16:creationId xmlns:a16="http://schemas.microsoft.com/office/drawing/2014/main" id="{EE865BE7-1B0E-4DEF-B9E5-211CC9F27154}"/>
            </a:ext>
          </a:extLst>
        </xdr:cNvPr>
        <xdr:cNvCxnSpPr/>
      </xdr:nvCxnSpPr>
      <xdr:spPr>
        <a:xfrm>
          <a:off x="1828800" y="13433334"/>
          <a:ext cx="790575" cy="11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98334</xdr:rowOff>
    </xdr:from>
    <xdr:to>
      <xdr:col>6</xdr:col>
      <xdr:colOff>38100</xdr:colOff>
      <xdr:row>83</xdr:row>
      <xdr:rowOff>28484</xdr:rowOff>
    </xdr:to>
    <xdr:sp macro="" textlink="">
      <xdr:nvSpPr>
        <xdr:cNvPr id="310" name="楕円 309">
          <a:extLst>
            <a:ext uri="{FF2B5EF4-FFF2-40B4-BE49-F238E27FC236}">
              <a16:creationId xmlns:a16="http://schemas.microsoft.com/office/drawing/2014/main" id="{43F3AAFA-6FF5-4351-9D65-469357CB0ACE}"/>
            </a:ext>
          </a:extLst>
        </xdr:cNvPr>
        <xdr:cNvSpPr/>
      </xdr:nvSpPr>
      <xdr:spPr>
        <a:xfrm>
          <a:off x="981075" y="133857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149134</xdr:rowOff>
    </xdr:from>
    <xdr:to>
      <xdr:col>10</xdr:col>
      <xdr:colOff>114300</xdr:colOff>
      <xdr:row>82</xdr:row>
      <xdr:rowOff>149134</xdr:rowOff>
    </xdr:to>
    <xdr:cxnSp macro="">
      <xdr:nvCxnSpPr>
        <xdr:cNvPr id="311" name="直線コネクタ 310">
          <a:extLst>
            <a:ext uri="{FF2B5EF4-FFF2-40B4-BE49-F238E27FC236}">
              <a16:creationId xmlns:a16="http://schemas.microsoft.com/office/drawing/2014/main" id="{74C6152C-A9AF-487D-A74F-82CEABA4155A}"/>
            </a:ext>
          </a:extLst>
        </xdr:cNvPr>
        <xdr:cNvCxnSpPr/>
      </xdr:nvCxnSpPr>
      <xdr:spPr>
        <a:xfrm>
          <a:off x="1028700" y="1343333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E42A52EB-9981-4BFB-A904-C620B02665E2}"/>
            </a:ext>
          </a:extLst>
        </xdr:cNvPr>
        <xdr:cNvSpPr txBox="1"/>
      </xdr:nvSpPr>
      <xdr:spPr>
        <a:xfrm>
          <a:off x="3239144" y="1320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DBC79021-C6B2-4C57-8613-50E7671E366B}"/>
            </a:ext>
          </a:extLst>
        </xdr:cNvPr>
        <xdr:cNvSpPr txBox="1"/>
      </xdr:nvSpPr>
      <xdr:spPr>
        <a:xfrm>
          <a:off x="2439044" y="1317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F8405B94-7DE4-4E89-8395-AD988FB58059}"/>
            </a:ext>
          </a:extLst>
        </xdr:cNvPr>
        <xdr:cNvSpPr txBox="1"/>
      </xdr:nvSpPr>
      <xdr:spPr>
        <a:xfrm>
          <a:off x="1648469" y="1310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65BAE71D-20CD-4899-B758-7490DD2693D2}"/>
            </a:ext>
          </a:extLst>
        </xdr:cNvPr>
        <xdr:cNvSpPr txBox="1"/>
      </xdr:nvSpPr>
      <xdr:spPr>
        <a:xfrm>
          <a:off x="848369" y="13055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316" name="n_1mainValue【福祉施設】&#10;有形固定資産減価償却率">
          <a:extLst>
            <a:ext uri="{FF2B5EF4-FFF2-40B4-BE49-F238E27FC236}">
              <a16:creationId xmlns:a16="http://schemas.microsoft.com/office/drawing/2014/main" id="{31194FD0-5818-4F70-99CC-7758612C56B3}"/>
            </a:ext>
          </a:extLst>
        </xdr:cNvPr>
        <xdr:cNvSpPr txBox="1"/>
      </xdr:nvSpPr>
      <xdr:spPr>
        <a:xfrm>
          <a:off x="323914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137177</xdr:rowOff>
    </xdr:from>
    <xdr:ext cx="405111" cy="259045"/>
    <xdr:sp macro="" textlink="">
      <xdr:nvSpPr>
        <xdr:cNvPr id="317" name="n_2mainValue【福祉施設】&#10;有形固定資産減価償却率">
          <a:extLst>
            <a:ext uri="{FF2B5EF4-FFF2-40B4-BE49-F238E27FC236}">
              <a16:creationId xmlns:a16="http://schemas.microsoft.com/office/drawing/2014/main" id="{698644C7-B70E-4652-A9E6-84801F0A6952}"/>
            </a:ext>
          </a:extLst>
        </xdr:cNvPr>
        <xdr:cNvSpPr txBox="1"/>
      </xdr:nvSpPr>
      <xdr:spPr>
        <a:xfrm>
          <a:off x="2439044" y="1358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19611</xdr:rowOff>
    </xdr:from>
    <xdr:ext cx="405111" cy="259045"/>
    <xdr:sp macro="" textlink="">
      <xdr:nvSpPr>
        <xdr:cNvPr id="318" name="n_3mainValue【福祉施設】&#10;有形固定資産減価償却率">
          <a:extLst>
            <a:ext uri="{FF2B5EF4-FFF2-40B4-BE49-F238E27FC236}">
              <a16:creationId xmlns:a16="http://schemas.microsoft.com/office/drawing/2014/main" id="{3AA6F9F9-63C4-439B-A0C1-8C96F965AB9A}"/>
            </a:ext>
          </a:extLst>
        </xdr:cNvPr>
        <xdr:cNvSpPr txBox="1"/>
      </xdr:nvSpPr>
      <xdr:spPr>
        <a:xfrm>
          <a:off x="1648469" y="1346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19611</xdr:rowOff>
    </xdr:from>
    <xdr:ext cx="405111" cy="259045"/>
    <xdr:sp macro="" textlink="">
      <xdr:nvSpPr>
        <xdr:cNvPr id="319" name="n_4mainValue【福祉施設】&#10;有形固定資産減価償却率">
          <a:extLst>
            <a:ext uri="{FF2B5EF4-FFF2-40B4-BE49-F238E27FC236}">
              <a16:creationId xmlns:a16="http://schemas.microsoft.com/office/drawing/2014/main" id="{D98F8627-515D-47FA-9A19-0E9F3041E44C}"/>
            </a:ext>
          </a:extLst>
        </xdr:cNvPr>
        <xdr:cNvSpPr txBox="1"/>
      </xdr:nvSpPr>
      <xdr:spPr>
        <a:xfrm>
          <a:off x="848369" y="1346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496D86FF-51E6-440A-A7E1-75AFA023130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168FE877-9739-4AE8-9B96-3F7064F43F8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4B839C40-E3AB-42C0-8F8A-6E442A2EC4E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9E0A9E97-27D1-4387-89C6-3FC8A191F49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47564FE8-6F94-4EF1-8459-6C174689728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6A6CF68-4250-4A43-8CFD-4BEE8623549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996BEA4F-C51F-4E6C-B7FD-3AEB8F29726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83AD984B-A689-44AC-9F07-A262FD63584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90794605-E5C9-4692-87F9-8154C5218B0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E03895B-90FA-4F61-931B-5ECD60C3ADF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217BD31C-5998-4650-B2DC-DB02AE3FBE4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4C4ECA5B-48C9-4CB0-B593-40C94E8095CC}"/>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1B632A9D-B849-4D68-89C3-DBC5D730A8B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5C807839-ED3B-40CB-8C0D-D50810F8EF2D}"/>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FFA793F-9B09-4675-B3FC-8352E558FB94}"/>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85D860E0-0C58-4D43-8B4B-6A58FCEFD1C2}"/>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74B7F463-B2C3-48DA-A399-AE8E808BAC2F}"/>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C0A5BAE4-BA3D-4B67-8B97-B48E38541FDC}"/>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536167F3-8510-4172-B5CF-77D30BCB3113}"/>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BCBBE7D-315E-488C-8A9B-200F45361EC2}"/>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54D3E8BC-957C-4D4B-9656-13961C579B4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6F120BD4-C848-4D1E-A821-B1FB876CF7A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62710791-D172-41BC-BB44-9305C44EDDF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D1A80E74-FF4B-4258-9100-D6692591DBDE}"/>
            </a:ext>
          </a:extLst>
        </xdr:cNvPr>
        <xdr:cNvCxnSpPr/>
      </xdr:nvCxnSpPr>
      <xdr:spPr>
        <a:xfrm flipV="1">
          <a:off x="9429115" y="126873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E978C1B3-11B1-47F2-B123-513B374E618B}"/>
            </a:ext>
          </a:extLst>
        </xdr:cNvPr>
        <xdr:cNvSpPr txBox="1"/>
      </xdr:nvSpPr>
      <xdr:spPr>
        <a:xfrm>
          <a:off x="9467850"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DE48B375-572E-42D5-A28C-CBFD7F57BDC8}"/>
            </a:ext>
          </a:extLst>
        </xdr:cNvPr>
        <xdr:cNvCxnSpPr/>
      </xdr:nvCxnSpPr>
      <xdr:spPr>
        <a:xfrm>
          <a:off x="9363075" y="140208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3353DDE3-BED5-44C5-931F-9EEC9AD4E102}"/>
            </a:ext>
          </a:extLst>
        </xdr:cNvPr>
        <xdr:cNvSpPr txBox="1"/>
      </xdr:nvSpPr>
      <xdr:spPr>
        <a:xfrm>
          <a:off x="9467850"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7796D6C3-83D2-40CA-83C7-035BC74E963B}"/>
            </a:ext>
          </a:extLst>
        </xdr:cNvPr>
        <xdr:cNvCxnSpPr/>
      </xdr:nvCxnSpPr>
      <xdr:spPr>
        <a:xfrm>
          <a:off x="9363075" y="12687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7D8F48FB-D381-4D45-BA25-40A1A3B15607}"/>
            </a:ext>
          </a:extLst>
        </xdr:cNvPr>
        <xdr:cNvSpPr txBox="1"/>
      </xdr:nvSpPr>
      <xdr:spPr>
        <a:xfrm>
          <a:off x="9467850" y="13446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F678E1E1-5946-441C-81D5-1D0EEA63562E}"/>
            </a:ext>
          </a:extLst>
        </xdr:cNvPr>
        <xdr:cNvSpPr/>
      </xdr:nvSpPr>
      <xdr:spPr>
        <a:xfrm>
          <a:off x="9401175" y="1346835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B7AD117D-D0E9-4345-9FDA-20A1DFABBCDA}"/>
            </a:ext>
          </a:extLst>
        </xdr:cNvPr>
        <xdr:cNvSpPr/>
      </xdr:nvSpPr>
      <xdr:spPr>
        <a:xfrm>
          <a:off x="8639175" y="13477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875F48F9-18A0-4D92-9C75-600B1C1F564F}"/>
            </a:ext>
          </a:extLst>
        </xdr:cNvPr>
        <xdr:cNvSpPr/>
      </xdr:nvSpPr>
      <xdr:spPr>
        <a:xfrm>
          <a:off x="7839075" y="1345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76F1E85A-80B2-4ADD-96CE-D457783F836E}"/>
            </a:ext>
          </a:extLst>
        </xdr:cNvPr>
        <xdr:cNvSpPr/>
      </xdr:nvSpPr>
      <xdr:spPr>
        <a:xfrm>
          <a:off x="7029450" y="134778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4B5A65D7-BE5A-4FC0-A858-AF596A650F9D}"/>
            </a:ext>
          </a:extLst>
        </xdr:cNvPr>
        <xdr:cNvSpPr/>
      </xdr:nvSpPr>
      <xdr:spPr>
        <a:xfrm>
          <a:off x="62388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A2025B4-4AFF-4C15-B9E5-53CFDD37A97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8700D7E-AF26-4868-80DD-5A4940A3669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31F11B9-F78D-405D-8A0A-B4F1F9CDABE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A4A02CC-2628-48F3-85F9-0519F5A970C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12F81C5-98D5-4658-AC22-C0BB00C28D6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165100</xdr:rowOff>
    </xdr:from>
    <xdr:to>
      <xdr:col>55</xdr:col>
      <xdr:colOff>50800</xdr:colOff>
      <xdr:row>83</xdr:row>
      <xdr:rowOff>95250</xdr:rowOff>
    </xdr:to>
    <xdr:sp macro="" textlink="">
      <xdr:nvSpPr>
        <xdr:cNvPr id="359" name="楕円 358">
          <a:extLst>
            <a:ext uri="{FF2B5EF4-FFF2-40B4-BE49-F238E27FC236}">
              <a16:creationId xmlns:a16="http://schemas.microsoft.com/office/drawing/2014/main" id="{AF64795A-4D1E-4E17-A5F5-B4A4F266EA08}"/>
            </a:ext>
          </a:extLst>
        </xdr:cNvPr>
        <xdr:cNvSpPr/>
      </xdr:nvSpPr>
      <xdr:spPr>
        <a:xfrm>
          <a:off x="9401175" y="134493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16527</xdr:rowOff>
    </xdr:from>
    <xdr:ext cx="469744" cy="259045"/>
    <xdr:sp macro="" textlink="">
      <xdr:nvSpPr>
        <xdr:cNvPr id="360" name="【福祉施設】&#10;一人当たり面積該当値テキスト">
          <a:extLst>
            <a:ext uri="{FF2B5EF4-FFF2-40B4-BE49-F238E27FC236}">
              <a16:creationId xmlns:a16="http://schemas.microsoft.com/office/drawing/2014/main" id="{F606C692-641F-4D20-83BC-58252832D515}"/>
            </a:ext>
          </a:extLst>
        </xdr:cNvPr>
        <xdr:cNvSpPr txBox="1"/>
      </xdr:nvSpPr>
      <xdr:spPr>
        <a:xfrm>
          <a:off x="9467850" y="1330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165100</xdr:rowOff>
    </xdr:from>
    <xdr:to>
      <xdr:col>50</xdr:col>
      <xdr:colOff>165100</xdr:colOff>
      <xdr:row>83</xdr:row>
      <xdr:rowOff>95250</xdr:rowOff>
    </xdr:to>
    <xdr:sp macro="" textlink="">
      <xdr:nvSpPr>
        <xdr:cNvPr id="361" name="楕円 360">
          <a:extLst>
            <a:ext uri="{FF2B5EF4-FFF2-40B4-BE49-F238E27FC236}">
              <a16:creationId xmlns:a16="http://schemas.microsoft.com/office/drawing/2014/main" id="{026013AF-C572-46E9-956C-4A23AEB32CD3}"/>
            </a:ext>
          </a:extLst>
        </xdr:cNvPr>
        <xdr:cNvSpPr/>
      </xdr:nvSpPr>
      <xdr:spPr>
        <a:xfrm>
          <a:off x="8639175" y="13449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44450</xdr:rowOff>
    </xdr:from>
    <xdr:to>
      <xdr:col>55</xdr:col>
      <xdr:colOff>0</xdr:colOff>
      <xdr:row>83</xdr:row>
      <xdr:rowOff>44450</xdr:rowOff>
    </xdr:to>
    <xdr:cxnSp macro="">
      <xdr:nvCxnSpPr>
        <xdr:cNvPr id="362" name="直線コネクタ 361">
          <a:extLst>
            <a:ext uri="{FF2B5EF4-FFF2-40B4-BE49-F238E27FC236}">
              <a16:creationId xmlns:a16="http://schemas.microsoft.com/office/drawing/2014/main" id="{C0A97407-3483-410C-AA81-9255729FB172}"/>
            </a:ext>
          </a:extLst>
        </xdr:cNvPr>
        <xdr:cNvCxnSpPr/>
      </xdr:nvCxnSpPr>
      <xdr:spPr>
        <a:xfrm>
          <a:off x="8686800" y="134969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120650</xdr:rowOff>
    </xdr:from>
    <xdr:to>
      <xdr:col>46</xdr:col>
      <xdr:colOff>38100</xdr:colOff>
      <xdr:row>84</xdr:row>
      <xdr:rowOff>50800</xdr:rowOff>
    </xdr:to>
    <xdr:sp macro="" textlink="">
      <xdr:nvSpPr>
        <xdr:cNvPr id="363" name="楕円 362">
          <a:extLst>
            <a:ext uri="{FF2B5EF4-FFF2-40B4-BE49-F238E27FC236}">
              <a16:creationId xmlns:a16="http://schemas.microsoft.com/office/drawing/2014/main" id="{0616BAE5-0638-4804-91F2-62EF61505496}"/>
            </a:ext>
          </a:extLst>
        </xdr:cNvPr>
        <xdr:cNvSpPr/>
      </xdr:nvSpPr>
      <xdr:spPr>
        <a:xfrm>
          <a:off x="7839075" y="135731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44450</xdr:rowOff>
    </xdr:from>
    <xdr:to>
      <xdr:col>50</xdr:col>
      <xdr:colOff>114300</xdr:colOff>
      <xdr:row>84</xdr:row>
      <xdr:rowOff>0</xdr:rowOff>
    </xdr:to>
    <xdr:cxnSp macro="">
      <xdr:nvCxnSpPr>
        <xdr:cNvPr id="364" name="直線コネクタ 363">
          <a:extLst>
            <a:ext uri="{FF2B5EF4-FFF2-40B4-BE49-F238E27FC236}">
              <a16:creationId xmlns:a16="http://schemas.microsoft.com/office/drawing/2014/main" id="{6BB02E9B-9EF6-4C17-9D20-6BD25D081EEB}"/>
            </a:ext>
          </a:extLst>
        </xdr:cNvPr>
        <xdr:cNvCxnSpPr/>
      </xdr:nvCxnSpPr>
      <xdr:spPr>
        <a:xfrm flipV="1">
          <a:off x="7886700" y="13496925"/>
          <a:ext cx="8001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120650</xdr:rowOff>
    </xdr:from>
    <xdr:to>
      <xdr:col>41</xdr:col>
      <xdr:colOff>101600</xdr:colOff>
      <xdr:row>84</xdr:row>
      <xdr:rowOff>50800</xdr:rowOff>
    </xdr:to>
    <xdr:sp macro="" textlink="">
      <xdr:nvSpPr>
        <xdr:cNvPr id="365" name="楕円 364">
          <a:extLst>
            <a:ext uri="{FF2B5EF4-FFF2-40B4-BE49-F238E27FC236}">
              <a16:creationId xmlns:a16="http://schemas.microsoft.com/office/drawing/2014/main" id="{9F334B79-7884-459F-A69B-9CE96646F77C}"/>
            </a:ext>
          </a:extLst>
        </xdr:cNvPr>
        <xdr:cNvSpPr/>
      </xdr:nvSpPr>
      <xdr:spPr>
        <a:xfrm>
          <a:off x="7029450" y="135731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0</xdr:rowOff>
    </xdr:from>
    <xdr:to>
      <xdr:col>45</xdr:col>
      <xdr:colOff>177800</xdr:colOff>
      <xdr:row>84</xdr:row>
      <xdr:rowOff>0</xdr:rowOff>
    </xdr:to>
    <xdr:cxnSp macro="">
      <xdr:nvCxnSpPr>
        <xdr:cNvPr id="366" name="直線コネクタ 365">
          <a:extLst>
            <a:ext uri="{FF2B5EF4-FFF2-40B4-BE49-F238E27FC236}">
              <a16:creationId xmlns:a16="http://schemas.microsoft.com/office/drawing/2014/main" id="{6EEF9DE7-6AD7-4164-BFEF-FAB67409ACE8}"/>
            </a:ext>
          </a:extLst>
        </xdr:cNvPr>
        <xdr:cNvCxnSpPr/>
      </xdr:nvCxnSpPr>
      <xdr:spPr>
        <a:xfrm>
          <a:off x="7077075" y="136112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120650</xdr:rowOff>
    </xdr:from>
    <xdr:to>
      <xdr:col>36</xdr:col>
      <xdr:colOff>165100</xdr:colOff>
      <xdr:row>84</xdr:row>
      <xdr:rowOff>50800</xdr:rowOff>
    </xdr:to>
    <xdr:sp macro="" textlink="">
      <xdr:nvSpPr>
        <xdr:cNvPr id="367" name="楕円 366">
          <a:extLst>
            <a:ext uri="{FF2B5EF4-FFF2-40B4-BE49-F238E27FC236}">
              <a16:creationId xmlns:a16="http://schemas.microsoft.com/office/drawing/2014/main" id="{DBB332BB-DCC9-44FF-96C5-03091449B035}"/>
            </a:ext>
          </a:extLst>
        </xdr:cNvPr>
        <xdr:cNvSpPr/>
      </xdr:nvSpPr>
      <xdr:spPr>
        <a:xfrm>
          <a:off x="6238875" y="135731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0</xdr:rowOff>
    </xdr:from>
    <xdr:to>
      <xdr:col>41</xdr:col>
      <xdr:colOff>50800</xdr:colOff>
      <xdr:row>84</xdr:row>
      <xdr:rowOff>0</xdr:rowOff>
    </xdr:to>
    <xdr:cxnSp macro="">
      <xdr:nvCxnSpPr>
        <xdr:cNvPr id="368" name="直線コネクタ 367">
          <a:extLst>
            <a:ext uri="{FF2B5EF4-FFF2-40B4-BE49-F238E27FC236}">
              <a16:creationId xmlns:a16="http://schemas.microsoft.com/office/drawing/2014/main" id="{CAE3356C-380E-4810-B361-23D15B9346F4}"/>
            </a:ext>
          </a:extLst>
        </xdr:cNvPr>
        <xdr:cNvCxnSpPr/>
      </xdr:nvCxnSpPr>
      <xdr:spPr>
        <a:xfrm>
          <a:off x="6286500" y="136112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74FD5420-6BD6-4646-BDC9-153812DF4573}"/>
            </a:ext>
          </a:extLst>
        </xdr:cNvPr>
        <xdr:cNvSpPr txBox="1"/>
      </xdr:nvSpPr>
      <xdr:spPr>
        <a:xfrm>
          <a:off x="8458277"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70" name="n_2aveValue【福祉施設】&#10;一人当たり面積">
          <a:extLst>
            <a:ext uri="{FF2B5EF4-FFF2-40B4-BE49-F238E27FC236}">
              <a16:creationId xmlns:a16="http://schemas.microsoft.com/office/drawing/2014/main" id="{42DB883C-AF19-4168-8469-1FAC8C5BA758}"/>
            </a:ext>
          </a:extLst>
        </xdr:cNvPr>
        <xdr:cNvSpPr txBox="1"/>
      </xdr:nvSpPr>
      <xdr:spPr>
        <a:xfrm>
          <a:off x="7677227"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71" name="n_3aveValue【福祉施設】&#10;一人当たり面積">
          <a:extLst>
            <a:ext uri="{FF2B5EF4-FFF2-40B4-BE49-F238E27FC236}">
              <a16:creationId xmlns:a16="http://schemas.microsoft.com/office/drawing/2014/main" id="{25E34159-0DC4-4195-BEE3-CE21E7BA640E}"/>
            </a:ext>
          </a:extLst>
        </xdr:cNvPr>
        <xdr:cNvSpPr txBox="1"/>
      </xdr:nvSpPr>
      <xdr:spPr>
        <a:xfrm>
          <a:off x="6867602" y="1327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2" name="n_4aveValue【福祉施設】&#10;一人当たり面積">
          <a:extLst>
            <a:ext uri="{FF2B5EF4-FFF2-40B4-BE49-F238E27FC236}">
              <a16:creationId xmlns:a16="http://schemas.microsoft.com/office/drawing/2014/main" id="{2FA96EE9-9A96-4215-B389-433311F00F8E}"/>
            </a:ext>
          </a:extLst>
        </xdr:cNvPr>
        <xdr:cNvSpPr txBox="1"/>
      </xdr:nvSpPr>
      <xdr:spPr>
        <a:xfrm>
          <a:off x="60675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111777</xdr:rowOff>
    </xdr:from>
    <xdr:ext cx="469744" cy="259045"/>
    <xdr:sp macro="" textlink="">
      <xdr:nvSpPr>
        <xdr:cNvPr id="373" name="n_1mainValue【福祉施設】&#10;一人当たり面積">
          <a:extLst>
            <a:ext uri="{FF2B5EF4-FFF2-40B4-BE49-F238E27FC236}">
              <a16:creationId xmlns:a16="http://schemas.microsoft.com/office/drawing/2014/main" id="{6494408C-01AF-4B46-819F-748AE14FBE8E}"/>
            </a:ext>
          </a:extLst>
        </xdr:cNvPr>
        <xdr:cNvSpPr txBox="1"/>
      </xdr:nvSpPr>
      <xdr:spPr>
        <a:xfrm>
          <a:off x="8458277" y="1323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41927</xdr:rowOff>
    </xdr:from>
    <xdr:ext cx="469744" cy="259045"/>
    <xdr:sp macro="" textlink="">
      <xdr:nvSpPr>
        <xdr:cNvPr id="374" name="n_2mainValue【福祉施設】&#10;一人当たり面積">
          <a:extLst>
            <a:ext uri="{FF2B5EF4-FFF2-40B4-BE49-F238E27FC236}">
              <a16:creationId xmlns:a16="http://schemas.microsoft.com/office/drawing/2014/main" id="{672E7D6A-980C-4AE3-9D7D-38679A1E5BC6}"/>
            </a:ext>
          </a:extLst>
        </xdr:cNvPr>
        <xdr:cNvSpPr txBox="1"/>
      </xdr:nvSpPr>
      <xdr:spPr>
        <a:xfrm>
          <a:off x="7677227"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41927</xdr:rowOff>
    </xdr:from>
    <xdr:ext cx="469744" cy="259045"/>
    <xdr:sp macro="" textlink="">
      <xdr:nvSpPr>
        <xdr:cNvPr id="375" name="n_3mainValue【福祉施設】&#10;一人当たり面積">
          <a:extLst>
            <a:ext uri="{FF2B5EF4-FFF2-40B4-BE49-F238E27FC236}">
              <a16:creationId xmlns:a16="http://schemas.microsoft.com/office/drawing/2014/main" id="{0DF2879F-BD3D-4AC3-B310-9B0D3E77C5A4}"/>
            </a:ext>
          </a:extLst>
        </xdr:cNvPr>
        <xdr:cNvSpPr txBox="1"/>
      </xdr:nvSpPr>
      <xdr:spPr>
        <a:xfrm>
          <a:off x="68676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41927</xdr:rowOff>
    </xdr:from>
    <xdr:ext cx="469744" cy="259045"/>
    <xdr:sp macro="" textlink="">
      <xdr:nvSpPr>
        <xdr:cNvPr id="376" name="n_4mainValue【福祉施設】&#10;一人当たり面積">
          <a:extLst>
            <a:ext uri="{FF2B5EF4-FFF2-40B4-BE49-F238E27FC236}">
              <a16:creationId xmlns:a16="http://schemas.microsoft.com/office/drawing/2014/main" id="{87774CC8-B0D6-428C-AA0F-E201BA79D421}"/>
            </a:ext>
          </a:extLst>
        </xdr:cNvPr>
        <xdr:cNvSpPr txBox="1"/>
      </xdr:nvSpPr>
      <xdr:spPr>
        <a:xfrm>
          <a:off x="60675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FB2BB622-5E02-4CCD-990A-6F642416777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28CD4C5-1CBA-4F3E-B57E-23F9452CDF5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2D128ACD-9093-44BE-9101-4BD879E3DF1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9CCA581-B145-468D-B137-D5937A63A2D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9FE5EAF-1163-46F3-826F-A0885DB0C3B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DF025715-82F6-409C-8B5E-41F12648262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5571905F-55FD-456D-8E4C-773E9A44DD0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AD903D8-173A-45C6-9F73-524A565F910F}"/>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9C3F7125-897E-49F3-8487-B8B2318E6B27}"/>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F84ACE2A-48B8-4CC3-AD41-0C6FE57A1374}"/>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BBF93B1F-E22D-4418-AAF1-6999CB556CC3}"/>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872DE90A-3ABF-4BA8-9B5A-6F771FD47133}"/>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3F1E468E-7E3A-4642-A305-BCE6747B67D8}"/>
            </a:ext>
          </a:extLst>
        </xdr:cNvPr>
        <xdr:cNvSpPr txBox="1"/>
      </xdr:nvSpPr>
      <xdr:spPr>
        <a:xfrm>
          <a:off x="339891"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13077908-044F-4DAF-9E82-5BD9A6BE01F4}"/>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1541F870-D82F-46C8-9A3D-DDE785035C4E}"/>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A5AFF42C-6744-4C07-A340-8C35B1B37B2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55078BDD-FC75-4156-A4E1-D2CE801138EA}"/>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E8CB723F-BA19-4465-8C2D-D4578E541097}"/>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F943CE33-5B03-4028-8D0A-73945694EC29}"/>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A71B8BAF-153F-46C7-80D9-A5684B7B2001}"/>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20B5E2B6-6A1A-481D-983E-A93585B23D40}"/>
            </a:ext>
          </a:extLst>
        </xdr:cNvPr>
        <xdr:cNvSpPr txBox="1"/>
      </xdr:nvSpPr>
      <xdr:spPr>
        <a:xfrm>
          <a:off x="3881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BD75C1C5-5C3F-427C-98AA-33343B62851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0382E4D7-14CA-4BD6-A5F8-4109DAFDAE3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77743E94-1A93-494B-8A74-F98D1A02F008}"/>
            </a:ext>
          </a:extLst>
        </xdr:cNvPr>
        <xdr:cNvCxnSpPr/>
      </xdr:nvCxnSpPr>
      <xdr:spPr>
        <a:xfrm flipV="1">
          <a:off x="4180840" y="16410305"/>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F13B91BA-C806-49E5-902C-C61724EF684D}"/>
            </a:ext>
          </a:extLst>
        </xdr:cNvPr>
        <xdr:cNvSpPr txBox="1"/>
      </xdr:nvSpPr>
      <xdr:spPr>
        <a:xfrm>
          <a:off x="4219575" y="178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A4C36D65-FB14-4E80-B378-DEFD15AA204F}"/>
            </a:ext>
          </a:extLst>
        </xdr:cNvPr>
        <xdr:cNvCxnSpPr/>
      </xdr:nvCxnSpPr>
      <xdr:spPr>
        <a:xfrm>
          <a:off x="4105275" y="17822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8F0D7F9C-2D86-4E59-99AB-FA24CDB12E94}"/>
            </a:ext>
          </a:extLst>
        </xdr:cNvPr>
        <xdr:cNvSpPr txBox="1"/>
      </xdr:nvSpPr>
      <xdr:spPr>
        <a:xfrm>
          <a:off x="4219575" y="16185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E32FBDD9-089B-46B3-8737-3B349B7241EF}"/>
            </a:ext>
          </a:extLst>
        </xdr:cNvPr>
        <xdr:cNvCxnSpPr/>
      </xdr:nvCxnSpPr>
      <xdr:spPr>
        <a:xfrm>
          <a:off x="4105275" y="164103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D15ACCE1-CEEA-480C-B74C-BF9027309BF6}"/>
            </a:ext>
          </a:extLst>
        </xdr:cNvPr>
        <xdr:cNvSpPr txBox="1"/>
      </xdr:nvSpPr>
      <xdr:spPr>
        <a:xfrm>
          <a:off x="4219575" y="17042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31494B9F-9871-43A3-B3E6-949246D41D1C}"/>
            </a:ext>
          </a:extLst>
        </xdr:cNvPr>
        <xdr:cNvSpPr/>
      </xdr:nvSpPr>
      <xdr:spPr>
        <a:xfrm>
          <a:off x="4124325" y="1719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C18AC031-0C07-4F5E-8CD0-EA404D4F7410}"/>
            </a:ext>
          </a:extLst>
        </xdr:cNvPr>
        <xdr:cNvSpPr/>
      </xdr:nvSpPr>
      <xdr:spPr>
        <a:xfrm>
          <a:off x="3381375" y="17175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D82076EF-077E-4F0C-AC22-1512B13F649F}"/>
            </a:ext>
          </a:extLst>
        </xdr:cNvPr>
        <xdr:cNvSpPr/>
      </xdr:nvSpPr>
      <xdr:spPr>
        <a:xfrm>
          <a:off x="2571750" y="17212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1D3AFAD6-D6EB-4E1C-A313-728119D0CB0E}"/>
            </a:ext>
          </a:extLst>
        </xdr:cNvPr>
        <xdr:cNvSpPr/>
      </xdr:nvSpPr>
      <xdr:spPr>
        <a:xfrm>
          <a:off x="1781175" y="171989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94F93489-C053-4BB5-B417-798BA3868AEB}"/>
            </a:ext>
          </a:extLst>
        </xdr:cNvPr>
        <xdr:cNvSpPr/>
      </xdr:nvSpPr>
      <xdr:spPr>
        <a:xfrm>
          <a:off x="981075" y="17230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CBC5EC4-12BE-4C36-BD47-43D851474606}"/>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5E7AE37-BC0B-4929-83F6-4DE3DAAE771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F75DFF7-5FBA-4024-BB56-2662CFB55E7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559968A-22B7-4CCB-ADD1-755F87C3A87B}"/>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0D059E5-666D-4B5F-92CF-03B99A7CBB18}"/>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149225</xdr:rowOff>
    </xdr:from>
    <xdr:to>
      <xdr:col>24</xdr:col>
      <xdr:colOff>114300</xdr:colOff>
      <xdr:row>106</xdr:row>
      <xdr:rowOff>79375</xdr:rowOff>
    </xdr:to>
    <xdr:sp macro="" textlink="">
      <xdr:nvSpPr>
        <xdr:cNvPr id="416" name="楕円 415">
          <a:extLst>
            <a:ext uri="{FF2B5EF4-FFF2-40B4-BE49-F238E27FC236}">
              <a16:creationId xmlns:a16="http://schemas.microsoft.com/office/drawing/2014/main" id="{D1D66F62-D67C-4D6D-8258-6FBE402296D3}"/>
            </a:ext>
          </a:extLst>
        </xdr:cNvPr>
        <xdr:cNvSpPr/>
      </xdr:nvSpPr>
      <xdr:spPr>
        <a:xfrm>
          <a:off x="4124325" y="172942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127652</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F54737D0-637A-4B19-BA61-33264F8C2B09}"/>
            </a:ext>
          </a:extLst>
        </xdr:cNvPr>
        <xdr:cNvSpPr txBox="1"/>
      </xdr:nvSpPr>
      <xdr:spPr>
        <a:xfrm>
          <a:off x="4219575"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88264</xdr:rowOff>
    </xdr:from>
    <xdr:to>
      <xdr:col>20</xdr:col>
      <xdr:colOff>38100</xdr:colOff>
      <xdr:row>106</xdr:row>
      <xdr:rowOff>18414</xdr:rowOff>
    </xdr:to>
    <xdr:sp macro="" textlink="">
      <xdr:nvSpPr>
        <xdr:cNvPr id="418" name="楕円 417">
          <a:extLst>
            <a:ext uri="{FF2B5EF4-FFF2-40B4-BE49-F238E27FC236}">
              <a16:creationId xmlns:a16="http://schemas.microsoft.com/office/drawing/2014/main" id="{D6EAE714-D668-482C-B63F-003EFF941195}"/>
            </a:ext>
          </a:extLst>
        </xdr:cNvPr>
        <xdr:cNvSpPr/>
      </xdr:nvSpPr>
      <xdr:spPr>
        <a:xfrm>
          <a:off x="3381375" y="17230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139064</xdr:rowOff>
    </xdr:from>
    <xdr:to>
      <xdr:col>24</xdr:col>
      <xdr:colOff>63500</xdr:colOff>
      <xdr:row>106</xdr:row>
      <xdr:rowOff>28575</xdr:rowOff>
    </xdr:to>
    <xdr:cxnSp macro="">
      <xdr:nvCxnSpPr>
        <xdr:cNvPr id="419" name="直線コネクタ 418">
          <a:extLst>
            <a:ext uri="{FF2B5EF4-FFF2-40B4-BE49-F238E27FC236}">
              <a16:creationId xmlns:a16="http://schemas.microsoft.com/office/drawing/2014/main" id="{C111A591-73FB-44AF-A27E-AAE21451E539}"/>
            </a:ext>
          </a:extLst>
        </xdr:cNvPr>
        <xdr:cNvCxnSpPr/>
      </xdr:nvCxnSpPr>
      <xdr:spPr>
        <a:xfrm>
          <a:off x="3429000" y="17287239"/>
          <a:ext cx="752475" cy="5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50164</xdr:rowOff>
    </xdr:from>
    <xdr:to>
      <xdr:col>15</xdr:col>
      <xdr:colOff>101600</xdr:colOff>
      <xdr:row>106</xdr:row>
      <xdr:rowOff>151764</xdr:rowOff>
    </xdr:to>
    <xdr:sp macro="" textlink="">
      <xdr:nvSpPr>
        <xdr:cNvPr id="420" name="楕円 419">
          <a:extLst>
            <a:ext uri="{FF2B5EF4-FFF2-40B4-BE49-F238E27FC236}">
              <a16:creationId xmlns:a16="http://schemas.microsoft.com/office/drawing/2014/main" id="{AC67A933-9758-4C40-8B21-3B596A160E12}"/>
            </a:ext>
          </a:extLst>
        </xdr:cNvPr>
        <xdr:cNvSpPr/>
      </xdr:nvSpPr>
      <xdr:spPr>
        <a:xfrm>
          <a:off x="2571750" y="173634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139064</xdr:rowOff>
    </xdr:from>
    <xdr:to>
      <xdr:col>19</xdr:col>
      <xdr:colOff>177800</xdr:colOff>
      <xdr:row>106</xdr:row>
      <xdr:rowOff>100964</xdr:rowOff>
    </xdr:to>
    <xdr:cxnSp macro="">
      <xdr:nvCxnSpPr>
        <xdr:cNvPr id="421" name="直線コネクタ 420">
          <a:extLst>
            <a:ext uri="{FF2B5EF4-FFF2-40B4-BE49-F238E27FC236}">
              <a16:creationId xmlns:a16="http://schemas.microsoft.com/office/drawing/2014/main" id="{952CC921-1925-4792-BB5E-4030502AE1FD}"/>
            </a:ext>
          </a:extLst>
        </xdr:cNvPr>
        <xdr:cNvCxnSpPr/>
      </xdr:nvCxnSpPr>
      <xdr:spPr>
        <a:xfrm flipV="1">
          <a:off x="2619375" y="17287239"/>
          <a:ext cx="809625"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143511</xdr:rowOff>
    </xdr:from>
    <xdr:to>
      <xdr:col>10</xdr:col>
      <xdr:colOff>165100</xdr:colOff>
      <xdr:row>106</xdr:row>
      <xdr:rowOff>73661</xdr:rowOff>
    </xdr:to>
    <xdr:sp macro="" textlink="">
      <xdr:nvSpPr>
        <xdr:cNvPr id="422" name="楕円 421">
          <a:extLst>
            <a:ext uri="{FF2B5EF4-FFF2-40B4-BE49-F238E27FC236}">
              <a16:creationId xmlns:a16="http://schemas.microsoft.com/office/drawing/2014/main" id="{64A5CDD1-A7FF-42F8-B328-047B0222DDCD}"/>
            </a:ext>
          </a:extLst>
        </xdr:cNvPr>
        <xdr:cNvSpPr/>
      </xdr:nvSpPr>
      <xdr:spPr>
        <a:xfrm>
          <a:off x="1781175" y="172853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22861</xdr:rowOff>
    </xdr:from>
    <xdr:to>
      <xdr:col>15</xdr:col>
      <xdr:colOff>50800</xdr:colOff>
      <xdr:row>106</xdr:row>
      <xdr:rowOff>100964</xdr:rowOff>
    </xdr:to>
    <xdr:cxnSp macro="">
      <xdr:nvCxnSpPr>
        <xdr:cNvPr id="423" name="直線コネクタ 422">
          <a:extLst>
            <a:ext uri="{FF2B5EF4-FFF2-40B4-BE49-F238E27FC236}">
              <a16:creationId xmlns:a16="http://schemas.microsoft.com/office/drawing/2014/main" id="{9285F96F-2492-40E2-8EEF-04EBE67E6916}"/>
            </a:ext>
          </a:extLst>
        </xdr:cNvPr>
        <xdr:cNvCxnSpPr/>
      </xdr:nvCxnSpPr>
      <xdr:spPr>
        <a:xfrm>
          <a:off x="1828800" y="17342486"/>
          <a:ext cx="790575"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69214</xdr:rowOff>
    </xdr:from>
    <xdr:to>
      <xdr:col>6</xdr:col>
      <xdr:colOff>38100</xdr:colOff>
      <xdr:row>106</xdr:row>
      <xdr:rowOff>170814</xdr:rowOff>
    </xdr:to>
    <xdr:sp macro="" textlink="">
      <xdr:nvSpPr>
        <xdr:cNvPr id="424" name="楕円 423">
          <a:extLst>
            <a:ext uri="{FF2B5EF4-FFF2-40B4-BE49-F238E27FC236}">
              <a16:creationId xmlns:a16="http://schemas.microsoft.com/office/drawing/2014/main" id="{6D086B1F-5D85-4834-B760-63D2A556CD89}"/>
            </a:ext>
          </a:extLst>
        </xdr:cNvPr>
        <xdr:cNvSpPr/>
      </xdr:nvSpPr>
      <xdr:spPr>
        <a:xfrm>
          <a:off x="981075" y="173824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22861</xdr:rowOff>
    </xdr:from>
    <xdr:to>
      <xdr:col>10</xdr:col>
      <xdr:colOff>114300</xdr:colOff>
      <xdr:row>106</xdr:row>
      <xdr:rowOff>120014</xdr:rowOff>
    </xdr:to>
    <xdr:cxnSp macro="">
      <xdr:nvCxnSpPr>
        <xdr:cNvPr id="425" name="直線コネクタ 424">
          <a:extLst>
            <a:ext uri="{FF2B5EF4-FFF2-40B4-BE49-F238E27FC236}">
              <a16:creationId xmlns:a16="http://schemas.microsoft.com/office/drawing/2014/main" id="{A25EC414-5487-46A4-8884-C1D37DB6A357}"/>
            </a:ext>
          </a:extLst>
        </xdr:cNvPr>
        <xdr:cNvCxnSpPr/>
      </xdr:nvCxnSpPr>
      <xdr:spPr>
        <a:xfrm flipV="1">
          <a:off x="1028700" y="17342486"/>
          <a:ext cx="800100" cy="9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A19623E8-1C24-4A86-A88F-9E97475B841E}"/>
            </a:ext>
          </a:extLst>
        </xdr:cNvPr>
        <xdr:cNvSpPr txBox="1"/>
      </xdr:nvSpPr>
      <xdr:spPr>
        <a:xfrm>
          <a:off x="3239144" y="1694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8871ABF6-32FF-4371-A0D5-F2ED3240818F}"/>
            </a:ext>
          </a:extLst>
        </xdr:cNvPr>
        <xdr:cNvSpPr txBox="1"/>
      </xdr:nvSpPr>
      <xdr:spPr>
        <a:xfrm>
          <a:off x="24390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044AB2CF-6D06-4CD0-93ED-358D643DB222}"/>
            </a:ext>
          </a:extLst>
        </xdr:cNvPr>
        <xdr:cNvSpPr txBox="1"/>
      </xdr:nvSpPr>
      <xdr:spPr>
        <a:xfrm>
          <a:off x="1648469"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1539BB31-9621-4358-9C6F-B24B5CF976F0}"/>
            </a:ext>
          </a:extLst>
        </xdr:cNvPr>
        <xdr:cNvSpPr txBox="1"/>
      </xdr:nvSpPr>
      <xdr:spPr>
        <a:xfrm>
          <a:off x="848369" y="1700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9541</xdr:rowOff>
    </xdr:from>
    <xdr:ext cx="405111" cy="259045"/>
    <xdr:sp macro="" textlink="">
      <xdr:nvSpPr>
        <xdr:cNvPr id="430" name="n_1mainValue【市民会館】&#10;有形固定資産減価償却率">
          <a:extLst>
            <a:ext uri="{FF2B5EF4-FFF2-40B4-BE49-F238E27FC236}">
              <a16:creationId xmlns:a16="http://schemas.microsoft.com/office/drawing/2014/main" id="{B048E31E-C28E-4ABD-BC38-541A30EFFC1E}"/>
            </a:ext>
          </a:extLst>
        </xdr:cNvPr>
        <xdr:cNvSpPr txBox="1"/>
      </xdr:nvSpPr>
      <xdr:spPr>
        <a:xfrm>
          <a:off x="32391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142891</xdr:rowOff>
    </xdr:from>
    <xdr:ext cx="405111" cy="259045"/>
    <xdr:sp macro="" textlink="">
      <xdr:nvSpPr>
        <xdr:cNvPr id="431" name="n_2mainValue【市民会館】&#10;有形固定資産減価償却率">
          <a:extLst>
            <a:ext uri="{FF2B5EF4-FFF2-40B4-BE49-F238E27FC236}">
              <a16:creationId xmlns:a16="http://schemas.microsoft.com/office/drawing/2014/main" id="{D86B830E-F679-4510-B176-241FF048F7BA}"/>
            </a:ext>
          </a:extLst>
        </xdr:cNvPr>
        <xdr:cNvSpPr txBox="1"/>
      </xdr:nvSpPr>
      <xdr:spPr>
        <a:xfrm>
          <a:off x="2439044"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64788</xdr:rowOff>
    </xdr:from>
    <xdr:ext cx="405111" cy="259045"/>
    <xdr:sp macro="" textlink="">
      <xdr:nvSpPr>
        <xdr:cNvPr id="432" name="n_3mainValue【市民会館】&#10;有形固定資産減価償却率">
          <a:extLst>
            <a:ext uri="{FF2B5EF4-FFF2-40B4-BE49-F238E27FC236}">
              <a16:creationId xmlns:a16="http://schemas.microsoft.com/office/drawing/2014/main" id="{9B2D75E5-059B-4459-8BF9-3AC7110AB7C2}"/>
            </a:ext>
          </a:extLst>
        </xdr:cNvPr>
        <xdr:cNvSpPr txBox="1"/>
      </xdr:nvSpPr>
      <xdr:spPr>
        <a:xfrm>
          <a:off x="1648469" y="1738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161941</xdr:rowOff>
    </xdr:from>
    <xdr:ext cx="405111" cy="259045"/>
    <xdr:sp macro="" textlink="">
      <xdr:nvSpPr>
        <xdr:cNvPr id="433" name="n_4mainValue【市民会館】&#10;有形固定資産減価償却率">
          <a:extLst>
            <a:ext uri="{FF2B5EF4-FFF2-40B4-BE49-F238E27FC236}">
              <a16:creationId xmlns:a16="http://schemas.microsoft.com/office/drawing/2014/main" id="{0FAC2D84-F0B2-47DD-8F10-F2AD97D33923}"/>
            </a:ext>
          </a:extLst>
        </xdr:cNvPr>
        <xdr:cNvSpPr txBox="1"/>
      </xdr:nvSpPr>
      <xdr:spPr>
        <a:xfrm>
          <a:off x="848369" y="1747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F9866D9-D1C9-40AD-A77E-BF31A87F240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80C8161A-7DB6-4C34-A52A-F468B824FD4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801210E8-3531-4323-ADC4-346C68AF6A9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A2F65A81-07AF-4178-97C4-BE69546C921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B235E994-A48B-40CE-839F-A0C5FF49448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3B5F0600-A1D1-417C-AF07-1EC7312ECD1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FA5B5FC-3D93-424D-A3A9-C8AC3255EB3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B6DB9D15-FDB1-4214-9B4B-03118924B0B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EBE9BDA4-0DAE-46FD-ABEA-57723F727F2B}"/>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4CECE21C-A27D-41FF-BE2A-D56A2EB5E2B3}"/>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00CBBF6-1F13-420D-8494-D3109798C901}"/>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4128F40A-8DB1-4DE9-A126-A8050880D6CD}"/>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DB151E79-5023-4E24-8E8D-F4B6FEA2B425}"/>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46125FD1-EB12-4838-9879-A75655E3DD64}"/>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83081095-7323-4707-8159-5A1EA6B94114}"/>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B25D3D31-336B-4455-AA57-9B55FB1A3A8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99301F51-BDA8-46E3-8A01-C83E8640F59D}"/>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96137885-EF70-493E-B890-E279FF0615F7}"/>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37879742-1567-439A-B2F4-51A5D9AAF50B}"/>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95904CEF-BE3F-4CE5-8CFD-D3C541D943BB}"/>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BC6C801-355C-4E79-BA45-0721E837244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C1EE081A-B3EE-4B59-8B0E-FCA175856717}"/>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C41CC40E-A28E-446F-BF0C-E5FE16B521AC}"/>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F4CF4E64-E506-4073-B305-EEC5358854E0}"/>
            </a:ext>
          </a:extLst>
        </xdr:cNvPr>
        <xdr:cNvCxnSpPr/>
      </xdr:nvCxnSpPr>
      <xdr:spPr>
        <a:xfrm flipV="1">
          <a:off x="9429115" y="16428086"/>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30DAFBE7-BBC9-45CF-8C3A-9BF44D2D5975}"/>
            </a:ext>
          </a:extLst>
        </xdr:cNvPr>
        <xdr:cNvSpPr txBox="1"/>
      </xdr:nvSpPr>
      <xdr:spPr>
        <a:xfrm>
          <a:off x="9467850"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05956D56-D1B4-4F42-BAF4-14D9FE5EC3CE}"/>
            </a:ext>
          </a:extLst>
        </xdr:cNvPr>
        <xdr:cNvCxnSpPr/>
      </xdr:nvCxnSpPr>
      <xdr:spPr>
        <a:xfrm>
          <a:off x="9363075" y="176320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E055B387-2BD4-4106-B507-D31BB5D0AF91}"/>
            </a:ext>
          </a:extLst>
        </xdr:cNvPr>
        <xdr:cNvSpPr txBox="1"/>
      </xdr:nvSpPr>
      <xdr:spPr>
        <a:xfrm>
          <a:off x="9467850" y="1620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A133DA02-1F0F-4CF5-AABD-B8BD87AC378F}"/>
            </a:ext>
          </a:extLst>
        </xdr:cNvPr>
        <xdr:cNvCxnSpPr/>
      </xdr:nvCxnSpPr>
      <xdr:spPr>
        <a:xfrm>
          <a:off x="9363075" y="164280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62" name="【市民会館】&#10;一人当たり面積平均値テキスト">
          <a:extLst>
            <a:ext uri="{FF2B5EF4-FFF2-40B4-BE49-F238E27FC236}">
              <a16:creationId xmlns:a16="http://schemas.microsoft.com/office/drawing/2014/main" id="{7CE6BBF3-54E6-4347-BDF3-1F122DB93E46}"/>
            </a:ext>
          </a:extLst>
        </xdr:cNvPr>
        <xdr:cNvSpPr txBox="1"/>
      </xdr:nvSpPr>
      <xdr:spPr>
        <a:xfrm>
          <a:off x="9467850" y="16995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26E100DE-3E0E-402E-BFAA-B124D72866C2}"/>
            </a:ext>
          </a:extLst>
        </xdr:cNvPr>
        <xdr:cNvSpPr/>
      </xdr:nvSpPr>
      <xdr:spPr>
        <a:xfrm>
          <a:off x="9401175" y="1714373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D2404C9D-7F7E-4590-A7A6-B26251D29B8C}"/>
            </a:ext>
          </a:extLst>
        </xdr:cNvPr>
        <xdr:cNvSpPr/>
      </xdr:nvSpPr>
      <xdr:spPr>
        <a:xfrm>
          <a:off x="8639175" y="171329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B5B4DEDF-B87B-402A-8C4D-42462C87D79A}"/>
            </a:ext>
          </a:extLst>
        </xdr:cNvPr>
        <xdr:cNvSpPr/>
      </xdr:nvSpPr>
      <xdr:spPr>
        <a:xfrm>
          <a:off x="7839075" y="17192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D5919C99-BDAD-47C3-9C1D-744A5ADDC469}"/>
            </a:ext>
          </a:extLst>
        </xdr:cNvPr>
        <xdr:cNvSpPr/>
      </xdr:nvSpPr>
      <xdr:spPr>
        <a:xfrm>
          <a:off x="7029450" y="17193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40179EE0-FF13-4067-B64A-BEFE4D0F00CF}"/>
            </a:ext>
          </a:extLst>
        </xdr:cNvPr>
        <xdr:cNvSpPr/>
      </xdr:nvSpPr>
      <xdr:spPr>
        <a:xfrm>
          <a:off x="6238875" y="171665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E8C274E-44E7-49AE-A299-68A609FC7F13}"/>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4E76BBA-A2D4-4BB8-B8FC-9C1AFC7B707B}"/>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64089C3-BE34-44C7-8DAF-B7143C8ED48D}"/>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DE0A72D-F1D1-44B4-841A-DA6DE9110341}"/>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DEBE3B9-2AFF-4A75-8DFB-37E502896CB8}"/>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xdr:rowOff>
    </xdr:from>
    <xdr:to>
      <xdr:col>55</xdr:col>
      <xdr:colOff>50800</xdr:colOff>
      <xdr:row>107</xdr:row>
      <xdr:rowOff>115570</xdr:rowOff>
    </xdr:to>
    <xdr:sp macro="" textlink="">
      <xdr:nvSpPr>
        <xdr:cNvPr id="473" name="楕円 472">
          <a:extLst>
            <a:ext uri="{FF2B5EF4-FFF2-40B4-BE49-F238E27FC236}">
              <a16:creationId xmlns:a16="http://schemas.microsoft.com/office/drawing/2014/main" id="{99353EC4-F64D-47A7-B113-59236B20AA57}"/>
            </a:ext>
          </a:extLst>
        </xdr:cNvPr>
        <xdr:cNvSpPr/>
      </xdr:nvSpPr>
      <xdr:spPr>
        <a:xfrm>
          <a:off x="9401175" y="174986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100347</xdr:rowOff>
    </xdr:from>
    <xdr:ext cx="469744" cy="259045"/>
    <xdr:sp macro="" textlink="">
      <xdr:nvSpPr>
        <xdr:cNvPr id="474" name="【市民会館】&#10;一人当たり面積該当値テキスト">
          <a:extLst>
            <a:ext uri="{FF2B5EF4-FFF2-40B4-BE49-F238E27FC236}">
              <a16:creationId xmlns:a16="http://schemas.microsoft.com/office/drawing/2014/main" id="{9C255B27-4D07-46C1-B107-7A6E1F07C3BC}"/>
            </a:ext>
          </a:extLst>
        </xdr:cNvPr>
        <xdr:cNvSpPr txBox="1"/>
      </xdr:nvSpPr>
      <xdr:spPr>
        <a:xfrm>
          <a:off x="9467850" y="1741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13970</xdr:rowOff>
    </xdr:from>
    <xdr:to>
      <xdr:col>50</xdr:col>
      <xdr:colOff>165100</xdr:colOff>
      <xdr:row>107</xdr:row>
      <xdr:rowOff>115570</xdr:rowOff>
    </xdr:to>
    <xdr:sp macro="" textlink="">
      <xdr:nvSpPr>
        <xdr:cNvPr id="475" name="楕円 474">
          <a:extLst>
            <a:ext uri="{FF2B5EF4-FFF2-40B4-BE49-F238E27FC236}">
              <a16:creationId xmlns:a16="http://schemas.microsoft.com/office/drawing/2014/main" id="{95BAF59A-4362-4E6D-B9AB-11588AE510D1}"/>
            </a:ext>
          </a:extLst>
        </xdr:cNvPr>
        <xdr:cNvSpPr/>
      </xdr:nvSpPr>
      <xdr:spPr>
        <a:xfrm>
          <a:off x="8639175" y="17498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64770</xdr:rowOff>
    </xdr:from>
    <xdr:to>
      <xdr:col>55</xdr:col>
      <xdr:colOff>0</xdr:colOff>
      <xdr:row>107</xdr:row>
      <xdr:rowOff>64770</xdr:rowOff>
    </xdr:to>
    <xdr:cxnSp macro="">
      <xdr:nvCxnSpPr>
        <xdr:cNvPr id="476" name="直線コネクタ 475">
          <a:extLst>
            <a:ext uri="{FF2B5EF4-FFF2-40B4-BE49-F238E27FC236}">
              <a16:creationId xmlns:a16="http://schemas.microsoft.com/office/drawing/2014/main" id="{F85EFBBE-E602-4FC6-807F-0F90C74B1975}"/>
            </a:ext>
          </a:extLst>
        </xdr:cNvPr>
        <xdr:cNvCxnSpPr/>
      </xdr:nvCxnSpPr>
      <xdr:spPr>
        <a:xfrm>
          <a:off x="8686800" y="175558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13970</xdr:rowOff>
    </xdr:from>
    <xdr:to>
      <xdr:col>46</xdr:col>
      <xdr:colOff>38100</xdr:colOff>
      <xdr:row>107</xdr:row>
      <xdr:rowOff>115570</xdr:rowOff>
    </xdr:to>
    <xdr:sp macro="" textlink="">
      <xdr:nvSpPr>
        <xdr:cNvPr id="477" name="楕円 476">
          <a:extLst>
            <a:ext uri="{FF2B5EF4-FFF2-40B4-BE49-F238E27FC236}">
              <a16:creationId xmlns:a16="http://schemas.microsoft.com/office/drawing/2014/main" id="{15623BD8-F8A8-46BF-9BF4-E4BE9AEBD973}"/>
            </a:ext>
          </a:extLst>
        </xdr:cNvPr>
        <xdr:cNvSpPr/>
      </xdr:nvSpPr>
      <xdr:spPr>
        <a:xfrm>
          <a:off x="7839075" y="174986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64770</xdr:rowOff>
    </xdr:from>
    <xdr:to>
      <xdr:col>50</xdr:col>
      <xdr:colOff>114300</xdr:colOff>
      <xdr:row>107</xdr:row>
      <xdr:rowOff>64770</xdr:rowOff>
    </xdr:to>
    <xdr:cxnSp macro="">
      <xdr:nvCxnSpPr>
        <xdr:cNvPr id="478" name="直線コネクタ 477">
          <a:extLst>
            <a:ext uri="{FF2B5EF4-FFF2-40B4-BE49-F238E27FC236}">
              <a16:creationId xmlns:a16="http://schemas.microsoft.com/office/drawing/2014/main" id="{16F6AB61-46F9-40D2-9E9C-88A351C42D83}"/>
            </a:ext>
          </a:extLst>
        </xdr:cNvPr>
        <xdr:cNvCxnSpPr/>
      </xdr:nvCxnSpPr>
      <xdr:spPr>
        <a:xfrm>
          <a:off x="7886700" y="175558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13970</xdr:rowOff>
    </xdr:from>
    <xdr:to>
      <xdr:col>41</xdr:col>
      <xdr:colOff>101600</xdr:colOff>
      <xdr:row>107</xdr:row>
      <xdr:rowOff>115570</xdr:rowOff>
    </xdr:to>
    <xdr:sp macro="" textlink="">
      <xdr:nvSpPr>
        <xdr:cNvPr id="479" name="楕円 478">
          <a:extLst>
            <a:ext uri="{FF2B5EF4-FFF2-40B4-BE49-F238E27FC236}">
              <a16:creationId xmlns:a16="http://schemas.microsoft.com/office/drawing/2014/main" id="{2A440920-E527-4FF0-9195-963FAFA9C4DD}"/>
            </a:ext>
          </a:extLst>
        </xdr:cNvPr>
        <xdr:cNvSpPr/>
      </xdr:nvSpPr>
      <xdr:spPr>
        <a:xfrm>
          <a:off x="7029450" y="17498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64770</xdr:rowOff>
    </xdr:from>
    <xdr:to>
      <xdr:col>45</xdr:col>
      <xdr:colOff>177800</xdr:colOff>
      <xdr:row>107</xdr:row>
      <xdr:rowOff>64770</xdr:rowOff>
    </xdr:to>
    <xdr:cxnSp macro="">
      <xdr:nvCxnSpPr>
        <xdr:cNvPr id="480" name="直線コネクタ 479">
          <a:extLst>
            <a:ext uri="{FF2B5EF4-FFF2-40B4-BE49-F238E27FC236}">
              <a16:creationId xmlns:a16="http://schemas.microsoft.com/office/drawing/2014/main" id="{7AF02ABA-E78D-49A6-B617-5BA9FAFBD78D}"/>
            </a:ext>
          </a:extLst>
        </xdr:cNvPr>
        <xdr:cNvCxnSpPr/>
      </xdr:nvCxnSpPr>
      <xdr:spPr>
        <a:xfrm>
          <a:off x="7077075" y="175558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13970</xdr:rowOff>
    </xdr:from>
    <xdr:to>
      <xdr:col>36</xdr:col>
      <xdr:colOff>165100</xdr:colOff>
      <xdr:row>107</xdr:row>
      <xdr:rowOff>115570</xdr:rowOff>
    </xdr:to>
    <xdr:sp macro="" textlink="">
      <xdr:nvSpPr>
        <xdr:cNvPr id="481" name="楕円 480">
          <a:extLst>
            <a:ext uri="{FF2B5EF4-FFF2-40B4-BE49-F238E27FC236}">
              <a16:creationId xmlns:a16="http://schemas.microsoft.com/office/drawing/2014/main" id="{DEAC1AB0-5FEE-45AF-B05F-E9B74959453B}"/>
            </a:ext>
          </a:extLst>
        </xdr:cNvPr>
        <xdr:cNvSpPr/>
      </xdr:nvSpPr>
      <xdr:spPr>
        <a:xfrm>
          <a:off x="6238875" y="17498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64770</xdr:rowOff>
    </xdr:from>
    <xdr:to>
      <xdr:col>41</xdr:col>
      <xdr:colOff>50800</xdr:colOff>
      <xdr:row>107</xdr:row>
      <xdr:rowOff>64770</xdr:rowOff>
    </xdr:to>
    <xdr:cxnSp macro="">
      <xdr:nvCxnSpPr>
        <xdr:cNvPr id="482" name="直線コネクタ 481">
          <a:extLst>
            <a:ext uri="{FF2B5EF4-FFF2-40B4-BE49-F238E27FC236}">
              <a16:creationId xmlns:a16="http://schemas.microsoft.com/office/drawing/2014/main" id="{B5A87C01-9AA2-4461-A0EF-0B7431DEB632}"/>
            </a:ext>
          </a:extLst>
        </xdr:cNvPr>
        <xdr:cNvCxnSpPr/>
      </xdr:nvCxnSpPr>
      <xdr:spPr>
        <a:xfrm>
          <a:off x="6286500" y="175558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83" name="n_1aveValue【市民会館】&#10;一人当たり面積">
          <a:extLst>
            <a:ext uri="{FF2B5EF4-FFF2-40B4-BE49-F238E27FC236}">
              <a16:creationId xmlns:a16="http://schemas.microsoft.com/office/drawing/2014/main" id="{A54749DD-C6C5-4A9D-A071-E144C7C87805}"/>
            </a:ext>
          </a:extLst>
        </xdr:cNvPr>
        <xdr:cNvSpPr txBox="1"/>
      </xdr:nvSpPr>
      <xdr:spPr>
        <a:xfrm>
          <a:off x="845827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4" name="n_2aveValue【市民会館】&#10;一人当たり面積">
          <a:extLst>
            <a:ext uri="{FF2B5EF4-FFF2-40B4-BE49-F238E27FC236}">
              <a16:creationId xmlns:a16="http://schemas.microsoft.com/office/drawing/2014/main" id="{23BC5EF1-39A3-41AC-BF57-F82B42CB7801}"/>
            </a:ext>
          </a:extLst>
        </xdr:cNvPr>
        <xdr:cNvSpPr txBox="1"/>
      </xdr:nvSpPr>
      <xdr:spPr>
        <a:xfrm>
          <a:off x="7677227"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5" name="n_3aveValue【市民会館】&#10;一人当たり面積">
          <a:extLst>
            <a:ext uri="{FF2B5EF4-FFF2-40B4-BE49-F238E27FC236}">
              <a16:creationId xmlns:a16="http://schemas.microsoft.com/office/drawing/2014/main" id="{DE3A4C0F-D6A4-465A-8381-45D9660EE9CE}"/>
            </a:ext>
          </a:extLst>
        </xdr:cNvPr>
        <xdr:cNvSpPr txBox="1"/>
      </xdr:nvSpPr>
      <xdr:spPr>
        <a:xfrm>
          <a:off x="6867602"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6" name="n_4aveValue【市民会館】&#10;一人当たり面積">
          <a:extLst>
            <a:ext uri="{FF2B5EF4-FFF2-40B4-BE49-F238E27FC236}">
              <a16:creationId xmlns:a16="http://schemas.microsoft.com/office/drawing/2014/main" id="{389A250D-7F52-4879-AB03-99677D9A8542}"/>
            </a:ext>
          </a:extLst>
        </xdr:cNvPr>
        <xdr:cNvSpPr txBox="1"/>
      </xdr:nvSpPr>
      <xdr:spPr>
        <a:xfrm>
          <a:off x="6067502" y="1694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106697</xdr:rowOff>
    </xdr:from>
    <xdr:ext cx="469744" cy="259045"/>
    <xdr:sp macro="" textlink="">
      <xdr:nvSpPr>
        <xdr:cNvPr id="487" name="n_1mainValue【市民会館】&#10;一人当たり面積">
          <a:extLst>
            <a:ext uri="{FF2B5EF4-FFF2-40B4-BE49-F238E27FC236}">
              <a16:creationId xmlns:a16="http://schemas.microsoft.com/office/drawing/2014/main" id="{3F124F25-D5F1-4ACE-86BB-526712EACC18}"/>
            </a:ext>
          </a:extLst>
        </xdr:cNvPr>
        <xdr:cNvSpPr txBox="1"/>
      </xdr:nvSpPr>
      <xdr:spPr>
        <a:xfrm>
          <a:off x="8458277"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106697</xdr:rowOff>
    </xdr:from>
    <xdr:ext cx="469744" cy="259045"/>
    <xdr:sp macro="" textlink="">
      <xdr:nvSpPr>
        <xdr:cNvPr id="488" name="n_2mainValue【市民会館】&#10;一人当たり面積">
          <a:extLst>
            <a:ext uri="{FF2B5EF4-FFF2-40B4-BE49-F238E27FC236}">
              <a16:creationId xmlns:a16="http://schemas.microsoft.com/office/drawing/2014/main" id="{48E1B9A5-AABA-4118-8CCA-EC1EBB590287}"/>
            </a:ext>
          </a:extLst>
        </xdr:cNvPr>
        <xdr:cNvSpPr txBox="1"/>
      </xdr:nvSpPr>
      <xdr:spPr>
        <a:xfrm>
          <a:off x="7677227"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106697</xdr:rowOff>
    </xdr:from>
    <xdr:ext cx="469744" cy="259045"/>
    <xdr:sp macro="" textlink="">
      <xdr:nvSpPr>
        <xdr:cNvPr id="489" name="n_3mainValue【市民会館】&#10;一人当たり面積">
          <a:extLst>
            <a:ext uri="{FF2B5EF4-FFF2-40B4-BE49-F238E27FC236}">
              <a16:creationId xmlns:a16="http://schemas.microsoft.com/office/drawing/2014/main" id="{937DEE6A-15F6-420D-9D1A-8BDFC5CCE88B}"/>
            </a:ext>
          </a:extLst>
        </xdr:cNvPr>
        <xdr:cNvSpPr txBox="1"/>
      </xdr:nvSpPr>
      <xdr:spPr>
        <a:xfrm>
          <a:off x="6867602"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106697</xdr:rowOff>
    </xdr:from>
    <xdr:ext cx="469744" cy="259045"/>
    <xdr:sp macro="" textlink="">
      <xdr:nvSpPr>
        <xdr:cNvPr id="490" name="n_4mainValue【市民会館】&#10;一人当たり面積">
          <a:extLst>
            <a:ext uri="{FF2B5EF4-FFF2-40B4-BE49-F238E27FC236}">
              <a16:creationId xmlns:a16="http://schemas.microsoft.com/office/drawing/2014/main" id="{43EDF2FC-3188-4B65-8CB1-791278E9B618}"/>
            </a:ext>
          </a:extLst>
        </xdr:cNvPr>
        <xdr:cNvSpPr txBox="1"/>
      </xdr:nvSpPr>
      <xdr:spPr>
        <a:xfrm>
          <a:off x="6067502"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3130A72D-60C6-431F-B988-A4B8DD46812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AE70ACC7-BA42-4033-8A82-93DC7CDAF29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1B4B9B88-FBB8-4731-8FE6-B922BA65E2A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60EAAC41-3814-4959-A01D-83BB1F8B4EB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3FBA510A-063D-481C-AD55-7862B808280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815404FB-7B66-4ED0-B51B-D1AC4B19DCA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F6B7DBEE-3A5A-45F2-8DDC-9914F86F82B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FF12CB00-E587-45CA-84F8-6E8D37D815F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F0DB1F46-695E-4551-AF3C-E07EE7EF593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9242FBF0-0A67-47EB-A961-B0B76BA6E47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BA0674DC-30E9-4A64-8044-C4653FC4330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CCC11C87-0080-4791-A7FC-46947D5B007A}"/>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6D84E02E-22A6-4197-8592-7206C4B0602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C7DCD7C4-ED1E-4454-BA13-1E2622589ACC}"/>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BA335CB-0DD2-4B06-9843-D15E254BD6A6}"/>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2B1CD9CE-2EC0-4ED8-AA83-3A6957A704C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252D826F-119E-4D05-A34E-54D0AB576149}"/>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E5FD4EDD-2114-40D4-9D27-72853022B05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0FB1565B-3FD2-44E2-B93F-81C411EB5FCF}"/>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728681A9-3EE3-43BC-AF34-4660BF7CA6C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709D26C0-EC80-46B2-B864-7FEA63E2CDB3}"/>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E99178-C942-4720-A3DE-9257B3C0D80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410DDAAE-2FF6-4F06-9E35-D59BF838E024}"/>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68E7794B-7C7F-4F0C-BE96-0D87DD0845A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50B80D5A-6B27-41CC-AB6A-4FD6D6F75C6D}"/>
            </a:ext>
          </a:extLst>
        </xdr:cNvPr>
        <xdr:cNvCxnSpPr/>
      </xdr:nvCxnSpPr>
      <xdr:spPr>
        <a:xfrm flipV="1">
          <a:off x="14696439" y="552704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CA14587D-A07F-4E45-AF0E-6ABB95CB6C3F}"/>
            </a:ext>
          </a:extLst>
        </xdr:cNvPr>
        <xdr:cNvSpPr txBox="1"/>
      </xdr:nvSpPr>
      <xdr:spPr>
        <a:xfrm>
          <a:off x="14735175" y="677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A40E8DDC-00FA-4BF5-806A-C8D786461FE7}"/>
            </a:ext>
          </a:extLst>
        </xdr:cNvPr>
        <xdr:cNvCxnSpPr/>
      </xdr:nvCxnSpPr>
      <xdr:spPr>
        <a:xfrm>
          <a:off x="14611350" y="6769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C015652B-033F-4CD9-802F-DD5450F05D7C}"/>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487E18BB-F347-419F-A348-A0A6A56030B5}"/>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55A97C22-BFD8-44D2-AF3B-3C8025667EB9}"/>
            </a:ext>
          </a:extLst>
        </xdr:cNvPr>
        <xdr:cNvSpPr txBox="1"/>
      </xdr:nvSpPr>
      <xdr:spPr>
        <a:xfrm>
          <a:off x="14735175" y="610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0AC79576-6A65-42D6-B8A1-1A0C7B20E27F}"/>
            </a:ext>
          </a:extLst>
        </xdr:cNvPr>
        <xdr:cNvSpPr/>
      </xdr:nvSpPr>
      <xdr:spPr>
        <a:xfrm>
          <a:off x="14649450" y="61239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C3159BA9-66BB-4796-83C8-9AA4598C680C}"/>
            </a:ext>
          </a:extLst>
        </xdr:cNvPr>
        <xdr:cNvSpPr/>
      </xdr:nvSpPr>
      <xdr:spPr>
        <a:xfrm>
          <a:off x="13887450" y="6117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B49AF4E8-447A-4790-BD40-40CFDC3DBC88}"/>
            </a:ext>
          </a:extLst>
        </xdr:cNvPr>
        <xdr:cNvSpPr/>
      </xdr:nvSpPr>
      <xdr:spPr>
        <a:xfrm>
          <a:off x="13096875" y="60674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A88CC3A8-A394-4BD8-93C2-215C5F042FF1}"/>
            </a:ext>
          </a:extLst>
        </xdr:cNvPr>
        <xdr:cNvSpPr/>
      </xdr:nvSpPr>
      <xdr:spPr>
        <a:xfrm>
          <a:off x="12296775" y="60839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D41061B1-23B5-445B-8FAD-11FEEC5FAF81}"/>
            </a:ext>
          </a:extLst>
        </xdr:cNvPr>
        <xdr:cNvSpPr/>
      </xdr:nvSpPr>
      <xdr:spPr>
        <a:xfrm>
          <a:off x="11487150" y="60585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015E57D-4573-41D3-99C0-D0D8503F684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4202C3C-718E-4A45-B772-6668CAE6583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AB22523-8E9A-431B-9B5B-544976337CE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4993B98-708B-4B91-ABE7-C26C6BA302C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2649FB0-8074-4E76-AE06-DC24EBFEFF6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25400</xdr:rowOff>
    </xdr:from>
    <xdr:to>
      <xdr:col>85</xdr:col>
      <xdr:colOff>177800</xdr:colOff>
      <xdr:row>37</xdr:row>
      <xdr:rowOff>127000</xdr:rowOff>
    </xdr:to>
    <xdr:sp macro="" textlink="">
      <xdr:nvSpPr>
        <xdr:cNvPr id="531" name="楕円 530">
          <a:extLst>
            <a:ext uri="{FF2B5EF4-FFF2-40B4-BE49-F238E27FC236}">
              <a16:creationId xmlns:a16="http://schemas.microsoft.com/office/drawing/2014/main" id="{CFC381EC-8463-46FA-BF8A-1C68461854C1}"/>
            </a:ext>
          </a:extLst>
        </xdr:cNvPr>
        <xdr:cNvSpPr/>
      </xdr:nvSpPr>
      <xdr:spPr>
        <a:xfrm>
          <a:off x="14649450" y="6029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48277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50C3317B-A105-4200-9B1A-3250001705D5}"/>
            </a:ext>
          </a:extLst>
        </xdr:cNvPr>
        <xdr:cNvSpPr txBox="1"/>
      </xdr:nvSpPr>
      <xdr:spPr>
        <a:xfrm>
          <a:off x="14735175"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139700</xdr:rowOff>
    </xdr:from>
    <xdr:to>
      <xdr:col>81</xdr:col>
      <xdr:colOff>101600</xdr:colOff>
      <xdr:row>37</xdr:row>
      <xdr:rowOff>69850</xdr:rowOff>
    </xdr:to>
    <xdr:sp macro="" textlink="">
      <xdr:nvSpPr>
        <xdr:cNvPr id="533" name="楕円 532">
          <a:extLst>
            <a:ext uri="{FF2B5EF4-FFF2-40B4-BE49-F238E27FC236}">
              <a16:creationId xmlns:a16="http://schemas.microsoft.com/office/drawing/2014/main" id="{49D9E114-E4CE-4CBA-86A9-A32ABDCC2E42}"/>
            </a:ext>
          </a:extLst>
        </xdr:cNvPr>
        <xdr:cNvSpPr/>
      </xdr:nvSpPr>
      <xdr:spPr>
        <a:xfrm>
          <a:off x="13887450" y="5981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19050</xdr:rowOff>
    </xdr:from>
    <xdr:to>
      <xdr:col>85</xdr:col>
      <xdr:colOff>127000</xdr:colOff>
      <xdr:row>37</xdr:row>
      <xdr:rowOff>76200</xdr:rowOff>
    </xdr:to>
    <xdr:cxnSp macro="">
      <xdr:nvCxnSpPr>
        <xdr:cNvPr id="534" name="直線コネクタ 533">
          <a:extLst>
            <a:ext uri="{FF2B5EF4-FFF2-40B4-BE49-F238E27FC236}">
              <a16:creationId xmlns:a16="http://schemas.microsoft.com/office/drawing/2014/main" id="{41F7EE35-5DC4-4EB5-B691-661F94602FD1}"/>
            </a:ext>
          </a:extLst>
        </xdr:cNvPr>
        <xdr:cNvCxnSpPr/>
      </xdr:nvCxnSpPr>
      <xdr:spPr>
        <a:xfrm>
          <a:off x="13935075" y="601980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86360</xdr:rowOff>
    </xdr:from>
    <xdr:to>
      <xdr:col>76</xdr:col>
      <xdr:colOff>165100</xdr:colOff>
      <xdr:row>37</xdr:row>
      <xdr:rowOff>16510</xdr:rowOff>
    </xdr:to>
    <xdr:sp macro="" textlink="">
      <xdr:nvSpPr>
        <xdr:cNvPr id="535" name="楕円 534">
          <a:extLst>
            <a:ext uri="{FF2B5EF4-FFF2-40B4-BE49-F238E27FC236}">
              <a16:creationId xmlns:a16="http://schemas.microsoft.com/office/drawing/2014/main" id="{822042DD-BA6E-4A4A-B164-0E0E3CAC79E0}"/>
            </a:ext>
          </a:extLst>
        </xdr:cNvPr>
        <xdr:cNvSpPr/>
      </xdr:nvSpPr>
      <xdr:spPr>
        <a:xfrm>
          <a:off x="13096875" y="59220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137160</xdr:rowOff>
    </xdr:from>
    <xdr:to>
      <xdr:col>81</xdr:col>
      <xdr:colOff>50800</xdr:colOff>
      <xdr:row>37</xdr:row>
      <xdr:rowOff>19050</xdr:rowOff>
    </xdr:to>
    <xdr:cxnSp macro="">
      <xdr:nvCxnSpPr>
        <xdr:cNvPr id="536" name="直線コネクタ 535">
          <a:extLst>
            <a:ext uri="{FF2B5EF4-FFF2-40B4-BE49-F238E27FC236}">
              <a16:creationId xmlns:a16="http://schemas.microsoft.com/office/drawing/2014/main" id="{CE7E1B09-7F4A-4466-AE57-F3C70E168F8C}"/>
            </a:ext>
          </a:extLst>
        </xdr:cNvPr>
        <xdr:cNvCxnSpPr/>
      </xdr:nvCxnSpPr>
      <xdr:spPr>
        <a:xfrm>
          <a:off x="13144500" y="5979160"/>
          <a:ext cx="7905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38735</xdr:rowOff>
    </xdr:from>
    <xdr:to>
      <xdr:col>72</xdr:col>
      <xdr:colOff>38100</xdr:colOff>
      <xdr:row>36</xdr:row>
      <xdr:rowOff>140335</xdr:rowOff>
    </xdr:to>
    <xdr:sp macro="" textlink="">
      <xdr:nvSpPr>
        <xdr:cNvPr id="537" name="楕円 536">
          <a:extLst>
            <a:ext uri="{FF2B5EF4-FFF2-40B4-BE49-F238E27FC236}">
              <a16:creationId xmlns:a16="http://schemas.microsoft.com/office/drawing/2014/main" id="{AE9AA82B-5872-42F8-BDDA-80165B080CEE}"/>
            </a:ext>
          </a:extLst>
        </xdr:cNvPr>
        <xdr:cNvSpPr/>
      </xdr:nvSpPr>
      <xdr:spPr>
        <a:xfrm>
          <a:off x="12296775" y="58775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89535</xdr:rowOff>
    </xdr:from>
    <xdr:to>
      <xdr:col>76</xdr:col>
      <xdr:colOff>114300</xdr:colOff>
      <xdr:row>36</xdr:row>
      <xdr:rowOff>137160</xdr:rowOff>
    </xdr:to>
    <xdr:cxnSp macro="">
      <xdr:nvCxnSpPr>
        <xdr:cNvPr id="538" name="直線コネクタ 537">
          <a:extLst>
            <a:ext uri="{FF2B5EF4-FFF2-40B4-BE49-F238E27FC236}">
              <a16:creationId xmlns:a16="http://schemas.microsoft.com/office/drawing/2014/main" id="{ECFAA172-63ED-4B34-8454-88928B5A9C8F}"/>
            </a:ext>
          </a:extLst>
        </xdr:cNvPr>
        <xdr:cNvCxnSpPr/>
      </xdr:nvCxnSpPr>
      <xdr:spPr>
        <a:xfrm>
          <a:off x="12344400" y="5925185"/>
          <a:ext cx="8001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158750</xdr:rowOff>
    </xdr:from>
    <xdr:to>
      <xdr:col>67</xdr:col>
      <xdr:colOff>101600</xdr:colOff>
      <xdr:row>36</xdr:row>
      <xdr:rowOff>88900</xdr:rowOff>
    </xdr:to>
    <xdr:sp macro="" textlink="">
      <xdr:nvSpPr>
        <xdr:cNvPr id="539" name="楕円 538">
          <a:extLst>
            <a:ext uri="{FF2B5EF4-FFF2-40B4-BE49-F238E27FC236}">
              <a16:creationId xmlns:a16="http://schemas.microsoft.com/office/drawing/2014/main" id="{202B18D9-FEDC-4DB9-984D-E1CC53A77156}"/>
            </a:ext>
          </a:extLst>
        </xdr:cNvPr>
        <xdr:cNvSpPr/>
      </xdr:nvSpPr>
      <xdr:spPr>
        <a:xfrm>
          <a:off x="11487150" y="58388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38100</xdr:rowOff>
    </xdr:from>
    <xdr:to>
      <xdr:col>71</xdr:col>
      <xdr:colOff>177800</xdr:colOff>
      <xdr:row>36</xdr:row>
      <xdr:rowOff>89535</xdr:rowOff>
    </xdr:to>
    <xdr:cxnSp macro="">
      <xdr:nvCxnSpPr>
        <xdr:cNvPr id="540" name="直線コネクタ 539">
          <a:extLst>
            <a:ext uri="{FF2B5EF4-FFF2-40B4-BE49-F238E27FC236}">
              <a16:creationId xmlns:a16="http://schemas.microsoft.com/office/drawing/2014/main" id="{7FF7DCD4-7495-40FD-AE17-2BF2E745C00B}"/>
            </a:ext>
          </a:extLst>
        </xdr:cNvPr>
        <xdr:cNvCxnSpPr/>
      </xdr:nvCxnSpPr>
      <xdr:spPr>
        <a:xfrm>
          <a:off x="11534775" y="5876925"/>
          <a:ext cx="80962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63C0C39F-F231-46BA-BEB0-48363019A026}"/>
            </a:ext>
          </a:extLst>
        </xdr:cNvPr>
        <xdr:cNvSpPr txBox="1"/>
      </xdr:nvSpPr>
      <xdr:spPr>
        <a:xfrm>
          <a:off x="13745219"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1A4E51EB-C6AB-4A13-8552-A64053EA4D1F}"/>
            </a:ext>
          </a:extLst>
        </xdr:cNvPr>
        <xdr:cNvSpPr txBox="1"/>
      </xdr:nvSpPr>
      <xdr:spPr>
        <a:xfrm>
          <a:off x="12964169" y="616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8A3B9D9-43EA-4509-B305-E0A7134E6E1D}"/>
            </a:ext>
          </a:extLst>
        </xdr:cNvPr>
        <xdr:cNvSpPr txBox="1"/>
      </xdr:nvSpPr>
      <xdr:spPr>
        <a:xfrm>
          <a:off x="12164069" y="617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8A19046E-D1F3-4E81-BC16-46B6A7087D64}"/>
            </a:ext>
          </a:extLst>
        </xdr:cNvPr>
        <xdr:cNvSpPr txBox="1"/>
      </xdr:nvSpPr>
      <xdr:spPr>
        <a:xfrm>
          <a:off x="11354444" y="615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86377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F6B3B395-AB43-4EFC-9F79-D790AB095DC3}"/>
            </a:ext>
          </a:extLst>
        </xdr:cNvPr>
        <xdr:cNvSpPr txBox="1"/>
      </xdr:nvSpPr>
      <xdr:spPr>
        <a:xfrm>
          <a:off x="13745219"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33037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D55F8351-1E2B-4BA1-975D-CC392EBB9324}"/>
            </a:ext>
          </a:extLst>
        </xdr:cNvPr>
        <xdr:cNvSpPr txBox="1"/>
      </xdr:nvSpPr>
      <xdr:spPr>
        <a:xfrm>
          <a:off x="12964169" y="5706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156862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CB3FDD1E-ACCB-42FD-9891-D7D6FA6C9760}"/>
            </a:ext>
          </a:extLst>
        </xdr:cNvPr>
        <xdr:cNvSpPr txBox="1"/>
      </xdr:nvSpPr>
      <xdr:spPr>
        <a:xfrm>
          <a:off x="12164069" y="567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105427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9118080A-C9BF-460C-98C0-C4A7D3C99967}"/>
            </a:ext>
          </a:extLst>
        </xdr:cNvPr>
        <xdr:cNvSpPr txBox="1"/>
      </xdr:nvSpPr>
      <xdr:spPr>
        <a:xfrm>
          <a:off x="11354444" y="561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957B313-AB95-4998-88C1-CA621A0674E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240B8DD9-A6A2-4AAB-AD9D-CDDF25C7B7A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C03DD8BA-137B-46C8-BB73-B9BDB42383A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246C6C27-44F0-4157-999B-16233C8A9A3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3D8E777-FE50-49B4-BD86-EA4B3AF90DB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83F68C12-753B-449B-8806-91516B7A3CF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E1CDC47-D94E-4390-B7E7-0E66DF37C74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CACF810E-5650-4828-B2F4-FB1462598AD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6D18A8D-4979-4E45-BF0D-8F94CCF3899E}"/>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1224A6D-77A0-4FE4-9A70-E4B04D1423D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3967A3D5-EA16-49ED-B719-87E167728AE3}"/>
            </a:ext>
          </a:extLst>
        </xdr:cNvPr>
        <xdr:cNvCxnSpPr/>
      </xdr:nvCxnSpPr>
      <xdr:spPr>
        <a:xfrm>
          <a:off x="16459200" y="6943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F4B66105-2AF9-4B30-B416-F66323D7AEE3}"/>
            </a:ext>
          </a:extLst>
        </xdr:cNvPr>
        <xdr:cNvSpPr txBox="1"/>
      </xdr:nvSpPr>
      <xdr:spPr>
        <a:xfrm>
          <a:off x="16248514" y="6807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AFD3F665-653E-444A-ADA2-96D0DD8992CB}"/>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86AADAF2-A0F3-4C75-80E0-9288193826E2}"/>
            </a:ext>
          </a:extLst>
        </xdr:cNvPr>
        <xdr:cNvSpPr txBox="1"/>
      </xdr:nvSpPr>
      <xdr:spPr>
        <a:xfrm>
          <a:off x="15985051" y="6531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1D852301-9233-4CD6-9FA5-B97FD550C9A4}"/>
            </a:ext>
          </a:extLst>
        </xdr:cNvPr>
        <xdr:cNvCxnSpPr/>
      </xdr:nvCxnSpPr>
      <xdr:spPr>
        <a:xfrm>
          <a:off x="16459200" y="6400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37F3BE32-44DB-4D8B-9428-F50630502A40}"/>
            </a:ext>
          </a:extLst>
        </xdr:cNvPr>
        <xdr:cNvSpPr txBox="1"/>
      </xdr:nvSpPr>
      <xdr:spPr>
        <a:xfrm>
          <a:off x="15985051" y="6264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10101701-85FD-4CBB-B462-8F45D4557F8C}"/>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9379FD04-F321-4850-81E7-860FB341585F}"/>
            </a:ext>
          </a:extLst>
        </xdr:cNvPr>
        <xdr:cNvSpPr txBox="1"/>
      </xdr:nvSpPr>
      <xdr:spPr>
        <a:xfrm>
          <a:off x="15985051"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49294959-2F63-43A8-ADA6-43BC734C3366}"/>
            </a:ext>
          </a:extLst>
        </xdr:cNvPr>
        <xdr:cNvCxnSpPr/>
      </xdr:nvCxnSpPr>
      <xdr:spPr>
        <a:xfrm>
          <a:off x="16459200" y="5857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3AC5B3D5-E75F-46B6-802F-3FA9837BEC29}"/>
            </a:ext>
          </a:extLst>
        </xdr:cNvPr>
        <xdr:cNvSpPr txBox="1"/>
      </xdr:nvSpPr>
      <xdr:spPr>
        <a:xfrm>
          <a:off x="15936806" y="57220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748A54CD-215D-454F-9316-A4DC4475A521}"/>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5E601B7C-46D9-4DD5-888A-C105619F4281}"/>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133B9CEA-3D8B-43CC-9644-3828B45DC142}"/>
            </a:ext>
          </a:extLst>
        </xdr:cNvPr>
        <xdr:cNvCxnSpPr/>
      </xdr:nvCxnSpPr>
      <xdr:spPr>
        <a:xfrm>
          <a:off x="16459200" y="5324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670CD96E-1A0A-4237-B85F-16267A63A3E3}"/>
            </a:ext>
          </a:extLst>
        </xdr:cNvPr>
        <xdr:cNvSpPr txBox="1"/>
      </xdr:nvSpPr>
      <xdr:spPr>
        <a:xfrm>
          <a:off x="15936806" y="5188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79FBFC81-8652-44A7-B317-1A203C9EB1B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F980859F-F01B-44A7-B081-9F455CA1942D}"/>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DF183240-7A3E-4D41-BFA5-9A67EF8F566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F3632084-53D4-4819-9E94-07C5540A4369}"/>
            </a:ext>
          </a:extLst>
        </xdr:cNvPr>
        <xdr:cNvCxnSpPr/>
      </xdr:nvCxnSpPr>
      <xdr:spPr>
        <a:xfrm flipV="1">
          <a:off x="19954239" y="5476681"/>
          <a:ext cx="0" cy="1283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328C17D7-2172-4604-809E-08EDA6CB8558}"/>
            </a:ext>
          </a:extLst>
        </xdr:cNvPr>
        <xdr:cNvSpPr txBox="1"/>
      </xdr:nvSpPr>
      <xdr:spPr>
        <a:xfrm>
          <a:off x="19992975" y="676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7298FBC2-DE4D-4278-BF42-E8DB4F7613C5}"/>
            </a:ext>
          </a:extLst>
        </xdr:cNvPr>
        <xdr:cNvCxnSpPr/>
      </xdr:nvCxnSpPr>
      <xdr:spPr>
        <a:xfrm>
          <a:off x="19878675" y="67603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D339A605-23FF-488A-9561-FEC209526A4F}"/>
            </a:ext>
          </a:extLst>
        </xdr:cNvPr>
        <xdr:cNvSpPr txBox="1"/>
      </xdr:nvSpPr>
      <xdr:spPr>
        <a:xfrm>
          <a:off x="19992975" y="5264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F6028698-8A97-4823-904E-E7D4F78A2F5A}"/>
            </a:ext>
          </a:extLst>
        </xdr:cNvPr>
        <xdr:cNvCxnSpPr/>
      </xdr:nvCxnSpPr>
      <xdr:spPr>
        <a:xfrm>
          <a:off x="19878675" y="54766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CAB3037B-5E35-4ECF-892F-9F794044513D}"/>
            </a:ext>
          </a:extLst>
        </xdr:cNvPr>
        <xdr:cNvSpPr txBox="1"/>
      </xdr:nvSpPr>
      <xdr:spPr>
        <a:xfrm>
          <a:off x="19992975" y="6041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BE9B8FA9-7972-4CC9-A842-A58F609F9CCB}"/>
            </a:ext>
          </a:extLst>
        </xdr:cNvPr>
        <xdr:cNvSpPr/>
      </xdr:nvSpPr>
      <xdr:spPr>
        <a:xfrm>
          <a:off x="19897725" y="61801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F5562F15-47DA-4A15-BF0B-521D510A9709}"/>
            </a:ext>
          </a:extLst>
        </xdr:cNvPr>
        <xdr:cNvSpPr/>
      </xdr:nvSpPr>
      <xdr:spPr>
        <a:xfrm>
          <a:off x="19154775" y="6189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CC15FB15-AF50-442A-A34B-3FF603ED2CC7}"/>
            </a:ext>
          </a:extLst>
        </xdr:cNvPr>
        <xdr:cNvSpPr/>
      </xdr:nvSpPr>
      <xdr:spPr>
        <a:xfrm>
          <a:off x="18345150" y="6248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AB2295DC-DCE6-463C-A412-C3168B3534C5}"/>
            </a:ext>
          </a:extLst>
        </xdr:cNvPr>
        <xdr:cNvSpPr/>
      </xdr:nvSpPr>
      <xdr:spPr>
        <a:xfrm>
          <a:off x="17554575" y="626686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6A937E4D-1252-4292-9E18-C28A9172A256}"/>
            </a:ext>
          </a:extLst>
        </xdr:cNvPr>
        <xdr:cNvSpPr/>
      </xdr:nvSpPr>
      <xdr:spPr>
        <a:xfrm>
          <a:off x="16754475" y="62560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9294BC6-4408-4858-AAF4-86BB5747294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6580A2F-4F76-46E7-978B-DE5F05D14E5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86A3BF5-883D-4EC4-AE7A-DAA1F2E6A4F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F0A7BF2-425A-4D99-8248-AE4341D9E42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84C3C575-B401-44CE-A198-984C2A640BF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21304</xdr:rowOff>
    </xdr:from>
    <xdr:to>
      <xdr:col>116</xdr:col>
      <xdr:colOff>114300</xdr:colOff>
      <xdr:row>41</xdr:row>
      <xdr:rowOff>122904</xdr:rowOff>
    </xdr:to>
    <xdr:sp macro="" textlink="">
      <xdr:nvSpPr>
        <xdr:cNvPr id="592" name="楕円 591">
          <a:extLst>
            <a:ext uri="{FF2B5EF4-FFF2-40B4-BE49-F238E27FC236}">
              <a16:creationId xmlns:a16="http://schemas.microsoft.com/office/drawing/2014/main" id="{5D827E03-F1E8-4CF4-860D-C696A29B0BEB}"/>
            </a:ext>
          </a:extLst>
        </xdr:cNvPr>
        <xdr:cNvSpPr/>
      </xdr:nvSpPr>
      <xdr:spPr>
        <a:xfrm>
          <a:off x="19897725" y="66697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107681</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9A3B801C-FF6B-43AD-881A-F49E2407FF59}"/>
            </a:ext>
          </a:extLst>
        </xdr:cNvPr>
        <xdr:cNvSpPr txBox="1"/>
      </xdr:nvSpPr>
      <xdr:spPr>
        <a:xfrm>
          <a:off x="19992975" y="659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22838</xdr:rowOff>
    </xdr:from>
    <xdr:to>
      <xdr:col>112</xdr:col>
      <xdr:colOff>38100</xdr:colOff>
      <xdr:row>41</xdr:row>
      <xdr:rowOff>124438</xdr:rowOff>
    </xdr:to>
    <xdr:sp macro="" textlink="">
      <xdr:nvSpPr>
        <xdr:cNvPr id="594" name="楕円 593">
          <a:extLst>
            <a:ext uri="{FF2B5EF4-FFF2-40B4-BE49-F238E27FC236}">
              <a16:creationId xmlns:a16="http://schemas.microsoft.com/office/drawing/2014/main" id="{EC9BD4C0-B562-4ECB-B216-705C5EA3FD2F}"/>
            </a:ext>
          </a:extLst>
        </xdr:cNvPr>
        <xdr:cNvSpPr/>
      </xdr:nvSpPr>
      <xdr:spPr>
        <a:xfrm>
          <a:off x="19154775" y="66744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72104</xdr:rowOff>
    </xdr:from>
    <xdr:to>
      <xdr:col>116</xdr:col>
      <xdr:colOff>63500</xdr:colOff>
      <xdr:row>41</xdr:row>
      <xdr:rowOff>73638</xdr:rowOff>
    </xdr:to>
    <xdr:cxnSp macro="">
      <xdr:nvCxnSpPr>
        <xdr:cNvPr id="595" name="直線コネクタ 594">
          <a:extLst>
            <a:ext uri="{FF2B5EF4-FFF2-40B4-BE49-F238E27FC236}">
              <a16:creationId xmlns:a16="http://schemas.microsoft.com/office/drawing/2014/main" id="{E01881C8-CE69-43D3-B616-2B130526F5AD}"/>
            </a:ext>
          </a:extLst>
        </xdr:cNvPr>
        <xdr:cNvCxnSpPr/>
      </xdr:nvCxnSpPr>
      <xdr:spPr>
        <a:xfrm flipV="1">
          <a:off x="19202400" y="6717379"/>
          <a:ext cx="752475" cy="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24819</xdr:rowOff>
    </xdr:from>
    <xdr:to>
      <xdr:col>107</xdr:col>
      <xdr:colOff>101600</xdr:colOff>
      <xdr:row>41</xdr:row>
      <xdr:rowOff>126419</xdr:rowOff>
    </xdr:to>
    <xdr:sp macro="" textlink="">
      <xdr:nvSpPr>
        <xdr:cNvPr id="596" name="楕円 595">
          <a:extLst>
            <a:ext uri="{FF2B5EF4-FFF2-40B4-BE49-F238E27FC236}">
              <a16:creationId xmlns:a16="http://schemas.microsoft.com/office/drawing/2014/main" id="{144478C6-E2BF-4B09-8FB1-5C3D7CAEB089}"/>
            </a:ext>
          </a:extLst>
        </xdr:cNvPr>
        <xdr:cNvSpPr/>
      </xdr:nvSpPr>
      <xdr:spPr>
        <a:xfrm>
          <a:off x="18345150" y="66764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73638</xdr:rowOff>
    </xdr:from>
    <xdr:to>
      <xdr:col>111</xdr:col>
      <xdr:colOff>177800</xdr:colOff>
      <xdr:row>41</xdr:row>
      <xdr:rowOff>75619</xdr:rowOff>
    </xdr:to>
    <xdr:cxnSp macro="">
      <xdr:nvCxnSpPr>
        <xdr:cNvPr id="597" name="直線コネクタ 596">
          <a:extLst>
            <a:ext uri="{FF2B5EF4-FFF2-40B4-BE49-F238E27FC236}">
              <a16:creationId xmlns:a16="http://schemas.microsoft.com/office/drawing/2014/main" id="{D71A6717-282A-48E2-ABD1-2F109A0229FB}"/>
            </a:ext>
          </a:extLst>
        </xdr:cNvPr>
        <xdr:cNvCxnSpPr/>
      </xdr:nvCxnSpPr>
      <xdr:spPr>
        <a:xfrm flipV="1">
          <a:off x="18392775" y="6722088"/>
          <a:ext cx="809625"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22847</xdr:rowOff>
    </xdr:from>
    <xdr:to>
      <xdr:col>102</xdr:col>
      <xdr:colOff>165100</xdr:colOff>
      <xdr:row>41</xdr:row>
      <xdr:rowOff>124447</xdr:rowOff>
    </xdr:to>
    <xdr:sp macro="" textlink="">
      <xdr:nvSpPr>
        <xdr:cNvPr id="598" name="楕円 597">
          <a:extLst>
            <a:ext uri="{FF2B5EF4-FFF2-40B4-BE49-F238E27FC236}">
              <a16:creationId xmlns:a16="http://schemas.microsoft.com/office/drawing/2014/main" id="{F056850C-3632-4E5E-959A-E24947439C4B}"/>
            </a:ext>
          </a:extLst>
        </xdr:cNvPr>
        <xdr:cNvSpPr/>
      </xdr:nvSpPr>
      <xdr:spPr>
        <a:xfrm>
          <a:off x="17554575" y="66744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73647</xdr:rowOff>
    </xdr:from>
    <xdr:to>
      <xdr:col>107</xdr:col>
      <xdr:colOff>50800</xdr:colOff>
      <xdr:row>41</xdr:row>
      <xdr:rowOff>75619</xdr:rowOff>
    </xdr:to>
    <xdr:cxnSp macro="">
      <xdr:nvCxnSpPr>
        <xdr:cNvPr id="599" name="直線コネクタ 598">
          <a:extLst>
            <a:ext uri="{FF2B5EF4-FFF2-40B4-BE49-F238E27FC236}">
              <a16:creationId xmlns:a16="http://schemas.microsoft.com/office/drawing/2014/main" id="{5078CCD1-0306-4B2D-9501-C20CD6A99C43}"/>
            </a:ext>
          </a:extLst>
        </xdr:cNvPr>
        <xdr:cNvCxnSpPr/>
      </xdr:nvCxnSpPr>
      <xdr:spPr>
        <a:xfrm>
          <a:off x="17602200" y="6722097"/>
          <a:ext cx="790575" cy="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25267</xdr:rowOff>
    </xdr:from>
    <xdr:to>
      <xdr:col>98</xdr:col>
      <xdr:colOff>38100</xdr:colOff>
      <xdr:row>41</xdr:row>
      <xdr:rowOff>126867</xdr:rowOff>
    </xdr:to>
    <xdr:sp macro="" textlink="">
      <xdr:nvSpPr>
        <xdr:cNvPr id="600" name="楕円 599">
          <a:extLst>
            <a:ext uri="{FF2B5EF4-FFF2-40B4-BE49-F238E27FC236}">
              <a16:creationId xmlns:a16="http://schemas.microsoft.com/office/drawing/2014/main" id="{6DED924B-6F14-474D-B52F-D26D419A3FE5}"/>
            </a:ext>
          </a:extLst>
        </xdr:cNvPr>
        <xdr:cNvSpPr/>
      </xdr:nvSpPr>
      <xdr:spPr>
        <a:xfrm>
          <a:off x="16754475" y="66768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73647</xdr:rowOff>
    </xdr:from>
    <xdr:to>
      <xdr:col>102</xdr:col>
      <xdr:colOff>114300</xdr:colOff>
      <xdr:row>41</xdr:row>
      <xdr:rowOff>76067</xdr:rowOff>
    </xdr:to>
    <xdr:cxnSp macro="">
      <xdr:nvCxnSpPr>
        <xdr:cNvPr id="601" name="直線コネクタ 600">
          <a:extLst>
            <a:ext uri="{FF2B5EF4-FFF2-40B4-BE49-F238E27FC236}">
              <a16:creationId xmlns:a16="http://schemas.microsoft.com/office/drawing/2014/main" id="{F23F5A55-8BB3-48C4-ACD2-436D4C7401FD}"/>
            </a:ext>
          </a:extLst>
        </xdr:cNvPr>
        <xdr:cNvCxnSpPr/>
      </xdr:nvCxnSpPr>
      <xdr:spPr>
        <a:xfrm flipV="1">
          <a:off x="16802100" y="6722097"/>
          <a:ext cx="800100" cy="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8C285931-AE45-4F9C-BD4D-C005B99EB1E7}"/>
            </a:ext>
          </a:extLst>
        </xdr:cNvPr>
        <xdr:cNvSpPr txBox="1"/>
      </xdr:nvSpPr>
      <xdr:spPr>
        <a:xfrm>
          <a:off x="18944736" y="598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57BF3278-0170-48B2-A07C-00FFE5229FDD}"/>
            </a:ext>
          </a:extLst>
        </xdr:cNvPr>
        <xdr:cNvSpPr txBox="1"/>
      </xdr:nvSpPr>
      <xdr:spPr>
        <a:xfrm>
          <a:off x="18163686" y="602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4A074AA4-604D-4BDA-913A-3064FEA7A2AF}"/>
            </a:ext>
          </a:extLst>
        </xdr:cNvPr>
        <xdr:cNvSpPr txBox="1"/>
      </xdr:nvSpPr>
      <xdr:spPr>
        <a:xfrm>
          <a:off x="17354061" y="604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26B50DB5-2047-4F0C-8BD9-79D9043507F9}"/>
            </a:ext>
          </a:extLst>
        </xdr:cNvPr>
        <xdr:cNvSpPr txBox="1"/>
      </xdr:nvSpPr>
      <xdr:spPr>
        <a:xfrm>
          <a:off x="16563486" y="604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115565</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B29E9E80-C49E-4212-B3A9-930A46D6FF30}"/>
            </a:ext>
          </a:extLst>
        </xdr:cNvPr>
        <xdr:cNvSpPr txBox="1"/>
      </xdr:nvSpPr>
      <xdr:spPr>
        <a:xfrm>
          <a:off x="18944736" y="676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117546</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A964904B-A530-4086-85AE-076124817467}"/>
            </a:ext>
          </a:extLst>
        </xdr:cNvPr>
        <xdr:cNvSpPr txBox="1"/>
      </xdr:nvSpPr>
      <xdr:spPr>
        <a:xfrm>
          <a:off x="18163686" y="676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115574</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2810858D-E423-426B-8C23-40DC04728BB8}"/>
            </a:ext>
          </a:extLst>
        </xdr:cNvPr>
        <xdr:cNvSpPr txBox="1"/>
      </xdr:nvSpPr>
      <xdr:spPr>
        <a:xfrm>
          <a:off x="17354061" y="676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117994</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54ACDA0F-19E4-4B62-AEAF-36A151D38C90}"/>
            </a:ext>
          </a:extLst>
        </xdr:cNvPr>
        <xdr:cNvSpPr txBox="1"/>
      </xdr:nvSpPr>
      <xdr:spPr>
        <a:xfrm>
          <a:off x="16563486" y="676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D425E4B7-D136-4DCC-A75A-AA032CFD9E7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E579BAB7-ADD3-4C59-B8F1-5ECDE7A2EA5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1D62B109-695B-4D5A-BC58-D6787404BE9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26AA477E-91F0-4139-913B-75586833EAC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C01CE4B9-E032-4C8E-96D0-6F5DC009C8C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BB5213EC-459B-4DFE-A60A-E57392199E6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C2D09CE6-0DE3-4BAA-A61A-50DF3CF90D2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B726E2B6-5310-4915-84CE-E0D60075AFE9}"/>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4B0FBC38-9056-42D7-A0B1-9E33A891C5B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7FCDA0C9-3B6B-4B2B-8CF5-BB75D5F5717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8D3CF026-BF4A-454A-8FE8-EBE506B80AC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81576066-2530-4A27-802D-11E4CB022E10}"/>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2A5D6229-9DD4-4DA7-A72A-8F41317D9B58}"/>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C97030CB-57F9-4327-91F1-52B4BEAEE40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BC24EC45-EE26-40DE-B764-CDE2A1B4FDA8}"/>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C3E3D972-A552-437D-B200-8A7DC802A994}"/>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1B26F229-22FA-4D97-8889-7AC0E0C6C894}"/>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EC02EC5A-0748-49DB-A0E0-3995E2A65129}"/>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40045A5D-7294-4492-A367-2CB52C80C6B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1013F1F6-9D8E-4AEC-87E3-E40F1ADA7B1F}"/>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70E20410-B2B3-4CCC-8260-339256F7975F}"/>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A473C2FF-8EEA-47FB-97F6-C7544CE1B3AF}"/>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17B5FAC1-8242-46A6-8051-1619A4E3C0B5}"/>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3B4EFEC-D664-43EA-9B99-1258C94B67D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4F2F8D85-2698-465E-B08B-E4ED6B7889E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7E10C9DA-2C70-4409-9DFA-312102FD67C0}"/>
            </a:ext>
          </a:extLst>
        </xdr:cNvPr>
        <xdr:cNvCxnSpPr/>
      </xdr:nvCxnSpPr>
      <xdr:spPr>
        <a:xfrm flipV="1">
          <a:off x="14696439" y="9041221"/>
          <a:ext cx="0" cy="1331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6215C9B1-15F4-4559-AF77-98C25DA2C6E0}"/>
            </a:ext>
          </a:extLst>
        </xdr:cNvPr>
        <xdr:cNvSpPr txBox="1"/>
      </xdr:nvSpPr>
      <xdr:spPr>
        <a:xfrm>
          <a:off x="14735175"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ADAC3D72-F5F9-467E-A153-6DAF8485BD44}"/>
            </a:ext>
          </a:extLst>
        </xdr:cNvPr>
        <xdr:cNvCxnSpPr/>
      </xdr:nvCxnSpPr>
      <xdr:spPr>
        <a:xfrm>
          <a:off x="14611350"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88658012-800E-45D0-8DF5-324DC7893214}"/>
            </a:ext>
          </a:extLst>
        </xdr:cNvPr>
        <xdr:cNvSpPr txBox="1"/>
      </xdr:nvSpPr>
      <xdr:spPr>
        <a:xfrm>
          <a:off x="14735175" y="88291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29DD2A77-52C0-4C34-8ECD-56536FB9CB4B}"/>
            </a:ext>
          </a:extLst>
        </xdr:cNvPr>
        <xdr:cNvCxnSpPr/>
      </xdr:nvCxnSpPr>
      <xdr:spPr>
        <a:xfrm>
          <a:off x="14611350" y="9041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A8D3C891-45AB-427B-813B-49F49B931446}"/>
            </a:ext>
          </a:extLst>
        </xdr:cNvPr>
        <xdr:cNvSpPr txBox="1"/>
      </xdr:nvSpPr>
      <xdr:spPr>
        <a:xfrm>
          <a:off x="14735175" y="96103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3EC1160D-D092-4A22-A586-99F94D2E5A78}"/>
            </a:ext>
          </a:extLst>
        </xdr:cNvPr>
        <xdr:cNvSpPr/>
      </xdr:nvSpPr>
      <xdr:spPr>
        <a:xfrm>
          <a:off x="14649450" y="97557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74D79655-B629-49E6-84CB-5F64D9129565}"/>
            </a:ext>
          </a:extLst>
        </xdr:cNvPr>
        <xdr:cNvSpPr/>
      </xdr:nvSpPr>
      <xdr:spPr>
        <a:xfrm>
          <a:off x="13887450" y="98129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A5870F31-214C-48C3-B9C3-243D3279F6FB}"/>
            </a:ext>
          </a:extLst>
        </xdr:cNvPr>
        <xdr:cNvSpPr/>
      </xdr:nvSpPr>
      <xdr:spPr>
        <a:xfrm>
          <a:off x="13096875"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FD1E31CE-692A-4841-8542-2145C5E9F500}"/>
            </a:ext>
          </a:extLst>
        </xdr:cNvPr>
        <xdr:cNvSpPr/>
      </xdr:nvSpPr>
      <xdr:spPr>
        <a:xfrm>
          <a:off x="12296775" y="97526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93774AB6-3052-4FA8-BE9B-902BC3B7F83A}"/>
            </a:ext>
          </a:extLst>
        </xdr:cNvPr>
        <xdr:cNvSpPr/>
      </xdr:nvSpPr>
      <xdr:spPr>
        <a:xfrm>
          <a:off x="11487150" y="97279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E939FE2-731B-4BEE-8A2E-43B759F92C8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1B5E3FD3-3B29-4A3C-851E-23DC9970EAD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CB85B30-1F83-47DF-894C-5C74D0DCD88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13082C7-5D05-4972-B6C2-E4A0B4D5FA7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AF81797-B6EC-482F-A299-9C49A83473C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120650</xdr:rowOff>
    </xdr:from>
    <xdr:to>
      <xdr:col>85</xdr:col>
      <xdr:colOff>177800</xdr:colOff>
      <xdr:row>64</xdr:row>
      <xdr:rowOff>50800</xdr:rowOff>
    </xdr:to>
    <xdr:sp macro="" textlink="">
      <xdr:nvSpPr>
        <xdr:cNvPr id="651" name="楕円 650">
          <a:extLst>
            <a:ext uri="{FF2B5EF4-FFF2-40B4-BE49-F238E27FC236}">
              <a16:creationId xmlns:a16="http://schemas.microsoft.com/office/drawing/2014/main" id="{002AE746-7229-40C0-97B8-FEF970BC60F6}"/>
            </a:ext>
          </a:extLst>
        </xdr:cNvPr>
        <xdr:cNvSpPr/>
      </xdr:nvSpPr>
      <xdr:spPr>
        <a:xfrm>
          <a:off x="14649450" y="103346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35577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CD2C7CDF-150B-49B0-BA8E-7532B7BACACF}"/>
            </a:ext>
          </a:extLst>
        </xdr:cNvPr>
        <xdr:cNvSpPr txBox="1"/>
      </xdr:nvSpPr>
      <xdr:spPr>
        <a:xfrm>
          <a:off x="14735175" y="1024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105954</xdr:rowOff>
    </xdr:from>
    <xdr:to>
      <xdr:col>81</xdr:col>
      <xdr:colOff>101600</xdr:colOff>
      <xdr:row>64</xdr:row>
      <xdr:rowOff>36104</xdr:rowOff>
    </xdr:to>
    <xdr:sp macro="" textlink="">
      <xdr:nvSpPr>
        <xdr:cNvPr id="653" name="楕円 652">
          <a:extLst>
            <a:ext uri="{FF2B5EF4-FFF2-40B4-BE49-F238E27FC236}">
              <a16:creationId xmlns:a16="http://schemas.microsoft.com/office/drawing/2014/main" id="{7B73F60E-EF30-4D8B-8CC8-86390A18DD39}"/>
            </a:ext>
          </a:extLst>
        </xdr:cNvPr>
        <xdr:cNvSpPr/>
      </xdr:nvSpPr>
      <xdr:spPr>
        <a:xfrm>
          <a:off x="13887450" y="103135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156754</xdr:rowOff>
    </xdr:from>
    <xdr:to>
      <xdr:col>85</xdr:col>
      <xdr:colOff>127000</xdr:colOff>
      <xdr:row>64</xdr:row>
      <xdr:rowOff>0</xdr:rowOff>
    </xdr:to>
    <xdr:cxnSp macro="">
      <xdr:nvCxnSpPr>
        <xdr:cNvPr id="654" name="直線コネクタ 653">
          <a:extLst>
            <a:ext uri="{FF2B5EF4-FFF2-40B4-BE49-F238E27FC236}">
              <a16:creationId xmlns:a16="http://schemas.microsoft.com/office/drawing/2014/main" id="{9956FBE7-3450-4FCC-8F13-102E8C2D7846}"/>
            </a:ext>
          </a:extLst>
        </xdr:cNvPr>
        <xdr:cNvCxnSpPr/>
      </xdr:nvCxnSpPr>
      <xdr:spPr>
        <a:xfrm>
          <a:off x="13935075" y="10370729"/>
          <a:ext cx="762000" cy="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53703</xdr:rowOff>
    </xdr:from>
    <xdr:to>
      <xdr:col>76</xdr:col>
      <xdr:colOff>165100</xdr:colOff>
      <xdr:row>63</xdr:row>
      <xdr:rowOff>155303</xdr:rowOff>
    </xdr:to>
    <xdr:sp macro="" textlink="">
      <xdr:nvSpPr>
        <xdr:cNvPr id="655" name="楕円 654">
          <a:extLst>
            <a:ext uri="{FF2B5EF4-FFF2-40B4-BE49-F238E27FC236}">
              <a16:creationId xmlns:a16="http://schemas.microsoft.com/office/drawing/2014/main" id="{FA79506B-549E-483D-960C-C2E31618492C}"/>
            </a:ext>
          </a:extLst>
        </xdr:cNvPr>
        <xdr:cNvSpPr/>
      </xdr:nvSpPr>
      <xdr:spPr>
        <a:xfrm>
          <a:off x="13096875" y="1026132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104503</xdr:rowOff>
    </xdr:from>
    <xdr:to>
      <xdr:col>81</xdr:col>
      <xdr:colOff>50800</xdr:colOff>
      <xdr:row>63</xdr:row>
      <xdr:rowOff>156754</xdr:rowOff>
    </xdr:to>
    <xdr:cxnSp macro="">
      <xdr:nvCxnSpPr>
        <xdr:cNvPr id="656" name="直線コネクタ 655">
          <a:extLst>
            <a:ext uri="{FF2B5EF4-FFF2-40B4-BE49-F238E27FC236}">
              <a16:creationId xmlns:a16="http://schemas.microsoft.com/office/drawing/2014/main" id="{5272417B-836D-48E0-AFDB-2C76E987C130}"/>
            </a:ext>
          </a:extLst>
        </xdr:cNvPr>
        <xdr:cNvCxnSpPr/>
      </xdr:nvCxnSpPr>
      <xdr:spPr>
        <a:xfrm>
          <a:off x="13144500" y="10318478"/>
          <a:ext cx="790575"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122283</xdr:rowOff>
    </xdr:from>
    <xdr:to>
      <xdr:col>72</xdr:col>
      <xdr:colOff>38100</xdr:colOff>
      <xdr:row>63</xdr:row>
      <xdr:rowOff>52433</xdr:rowOff>
    </xdr:to>
    <xdr:sp macro="" textlink="">
      <xdr:nvSpPr>
        <xdr:cNvPr id="657" name="楕円 656">
          <a:extLst>
            <a:ext uri="{FF2B5EF4-FFF2-40B4-BE49-F238E27FC236}">
              <a16:creationId xmlns:a16="http://schemas.microsoft.com/office/drawing/2014/main" id="{53B4B603-EE54-4578-9DC1-9D1941BE60DD}"/>
            </a:ext>
          </a:extLst>
        </xdr:cNvPr>
        <xdr:cNvSpPr/>
      </xdr:nvSpPr>
      <xdr:spPr>
        <a:xfrm>
          <a:off x="12296775" y="101743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1633</xdr:rowOff>
    </xdr:from>
    <xdr:to>
      <xdr:col>76</xdr:col>
      <xdr:colOff>114300</xdr:colOff>
      <xdr:row>63</xdr:row>
      <xdr:rowOff>104503</xdr:rowOff>
    </xdr:to>
    <xdr:cxnSp macro="">
      <xdr:nvCxnSpPr>
        <xdr:cNvPr id="658" name="直線コネクタ 657">
          <a:extLst>
            <a:ext uri="{FF2B5EF4-FFF2-40B4-BE49-F238E27FC236}">
              <a16:creationId xmlns:a16="http://schemas.microsoft.com/office/drawing/2014/main" id="{8E1EA98B-4D4D-47D9-9F40-C6966AB12A07}"/>
            </a:ext>
          </a:extLst>
        </xdr:cNvPr>
        <xdr:cNvCxnSpPr/>
      </xdr:nvCxnSpPr>
      <xdr:spPr>
        <a:xfrm>
          <a:off x="12344400" y="10212433"/>
          <a:ext cx="800100" cy="1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122283</xdr:rowOff>
    </xdr:from>
    <xdr:to>
      <xdr:col>67</xdr:col>
      <xdr:colOff>101600</xdr:colOff>
      <xdr:row>63</xdr:row>
      <xdr:rowOff>52433</xdr:rowOff>
    </xdr:to>
    <xdr:sp macro="" textlink="">
      <xdr:nvSpPr>
        <xdr:cNvPr id="659" name="楕円 658">
          <a:extLst>
            <a:ext uri="{FF2B5EF4-FFF2-40B4-BE49-F238E27FC236}">
              <a16:creationId xmlns:a16="http://schemas.microsoft.com/office/drawing/2014/main" id="{BC9FC9DE-4266-4726-8F64-DCDB0DC96E50}"/>
            </a:ext>
          </a:extLst>
        </xdr:cNvPr>
        <xdr:cNvSpPr/>
      </xdr:nvSpPr>
      <xdr:spPr>
        <a:xfrm>
          <a:off x="11487150" y="1017433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1633</xdr:rowOff>
    </xdr:from>
    <xdr:to>
      <xdr:col>71</xdr:col>
      <xdr:colOff>177800</xdr:colOff>
      <xdr:row>63</xdr:row>
      <xdr:rowOff>1633</xdr:rowOff>
    </xdr:to>
    <xdr:cxnSp macro="">
      <xdr:nvCxnSpPr>
        <xdr:cNvPr id="660" name="直線コネクタ 659">
          <a:extLst>
            <a:ext uri="{FF2B5EF4-FFF2-40B4-BE49-F238E27FC236}">
              <a16:creationId xmlns:a16="http://schemas.microsoft.com/office/drawing/2014/main" id="{055986A7-C64F-4860-93FE-3441264EF2BC}"/>
            </a:ext>
          </a:extLst>
        </xdr:cNvPr>
        <xdr:cNvCxnSpPr/>
      </xdr:nvCxnSpPr>
      <xdr:spPr>
        <a:xfrm>
          <a:off x="11534775" y="1021243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B5AD316E-047E-4390-835F-2551A983A40B}"/>
            </a:ext>
          </a:extLst>
        </xdr:cNvPr>
        <xdr:cNvSpPr txBox="1"/>
      </xdr:nvSpPr>
      <xdr:spPr>
        <a:xfrm>
          <a:off x="13745219" y="9591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2F43752D-83AB-4A4F-8392-B72AFE331234}"/>
            </a:ext>
          </a:extLst>
        </xdr:cNvPr>
        <xdr:cNvSpPr txBox="1"/>
      </xdr:nvSpPr>
      <xdr:spPr>
        <a:xfrm>
          <a:off x="12964169" y="956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57E28177-4D85-4330-B93D-78E1C776877B}"/>
            </a:ext>
          </a:extLst>
        </xdr:cNvPr>
        <xdr:cNvSpPr txBox="1"/>
      </xdr:nvSpPr>
      <xdr:spPr>
        <a:xfrm>
          <a:off x="12164069" y="9546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A411DDA3-31D6-467F-91A6-E7B46FBF6F73}"/>
            </a:ext>
          </a:extLst>
        </xdr:cNvPr>
        <xdr:cNvSpPr txBox="1"/>
      </xdr:nvSpPr>
      <xdr:spPr>
        <a:xfrm>
          <a:off x="11354444" y="9515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27231</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884BFCE0-07E6-4BFB-A69C-F9BEC79263DE}"/>
            </a:ext>
          </a:extLst>
        </xdr:cNvPr>
        <xdr:cNvSpPr txBox="1"/>
      </xdr:nvSpPr>
      <xdr:spPr>
        <a:xfrm>
          <a:off x="13745219" y="10403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146430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5D27D1B5-2772-4CD9-80CE-AD0C633520EB}"/>
            </a:ext>
          </a:extLst>
        </xdr:cNvPr>
        <xdr:cNvSpPr txBox="1"/>
      </xdr:nvSpPr>
      <xdr:spPr>
        <a:xfrm>
          <a:off x="12964169" y="10354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43560</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34660498-F671-4593-A59B-3393B0125918}"/>
            </a:ext>
          </a:extLst>
        </xdr:cNvPr>
        <xdr:cNvSpPr txBox="1"/>
      </xdr:nvSpPr>
      <xdr:spPr>
        <a:xfrm>
          <a:off x="12164069" y="10257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43560</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8D8383CE-8F21-4A44-A3A2-A0B378A103A9}"/>
            </a:ext>
          </a:extLst>
        </xdr:cNvPr>
        <xdr:cNvSpPr txBox="1"/>
      </xdr:nvSpPr>
      <xdr:spPr>
        <a:xfrm>
          <a:off x="11354444" y="10257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C641E69-13FF-4811-B8E8-7FFD3804593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B921F0E6-AFC3-4EAE-96B4-93BF122DE49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1AC23512-E037-49EC-ADC9-A294BA75DCB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86C4B70C-CAA4-4EAA-98F7-BE402E85E01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4BAB4E23-1E8E-48EA-8493-519CAA60A92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720C938-0C3E-431A-86BC-CD46F72D432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CFD7003C-A3BC-439A-9FF9-8B90E629101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124B1534-6D77-4C98-BDBA-896E89AD731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50ED057-32F1-433F-9C33-676FFDFBD4C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472E5CC7-F572-41CF-9E31-F9F59778F0F2}"/>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75BDB3F0-1850-4649-B30B-A1254F4575CE}"/>
            </a:ext>
          </a:extLst>
        </xdr:cNvPr>
        <xdr:cNvCxnSpPr/>
      </xdr:nvCxnSpPr>
      <xdr:spPr>
        <a:xfrm>
          <a:off x="16459200" y="10534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A8406945-F0A6-4E66-B2C6-A3A7214B4926}"/>
            </a:ext>
          </a:extLst>
        </xdr:cNvPr>
        <xdr:cNvSpPr txBox="1"/>
      </xdr:nvSpPr>
      <xdr:spPr>
        <a:xfrm>
          <a:off x="16052346" y="1039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8A23C284-2F2A-4E87-9F8E-C403519594C9}"/>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2CB80477-1F28-4BF4-9888-0981CC8D9DD9}"/>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0C1B98B7-2631-4194-99B1-D2F5847E5604}"/>
            </a:ext>
          </a:extLst>
        </xdr:cNvPr>
        <xdr:cNvCxnSpPr/>
      </xdr:nvCxnSpPr>
      <xdr:spPr>
        <a:xfrm>
          <a:off x="16459200" y="1000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3A167FCF-F6C2-4B6C-9C84-3828D9DD0622}"/>
            </a:ext>
          </a:extLst>
        </xdr:cNvPr>
        <xdr:cNvSpPr txBox="1"/>
      </xdr:nvSpPr>
      <xdr:spPr>
        <a:xfrm>
          <a:off x="16052346" y="986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7742FE5E-1A49-40FC-B4AF-E35112ED0B7E}"/>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637A44BD-647E-497E-A14D-018CC74B368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1B3575AB-B5B2-486D-B934-4134235B183F}"/>
            </a:ext>
          </a:extLst>
        </xdr:cNvPr>
        <xdr:cNvCxnSpPr/>
      </xdr:nvCxnSpPr>
      <xdr:spPr>
        <a:xfrm>
          <a:off x="16459200" y="9458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FAC40512-55CE-4262-9902-7DFE78172EB8}"/>
            </a:ext>
          </a:extLst>
        </xdr:cNvPr>
        <xdr:cNvSpPr txBox="1"/>
      </xdr:nvSpPr>
      <xdr:spPr>
        <a:xfrm>
          <a:off x="16052346" y="932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32341921-F1B9-4594-8CC5-43230C4F0BF5}"/>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8CC78BF1-BC82-4C76-80AE-742190E5A2E2}"/>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636B880B-77CA-4F00-A99C-5592D4AB27DA}"/>
            </a:ext>
          </a:extLst>
        </xdr:cNvPr>
        <xdr:cNvCxnSpPr/>
      </xdr:nvCxnSpPr>
      <xdr:spPr>
        <a:xfrm>
          <a:off x="16459200" y="891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33C101F5-5E8C-4EFC-AF93-6C7A32B378AA}"/>
            </a:ext>
          </a:extLst>
        </xdr:cNvPr>
        <xdr:cNvSpPr txBox="1"/>
      </xdr:nvSpPr>
      <xdr:spPr>
        <a:xfrm>
          <a:off x="16052346" y="877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5619C1B1-24C9-4DC1-9808-FA91CA7280A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2C0BB270-0088-4A6F-B469-1DD316BDC26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E839F1DB-0831-4981-81F4-23B8E3AAD9F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86CDBF04-CDD6-45F9-8493-A3E53851A7B2}"/>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E4D926C4-21DA-4C02-98EC-70CA182E14B8}"/>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12EB9F03-C3D9-4F6E-923A-E5F20CD693B1}"/>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B6DFE75F-A296-451B-939F-F5BC2E9B7538}"/>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BCEFACC1-3F1A-4F72-8BE3-F5CE059BAAA4}"/>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4A0495A9-4653-412D-9663-A5FE097A47C4}"/>
            </a:ext>
          </a:extLst>
        </xdr:cNvPr>
        <xdr:cNvSpPr txBox="1"/>
      </xdr:nvSpPr>
      <xdr:spPr>
        <a:xfrm>
          <a:off x="19992975" y="9678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96F5F5A2-EDA4-449B-B9A0-32C1E0437B6C}"/>
            </a:ext>
          </a:extLst>
        </xdr:cNvPr>
        <xdr:cNvSpPr/>
      </xdr:nvSpPr>
      <xdr:spPr>
        <a:xfrm>
          <a:off x="198977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1FE57B19-9E59-4EF2-8A7B-FD6AE0371858}"/>
            </a:ext>
          </a:extLst>
        </xdr:cNvPr>
        <xdr:cNvSpPr/>
      </xdr:nvSpPr>
      <xdr:spPr>
        <a:xfrm>
          <a:off x="19154775" y="98171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C9E14636-33B5-4A78-9F37-63515AB55B2E}"/>
            </a:ext>
          </a:extLst>
        </xdr:cNvPr>
        <xdr:cNvSpPr/>
      </xdr:nvSpPr>
      <xdr:spPr>
        <a:xfrm>
          <a:off x="18345150"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6C83D7B0-B7B8-4A9D-8F90-1752BB4158C3}"/>
            </a:ext>
          </a:extLst>
        </xdr:cNvPr>
        <xdr:cNvSpPr/>
      </xdr:nvSpPr>
      <xdr:spPr>
        <a:xfrm>
          <a:off x="17554575" y="9874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EA05703C-E854-481D-AD40-D9E77CDE75D4}"/>
            </a:ext>
          </a:extLst>
        </xdr:cNvPr>
        <xdr:cNvSpPr/>
      </xdr:nvSpPr>
      <xdr:spPr>
        <a:xfrm>
          <a:off x="16754475" y="98742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4B81A35E-9545-4924-BF0A-F806471F287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A9673B6A-B06C-4298-9F32-DFAE1CC3223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3D1CB0-CE38-44D1-8A38-ED7DBDE3C5E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5384B5E0-9320-479B-8DD1-B6CDDF20517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6B3DA5F1-59D8-44E2-A0F4-3CBFD08A3E8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712" name="楕円 711">
          <a:extLst>
            <a:ext uri="{FF2B5EF4-FFF2-40B4-BE49-F238E27FC236}">
              <a16:creationId xmlns:a16="http://schemas.microsoft.com/office/drawing/2014/main" id="{EB767DCE-2E37-48B7-A0CA-81983E742284}"/>
            </a:ext>
          </a:extLst>
        </xdr:cNvPr>
        <xdr:cNvSpPr/>
      </xdr:nvSpPr>
      <xdr:spPr>
        <a:xfrm>
          <a:off x="19897725" y="103346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0985AC0A-1955-4DD6-A0C7-B481A6C452FF}"/>
            </a:ext>
          </a:extLst>
        </xdr:cNvPr>
        <xdr:cNvSpPr txBox="1"/>
      </xdr:nvSpPr>
      <xdr:spPr>
        <a:xfrm>
          <a:off x="19992975"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714" name="楕円 713">
          <a:extLst>
            <a:ext uri="{FF2B5EF4-FFF2-40B4-BE49-F238E27FC236}">
              <a16:creationId xmlns:a16="http://schemas.microsoft.com/office/drawing/2014/main" id="{1482CE57-E28E-41F0-9046-314DF775FDF2}"/>
            </a:ext>
          </a:extLst>
        </xdr:cNvPr>
        <xdr:cNvSpPr/>
      </xdr:nvSpPr>
      <xdr:spPr>
        <a:xfrm>
          <a:off x="19154775" y="103346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0</xdr:rowOff>
    </xdr:to>
    <xdr:cxnSp macro="">
      <xdr:nvCxnSpPr>
        <xdr:cNvPr id="715" name="直線コネクタ 714">
          <a:extLst>
            <a:ext uri="{FF2B5EF4-FFF2-40B4-BE49-F238E27FC236}">
              <a16:creationId xmlns:a16="http://schemas.microsoft.com/office/drawing/2014/main" id="{D7860836-5AC8-4969-8E57-E3F827826F0E}"/>
            </a:ext>
          </a:extLst>
        </xdr:cNvPr>
        <xdr:cNvCxnSpPr/>
      </xdr:nvCxnSpPr>
      <xdr:spPr>
        <a:xfrm>
          <a:off x="19202400" y="103727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50800</xdr:rowOff>
    </xdr:to>
    <xdr:sp macro="" textlink="">
      <xdr:nvSpPr>
        <xdr:cNvPr id="716" name="楕円 715">
          <a:extLst>
            <a:ext uri="{FF2B5EF4-FFF2-40B4-BE49-F238E27FC236}">
              <a16:creationId xmlns:a16="http://schemas.microsoft.com/office/drawing/2014/main" id="{6FEB4348-75F9-40B9-AA17-3F604FDD13BE}"/>
            </a:ext>
          </a:extLst>
        </xdr:cNvPr>
        <xdr:cNvSpPr/>
      </xdr:nvSpPr>
      <xdr:spPr>
        <a:xfrm>
          <a:off x="18345150" y="103346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0</xdr:rowOff>
    </xdr:from>
    <xdr:to>
      <xdr:col>111</xdr:col>
      <xdr:colOff>177800</xdr:colOff>
      <xdr:row>64</xdr:row>
      <xdr:rowOff>0</xdr:rowOff>
    </xdr:to>
    <xdr:cxnSp macro="">
      <xdr:nvCxnSpPr>
        <xdr:cNvPr id="717" name="直線コネクタ 716">
          <a:extLst>
            <a:ext uri="{FF2B5EF4-FFF2-40B4-BE49-F238E27FC236}">
              <a16:creationId xmlns:a16="http://schemas.microsoft.com/office/drawing/2014/main" id="{D656716A-AF8E-4E98-95E3-B76060BFA658}"/>
            </a:ext>
          </a:extLst>
        </xdr:cNvPr>
        <xdr:cNvCxnSpPr/>
      </xdr:nvCxnSpPr>
      <xdr:spPr>
        <a:xfrm>
          <a:off x="18392775" y="10372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718" name="楕円 717">
          <a:extLst>
            <a:ext uri="{FF2B5EF4-FFF2-40B4-BE49-F238E27FC236}">
              <a16:creationId xmlns:a16="http://schemas.microsoft.com/office/drawing/2014/main" id="{FB56C497-9824-4DC3-8FDA-67CDCF60E0CB}"/>
            </a:ext>
          </a:extLst>
        </xdr:cNvPr>
        <xdr:cNvSpPr/>
      </xdr:nvSpPr>
      <xdr:spPr>
        <a:xfrm>
          <a:off x="17554575" y="103346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0</xdr:rowOff>
    </xdr:from>
    <xdr:to>
      <xdr:col>107</xdr:col>
      <xdr:colOff>50800</xdr:colOff>
      <xdr:row>64</xdr:row>
      <xdr:rowOff>0</xdr:rowOff>
    </xdr:to>
    <xdr:cxnSp macro="">
      <xdr:nvCxnSpPr>
        <xdr:cNvPr id="719" name="直線コネクタ 718">
          <a:extLst>
            <a:ext uri="{FF2B5EF4-FFF2-40B4-BE49-F238E27FC236}">
              <a16:creationId xmlns:a16="http://schemas.microsoft.com/office/drawing/2014/main" id="{85768BE9-759D-4789-9355-45D1EAEC5069}"/>
            </a:ext>
          </a:extLst>
        </xdr:cNvPr>
        <xdr:cNvCxnSpPr/>
      </xdr:nvCxnSpPr>
      <xdr:spPr>
        <a:xfrm>
          <a:off x="17602200" y="10372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720" name="楕円 719">
          <a:extLst>
            <a:ext uri="{FF2B5EF4-FFF2-40B4-BE49-F238E27FC236}">
              <a16:creationId xmlns:a16="http://schemas.microsoft.com/office/drawing/2014/main" id="{4087E894-394D-4A12-8FE2-3EF7395C4EAB}"/>
            </a:ext>
          </a:extLst>
        </xdr:cNvPr>
        <xdr:cNvSpPr/>
      </xdr:nvSpPr>
      <xdr:spPr>
        <a:xfrm>
          <a:off x="16754475" y="103346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721" name="直線コネクタ 720">
          <a:extLst>
            <a:ext uri="{FF2B5EF4-FFF2-40B4-BE49-F238E27FC236}">
              <a16:creationId xmlns:a16="http://schemas.microsoft.com/office/drawing/2014/main" id="{C6EEEC0F-272A-4C56-AA31-36D9E4967078}"/>
            </a:ext>
          </a:extLst>
        </xdr:cNvPr>
        <xdr:cNvCxnSpPr/>
      </xdr:nvCxnSpPr>
      <xdr:spPr>
        <a:xfrm>
          <a:off x="16802100" y="10372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38752</xdr:rowOff>
    </xdr:from>
    <xdr:ext cx="469744" cy="259045"/>
    <xdr:sp macro="" textlink="">
      <xdr:nvSpPr>
        <xdr:cNvPr id="722" name="n_1aveValue【保健センター・保健所】&#10;一人当たり面積">
          <a:extLst>
            <a:ext uri="{FF2B5EF4-FFF2-40B4-BE49-F238E27FC236}">
              <a16:creationId xmlns:a16="http://schemas.microsoft.com/office/drawing/2014/main" id="{5E91E753-C9F8-44A5-92BE-09C81E9CBE75}"/>
            </a:ext>
          </a:extLst>
        </xdr:cNvPr>
        <xdr:cNvSpPr txBox="1"/>
      </xdr:nvSpPr>
      <xdr:spPr>
        <a:xfrm>
          <a:off x="18983402" y="960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38752</xdr:rowOff>
    </xdr:from>
    <xdr:ext cx="469744" cy="259045"/>
    <xdr:sp macro="" textlink="">
      <xdr:nvSpPr>
        <xdr:cNvPr id="723" name="n_2aveValue【保健センター・保健所】&#10;一人当たり面積">
          <a:extLst>
            <a:ext uri="{FF2B5EF4-FFF2-40B4-BE49-F238E27FC236}">
              <a16:creationId xmlns:a16="http://schemas.microsoft.com/office/drawing/2014/main" id="{C355B061-7BE1-4DD9-BDE6-DDA8F022DAE3}"/>
            </a:ext>
          </a:extLst>
        </xdr:cNvPr>
        <xdr:cNvSpPr txBox="1"/>
      </xdr:nvSpPr>
      <xdr:spPr>
        <a:xfrm>
          <a:off x="18183302" y="960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724" name="n_3aveValue【保健センター・保健所】&#10;一人当たり面積">
          <a:extLst>
            <a:ext uri="{FF2B5EF4-FFF2-40B4-BE49-F238E27FC236}">
              <a16:creationId xmlns:a16="http://schemas.microsoft.com/office/drawing/2014/main" id="{4A87659A-9660-46B9-B13C-A5815B2571C0}"/>
            </a:ext>
          </a:extLst>
        </xdr:cNvPr>
        <xdr:cNvSpPr txBox="1"/>
      </xdr:nvSpPr>
      <xdr:spPr>
        <a:xfrm>
          <a:off x="17383202" y="965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725" name="n_4aveValue【保健センター・保健所】&#10;一人当たり面積">
          <a:extLst>
            <a:ext uri="{FF2B5EF4-FFF2-40B4-BE49-F238E27FC236}">
              <a16:creationId xmlns:a16="http://schemas.microsoft.com/office/drawing/2014/main" id="{19809319-6AE8-439D-AAC7-4086935B7176}"/>
            </a:ext>
          </a:extLst>
        </xdr:cNvPr>
        <xdr:cNvSpPr txBox="1"/>
      </xdr:nvSpPr>
      <xdr:spPr>
        <a:xfrm>
          <a:off x="16592627" y="965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41927</xdr:rowOff>
    </xdr:from>
    <xdr:ext cx="469744" cy="259045"/>
    <xdr:sp macro="" textlink="">
      <xdr:nvSpPr>
        <xdr:cNvPr id="726" name="n_1mainValue【保健センター・保健所】&#10;一人当たり面積">
          <a:extLst>
            <a:ext uri="{FF2B5EF4-FFF2-40B4-BE49-F238E27FC236}">
              <a16:creationId xmlns:a16="http://schemas.microsoft.com/office/drawing/2014/main" id="{393F53DB-6CA6-473F-9D4C-74B6554E712E}"/>
            </a:ext>
          </a:extLst>
        </xdr:cNvPr>
        <xdr:cNvSpPr txBox="1"/>
      </xdr:nvSpPr>
      <xdr:spPr>
        <a:xfrm>
          <a:off x="18983402" y="104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41927</xdr:rowOff>
    </xdr:from>
    <xdr:ext cx="469744" cy="259045"/>
    <xdr:sp macro="" textlink="">
      <xdr:nvSpPr>
        <xdr:cNvPr id="727" name="n_2mainValue【保健センター・保健所】&#10;一人当たり面積">
          <a:extLst>
            <a:ext uri="{FF2B5EF4-FFF2-40B4-BE49-F238E27FC236}">
              <a16:creationId xmlns:a16="http://schemas.microsoft.com/office/drawing/2014/main" id="{272712DD-7D3E-43A4-BF1E-09B040F84B40}"/>
            </a:ext>
          </a:extLst>
        </xdr:cNvPr>
        <xdr:cNvSpPr txBox="1"/>
      </xdr:nvSpPr>
      <xdr:spPr>
        <a:xfrm>
          <a:off x="18183302" y="104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728" name="n_3mainValue【保健センター・保健所】&#10;一人当たり面積">
          <a:extLst>
            <a:ext uri="{FF2B5EF4-FFF2-40B4-BE49-F238E27FC236}">
              <a16:creationId xmlns:a16="http://schemas.microsoft.com/office/drawing/2014/main" id="{6095E21D-0806-4397-957E-5ADF17971B36}"/>
            </a:ext>
          </a:extLst>
        </xdr:cNvPr>
        <xdr:cNvSpPr txBox="1"/>
      </xdr:nvSpPr>
      <xdr:spPr>
        <a:xfrm>
          <a:off x="17383202" y="104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729" name="n_4mainValue【保健センター・保健所】&#10;一人当たり面積">
          <a:extLst>
            <a:ext uri="{FF2B5EF4-FFF2-40B4-BE49-F238E27FC236}">
              <a16:creationId xmlns:a16="http://schemas.microsoft.com/office/drawing/2014/main" id="{05EC3373-F238-4DDE-AE45-2AAE08E068B2}"/>
            </a:ext>
          </a:extLst>
        </xdr:cNvPr>
        <xdr:cNvSpPr txBox="1"/>
      </xdr:nvSpPr>
      <xdr:spPr>
        <a:xfrm>
          <a:off x="16592627" y="104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5CDF7195-CD9B-4D3A-8B17-00DF494D25F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9A84B801-B24F-4321-AECB-773591A3D39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05327CB6-906D-4766-8F39-953F5543CC4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6DE91E99-9AE6-4C99-AB78-19043D11183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B8D34B0E-CB77-4409-91D9-552475A3941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67F75121-CF5A-4D7A-A494-C3198550323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BA84F67C-B416-48C9-89BA-BC0859DDC72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0FD4A16B-89AD-4391-BE76-D371511E7EC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2D41DA0F-AEC0-4F19-A5A5-2DEA2EFF894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6AC6CD29-1D9A-4342-AD7D-D3BE5B1D2AA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810DB16F-F27E-46B8-929F-C1D22EF59FE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E00EA1A2-9B64-45A7-83CF-D55E6FFDEEF4}"/>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50BD3FBA-AF95-4D29-9FEC-A54EC394724C}"/>
            </a:ext>
          </a:extLst>
        </xdr:cNvPr>
        <xdr:cNvSpPr txBox="1"/>
      </xdr:nvSpPr>
      <xdr:spPr>
        <a:xfrm>
          <a:off x="10845966"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06A5F0C8-EBBF-4182-B678-15EA0BC211B2}"/>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3B7AA9C6-2E01-454C-9D1B-57859344AB9F}"/>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94A29D9B-2F0D-4DB4-93FD-E992DA76BB96}"/>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3076D55F-2495-4B40-A6D2-CD1C750E93ED}"/>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80417C5D-6515-451E-88C8-663A6870B8E6}"/>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B6D51C19-5122-44C0-9656-3692D127614D}"/>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B69B40DF-08C0-4BCF-82F3-524A7D1FA36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4DA88C5D-5943-4B37-A0FE-31128A8C988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82B26492-BA29-46DB-A717-29B29644A11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1BFAB851-F76E-44DC-9E52-E93BCFD9C9B9}"/>
            </a:ext>
          </a:extLst>
        </xdr:cNvPr>
        <xdr:cNvCxnSpPr/>
      </xdr:nvCxnSpPr>
      <xdr:spPr>
        <a:xfrm flipV="1">
          <a:off x="14696439" y="12803124"/>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1EC5599A-3B02-4148-9189-C94BB5CEBC20}"/>
            </a:ext>
          </a:extLst>
        </xdr:cNvPr>
        <xdr:cNvSpPr txBox="1"/>
      </xdr:nvSpPr>
      <xdr:spPr>
        <a:xfrm>
          <a:off x="14735175" y="14078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E1479F02-501C-43E6-94DB-7E27DC917808}"/>
            </a:ext>
          </a:extLst>
        </xdr:cNvPr>
        <xdr:cNvCxnSpPr/>
      </xdr:nvCxnSpPr>
      <xdr:spPr>
        <a:xfrm>
          <a:off x="14611350" y="140714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1CDD83B0-1DF5-4831-B3E5-2897DDEB0BE9}"/>
            </a:ext>
          </a:extLst>
        </xdr:cNvPr>
        <xdr:cNvSpPr txBox="1"/>
      </xdr:nvSpPr>
      <xdr:spPr>
        <a:xfrm>
          <a:off x="14735175" y="1260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E9629A21-3DDF-4DE5-A1D5-BEFA5923EFC5}"/>
            </a:ext>
          </a:extLst>
        </xdr:cNvPr>
        <xdr:cNvCxnSpPr/>
      </xdr:nvCxnSpPr>
      <xdr:spPr>
        <a:xfrm>
          <a:off x="14611350" y="128031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A7C55E4B-4ACB-4FB8-A673-36B64D149096}"/>
            </a:ext>
          </a:extLst>
        </xdr:cNvPr>
        <xdr:cNvSpPr txBox="1"/>
      </xdr:nvSpPr>
      <xdr:spPr>
        <a:xfrm>
          <a:off x="14735175" y="13429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857F6862-853E-4AFA-A277-DE17AC664D73}"/>
            </a:ext>
          </a:extLst>
        </xdr:cNvPr>
        <xdr:cNvSpPr/>
      </xdr:nvSpPr>
      <xdr:spPr>
        <a:xfrm>
          <a:off x="14649450" y="1357464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84DA2B84-861A-4AB0-9F4F-2C2E4E012467}"/>
            </a:ext>
          </a:extLst>
        </xdr:cNvPr>
        <xdr:cNvSpPr/>
      </xdr:nvSpPr>
      <xdr:spPr>
        <a:xfrm>
          <a:off x="13887450" y="135646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0710F4C4-2358-42AE-B51E-46C9ED71FB88}"/>
            </a:ext>
          </a:extLst>
        </xdr:cNvPr>
        <xdr:cNvSpPr/>
      </xdr:nvSpPr>
      <xdr:spPr>
        <a:xfrm>
          <a:off x="130968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9A7986A3-893D-4CD4-9DCC-C82CC0F8410D}"/>
            </a:ext>
          </a:extLst>
        </xdr:cNvPr>
        <xdr:cNvSpPr/>
      </xdr:nvSpPr>
      <xdr:spPr>
        <a:xfrm>
          <a:off x="12296775" y="135257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812AB1CD-65E7-4D8A-A35B-6C0FD4125A41}"/>
            </a:ext>
          </a:extLst>
        </xdr:cNvPr>
        <xdr:cNvSpPr/>
      </xdr:nvSpPr>
      <xdr:spPr>
        <a:xfrm>
          <a:off x="11487150" y="135357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79414C2-0791-4F0E-8BD6-099C917E616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6A57F26-D425-416D-9F29-B33DE370DD7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7CEA2DD4-C2A2-4CF6-9992-51890252DCE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A0CE7EA4-FEE1-4C85-AEE5-7FD5220AE2D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E03B70F-166D-498F-B379-0817F77B176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158750</xdr:rowOff>
    </xdr:from>
    <xdr:to>
      <xdr:col>85</xdr:col>
      <xdr:colOff>177800</xdr:colOff>
      <xdr:row>85</xdr:row>
      <xdr:rowOff>88900</xdr:rowOff>
    </xdr:to>
    <xdr:sp macro="" textlink="">
      <xdr:nvSpPr>
        <xdr:cNvPr id="768" name="楕円 767">
          <a:extLst>
            <a:ext uri="{FF2B5EF4-FFF2-40B4-BE49-F238E27FC236}">
              <a16:creationId xmlns:a16="http://schemas.microsoft.com/office/drawing/2014/main" id="{4C5D1C89-C3F2-467D-8307-048F160CBCAA}"/>
            </a:ext>
          </a:extLst>
        </xdr:cNvPr>
        <xdr:cNvSpPr/>
      </xdr:nvSpPr>
      <xdr:spPr>
        <a:xfrm>
          <a:off x="14649450" y="137731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137177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B9A98E47-38F1-4E6D-8F86-82932FC3F2BF}"/>
            </a:ext>
          </a:extLst>
        </xdr:cNvPr>
        <xdr:cNvSpPr txBox="1"/>
      </xdr:nvSpPr>
      <xdr:spPr>
        <a:xfrm>
          <a:off x="14735175" y="1375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78739</xdr:rowOff>
    </xdr:from>
    <xdr:to>
      <xdr:col>81</xdr:col>
      <xdr:colOff>101600</xdr:colOff>
      <xdr:row>87</xdr:row>
      <xdr:rowOff>8889</xdr:rowOff>
    </xdr:to>
    <xdr:sp macro="" textlink="">
      <xdr:nvSpPr>
        <xdr:cNvPr id="770" name="楕円 769">
          <a:extLst>
            <a:ext uri="{FF2B5EF4-FFF2-40B4-BE49-F238E27FC236}">
              <a16:creationId xmlns:a16="http://schemas.microsoft.com/office/drawing/2014/main" id="{5AD3140F-FB80-4C32-B0FD-9EA151B1AF49}"/>
            </a:ext>
          </a:extLst>
        </xdr:cNvPr>
        <xdr:cNvSpPr/>
      </xdr:nvSpPr>
      <xdr:spPr>
        <a:xfrm>
          <a:off x="13887450" y="140138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38100</xdr:rowOff>
    </xdr:from>
    <xdr:to>
      <xdr:col>85</xdr:col>
      <xdr:colOff>127000</xdr:colOff>
      <xdr:row>86</xdr:row>
      <xdr:rowOff>129539</xdr:rowOff>
    </xdr:to>
    <xdr:cxnSp macro="">
      <xdr:nvCxnSpPr>
        <xdr:cNvPr id="771" name="直線コネクタ 770">
          <a:extLst>
            <a:ext uri="{FF2B5EF4-FFF2-40B4-BE49-F238E27FC236}">
              <a16:creationId xmlns:a16="http://schemas.microsoft.com/office/drawing/2014/main" id="{07DBD068-0686-4F00-9BF6-444EE1F492CE}"/>
            </a:ext>
          </a:extLst>
        </xdr:cNvPr>
        <xdr:cNvCxnSpPr/>
      </xdr:nvCxnSpPr>
      <xdr:spPr>
        <a:xfrm flipV="1">
          <a:off x="13935075" y="13811250"/>
          <a:ext cx="762000" cy="25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12446</xdr:rowOff>
    </xdr:from>
    <xdr:to>
      <xdr:col>76</xdr:col>
      <xdr:colOff>165100</xdr:colOff>
      <xdr:row>86</xdr:row>
      <xdr:rowOff>114046</xdr:rowOff>
    </xdr:to>
    <xdr:sp macro="" textlink="">
      <xdr:nvSpPr>
        <xdr:cNvPr id="772" name="楕円 771">
          <a:extLst>
            <a:ext uri="{FF2B5EF4-FFF2-40B4-BE49-F238E27FC236}">
              <a16:creationId xmlns:a16="http://schemas.microsoft.com/office/drawing/2014/main" id="{51E01D26-8477-4713-B8AA-B330852743B5}"/>
            </a:ext>
          </a:extLst>
        </xdr:cNvPr>
        <xdr:cNvSpPr/>
      </xdr:nvSpPr>
      <xdr:spPr>
        <a:xfrm>
          <a:off x="13096875" y="1394434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63246</xdr:rowOff>
    </xdr:from>
    <xdr:to>
      <xdr:col>81</xdr:col>
      <xdr:colOff>50800</xdr:colOff>
      <xdr:row>86</xdr:row>
      <xdr:rowOff>129539</xdr:rowOff>
    </xdr:to>
    <xdr:cxnSp macro="">
      <xdr:nvCxnSpPr>
        <xdr:cNvPr id="773" name="直線コネクタ 772">
          <a:extLst>
            <a:ext uri="{FF2B5EF4-FFF2-40B4-BE49-F238E27FC236}">
              <a16:creationId xmlns:a16="http://schemas.microsoft.com/office/drawing/2014/main" id="{549E3CD8-038B-4852-8DAE-FE5B1C36A1E6}"/>
            </a:ext>
          </a:extLst>
        </xdr:cNvPr>
        <xdr:cNvCxnSpPr/>
      </xdr:nvCxnSpPr>
      <xdr:spPr>
        <a:xfrm>
          <a:off x="13144500" y="14001496"/>
          <a:ext cx="790575" cy="5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163322</xdr:rowOff>
    </xdr:from>
    <xdr:to>
      <xdr:col>72</xdr:col>
      <xdr:colOff>38100</xdr:colOff>
      <xdr:row>86</xdr:row>
      <xdr:rowOff>93472</xdr:rowOff>
    </xdr:to>
    <xdr:sp macro="" textlink="">
      <xdr:nvSpPr>
        <xdr:cNvPr id="774" name="楕円 773">
          <a:extLst>
            <a:ext uri="{FF2B5EF4-FFF2-40B4-BE49-F238E27FC236}">
              <a16:creationId xmlns:a16="http://schemas.microsoft.com/office/drawing/2014/main" id="{137BC38D-9D6E-4413-8B3B-0440CF34CA97}"/>
            </a:ext>
          </a:extLst>
        </xdr:cNvPr>
        <xdr:cNvSpPr/>
      </xdr:nvSpPr>
      <xdr:spPr>
        <a:xfrm>
          <a:off x="12296775" y="139332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42672</xdr:rowOff>
    </xdr:from>
    <xdr:to>
      <xdr:col>76</xdr:col>
      <xdr:colOff>114300</xdr:colOff>
      <xdr:row>86</xdr:row>
      <xdr:rowOff>63246</xdr:rowOff>
    </xdr:to>
    <xdr:cxnSp macro="">
      <xdr:nvCxnSpPr>
        <xdr:cNvPr id="775" name="直線コネクタ 774">
          <a:extLst>
            <a:ext uri="{FF2B5EF4-FFF2-40B4-BE49-F238E27FC236}">
              <a16:creationId xmlns:a16="http://schemas.microsoft.com/office/drawing/2014/main" id="{37DEB4D5-091E-4CDA-8198-A890E8E8186D}"/>
            </a:ext>
          </a:extLst>
        </xdr:cNvPr>
        <xdr:cNvCxnSpPr/>
      </xdr:nvCxnSpPr>
      <xdr:spPr>
        <a:xfrm>
          <a:off x="12344400" y="13980922"/>
          <a:ext cx="8001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156463</xdr:rowOff>
    </xdr:from>
    <xdr:to>
      <xdr:col>67</xdr:col>
      <xdr:colOff>101600</xdr:colOff>
      <xdr:row>86</xdr:row>
      <xdr:rowOff>86613</xdr:rowOff>
    </xdr:to>
    <xdr:sp macro="" textlink="">
      <xdr:nvSpPr>
        <xdr:cNvPr id="776" name="楕円 775">
          <a:extLst>
            <a:ext uri="{FF2B5EF4-FFF2-40B4-BE49-F238E27FC236}">
              <a16:creationId xmlns:a16="http://schemas.microsoft.com/office/drawing/2014/main" id="{FB5E31E7-CA43-499C-A45E-A6734A397697}"/>
            </a:ext>
          </a:extLst>
        </xdr:cNvPr>
        <xdr:cNvSpPr/>
      </xdr:nvSpPr>
      <xdr:spPr>
        <a:xfrm>
          <a:off x="11487150" y="13932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35813</xdr:rowOff>
    </xdr:from>
    <xdr:to>
      <xdr:col>71</xdr:col>
      <xdr:colOff>177800</xdr:colOff>
      <xdr:row>86</xdr:row>
      <xdr:rowOff>42672</xdr:rowOff>
    </xdr:to>
    <xdr:cxnSp macro="">
      <xdr:nvCxnSpPr>
        <xdr:cNvPr id="777" name="直線コネクタ 776">
          <a:extLst>
            <a:ext uri="{FF2B5EF4-FFF2-40B4-BE49-F238E27FC236}">
              <a16:creationId xmlns:a16="http://schemas.microsoft.com/office/drawing/2014/main" id="{B2325DD0-48A9-4666-9BBC-3E2D63B0E912}"/>
            </a:ext>
          </a:extLst>
        </xdr:cNvPr>
        <xdr:cNvCxnSpPr/>
      </xdr:nvCxnSpPr>
      <xdr:spPr>
        <a:xfrm>
          <a:off x="11534775" y="13970888"/>
          <a:ext cx="80962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778" name="n_1aveValue【消防施設】&#10;有形固定資産減価償却率">
          <a:extLst>
            <a:ext uri="{FF2B5EF4-FFF2-40B4-BE49-F238E27FC236}">
              <a16:creationId xmlns:a16="http://schemas.microsoft.com/office/drawing/2014/main" id="{C7011F30-93C9-46FA-99F3-3DA2B90A7002}"/>
            </a:ext>
          </a:extLst>
        </xdr:cNvPr>
        <xdr:cNvSpPr txBox="1"/>
      </xdr:nvSpPr>
      <xdr:spPr>
        <a:xfrm>
          <a:off x="13745219" y="13352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779" name="n_2aveValue【消防施設】&#10;有形固定資産減価償却率">
          <a:extLst>
            <a:ext uri="{FF2B5EF4-FFF2-40B4-BE49-F238E27FC236}">
              <a16:creationId xmlns:a16="http://schemas.microsoft.com/office/drawing/2014/main" id="{3B7FEED2-53AF-4EA3-A2C3-0DB0D1054C27}"/>
            </a:ext>
          </a:extLst>
        </xdr:cNvPr>
        <xdr:cNvSpPr txBox="1"/>
      </xdr:nvSpPr>
      <xdr:spPr>
        <a:xfrm>
          <a:off x="12964169" y="13352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780" name="n_3aveValue【消防施設】&#10;有形固定資産減価償却率">
          <a:extLst>
            <a:ext uri="{FF2B5EF4-FFF2-40B4-BE49-F238E27FC236}">
              <a16:creationId xmlns:a16="http://schemas.microsoft.com/office/drawing/2014/main" id="{282F0F59-F2C3-4E6F-B606-F15BF24AA221}"/>
            </a:ext>
          </a:extLst>
        </xdr:cNvPr>
        <xdr:cNvSpPr txBox="1"/>
      </xdr:nvSpPr>
      <xdr:spPr>
        <a:xfrm>
          <a:off x="12164069" y="1331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781" name="n_4aveValue【消防施設】&#10;有形固定資産減価償却率">
          <a:extLst>
            <a:ext uri="{FF2B5EF4-FFF2-40B4-BE49-F238E27FC236}">
              <a16:creationId xmlns:a16="http://schemas.microsoft.com/office/drawing/2014/main" id="{B57FC36A-0107-49CA-9EDC-76C5B3063599}"/>
            </a:ext>
          </a:extLst>
        </xdr:cNvPr>
        <xdr:cNvSpPr txBox="1"/>
      </xdr:nvSpPr>
      <xdr:spPr>
        <a:xfrm>
          <a:off x="11354444" y="13314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16</xdr:rowOff>
    </xdr:from>
    <xdr:ext cx="405111" cy="259045"/>
    <xdr:sp macro="" textlink="">
      <xdr:nvSpPr>
        <xdr:cNvPr id="782" name="n_1mainValue【消防施設】&#10;有形固定資産減価償却率">
          <a:extLst>
            <a:ext uri="{FF2B5EF4-FFF2-40B4-BE49-F238E27FC236}">
              <a16:creationId xmlns:a16="http://schemas.microsoft.com/office/drawing/2014/main" id="{AC60F99D-AE7C-4709-9AD7-557A55CF6A42}"/>
            </a:ext>
          </a:extLst>
        </xdr:cNvPr>
        <xdr:cNvSpPr txBox="1"/>
      </xdr:nvSpPr>
      <xdr:spPr>
        <a:xfrm>
          <a:off x="13745219"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105173</xdr:rowOff>
    </xdr:from>
    <xdr:ext cx="405111" cy="259045"/>
    <xdr:sp macro="" textlink="">
      <xdr:nvSpPr>
        <xdr:cNvPr id="783" name="n_2mainValue【消防施設】&#10;有形固定資産減価償却率">
          <a:extLst>
            <a:ext uri="{FF2B5EF4-FFF2-40B4-BE49-F238E27FC236}">
              <a16:creationId xmlns:a16="http://schemas.microsoft.com/office/drawing/2014/main" id="{A11ECD40-A073-409B-9717-6D76F1CB90E2}"/>
            </a:ext>
          </a:extLst>
        </xdr:cNvPr>
        <xdr:cNvSpPr txBox="1"/>
      </xdr:nvSpPr>
      <xdr:spPr>
        <a:xfrm>
          <a:off x="12964169" y="1403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84599</xdr:rowOff>
    </xdr:from>
    <xdr:ext cx="405111" cy="259045"/>
    <xdr:sp macro="" textlink="">
      <xdr:nvSpPr>
        <xdr:cNvPr id="784" name="n_3mainValue【消防施設】&#10;有形固定資産減価償却率">
          <a:extLst>
            <a:ext uri="{FF2B5EF4-FFF2-40B4-BE49-F238E27FC236}">
              <a16:creationId xmlns:a16="http://schemas.microsoft.com/office/drawing/2014/main" id="{454209B1-D41E-4F98-9DB3-A9968820713B}"/>
            </a:ext>
          </a:extLst>
        </xdr:cNvPr>
        <xdr:cNvSpPr txBox="1"/>
      </xdr:nvSpPr>
      <xdr:spPr>
        <a:xfrm>
          <a:off x="12164069" y="1402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77740</xdr:rowOff>
    </xdr:from>
    <xdr:ext cx="405111" cy="259045"/>
    <xdr:sp macro="" textlink="">
      <xdr:nvSpPr>
        <xdr:cNvPr id="785" name="n_4mainValue【消防施設】&#10;有形固定資産減価償却率">
          <a:extLst>
            <a:ext uri="{FF2B5EF4-FFF2-40B4-BE49-F238E27FC236}">
              <a16:creationId xmlns:a16="http://schemas.microsoft.com/office/drawing/2014/main" id="{B9EED2B2-3259-499B-B189-B95E79EBC71E}"/>
            </a:ext>
          </a:extLst>
        </xdr:cNvPr>
        <xdr:cNvSpPr txBox="1"/>
      </xdr:nvSpPr>
      <xdr:spPr>
        <a:xfrm>
          <a:off x="11354444" y="14012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74C92A41-8D69-4DA2-96F0-3A8226B4BAF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FD81627D-9E7E-40E3-9C6C-73488432952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EE6C8067-6B18-4379-A78B-0851C612270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4C1763C6-D6FB-42C3-8A5F-62AED94CF24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B8DE7064-CFC5-40CF-BD79-DE1E82A5DA1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9763B7A-EB20-40FF-B86E-C4EFA62E765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1321EAAD-7EBC-4F04-BBB2-9DF348CB37A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BA41E498-B009-4537-940F-02553D18EF5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7C68D47B-9AFE-40AD-800D-B310E0EA05A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44F7CCC9-0791-468B-9062-1ADA1DF16A4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544F39EB-8C8D-42DC-A2FC-8A2DF4539A43}"/>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72A9655C-8911-4F41-A3D8-9648003CD717}"/>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FED9BCA2-C977-4DC2-9A85-6D4994A86723}"/>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523A1BC2-BEAC-4F2E-9D89-33D03136E3CA}"/>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0AE0DABA-4580-4DF0-8B89-6FDF50AA226D}"/>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F8F5F9E1-E2C3-4E05-BBCE-80120424666A}"/>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09D2C7B2-3283-4D2F-B3D8-D6E5BFB47C3C}"/>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A70B1D9D-B355-4FDC-886E-BE7A7531F087}"/>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C62C2802-A528-417D-AC77-68A60666E5D7}"/>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D78E25D8-2734-4D71-9113-5F33767EE396}"/>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BFD5D3AE-1A92-456A-9B4E-7FC4E2BBA1E1}"/>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6333AC0D-6C0E-4628-A457-2F11E31CB27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D1E33CF7-A285-4185-B5D4-B7F6F4F0A49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97FD1A40-3ADA-4480-9389-91E3A55D507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1C7A1D9A-4B24-473E-ADE2-600932CB3041}"/>
            </a:ext>
          </a:extLst>
        </xdr:cNvPr>
        <xdr:cNvCxnSpPr/>
      </xdr:nvCxnSpPr>
      <xdr:spPr>
        <a:xfrm flipV="1">
          <a:off x="19954239" y="126301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343A8D8A-B4C3-4703-ACA2-57B089013E7B}"/>
            </a:ext>
          </a:extLst>
        </xdr:cNvPr>
        <xdr:cNvSpPr txBox="1"/>
      </xdr:nvSpPr>
      <xdr:spPr>
        <a:xfrm>
          <a:off x="19992975"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D3C4423A-9F39-4531-980B-6D3E2D3F60B8}"/>
            </a:ext>
          </a:extLst>
        </xdr:cNvPr>
        <xdr:cNvCxnSpPr/>
      </xdr:nvCxnSpPr>
      <xdr:spPr>
        <a:xfrm>
          <a:off x="19878675" y="14030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9FD90959-1A93-4FCA-90B3-67DF9274B8A2}"/>
            </a:ext>
          </a:extLst>
        </xdr:cNvPr>
        <xdr:cNvSpPr txBox="1"/>
      </xdr:nvSpPr>
      <xdr:spPr>
        <a:xfrm>
          <a:off x="19992975" y="1241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7C71DD01-03A9-4865-B42B-0EF3192E43CD}"/>
            </a:ext>
          </a:extLst>
        </xdr:cNvPr>
        <xdr:cNvCxnSpPr/>
      </xdr:nvCxnSpPr>
      <xdr:spPr>
        <a:xfrm>
          <a:off x="19878675"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5" name="【消防施設】&#10;一人当たり面積平均値テキスト">
          <a:extLst>
            <a:ext uri="{FF2B5EF4-FFF2-40B4-BE49-F238E27FC236}">
              <a16:creationId xmlns:a16="http://schemas.microsoft.com/office/drawing/2014/main" id="{4FA5F6F9-B366-4DAA-922E-6E58F364813E}"/>
            </a:ext>
          </a:extLst>
        </xdr:cNvPr>
        <xdr:cNvSpPr txBox="1"/>
      </xdr:nvSpPr>
      <xdr:spPr>
        <a:xfrm>
          <a:off x="19992975" y="13294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A1EFD6EC-B2A5-4152-AED5-50FB823F74D8}"/>
            </a:ext>
          </a:extLst>
        </xdr:cNvPr>
        <xdr:cNvSpPr/>
      </xdr:nvSpPr>
      <xdr:spPr>
        <a:xfrm>
          <a:off x="198977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3A9B06CA-BB99-4D87-A04E-BD986E553681}"/>
            </a:ext>
          </a:extLst>
        </xdr:cNvPr>
        <xdr:cNvSpPr/>
      </xdr:nvSpPr>
      <xdr:spPr>
        <a:xfrm>
          <a:off x="19154775" y="1345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226ED68E-8FF4-4A29-A8F8-1F1880CE5E89}"/>
            </a:ext>
          </a:extLst>
        </xdr:cNvPr>
        <xdr:cNvSpPr/>
      </xdr:nvSpPr>
      <xdr:spPr>
        <a:xfrm>
          <a:off x="18345150" y="1345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833FC1E6-F89C-4B4A-8AFE-0C6D8CD67D45}"/>
            </a:ext>
          </a:extLst>
        </xdr:cNvPr>
        <xdr:cNvSpPr/>
      </xdr:nvSpPr>
      <xdr:spPr>
        <a:xfrm>
          <a:off x="17554575" y="1345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743EC4AA-3183-4704-B873-CCC31A69A145}"/>
            </a:ext>
          </a:extLst>
        </xdr:cNvPr>
        <xdr:cNvSpPr/>
      </xdr:nvSpPr>
      <xdr:spPr>
        <a:xfrm>
          <a:off x="16754475" y="1345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7A4C94A-92A3-4F68-96C8-1FCFB0A2795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ABDB6296-D9DA-40CF-BE84-A774C6D8E4A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1B4806A-5E14-42F4-AFCA-CDA395A25C2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1D8CEBC3-9AB0-483D-8B70-F9872F6210E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A430840C-5904-45B6-8EF6-42CAAF9949A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44450</xdr:rowOff>
    </xdr:from>
    <xdr:to>
      <xdr:col>116</xdr:col>
      <xdr:colOff>114300</xdr:colOff>
      <xdr:row>86</xdr:row>
      <xdr:rowOff>146050</xdr:rowOff>
    </xdr:to>
    <xdr:sp macro="" textlink="">
      <xdr:nvSpPr>
        <xdr:cNvPr id="826" name="楕円 825">
          <a:extLst>
            <a:ext uri="{FF2B5EF4-FFF2-40B4-BE49-F238E27FC236}">
              <a16:creationId xmlns:a16="http://schemas.microsoft.com/office/drawing/2014/main" id="{570E99F5-5A20-4991-8870-9A5F93DA016B}"/>
            </a:ext>
          </a:extLst>
        </xdr:cNvPr>
        <xdr:cNvSpPr/>
      </xdr:nvSpPr>
      <xdr:spPr>
        <a:xfrm>
          <a:off x="19897725" y="13982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130827</xdr:rowOff>
    </xdr:from>
    <xdr:ext cx="469744" cy="259045"/>
    <xdr:sp macro="" textlink="">
      <xdr:nvSpPr>
        <xdr:cNvPr id="827" name="【消防施設】&#10;一人当たり面積該当値テキスト">
          <a:extLst>
            <a:ext uri="{FF2B5EF4-FFF2-40B4-BE49-F238E27FC236}">
              <a16:creationId xmlns:a16="http://schemas.microsoft.com/office/drawing/2014/main" id="{A5AE03A4-D042-4DFF-A3B5-DBB48C0402D0}"/>
            </a:ext>
          </a:extLst>
        </xdr:cNvPr>
        <xdr:cNvSpPr txBox="1"/>
      </xdr:nvSpPr>
      <xdr:spPr>
        <a:xfrm>
          <a:off x="19992975" y="1390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44450</xdr:rowOff>
    </xdr:from>
    <xdr:to>
      <xdr:col>112</xdr:col>
      <xdr:colOff>38100</xdr:colOff>
      <xdr:row>86</xdr:row>
      <xdr:rowOff>146050</xdr:rowOff>
    </xdr:to>
    <xdr:sp macro="" textlink="">
      <xdr:nvSpPr>
        <xdr:cNvPr id="828" name="楕円 827">
          <a:extLst>
            <a:ext uri="{FF2B5EF4-FFF2-40B4-BE49-F238E27FC236}">
              <a16:creationId xmlns:a16="http://schemas.microsoft.com/office/drawing/2014/main" id="{896DB21F-BA1E-49DA-AE6A-FBF50CA1BE7D}"/>
            </a:ext>
          </a:extLst>
        </xdr:cNvPr>
        <xdr:cNvSpPr/>
      </xdr:nvSpPr>
      <xdr:spPr>
        <a:xfrm>
          <a:off x="19154775" y="13982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95250</xdr:rowOff>
    </xdr:from>
    <xdr:to>
      <xdr:col>116</xdr:col>
      <xdr:colOff>63500</xdr:colOff>
      <xdr:row>86</xdr:row>
      <xdr:rowOff>95250</xdr:rowOff>
    </xdr:to>
    <xdr:cxnSp macro="">
      <xdr:nvCxnSpPr>
        <xdr:cNvPr id="829" name="直線コネクタ 828">
          <a:extLst>
            <a:ext uri="{FF2B5EF4-FFF2-40B4-BE49-F238E27FC236}">
              <a16:creationId xmlns:a16="http://schemas.microsoft.com/office/drawing/2014/main" id="{0E65C00A-EB30-4FB7-8BA1-0E10D7121EA6}"/>
            </a:ext>
          </a:extLst>
        </xdr:cNvPr>
        <xdr:cNvCxnSpPr/>
      </xdr:nvCxnSpPr>
      <xdr:spPr>
        <a:xfrm>
          <a:off x="19202400" y="140303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25400</xdr:rowOff>
    </xdr:from>
    <xdr:to>
      <xdr:col>107</xdr:col>
      <xdr:colOff>101600</xdr:colOff>
      <xdr:row>86</xdr:row>
      <xdr:rowOff>127000</xdr:rowOff>
    </xdr:to>
    <xdr:sp macro="" textlink="">
      <xdr:nvSpPr>
        <xdr:cNvPr id="830" name="楕円 829">
          <a:extLst>
            <a:ext uri="{FF2B5EF4-FFF2-40B4-BE49-F238E27FC236}">
              <a16:creationId xmlns:a16="http://schemas.microsoft.com/office/drawing/2014/main" id="{FA70444B-BA02-46F2-BA5A-5E835D7A0277}"/>
            </a:ext>
          </a:extLst>
        </xdr:cNvPr>
        <xdr:cNvSpPr/>
      </xdr:nvSpPr>
      <xdr:spPr>
        <a:xfrm>
          <a:off x="18345150" y="139636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95250</xdr:rowOff>
    </xdr:to>
    <xdr:cxnSp macro="">
      <xdr:nvCxnSpPr>
        <xdr:cNvPr id="831" name="直線コネクタ 830">
          <a:extLst>
            <a:ext uri="{FF2B5EF4-FFF2-40B4-BE49-F238E27FC236}">
              <a16:creationId xmlns:a16="http://schemas.microsoft.com/office/drawing/2014/main" id="{DBA37F85-658F-41EC-A074-0A2FB98421C8}"/>
            </a:ext>
          </a:extLst>
        </xdr:cNvPr>
        <xdr:cNvCxnSpPr/>
      </xdr:nvCxnSpPr>
      <xdr:spPr>
        <a:xfrm>
          <a:off x="18392775" y="1401127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44450</xdr:rowOff>
    </xdr:from>
    <xdr:to>
      <xdr:col>102</xdr:col>
      <xdr:colOff>165100</xdr:colOff>
      <xdr:row>86</xdr:row>
      <xdr:rowOff>146050</xdr:rowOff>
    </xdr:to>
    <xdr:sp macro="" textlink="">
      <xdr:nvSpPr>
        <xdr:cNvPr id="832" name="楕円 831">
          <a:extLst>
            <a:ext uri="{FF2B5EF4-FFF2-40B4-BE49-F238E27FC236}">
              <a16:creationId xmlns:a16="http://schemas.microsoft.com/office/drawing/2014/main" id="{4DCAFE56-B076-429E-93C7-A3C4971293C4}"/>
            </a:ext>
          </a:extLst>
        </xdr:cNvPr>
        <xdr:cNvSpPr/>
      </xdr:nvSpPr>
      <xdr:spPr>
        <a:xfrm>
          <a:off x="17554575" y="13982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76200</xdr:rowOff>
    </xdr:from>
    <xdr:to>
      <xdr:col>107</xdr:col>
      <xdr:colOff>50800</xdr:colOff>
      <xdr:row>86</xdr:row>
      <xdr:rowOff>95250</xdr:rowOff>
    </xdr:to>
    <xdr:cxnSp macro="">
      <xdr:nvCxnSpPr>
        <xdr:cNvPr id="833" name="直線コネクタ 832">
          <a:extLst>
            <a:ext uri="{FF2B5EF4-FFF2-40B4-BE49-F238E27FC236}">
              <a16:creationId xmlns:a16="http://schemas.microsoft.com/office/drawing/2014/main" id="{C543A293-563A-4A58-9C45-E9450991F6B7}"/>
            </a:ext>
          </a:extLst>
        </xdr:cNvPr>
        <xdr:cNvCxnSpPr/>
      </xdr:nvCxnSpPr>
      <xdr:spPr>
        <a:xfrm flipV="1">
          <a:off x="17602200" y="1401127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44450</xdr:rowOff>
    </xdr:from>
    <xdr:to>
      <xdr:col>98</xdr:col>
      <xdr:colOff>38100</xdr:colOff>
      <xdr:row>86</xdr:row>
      <xdr:rowOff>146050</xdr:rowOff>
    </xdr:to>
    <xdr:sp macro="" textlink="">
      <xdr:nvSpPr>
        <xdr:cNvPr id="834" name="楕円 833">
          <a:extLst>
            <a:ext uri="{FF2B5EF4-FFF2-40B4-BE49-F238E27FC236}">
              <a16:creationId xmlns:a16="http://schemas.microsoft.com/office/drawing/2014/main" id="{A3E584AA-A887-4AB3-A8B0-9557AE657D24}"/>
            </a:ext>
          </a:extLst>
        </xdr:cNvPr>
        <xdr:cNvSpPr/>
      </xdr:nvSpPr>
      <xdr:spPr>
        <a:xfrm>
          <a:off x="16754475" y="13982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95250</xdr:rowOff>
    </xdr:from>
    <xdr:to>
      <xdr:col>102</xdr:col>
      <xdr:colOff>114300</xdr:colOff>
      <xdr:row>86</xdr:row>
      <xdr:rowOff>95250</xdr:rowOff>
    </xdr:to>
    <xdr:cxnSp macro="">
      <xdr:nvCxnSpPr>
        <xdr:cNvPr id="835" name="直線コネクタ 834">
          <a:extLst>
            <a:ext uri="{FF2B5EF4-FFF2-40B4-BE49-F238E27FC236}">
              <a16:creationId xmlns:a16="http://schemas.microsoft.com/office/drawing/2014/main" id="{4B657B1F-73E5-4BB7-9F54-31E301F2A464}"/>
            </a:ext>
          </a:extLst>
        </xdr:cNvPr>
        <xdr:cNvCxnSpPr/>
      </xdr:nvCxnSpPr>
      <xdr:spPr>
        <a:xfrm>
          <a:off x="16802100" y="140303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6" name="n_1aveValue【消防施設】&#10;一人当たり面積">
          <a:extLst>
            <a:ext uri="{FF2B5EF4-FFF2-40B4-BE49-F238E27FC236}">
              <a16:creationId xmlns:a16="http://schemas.microsoft.com/office/drawing/2014/main" id="{6A415FA7-BE27-4674-B82C-C708A135B9AE}"/>
            </a:ext>
          </a:extLst>
        </xdr:cNvPr>
        <xdr:cNvSpPr txBox="1"/>
      </xdr:nvSpPr>
      <xdr:spPr>
        <a:xfrm>
          <a:off x="18983402"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7" name="n_2aveValue【消防施設】&#10;一人当たり面積">
          <a:extLst>
            <a:ext uri="{FF2B5EF4-FFF2-40B4-BE49-F238E27FC236}">
              <a16:creationId xmlns:a16="http://schemas.microsoft.com/office/drawing/2014/main" id="{2A0255EB-5914-448E-8965-A37DFAE4DF42}"/>
            </a:ext>
          </a:extLst>
        </xdr:cNvPr>
        <xdr:cNvSpPr txBox="1"/>
      </xdr:nvSpPr>
      <xdr:spPr>
        <a:xfrm>
          <a:off x="18183302"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8" name="n_3aveValue【消防施設】&#10;一人当たり面積">
          <a:extLst>
            <a:ext uri="{FF2B5EF4-FFF2-40B4-BE49-F238E27FC236}">
              <a16:creationId xmlns:a16="http://schemas.microsoft.com/office/drawing/2014/main" id="{C83A3519-717D-4CE4-AACB-6A10376A6D1B}"/>
            </a:ext>
          </a:extLst>
        </xdr:cNvPr>
        <xdr:cNvSpPr txBox="1"/>
      </xdr:nvSpPr>
      <xdr:spPr>
        <a:xfrm>
          <a:off x="17383202"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39" name="n_4aveValue【消防施設】&#10;一人当たり面積">
          <a:extLst>
            <a:ext uri="{FF2B5EF4-FFF2-40B4-BE49-F238E27FC236}">
              <a16:creationId xmlns:a16="http://schemas.microsoft.com/office/drawing/2014/main" id="{06C45668-B885-4C21-B8C8-0C83D6186B39}"/>
            </a:ext>
          </a:extLst>
        </xdr:cNvPr>
        <xdr:cNvSpPr txBox="1"/>
      </xdr:nvSpPr>
      <xdr:spPr>
        <a:xfrm>
          <a:off x="16592627"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137177</xdr:rowOff>
    </xdr:from>
    <xdr:ext cx="469744" cy="259045"/>
    <xdr:sp macro="" textlink="">
      <xdr:nvSpPr>
        <xdr:cNvPr id="840" name="n_1mainValue【消防施設】&#10;一人当たり面積">
          <a:extLst>
            <a:ext uri="{FF2B5EF4-FFF2-40B4-BE49-F238E27FC236}">
              <a16:creationId xmlns:a16="http://schemas.microsoft.com/office/drawing/2014/main" id="{C52CE138-A1C5-4643-91DA-3AA163661D8A}"/>
            </a:ext>
          </a:extLst>
        </xdr:cNvPr>
        <xdr:cNvSpPr txBox="1"/>
      </xdr:nvSpPr>
      <xdr:spPr>
        <a:xfrm>
          <a:off x="18983402"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118127</xdr:rowOff>
    </xdr:from>
    <xdr:ext cx="469744" cy="259045"/>
    <xdr:sp macro="" textlink="">
      <xdr:nvSpPr>
        <xdr:cNvPr id="841" name="n_2mainValue【消防施設】&#10;一人当たり面積">
          <a:extLst>
            <a:ext uri="{FF2B5EF4-FFF2-40B4-BE49-F238E27FC236}">
              <a16:creationId xmlns:a16="http://schemas.microsoft.com/office/drawing/2014/main" id="{88693242-DFF0-4C31-BA15-B8037CCD056B}"/>
            </a:ext>
          </a:extLst>
        </xdr:cNvPr>
        <xdr:cNvSpPr txBox="1"/>
      </xdr:nvSpPr>
      <xdr:spPr>
        <a:xfrm>
          <a:off x="18183302"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137177</xdr:rowOff>
    </xdr:from>
    <xdr:ext cx="469744" cy="259045"/>
    <xdr:sp macro="" textlink="">
      <xdr:nvSpPr>
        <xdr:cNvPr id="842" name="n_3mainValue【消防施設】&#10;一人当たり面積">
          <a:extLst>
            <a:ext uri="{FF2B5EF4-FFF2-40B4-BE49-F238E27FC236}">
              <a16:creationId xmlns:a16="http://schemas.microsoft.com/office/drawing/2014/main" id="{F17C1F08-BCB8-46AD-99FB-76D1456C2D9E}"/>
            </a:ext>
          </a:extLst>
        </xdr:cNvPr>
        <xdr:cNvSpPr txBox="1"/>
      </xdr:nvSpPr>
      <xdr:spPr>
        <a:xfrm>
          <a:off x="17383202"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137177</xdr:rowOff>
    </xdr:from>
    <xdr:ext cx="469744" cy="259045"/>
    <xdr:sp macro="" textlink="">
      <xdr:nvSpPr>
        <xdr:cNvPr id="843" name="n_4mainValue【消防施設】&#10;一人当たり面積">
          <a:extLst>
            <a:ext uri="{FF2B5EF4-FFF2-40B4-BE49-F238E27FC236}">
              <a16:creationId xmlns:a16="http://schemas.microsoft.com/office/drawing/2014/main" id="{439BAF22-03E5-473C-BD5C-A4E1F740C97F}"/>
            </a:ext>
          </a:extLst>
        </xdr:cNvPr>
        <xdr:cNvSpPr txBox="1"/>
      </xdr:nvSpPr>
      <xdr:spPr>
        <a:xfrm>
          <a:off x="165926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3ECD8963-917C-46F4-B95B-C2A1EA8F7CF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AFA619A6-5D89-4248-9D6B-48600DD62FB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AB27A1FC-82C4-49DC-83D0-C9FB6BC5E94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7AB1CA5A-2D32-4BC3-9103-65656690429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9F9F9A9A-03DE-454F-8F3E-7C1DAB3F067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FAA41EAA-13C5-417A-B7A3-FE50400C2E2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3E46F4E4-5D62-46C1-A500-BDFA76DD302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2B80097E-46A7-494B-8BFD-1E8E43D98FF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CDD1BA5C-0112-45CB-8D8B-9495CF4D5EA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DE653948-B04A-47B1-896C-8233B2C3103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1D1A047A-3962-4EBA-A47D-9EC4D9A1F03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5" name="直線コネクタ 854">
          <a:extLst>
            <a:ext uri="{FF2B5EF4-FFF2-40B4-BE49-F238E27FC236}">
              <a16:creationId xmlns:a16="http://schemas.microsoft.com/office/drawing/2014/main" id="{3B33AD54-C3FC-4A8A-BA3E-E4175380BD1B}"/>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6" name="テキスト ボックス 855">
          <a:extLst>
            <a:ext uri="{FF2B5EF4-FFF2-40B4-BE49-F238E27FC236}">
              <a16:creationId xmlns:a16="http://schemas.microsoft.com/office/drawing/2014/main" id="{96481AAD-9483-48ED-8C92-6769EFF9AD2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7" name="直線コネクタ 856">
          <a:extLst>
            <a:ext uri="{FF2B5EF4-FFF2-40B4-BE49-F238E27FC236}">
              <a16:creationId xmlns:a16="http://schemas.microsoft.com/office/drawing/2014/main" id="{B66C75BA-89D6-408C-8092-FABB171E9A28}"/>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8" name="テキスト ボックス 857">
          <a:extLst>
            <a:ext uri="{FF2B5EF4-FFF2-40B4-BE49-F238E27FC236}">
              <a16:creationId xmlns:a16="http://schemas.microsoft.com/office/drawing/2014/main" id="{2F472612-ABC0-4280-8008-6E6579A0D53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9" name="直線コネクタ 858">
          <a:extLst>
            <a:ext uri="{FF2B5EF4-FFF2-40B4-BE49-F238E27FC236}">
              <a16:creationId xmlns:a16="http://schemas.microsoft.com/office/drawing/2014/main" id="{6201FD98-8AB9-433C-8141-ABB754E53A2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0" name="テキスト ボックス 859">
          <a:extLst>
            <a:ext uri="{FF2B5EF4-FFF2-40B4-BE49-F238E27FC236}">
              <a16:creationId xmlns:a16="http://schemas.microsoft.com/office/drawing/2014/main" id="{3F1C3FD7-C5C6-4EA1-A53F-E183B32812B2}"/>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1" name="直線コネクタ 860">
          <a:extLst>
            <a:ext uri="{FF2B5EF4-FFF2-40B4-BE49-F238E27FC236}">
              <a16:creationId xmlns:a16="http://schemas.microsoft.com/office/drawing/2014/main" id="{2BE2AA75-F70F-497C-A267-75478A45E49F}"/>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2" name="テキスト ボックス 861">
          <a:extLst>
            <a:ext uri="{FF2B5EF4-FFF2-40B4-BE49-F238E27FC236}">
              <a16:creationId xmlns:a16="http://schemas.microsoft.com/office/drawing/2014/main" id="{0C960483-A1EF-48F1-8FD8-82D1F07CFFD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3" name="直線コネクタ 862">
          <a:extLst>
            <a:ext uri="{FF2B5EF4-FFF2-40B4-BE49-F238E27FC236}">
              <a16:creationId xmlns:a16="http://schemas.microsoft.com/office/drawing/2014/main" id="{C5D90C94-5E18-4FE9-892E-7FDCFAFCC3B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4" name="テキスト ボックス 863">
          <a:extLst>
            <a:ext uri="{FF2B5EF4-FFF2-40B4-BE49-F238E27FC236}">
              <a16:creationId xmlns:a16="http://schemas.microsoft.com/office/drawing/2014/main" id="{1966E0B2-C4F4-47B5-8B75-7D774EDF808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5" name="直線コネクタ 864">
          <a:extLst>
            <a:ext uri="{FF2B5EF4-FFF2-40B4-BE49-F238E27FC236}">
              <a16:creationId xmlns:a16="http://schemas.microsoft.com/office/drawing/2014/main" id="{855EBB61-8C10-47B7-A554-505EE962CB8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6" name="テキスト ボックス 865">
          <a:extLst>
            <a:ext uri="{FF2B5EF4-FFF2-40B4-BE49-F238E27FC236}">
              <a16:creationId xmlns:a16="http://schemas.microsoft.com/office/drawing/2014/main" id="{4627D126-5904-4A11-B82E-EC65F933CD39}"/>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7" name="直線コネクタ 866">
          <a:extLst>
            <a:ext uri="{FF2B5EF4-FFF2-40B4-BE49-F238E27FC236}">
              <a16:creationId xmlns:a16="http://schemas.microsoft.com/office/drawing/2014/main" id="{DEB6B1F3-F3A1-4249-8A78-E11F45C537B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8" name="【庁舎】&#10;有形固定資産減価償却率グラフ枠">
          <a:extLst>
            <a:ext uri="{FF2B5EF4-FFF2-40B4-BE49-F238E27FC236}">
              <a16:creationId xmlns:a16="http://schemas.microsoft.com/office/drawing/2014/main" id="{B42434ED-2311-4D50-AF4D-D64166C2A9E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15784</xdr:rowOff>
    </xdr:from>
    <xdr:to>
      <xdr:col>85</xdr:col>
      <xdr:colOff>126364</xdr:colOff>
      <xdr:row>109</xdr:row>
      <xdr:rowOff>35379</xdr:rowOff>
    </xdr:to>
    <xdr:cxnSp macro="">
      <xdr:nvCxnSpPr>
        <xdr:cNvPr id="869" name="直線コネクタ 868">
          <a:extLst>
            <a:ext uri="{FF2B5EF4-FFF2-40B4-BE49-F238E27FC236}">
              <a16:creationId xmlns:a16="http://schemas.microsoft.com/office/drawing/2014/main" id="{C3D6D31A-7E09-4DF3-8A7E-75AAF8DF084F}"/>
            </a:ext>
          </a:extLst>
        </xdr:cNvPr>
        <xdr:cNvCxnSpPr/>
      </xdr:nvCxnSpPr>
      <xdr:spPr>
        <a:xfrm flipV="1">
          <a:off x="14696439" y="16471809"/>
          <a:ext cx="0" cy="1394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70" name="【庁舎】&#10;有形固定資産減価償却率最小値テキスト">
          <a:extLst>
            <a:ext uri="{FF2B5EF4-FFF2-40B4-BE49-F238E27FC236}">
              <a16:creationId xmlns:a16="http://schemas.microsoft.com/office/drawing/2014/main" id="{5683D5E4-0F75-4781-95FD-74F1F09A9557}"/>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71" name="直線コネクタ 870">
          <a:extLst>
            <a:ext uri="{FF2B5EF4-FFF2-40B4-BE49-F238E27FC236}">
              <a16:creationId xmlns:a16="http://schemas.microsoft.com/office/drawing/2014/main" id="{6B0652CC-747B-486C-9D38-CC7F2B3F264B}"/>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133911</xdr:rowOff>
    </xdr:from>
    <xdr:ext cx="405111" cy="259045"/>
    <xdr:sp macro="" textlink="">
      <xdr:nvSpPr>
        <xdr:cNvPr id="872" name="【庁舎】&#10;有形固定資産減価償却率最大値テキスト">
          <a:extLst>
            <a:ext uri="{FF2B5EF4-FFF2-40B4-BE49-F238E27FC236}">
              <a16:creationId xmlns:a16="http://schemas.microsoft.com/office/drawing/2014/main" id="{A6655F2B-7FC5-4F14-A2AE-AD303F1EEE67}"/>
            </a:ext>
          </a:extLst>
        </xdr:cNvPr>
        <xdr:cNvSpPr txBox="1"/>
      </xdr:nvSpPr>
      <xdr:spPr>
        <a:xfrm>
          <a:off x="14735175" y="16250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15784</xdr:rowOff>
    </xdr:from>
    <xdr:to>
      <xdr:col>86</xdr:col>
      <xdr:colOff>25400</xdr:colOff>
      <xdr:row>101</xdr:row>
      <xdr:rowOff>15784</xdr:rowOff>
    </xdr:to>
    <xdr:cxnSp macro="">
      <xdr:nvCxnSpPr>
        <xdr:cNvPr id="873" name="直線コネクタ 872">
          <a:extLst>
            <a:ext uri="{FF2B5EF4-FFF2-40B4-BE49-F238E27FC236}">
              <a16:creationId xmlns:a16="http://schemas.microsoft.com/office/drawing/2014/main" id="{84ECAC6E-2580-4172-BEBD-AA9420B47F17}"/>
            </a:ext>
          </a:extLst>
        </xdr:cNvPr>
        <xdr:cNvCxnSpPr/>
      </xdr:nvCxnSpPr>
      <xdr:spPr>
        <a:xfrm>
          <a:off x="14611350" y="164718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44648</xdr:rowOff>
    </xdr:from>
    <xdr:ext cx="405111" cy="259045"/>
    <xdr:sp macro="" textlink="">
      <xdr:nvSpPr>
        <xdr:cNvPr id="874" name="【庁舎】&#10;有形固定資産減価償却率平均値テキスト">
          <a:extLst>
            <a:ext uri="{FF2B5EF4-FFF2-40B4-BE49-F238E27FC236}">
              <a16:creationId xmlns:a16="http://schemas.microsoft.com/office/drawing/2014/main" id="{41BE80DF-D172-464E-8322-C562D5554628}"/>
            </a:ext>
          </a:extLst>
        </xdr:cNvPr>
        <xdr:cNvSpPr txBox="1"/>
      </xdr:nvSpPr>
      <xdr:spPr>
        <a:xfrm>
          <a:off x="14735175" y="170213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66221</xdr:rowOff>
    </xdr:from>
    <xdr:to>
      <xdr:col>85</xdr:col>
      <xdr:colOff>177800</xdr:colOff>
      <xdr:row>104</xdr:row>
      <xdr:rowOff>167821</xdr:rowOff>
    </xdr:to>
    <xdr:sp macro="" textlink="">
      <xdr:nvSpPr>
        <xdr:cNvPr id="875" name="フローチャート: 判断 874">
          <a:extLst>
            <a:ext uri="{FF2B5EF4-FFF2-40B4-BE49-F238E27FC236}">
              <a16:creationId xmlns:a16="http://schemas.microsoft.com/office/drawing/2014/main" id="{3CC69F14-9BAC-4E2C-A277-8456E3610D4D}"/>
            </a:ext>
          </a:extLst>
        </xdr:cNvPr>
        <xdr:cNvSpPr/>
      </xdr:nvSpPr>
      <xdr:spPr>
        <a:xfrm>
          <a:off x="14649450" y="170429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62956</xdr:rowOff>
    </xdr:from>
    <xdr:to>
      <xdr:col>81</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2BF7CD3C-A747-4E77-B3E6-DEC3FFFF1ADD}"/>
            </a:ext>
          </a:extLst>
        </xdr:cNvPr>
        <xdr:cNvSpPr/>
      </xdr:nvSpPr>
      <xdr:spPr>
        <a:xfrm>
          <a:off x="13887450" y="1703968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84182</xdr:rowOff>
    </xdr:from>
    <xdr:to>
      <xdr:col>76</xdr:col>
      <xdr:colOff>165100</xdr:colOff>
      <xdr:row>105</xdr:row>
      <xdr:rowOff>14332</xdr:rowOff>
    </xdr:to>
    <xdr:sp macro="" textlink="">
      <xdr:nvSpPr>
        <xdr:cNvPr id="877" name="フローチャート: 判断 876">
          <a:extLst>
            <a:ext uri="{FF2B5EF4-FFF2-40B4-BE49-F238E27FC236}">
              <a16:creationId xmlns:a16="http://schemas.microsoft.com/office/drawing/2014/main" id="{33299E9F-217A-485D-B22C-6E7B4F8E4515}"/>
            </a:ext>
          </a:extLst>
        </xdr:cNvPr>
        <xdr:cNvSpPr/>
      </xdr:nvSpPr>
      <xdr:spPr>
        <a:xfrm>
          <a:off x="13096875" y="170609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107043</xdr:rowOff>
    </xdr:from>
    <xdr:to>
      <xdr:col>72</xdr:col>
      <xdr:colOff>38100</xdr:colOff>
      <xdr:row>105</xdr:row>
      <xdr:rowOff>37193</xdr:rowOff>
    </xdr:to>
    <xdr:sp macro="" textlink="">
      <xdr:nvSpPr>
        <xdr:cNvPr id="878" name="フローチャート: 判断 877">
          <a:extLst>
            <a:ext uri="{FF2B5EF4-FFF2-40B4-BE49-F238E27FC236}">
              <a16:creationId xmlns:a16="http://schemas.microsoft.com/office/drawing/2014/main" id="{5A3BE7B5-3756-4692-B90B-026F750F23C3}"/>
            </a:ext>
          </a:extLst>
        </xdr:cNvPr>
        <xdr:cNvSpPr/>
      </xdr:nvSpPr>
      <xdr:spPr>
        <a:xfrm>
          <a:off x="12296775" y="170774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879" name="フローチャート: 判断 878">
          <a:extLst>
            <a:ext uri="{FF2B5EF4-FFF2-40B4-BE49-F238E27FC236}">
              <a16:creationId xmlns:a16="http://schemas.microsoft.com/office/drawing/2014/main" id="{2253B829-7B57-4BBF-AFEC-68691A9351D6}"/>
            </a:ext>
          </a:extLst>
        </xdr:cNvPr>
        <xdr:cNvSpPr/>
      </xdr:nvSpPr>
      <xdr:spPr>
        <a:xfrm>
          <a:off x="11487150" y="170691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32307CA-0B01-4582-BEEA-07C235C5E07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C30C10B-1769-4DC7-A841-0B260DC0FE8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AA7ABBD3-8389-4FFA-A6B8-2A6A8E8E547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F24F0F04-4FE2-4D61-A4A4-004E26A0CD7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F0C6C828-74B7-4C93-8DC1-66100ACF041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136434</xdr:rowOff>
    </xdr:from>
    <xdr:to>
      <xdr:col>85</xdr:col>
      <xdr:colOff>177800</xdr:colOff>
      <xdr:row>101</xdr:row>
      <xdr:rowOff>66584</xdr:rowOff>
    </xdr:to>
    <xdr:sp macro="" textlink="">
      <xdr:nvSpPr>
        <xdr:cNvPr id="885" name="楕円 884">
          <a:extLst>
            <a:ext uri="{FF2B5EF4-FFF2-40B4-BE49-F238E27FC236}">
              <a16:creationId xmlns:a16="http://schemas.microsoft.com/office/drawing/2014/main" id="{922A5F9B-92BD-4BBE-B4B9-DD3544106890}"/>
            </a:ext>
          </a:extLst>
        </xdr:cNvPr>
        <xdr:cNvSpPr/>
      </xdr:nvSpPr>
      <xdr:spPr>
        <a:xfrm>
          <a:off x="14649450" y="164241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89461</xdr:rowOff>
    </xdr:from>
    <xdr:ext cx="405111" cy="259045"/>
    <xdr:sp macro="" textlink="">
      <xdr:nvSpPr>
        <xdr:cNvPr id="886" name="【庁舎】&#10;有形固定資産減価償却率該当値テキスト">
          <a:extLst>
            <a:ext uri="{FF2B5EF4-FFF2-40B4-BE49-F238E27FC236}">
              <a16:creationId xmlns:a16="http://schemas.microsoft.com/office/drawing/2014/main" id="{244F7797-CED6-4B23-A220-DF98BA028B59}"/>
            </a:ext>
          </a:extLst>
        </xdr:cNvPr>
        <xdr:cNvSpPr txBox="1"/>
      </xdr:nvSpPr>
      <xdr:spPr>
        <a:xfrm>
          <a:off x="14735175" y="16374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79284</xdr:rowOff>
    </xdr:from>
    <xdr:to>
      <xdr:col>81</xdr:col>
      <xdr:colOff>101600</xdr:colOff>
      <xdr:row>101</xdr:row>
      <xdr:rowOff>9434</xdr:rowOff>
    </xdr:to>
    <xdr:sp macro="" textlink="">
      <xdr:nvSpPr>
        <xdr:cNvPr id="887" name="楕円 886">
          <a:extLst>
            <a:ext uri="{FF2B5EF4-FFF2-40B4-BE49-F238E27FC236}">
              <a16:creationId xmlns:a16="http://schemas.microsoft.com/office/drawing/2014/main" id="{F71F7E9F-DE86-480A-BD8B-A0AC88434ECD}"/>
            </a:ext>
          </a:extLst>
        </xdr:cNvPr>
        <xdr:cNvSpPr/>
      </xdr:nvSpPr>
      <xdr:spPr>
        <a:xfrm>
          <a:off x="13887450" y="163670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130084</xdr:rowOff>
    </xdr:from>
    <xdr:to>
      <xdr:col>85</xdr:col>
      <xdr:colOff>127000</xdr:colOff>
      <xdr:row>101</xdr:row>
      <xdr:rowOff>15784</xdr:rowOff>
    </xdr:to>
    <xdr:cxnSp macro="">
      <xdr:nvCxnSpPr>
        <xdr:cNvPr id="888" name="直線コネクタ 887">
          <a:extLst>
            <a:ext uri="{FF2B5EF4-FFF2-40B4-BE49-F238E27FC236}">
              <a16:creationId xmlns:a16="http://schemas.microsoft.com/office/drawing/2014/main" id="{F9B822CB-AD9A-40D9-990D-04CB10202E58}"/>
            </a:ext>
          </a:extLst>
        </xdr:cNvPr>
        <xdr:cNvCxnSpPr/>
      </xdr:nvCxnSpPr>
      <xdr:spPr>
        <a:xfrm>
          <a:off x="13935075" y="16414659"/>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12337</xdr:rowOff>
    </xdr:from>
    <xdr:to>
      <xdr:col>76</xdr:col>
      <xdr:colOff>165100</xdr:colOff>
      <xdr:row>100</xdr:row>
      <xdr:rowOff>113937</xdr:rowOff>
    </xdr:to>
    <xdr:sp macro="" textlink="">
      <xdr:nvSpPr>
        <xdr:cNvPr id="889" name="楕円 888">
          <a:extLst>
            <a:ext uri="{FF2B5EF4-FFF2-40B4-BE49-F238E27FC236}">
              <a16:creationId xmlns:a16="http://schemas.microsoft.com/office/drawing/2014/main" id="{0037D2BE-8DCF-4A9A-899C-ABA6273B4995}"/>
            </a:ext>
          </a:extLst>
        </xdr:cNvPr>
        <xdr:cNvSpPr/>
      </xdr:nvSpPr>
      <xdr:spPr>
        <a:xfrm>
          <a:off x="13096875" y="162969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63137</xdr:rowOff>
    </xdr:from>
    <xdr:to>
      <xdr:col>81</xdr:col>
      <xdr:colOff>50800</xdr:colOff>
      <xdr:row>100</xdr:row>
      <xdr:rowOff>130084</xdr:rowOff>
    </xdr:to>
    <xdr:cxnSp macro="">
      <xdr:nvCxnSpPr>
        <xdr:cNvPr id="890" name="直線コネクタ 889">
          <a:extLst>
            <a:ext uri="{FF2B5EF4-FFF2-40B4-BE49-F238E27FC236}">
              <a16:creationId xmlns:a16="http://schemas.microsoft.com/office/drawing/2014/main" id="{DEA9CD95-1192-45DA-9517-4DF1BC4EBF5A}"/>
            </a:ext>
          </a:extLst>
        </xdr:cNvPr>
        <xdr:cNvCxnSpPr/>
      </xdr:nvCxnSpPr>
      <xdr:spPr>
        <a:xfrm>
          <a:off x="13144500" y="16354062"/>
          <a:ext cx="790575" cy="6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28666</xdr:rowOff>
    </xdr:from>
    <xdr:to>
      <xdr:col>72</xdr:col>
      <xdr:colOff>38100</xdr:colOff>
      <xdr:row>102</xdr:row>
      <xdr:rowOff>130266</xdr:rowOff>
    </xdr:to>
    <xdr:sp macro="" textlink="">
      <xdr:nvSpPr>
        <xdr:cNvPr id="891" name="楕円 890">
          <a:extLst>
            <a:ext uri="{FF2B5EF4-FFF2-40B4-BE49-F238E27FC236}">
              <a16:creationId xmlns:a16="http://schemas.microsoft.com/office/drawing/2014/main" id="{BD8F24AB-9A91-4C63-A31D-7EAAC26A3F75}"/>
            </a:ext>
          </a:extLst>
        </xdr:cNvPr>
        <xdr:cNvSpPr/>
      </xdr:nvSpPr>
      <xdr:spPr>
        <a:xfrm>
          <a:off x="12296775" y="166561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63137</xdr:rowOff>
    </xdr:from>
    <xdr:to>
      <xdr:col>76</xdr:col>
      <xdr:colOff>114300</xdr:colOff>
      <xdr:row>102</xdr:row>
      <xdr:rowOff>79466</xdr:rowOff>
    </xdr:to>
    <xdr:cxnSp macro="">
      <xdr:nvCxnSpPr>
        <xdr:cNvPr id="892" name="直線コネクタ 891">
          <a:extLst>
            <a:ext uri="{FF2B5EF4-FFF2-40B4-BE49-F238E27FC236}">
              <a16:creationId xmlns:a16="http://schemas.microsoft.com/office/drawing/2014/main" id="{D9003115-3438-4B56-AD0E-C895B35322A7}"/>
            </a:ext>
          </a:extLst>
        </xdr:cNvPr>
        <xdr:cNvCxnSpPr/>
      </xdr:nvCxnSpPr>
      <xdr:spPr>
        <a:xfrm flipV="1">
          <a:off x="12344400" y="16354062"/>
          <a:ext cx="800100" cy="35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30299</xdr:rowOff>
    </xdr:from>
    <xdr:to>
      <xdr:col>67</xdr:col>
      <xdr:colOff>101600</xdr:colOff>
      <xdr:row>102</xdr:row>
      <xdr:rowOff>131899</xdr:rowOff>
    </xdr:to>
    <xdr:sp macro="" textlink="">
      <xdr:nvSpPr>
        <xdr:cNvPr id="893" name="楕円 892">
          <a:extLst>
            <a:ext uri="{FF2B5EF4-FFF2-40B4-BE49-F238E27FC236}">
              <a16:creationId xmlns:a16="http://schemas.microsoft.com/office/drawing/2014/main" id="{25D1C41F-61E0-487F-B52E-B797F5625B1C}"/>
            </a:ext>
          </a:extLst>
        </xdr:cNvPr>
        <xdr:cNvSpPr/>
      </xdr:nvSpPr>
      <xdr:spPr>
        <a:xfrm>
          <a:off x="11487150" y="166577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79466</xdr:rowOff>
    </xdr:from>
    <xdr:to>
      <xdr:col>71</xdr:col>
      <xdr:colOff>177800</xdr:colOff>
      <xdr:row>102</xdr:row>
      <xdr:rowOff>81099</xdr:rowOff>
    </xdr:to>
    <xdr:cxnSp macro="">
      <xdr:nvCxnSpPr>
        <xdr:cNvPr id="894" name="直線コネクタ 893">
          <a:extLst>
            <a:ext uri="{FF2B5EF4-FFF2-40B4-BE49-F238E27FC236}">
              <a16:creationId xmlns:a16="http://schemas.microsoft.com/office/drawing/2014/main" id="{8FD3B867-7399-45E7-9AD4-C72EB663D66F}"/>
            </a:ext>
          </a:extLst>
        </xdr:cNvPr>
        <xdr:cNvCxnSpPr/>
      </xdr:nvCxnSpPr>
      <xdr:spPr>
        <a:xfrm flipV="1">
          <a:off x="11534775" y="16713291"/>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155683</xdr:rowOff>
    </xdr:from>
    <xdr:ext cx="405111" cy="259045"/>
    <xdr:sp macro="" textlink="">
      <xdr:nvSpPr>
        <xdr:cNvPr id="895" name="n_1aveValue【庁舎】&#10;有形固定資産減価償却率">
          <a:extLst>
            <a:ext uri="{FF2B5EF4-FFF2-40B4-BE49-F238E27FC236}">
              <a16:creationId xmlns:a16="http://schemas.microsoft.com/office/drawing/2014/main" id="{C8CCFF03-FFBE-4257-B95B-9AF2D319F061}"/>
            </a:ext>
          </a:extLst>
        </xdr:cNvPr>
        <xdr:cNvSpPr txBox="1"/>
      </xdr:nvSpPr>
      <xdr:spPr>
        <a:xfrm>
          <a:off x="13745219" y="17132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5459</xdr:rowOff>
    </xdr:from>
    <xdr:ext cx="405111" cy="259045"/>
    <xdr:sp macro="" textlink="">
      <xdr:nvSpPr>
        <xdr:cNvPr id="896" name="n_2aveValue【庁舎】&#10;有形固定資産減価償却率">
          <a:extLst>
            <a:ext uri="{FF2B5EF4-FFF2-40B4-BE49-F238E27FC236}">
              <a16:creationId xmlns:a16="http://schemas.microsoft.com/office/drawing/2014/main" id="{7A56809A-F8AF-41E0-B706-A2B010DAD3BD}"/>
            </a:ext>
          </a:extLst>
        </xdr:cNvPr>
        <xdr:cNvSpPr txBox="1"/>
      </xdr:nvSpPr>
      <xdr:spPr>
        <a:xfrm>
          <a:off x="12964169" y="17153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28320</xdr:rowOff>
    </xdr:from>
    <xdr:ext cx="405111" cy="259045"/>
    <xdr:sp macro="" textlink="">
      <xdr:nvSpPr>
        <xdr:cNvPr id="897" name="n_3aveValue【庁舎】&#10;有形固定資産減価償却率">
          <a:extLst>
            <a:ext uri="{FF2B5EF4-FFF2-40B4-BE49-F238E27FC236}">
              <a16:creationId xmlns:a16="http://schemas.microsoft.com/office/drawing/2014/main" id="{0DE93983-02C0-4D4A-AA98-C5F7A44A7762}"/>
            </a:ext>
          </a:extLst>
        </xdr:cNvPr>
        <xdr:cNvSpPr txBox="1"/>
      </xdr:nvSpPr>
      <xdr:spPr>
        <a:xfrm>
          <a:off x="12164069" y="17176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898" name="n_4aveValue【庁舎】&#10;有形固定資産減価償却率">
          <a:extLst>
            <a:ext uri="{FF2B5EF4-FFF2-40B4-BE49-F238E27FC236}">
              <a16:creationId xmlns:a16="http://schemas.microsoft.com/office/drawing/2014/main" id="{9223F088-25F9-4030-A064-422FF3B42807}"/>
            </a:ext>
          </a:extLst>
        </xdr:cNvPr>
        <xdr:cNvSpPr txBox="1"/>
      </xdr:nvSpPr>
      <xdr:spPr>
        <a:xfrm>
          <a:off x="11354444" y="17161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25961</xdr:rowOff>
    </xdr:from>
    <xdr:ext cx="405111" cy="259045"/>
    <xdr:sp macro="" textlink="">
      <xdr:nvSpPr>
        <xdr:cNvPr id="899" name="n_1mainValue【庁舎】&#10;有形固定資産減価償却率">
          <a:extLst>
            <a:ext uri="{FF2B5EF4-FFF2-40B4-BE49-F238E27FC236}">
              <a16:creationId xmlns:a16="http://schemas.microsoft.com/office/drawing/2014/main" id="{E4267562-8310-406D-AC39-FB2217DC5E9A}"/>
            </a:ext>
          </a:extLst>
        </xdr:cNvPr>
        <xdr:cNvSpPr txBox="1"/>
      </xdr:nvSpPr>
      <xdr:spPr>
        <a:xfrm>
          <a:off x="13745219" y="16145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130464</xdr:rowOff>
    </xdr:from>
    <xdr:ext cx="340478" cy="259045"/>
    <xdr:sp macro="" textlink="">
      <xdr:nvSpPr>
        <xdr:cNvPr id="900" name="n_2mainValue【庁舎】&#10;有形固定資産減価償却率">
          <a:extLst>
            <a:ext uri="{FF2B5EF4-FFF2-40B4-BE49-F238E27FC236}">
              <a16:creationId xmlns:a16="http://schemas.microsoft.com/office/drawing/2014/main" id="{7280324A-2A5C-4964-AF80-CB6A1F4447E8}"/>
            </a:ext>
          </a:extLst>
        </xdr:cNvPr>
        <xdr:cNvSpPr txBox="1"/>
      </xdr:nvSpPr>
      <xdr:spPr>
        <a:xfrm>
          <a:off x="12993311" y="160753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146793</xdr:rowOff>
    </xdr:from>
    <xdr:ext cx="405111" cy="259045"/>
    <xdr:sp macro="" textlink="">
      <xdr:nvSpPr>
        <xdr:cNvPr id="901" name="n_3mainValue【庁舎】&#10;有形固定資産減価償却率">
          <a:extLst>
            <a:ext uri="{FF2B5EF4-FFF2-40B4-BE49-F238E27FC236}">
              <a16:creationId xmlns:a16="http://schemas.microsoft.com/office/drawing/2014/main" id="{F6037738-1176-4BF4-B852-7B09E99A0587}"/>
            </a:ext>
          </a:extLst>
        </xdr:cNvPr>
        <xdr:cNvSpPr txBox="1"/>
      </xdr:nvSpPr>
      <xdr:spPr>
        <a:xfrm>
          <a:off x="12164069" y="1643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148426</xdr:rowOff>
    </xdr:from>
    <xdr:ext cx="405111" cy="259045"/>
    <xdr:sp macro="" textlink="">
      <xdr:nvSpPr>
        <xdr:cNvPr id="902" name="n_4mainValue【庁舎】&#10;有形固定資産減価償却率">
          <a:extLst>
            <a:ext uri="{FF2B5EF4-FFF2-40B4-BE49-F238E27FC236}">
              <a16:creationId xmlns:a16="http://schemas.microsoft.com/office/drawing/2014/main" id="{FECB134F-A778-4490-A4EE-A7092EC43E2A}"/>
            </a:ext>
          </a:extLst>
        </xdr:cNvPr>
        <xdr:cNvSpPr txBox="1"/>
      </xdr:nvSpPr>
      <xdr:spPr>
        <a:xfrm>
          <a:off x="11354444" y="16433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3" name="正方形/長方形 902">
          <a:extLst>
            <a:ext uri="{FF2B5EF4-FFF2-40B4-BE49-F238E27FC236}">
              <a16:creationId xmlns:a16="http://schemas.microsoft.com/office/drawing/2014/main" id="{577E5156-FB90-4F1D-9C76-7D7CB2E4C8D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4" name="正方形/長方形 903">
          <a:extLst>
            <a:ext uri="{FF2B5EF4-FFF2-40B4-BE49-F238E27FC236}">
              <a16:creationId xmlns:a16="http://schemas.microsoft.com/office/drawing/2014/main" id="{67864CC6-CC63-4C46-895B-30CD9211283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5" name="正方形/長方形 904">
          <a:extLst>
            <a:ext uri="{FF2B5EF4-FFF2-40B4-BE49-F238E27FC236}">
              <a16:creationId xmlns:a16="http://schemas.microsoft.com/office/drawing/2014/main" id="{F8DB073E-E5DB-4CE9-A8DE-B451080CA88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6" name="正方形/長方形 905">
          <a:extLst>
            <a:ext uri="{FF2B5EF4-FFF2-40B4-BE49-F238E27FC236}">
              <a16:creationId xmlns:a16="http://schemas.microsoft.com/office/drawing/2014/main" id="{B04EF565-E2A5-4F31-BEAB-D4E9D315787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7" name="正方形/長方形 906">
          <a:extLst>
            <a:ext uri="{FF2B5EF4-FFF2-40B4-BE49-F238E27FC236}">
              <a16:creationId xmlns:a16="http://schemas.microsoft.com/office/drawing/2014/main" id="{4D489C3F-A325-4EA0-9B85-1E69360D9BD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8" name="正方形/長方形 907">
          <a:extLst>
            <a:ext uri="{FF2B5EF4-FFF2-40B4-BE49-F238E27FC236}">
              <a16:creationId xmlns:a16="http://schemas.microsoft.com/office/drawing/2014/main" id="{080FD55A-B48E-47D4-A441-78339F2B8E2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9" name="正方形/長方形 908">
          <a:extLst>
            <a:ext uri="{FF2B5EF4-FFF2-40B4-BE49-F238E27FC236}">
              <a16:creationId xmlns:a16="http://schemas.microsoft.com/office/drawing/2014/main" id="{42E1ACD7-0555-444D-856E-20DB8DFE314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0" name="正方形/長方形 909">
          <a:extLst>
            <a:ext uri="{FF2B5EF4-FFF2-40B4-BE49-F238E27FC236}">
              <a16:creationId xmlns:a16="http://schemas.microsoft.com/office/drawing/2014/main" id="{1D088CED-878F-4541-9649-2464F48FBD7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1" name="テキスト ボックス 910">
          <a:extLst>
            <a:ext uri="{FF2B5EF4-FFF2-40B4-BE49-F238E27FC236}">
              <a16:creationId xmlns:a16="http://schemas.microsoft.com/office/drawing/2014/main" id="{DF7550C5-72C6-4CA4-AA21-17303788743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2" name="直線コネクタ 911">
          <a:extLst>
            <a:ext uri="{FF2B5EF4-FFF2-40B4-BE49-F238E27FC236}">
              <a16:creationId xmlns:a16="http://schemas.microsoft.com/office/drawing/2014/main" id="{48ABB6B8-F0BB-4B29-A52A-909B52A2AA2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3" name="直線コネクタ 912">
          <a:extLst>
            <a:ext uri="{FF2B5EF4-FFF2-40B4-BE49-F238E27FC236}">
              <a16:creationId xmlns:a16="http://schemas.microsoft.com/office/drawing/2014/main" id="{5FC562F6-2C1A-44DB-AED0-CF002CCB40A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4" name="テキスト ボックス 913">
          <a:extLst>
            <a:ext uri="{FF2B5EF4-FFF2-40B4-BE49-F238E27FC236}">
              <a16:creationId xmlns:a16="http://schemas.microsoft.com/office/drawing/2014/main" id="{EC1961B0-9A8F-40C4-B83D-B41559E161CF}"/>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5" name="直線コネクタ 914">
          <a:extLst>
            <a:ext uri="{FF2B5EF4-FFF2-40B4-BE49-F238E27FC236}">
              <a16:creationId xmlns:a16="http://schemas.microsoft.com/office/drawing/2014/main" id="{5B20BFD1-31B2-49D6-899F-151639B0A147}"/>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6" name="テキスト ボックス 915">
          <a:extLst>
            <a:ext uri="{FF2B5EF4-FFF2-40B4-BE49-F238E27FC236}">
              <a16:creationId xmlns:a16="http://schemas.microsoft.com/office/drawing/2014/main" id="{5AE52F60-7870-4CE1-842F-289D6E9753A8}"/>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7" name="直線コネクタ 916">
          <a:extLst>
            <a:ext uri="{FF2B5EF4-FFF2-40B4-BE49-F238E27FC236}">
              <a16:creationId xmlns:a16="http://schemas.microsoft.com/office/drawing/2014/main" id="{30531597-D868-42F0-938C-2C6D7FFAF276}"/>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8" name="テキスト ボックス 917">
          <a:extLst>
            <a:ext uri="{FF2B5EF4-FFF2-40B4-BE49-F238E27FC236}">
              <a16:creationId xmlns:a16="http://schemas.microsoft.com/office/drawing/2014/main" id="{C6B93A4A-36A0-40D9-9995-8125C379FF8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9" name="直線コネクタ 918">
          <a:extLst>
            <a:ext uri="{FF2B5EF4-FFF2-40B4-BE49-F238E27FC236}">
              <a16:creationId xmlns:a16="http://schemas.microsoft.com/office/drawing/2014/main" id="{25130163-CCBA-4C5B-A826-81CD73E9D187}"/>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20" name="テキスト ボックス 919">
          <a:extLst>
            <a:ext uri="{FF2B5EF4-FFF2-40B4-BE49-F238E27FC236}">
              <a16:creationId xmlns:a16="http://schemas.microsoft.com/office/drawing/2014/main" id="{97B2C03A-77AE-4659-BCDE-CF641DA85026}"/>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1" name="直線コネクタ 920">
          <a:extLst>
            <a:ext uri="{FF2B5EF4-FFF2-40B4-BE49-F238E27FC236}">
              <a16:creationId xmlns:a16="http://schemas.microsoft.com/office/drawing/2014/main" id="{8272ABA2-7AA0-4044-9D7C-15896DF1597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2" name="テキスト ボックス 921">
          <a:extLst>
            <a:ext uri="{FF2B5EF4-FFF2-40B4-BE49-F238E27FC236}">
              <a16:creationId xmlns:a16="http://schemas.microsoft.com/office/drawing/2014/main" id="{C073A5F7-3A90-47FC-AE02-37647F47D605}"/>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5ED100CD-FF12-44BE-A454-EF3CB4B1E35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1D3AD099-DCE6-4F45-8AB8-2A87C55E4F6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77874207-E3A1-4AC8-B6E8-6BFC826E561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6" name="直線コネクタ 925">
          <a:extLst>
            <a:ext uri="{FF2B5EF4-FFF2-40B4-BE49-F238E27FC236}">
              <a16:creationId xmlns:a16="http://schemas.microsoft.com/office/drawing/2014/main" id="{6E9C8392-D0A0-4FD5-AEE9-025096A297CD}"/>
            </a:ext>
          </a:extLst>
        </xdr:cNvPr>
        <xdr:cNvCxnSpPr/>
      </xdr:nvCxnSpPr>
      <xdr:spPr>
        <a:xfrm flipV="1">
          <a:off x="19954239" y="16256636"/>
          <a:ext cx="0" cy="1391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7" name="【庁舎】&#10;一人当たり面積最小値テキスト">
          <a:extLst>
            <a:ext uri="{FF2B5EF4-FFF2-40B4-BE49-F238E27FC236}">
              <a16:creationId xmlns:a16="http://schemas.microsoft.com/office/drawing/2014/main" id="{B91EDFAC-2279-4B41-A247-F178162D2F1B}"/>
            </a:ext>
          </a:extLst>
        </xdr:cNvPr>
        <xdr:cNvSpPr txBox="1"/>
      </xdr:nvSpPr>
      <xdr:spPr>
        <a:xfrm>
          <a:off x="19992975" y="1765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8" name="直線コネクタ 927">
          <a:extLst>
            <a:ext uri="{FF2B5EF4-FFF2-40B4-BE49-F238E27FC236}">
              <a16:creationId xmlns:a16="http://schemas.microsoft.com/office/drawing/2014/main" id="{BAEB90B1-50EC-42B1-B1F5-0E8D20343C24}"/>
            </a:ext>
          </a:extLst>
        </xdr:cNvPr>
        <xdr:cNvCxnSpPr/>
      </xdr:nvCxnSpPr>
      <xdr:spPr>
        <a:xfrm>
          <a:off x="19878675" y="17648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9" name="【庁舎】&#10;一人当たり面積最大値テキスト">
          <a:extLst>
            <a:ext uri="{FF2B5EF4-FFF2-40B4-BE49-F238E27FC236}">
              <a16:creationId xmlns:a16="http://schemas.microsoft.com/office/drawing/2014/main" id="{FA622D6A-16D1-40FC-88FD-9CCBDCC74773}"/>
            </a:ext>
          </a:extLst>
        </xdr:cNvPr>
        <xdr:cNvSpPr txBox="1"/>
      </xdr:nvSpPr>
      <xdr:spPr>
        <a:xfrm>
          <a:off x="19992975" y="1603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30" name="直線コネクタ 929">
          <a:extLst>
            <a:ext uri="{FF2B5EF4-FFF2-40B4-BE49-F238E27FC236}">
              <a16:creationId xmlns:a16="http://schemas.microsoft.com/office/drawing/2014/main" id="{46C9BE47-4092-44CA-AA06-4A25565BC143}"/>
            </a:ext>
          </a:extLst>
        </xdr:cNvPr>
        <xdr:cNvCxnSpPr/>
      </xdr:nvCxnSpPr>
      <xdr:spPr>
        <a:xfrm>
          <a:off x="19878675" y="16256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1" name="【庁舎】&#10;一人当たり面積平均値テキスト">
          <a:extLst>
            <a:ext uri="{FF2B5EF4-FFF2-40B4-BE49-F238E27FC236}">
              <a16:creationId xmlns:a16="http://schemas.microsoft.com/office/drawing/2014/main" id="{532FED6E-F642-4530-9529-662466D8E251}"/>
            </a:ext>
          </a:extLst>
        </xdr:cNvPr>
        <xdr:cNvSpPr txBox="1"/>
      </xdr:nvSpPr>
      <xdr:spPr>
        <a:xfrm>
          <a:off x="19992975" y="17056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2" name="フローチャート: 判断 931">
          <a:extLst>
            <a:ext uri="{FF2B5EF4-FFF2-40B4-BE49-F238E27FC236}">
              <a16:creationId xmlns:a16="http://schemas.microsoft.com/office/drawing/2014/main" id="{77B38503-5BDD-4B50-8CE7-8CF19B10F450}"/>
            </a:ext>
          </a:extLst>
        </xdr:cNvPr>
        <xdr:cNvSpPr/>
      </xdr:nvSpPr>
      <xdr:spPr>
        <a:xfrm>
          <a:off x="19897725" y="1721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3" name="フローチャート: 判断 932">
          <a:extLst>
            <a:ext uri="{FF2B5EF4-FFF2-40B4-BE49-F238E27FC236}">
              <a16:creationId xmlns:a16="http://schemas.microsoft.com/office/drawing/2014/main" id="{375F25BD-E88F-4316-ABA3-528A3C94908D}"/>
            </a:ext>
          </a:extLst>
        </xdr:cNvPr>
        <xdr:cNvSpPr/>
      </xdr:nvSpPr>
      <xdr:spPr>
        <a:xfrm>
          <a:off x="19154775" y="172091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4" name="フローチャート: 判断 933">
          <a:extLst>
            <a:ext uri="{FF2B5EF4-FFF2-40B4-BE49-F238E27FC236}">
              <a16:creationId xmlns:a16="http://schemas.microsoft.com/office/drawing/2014/main" id="{C8B8ECB3-7ED7-424F-BE41-11AF9AEAE1E7}"/>
            </a:ext>
          </a:extLst>
        </xdr:cNvPr>
        <xdr:cNvSpPr/>
      </xdr:nvSpPr>
      <xdr:spPr>
        <a:xfrm>
          <a:off x="18345150" y="1721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5" name="フローチャート: 判断 934">
          <a:extLst>
            <a:ext uri="{FF2B5EF4-FFF2-40B4-BE49-F238E27FC236}">
              <a16:creationId xmlns:a16="http://schemas.microsoft.com/office/drawing/2014/main" id="{70812F29-6134-4698-8BEA-05F3E7FCA637}"/>
            </a:ext>
          </a:extLst>
        </xdr:cNvPr>
        <xdr:cNvSpPr/>
      </xdr:nvSpPr>
      <xdr:spPr>
        <a:xfrm>
          <a:off x="17554575" y="17219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6" name="フローチャート: 判断 935">
          <a:extLst>
            <a:ext uri="{FF2B5EF4-FFF2-40B4-BE49-F238E27FC236}">
              <a16:creationId xmlns:a16="http://schemas.microsoft.com/office/drawing/2014/main" id="{52186FF9-89CD-4353-8B52-955DABBC4874}"/>
            </a:ext>
          </a:extLst>
        </xdr:cNvPr>
        <xdr:cNvSpPr/>
      </xdr:nvSpPr>
      <xdr:spPr>
        <a:xfrm>
          <a:off x="16754475" y="17231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205C3E87-FE5F-473A-BE00-1678F249CEE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4D20598-E2B2-40DC-9981-44F6D4C5466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ED30F24-99D9-4C65-A05C-2AE7F9B481CE}"/>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D0BDD95D-8AD7-4327-9D62-CB302180C6E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9E94256C-6145-4B1D-A49D-9B2FC2F3DCF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113030</xdr:rowOff>
    </xdr:from>
    <xdr:to>
      <xdr:col>116</xdr:col>
      <xdr:colOff>114300</xdr:colOff>
      <xdr:row>108</xdr:row>
      <xdr:rowOff>43180</xdr:rowOff>
    </xdr:to>
    <xdr:sp macro="" textlink="">
      <xdr:nvSpPr>
        <xdr:cNvPr id="942" name="楕円 941">
          <a:extLst>
            <a:ext uri="{FF2B5EF4-FFF2-40B4-BE49-F238E27FC236}">
              <a16:creationId xmlns:a16="http://schemas.microsoft.com/office/drawing/2014/main" id="{08525BAC-5E01-4599-907C-159003C9509D}"/>
            </a:ext>
          </a:extLst>
        </xdr:cNvPr>
        <xdr:cNvSpPr/>
      </xdr:nvSpPr>
      <xdr:spPr>
        <a:xfrm>
          <a:off x="19897725" y="17600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27957</xdr:rowOff>
    </xdr:from>
    <xdr:ext cx="469744" cy="259045"/>
    <xdr:sp macro="" textlink="">
      <xdr:nvSpPr>
        <xdr:cNvPr id="943" name="【庁舎】&#10;一人当たり面積該当値テキスト">
          <a:extLst>
            <a:ext uri="{FF2B5EF4-FFF2-40B4-BE49-F238E27FC236}">
              <a16:creationId xmlns:a16="http://schemas.microsoft.com/office/drawing/2014/main" id="{1A09EC5D-92E9-4828-BDB4-801E1B3790E3}"/>
            </a:ext>
          </a:extLst>
        </xdr:cNvPr>
        <xdr:cNvSpPr txBox="1"/>
      </xdr:nvSpPr>
      <xdr:spPr>
        <a:xfrm>
          <a:off x="19992975" y="1751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944" name="楕円 943">
          <a:extLst>
            <a:ext uri="{FF2B5EF4-FFF2-40B4-BE49-F238E27FC236}">
              <a16:creationId xmlns:a16="http://schemas.microsoft.com/office/drawing/2014/main" id="{97691EF3-C40D-4CD9-8948-9DE0499126E7}"/>
            </a:ext>
          </a:extLst>
        </xdr:cNvPr>
        <xdr:cNvSpPr/>
      </xdr:nvSpPr>
      <xdr:spPr>
        <a:xfrm>
          <a:off x="19154775" y="17612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163830</xdr:rowOff>
    </xdr:from>
    <xdr:to>
      <xdr:col>116</xdr:col>
      <xdr:colOff>63500</xdr:colOff>
      <xdr:row>108</xdr:row>
      <xdr:rowOff>7620</xdr:rowOff>
    </xdr:to>
    <xdr:cxnSp macro="">
      <xdr:nvCxnSpPr>
        <xdr:cNvPr id="945" name="直線コネクタ 944">
          <a:extLst>
            <a:ext uri="{FF2B5EF4-FFF2-40B4-BE49-F238E27FC236}">
              <a16:creationId xmlns:a16="http://schemas.microsoft.com/office/drawing/2014/main" id="{113A6BE3-EC5A-4D4F-806B-7E7D4D7F6AC4}"/>
            </a:ext>
          </a:extLst>
        </xdr:cNvPr>
        <xdr:cNvCxnSpPr/>
      </xdr:nvCxnSpPr>
      <xdr:spPr>
        <a:xfrm flipV="1">
          <a:off x="19202400" y="17648555"/>
          <a:ext cx="7524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154939</xdr:rowOff>
    </xdr:from>
    <xdr:to>
      <xdr:col>107</xdr:col>
      <xdr:colOff>101600</xdr:colOff>
      <xdr:row>108</xdr:row>
      <xdr:rowOff>85089</xdr:rowOff>
    </xdr:to>
    <xdr:sp macro="" textlink="">
      <xdr:nvSpPr>
        <xdr:cNvPr id="946" name="楕円 945">
          <a:extLst>
            <a:ext uri="{FF2B5EF4-FFF2-40B4-BE49-F238E27FC236}">
              <a16:creationId xmlns:a16="http://schemas.microsoft.com/office/drawing/2014/main" id="{C7EADB07-E9D4-45E4-8751-B36E4E508E1C}"/>
            </a:ext>
          </a:extLst>
        </xdr:cNvPr>
        <xdr:cNvSpPr/>
      </xdr:nvSpPr>
      <xdr:spPr>
        <a:xfrm>
          <a:off x="18345150" y="176428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xdr:rowOff>
    </xdr:from>
    <xdr:to>
      <xdr:col>111</xdr:col>
      <xdr:colOff>177800</xdr:colOff>
      <xdr:row>108</xdr:row>
      <xdr:rowOff>34289</xdr:rowOff>
    </xdr:to>
    <xdr:cxnSp macro="">
      <xdr:nvCxnSpPr>
        <xdr:cNvPr id="947" name="直線コネクタ 946">
          <a:extLst>
            <a:ext uri="{FF2B5EF4-FFF2-40B4-BE49-F238E27FC236}">
              <a16:creationId xmlns:a16="http://schemas.microsoft.com/office/drawing/2014/main" id="{D33620BF-5BDE-4A60-AFDE-FF38C6A1ED60}"/>
            </a:ext>
          </a:extLst>
        </xdr:cNvPr>
        <xdr:cNvCxnSpPr/>
      </xdr:nvCxnSpPr>
      <xdr:spPr>
        <a:xfrm flipV="1">
          <a:off x="18392775" y="17670145"/>
          <a:ext cx="80962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139700</xdr:rowOff>
    </xdr:from>
    <xdr:to>
      <xdr:col>102</xdr:col>
      <xdr:colOff>165100</xdr:colOff>
      <xdr:row>108</xdr:row>
      <xdr:rowOff>69850</xdr:rowOff>
    </xdr:to>
    <xdr:sp macro="" textlink="">
      <xdr:nvSpPr>
        <xdr:cNvPr id="948" name="楕円 947">
          <a:extLst>
            <a:ext uri="{FF2B5EF4-FFF2-40B4-BE49-F238E27FC236}">
              <a16:creationId xmlns:a16="http://schemas.microsoft.com/office/drawing/2014/main" id="{03D9457C-0925-48F5-9A48-9D1D65C31954}"/>
            </a:ext>
          </a:extLst>
        </xdr:cNvPr>
        <xdr:cNvSpPr/>
      </xdr:nvSpPr>
      <xdr:spPr>
        <a:xfrm>
          <a:off x="17554575" y="17630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19050</xdr:rowOff>
    </xdr:from>
    <xdr:to>
      <xdr:col>107</xdr:col>
      <xdr:colOff>50800</xdr:colOff>
      <xdr:row>108</xdr:row>
      <xdr:rowOff>34289</xdr:rowOff>
    </xdr:to>
    <xdr:cxnSp macro="">
      <xdr:nvCxnSpPr>
        <xdr:cNvPr id="949" name="直線コネクタ 948">
          <a:extLst>
            <a:ext uri="{FF2B5EF4-FFF2-40B4-BE49-F238E27FC236}">
              <a16:creationId xmlns:a16="http://schemas.microsoft.com/office/drawing/2014/main" id="{B3AC851B-25DE-4281-B3B3-AB15F2D24948}"/>
            </a:ext>
          </a:extLst>
        </xdr:cNvPr>
        <xdr:cNvCxnSpPr/>
      </xdr:nvCxnSpPr>
      <xdr:spPr>
        <a:xfrm>
          <a:off x="17602200" y="17678400"/>
          <a:ext cx="79057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139700</xdr:rowOff>
    </xdr:from>
    <xdr:to>
      <xdr:col>98</xdr:col>
      <xdr:colOff>38100</xdr:colOff>
      <xdr:row>108</xdr:row>
      <xdr:rowOff>69850</xdr:rowOff>
    </xdr:to>
    <xdr:sp macro="" textlink="">
      <xdr:nvSpPr>
        <xdr:cNvPr id="950" name="楕円 949">
          <a:extLst>
            <a:ext uri="{FF2B5EF4-FFF2-40B4-BE49-F238E27FC236}">
              <a16:creationId xmlns:a16="http://schemas.microsoft.com/office/drawing/2014/main" id="{DD823E98-8599-4CD3-86A5-6A9096A6AC5E}"/>
            </a:ext>
          </a:extLst>
        </xdr:cNvPr>
        <xdr:cNvSpPr/>
      </xdr:nvSpPr>
      <xdr:spPr>
        <a:xfrm>
          <a:off x="16754475" y="17630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19050</xdr:rowOff>
    </xdr:from>
    <xdr:to>
      <xdr:col>102</xdr:col>
      <xdr:colOff>114300</xdr:colOff>
      <xdr:row>108</xdr:row>
      <xdr:rowOff>19050</xdr:rowOff>
    </xdr:to>
    <xdr:cxnSp macro="">
      <xdr:nvCxnSpPr>
        <xdr:cNvPr id="951" name="直線コネクタ 950">
          <a:extLst>
            <a:ext uri="{FF2B5EF4-FFF2-40B4-BE49-F238E27FC236}">
              <a16:creationId xmlns:a16="http://schemas.microsoft.com/office/drawing/2014/main" id="{94C2B638-59CE-4B58-BB4E-6981052EB615}"/>
            </a:ext>
          </a:extLst>
        </xdr:cNvPr>
        <xdr:cNvCxnSpPr/>
      </xdr:nvCxnSpPr>
      <xdr:spPr>
        <a:xfrm>
          <a:off x="16802100" y="17678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52" name="n_1aveValue【庁舎】&#10;一人当たり面積">
          <a:extLst>
            <a:ext uri="{FF2B5EF4-FFF2-40B4-BE49-F238E27FC236}">
              <a16:creationId xmlns:a16="http://schemas.microsoft.com/office/drawing/2014/main" id="{42D1EEA1-DAC7-41DE-95F0-945F86EE1A1C}"/>
            </a:ext>
          </a:extLst>
        </xdr:cNvPr>
        <xdr:cNvSpPr txBox="1"/>
      </xdr:nvSpPr>
      <xdr:spPr>
        <a:xfrm>
          <a:off x="189834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53" name="n_2aveValue【庁舎】&#10;一人当たり面積">
          <a:extLst>
            <a:ext uri="{FF2B5EF4-FFF2-40B4-BE49-F238E27FC236}">
              <a16:creationId xmlns:a16="http://schemas.microsoft.com/office/drawing/2014/main" id="{19FEDACF-5623-4098-8660-C0D14B5DA3E3}"/>
            </a:ext>
          </a:extLst>
        </xdr:cNvPr>
        <xdr:cNvSpPr txBox="1"/>
      </xdr:nvSpPr>
      <xdr:spPr>
        <a:xfrm>
          <a:off x="18183302"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4" name="n_3aveValue【庁舎】&#10;一人当たり面積">
          <a:extLst>
            <a:ext uri="{FF2B5EF4-FFF2-40B4-BE49-F238E27FC236}">
              <a16:creationId xmlns:a16="http://schemas.microsoft.com/office/drawing/2014/main" id="{601687B6-4F12-4932-9144-2673AD87A03C}"/>
            </a:ext>
          </a:extLst>
        </xdr:cNvPr>
        <xdr:cNvSpPr txBox="1"/>
      </xdr:nvSpPr>
      <xdr:spPr>
        <a:xfrm>
          <a:off x="17383202"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55" name="n_4aveValue【庁舎】&#10;一人当たり面積">
          <a:extLst>
            <a:ext uri="{FF2B5EF4-FFF2-40B4-BE49-F238E27FC236}">
              <a16:creationId xmlns:a16="http://schemas.microsoft.com/office/drawing/2014/main" id="{0CE0E5B5-D50E-4FBB-8DAB-D0EEB77E8DE5}"/>
            </a:ext>
          </a:extLst>
        </xdr:cNvPr>
        <xdr:cNvSpPr txBox="1"/>
      </xdr:nvSpPr>
      <xdr:spPr>
        <a:xfrm>
          <a:off x="16592627" y="1701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956" name="n_1mainValue【庁舎】&#10;一人当たり面積">
          <a:extLst>
            <a:ext uri="{FF2B5EF4-FFF2-40B4-BE49-F238E27FC236}">
              <a16:creationId xmlns:a16="http://schemas.microsoft.com/office/drawing/2014/main" id="{CC9540E1-A56E-4138-9EC2-A6074D006270}"/>
            </a:ext>
          </a:extLst>
        </xdr:cNvPr>
        <xdr:cNvSpPr txBox="1"/>
      </xdr:nvSpPr>
      <xdr:spPr>
        <a:xfrm>
          <a:off x="18983402" y="1770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76216</xdr:rowOff>
    </xdr:from>
    <xdr:ext cx="469744" cy="259045"/>
    <xdr:sp macro="" textlink="">
      <xdr:nvSpPr>
        <xdr:cNvPr id="957" name="n_2mainValue【庁舎】&#10;一人当たり面積">
          <a:extLst>
            <a:ext uri="{FF2B5EF4-FFF2-40B4-BE49-F238E27FC236}">
              <a16:creationId xmlns:a16="http://schemas.microsoft.com/office/drawing/2014/main" id="{0FF4DC25-845B-4303-9AF4-BDB7D0F62BA0}"/>
            </a:ext>
          </a:extLst>
        </xdr:cNvPr>
        <xdr:cNvSpPr txBox="1"/>
      </xdr:nvSpPr>
      <xdr:spPr>
        <a:xfrm>
          <a:off x="18183302" y="1773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60977</xdr:rowOff>
    </xdr:from>
    <xdr:ext cx="469744" cy="259045"/>
    <xdr:sp macro="" textlink="">
      <xdr:nvSpPr>
        <xdr:cNvPr id="958" name="n_3mainValue【庁舎】&#10;一人当たり面積">
          <a:extLst>
            <a:ext uri="{FF2B5EF4-FFF2-40B4-BE49-F238E27FC236}">
              <a16:creationId xmlns:a16="http://schemas.microsoft.com/office/drawing/2014/main" id="{B881C7C4-A96A-46E1-B1F2-3008F887D414}"/>
            </a:ext>
          </a:extLst>
        </xdr:cNvPr>
        <xdr:cNvSpPr txBox="1"/>
      </xdr:nvSpPr>
      <xdr:spPr>
        <a:xfrm>
          <a:off x="17383202" y="1772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60977</xdr:rowOff>
    </xdr:from>
    <xdr:ext cx="469744" cy="259045"/>
    <xdr:sp macro="" textlink="">
      <xdr:nvSpPr>
        <xdr:cNvPr id="959" name="n_4mainValue【庁舎】&#10;一人当たり面積">
          <a:extLst>
            <a:ext uri="{FF2B5EF4-FFF2-40B4-BE49-F238E27FC236}">
              <a16:creationId xmlns:a16="http://schemas.microsoft.com/office/drawing/2014/main" id="{72D94DA5-6777-4D08-BAB4-921FA6C17C1D}"/>
            </a:ext>
          </a:extLst>
        </xdr:cNvPr>
        <xdr:cNvSpPr txBox="1"/>
      </xdr:nvSpPr>
      <xdr:spPr>
        <a:xfrm>
          <a:off x="16592627" y="1772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D0CC0CA1-628A-4311-9FD1-E48F4391499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967C7C25-AA31-4029-BD2E-219276F07CC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D87DA426-7F98-4FE9-94BD-D7CEF4578C6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有形固定資産減価償却率が類似団体内平均と比較して、保健センター・保健所について</a:t>
          </a:r>
          <a:r>
            <a:rPr kumimoji="1" lang="en-US" altLang="ja-JP" sz="1300">
              <a:latin typeface="ＭＳ Ｐゴシック" panose="020B0600070205080204" pitchFamily="50" charset="-128"/>
              <a:ea typeface="ＭＳ Ｐゴシック" panose="020B0600070205080204" pitchFamily="50" charset="-128"/>
            </a:rPr>
            <a:t>37.2</a:t>
          </a:r>
          <a:r>
            <a:rPr kumimoji="1" lang="ja-JP" altLang="en-US" sz="1300">
              <a:latin typeface="ＭＳ Ｐゴシック" panose="020B0600070205080204" pitchFamily="50" charset="-128"/>
              <a:ea typeface="ＭＳ Ｐゴシック" panose="020B0600070205080204" pitchFamily="50" charset="-128"/>
            </a:rPr>
            <a:t>％と高い数値となっており、相当程度老朽化していることが読み取れるが、保健センターは移転が完了した。消防施設に関しては</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となっているが、新設を予定している。その他、体育館・プールについても大きく類似団体の数値より高く、抜本的な改修等は予定していないことから、今後も計画的な改修等を行いつつ、適切な維持管理を行う必要があると考えらえる。</a:t>
          </a:r>
        </a:p>
        <a:p>
          <a:r>
            <a:rPr kumimoji="1" lang="ja-JP" altLang="en-US" sz="1300">
              <a:latin typeface="ＭＳ Ｐゴシック" panose="020B0600070205080204" pitchFamily="50" charset="-128"/>
              <a:ea typeface="ＭＳ Ｐゴシック" panose="020B0600070205080204" pitchFamily="50" charset="-128"/>
            </a:rPr>
            <a:t>また、図書館、一般廃棄物処理施設、市民会館の一人当たりの面積が類似団体内平均をいずれも下回ることから、今後の人口動向を見ながら、利便性に配慮した施設・環境づくりを検討する必要がある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22" zoomScale="85" zoomScaleNormal="85"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96931504</v>
      </c>
      <c r="BO4" s="462"/>
      <c r="BP4" s="462"/>
      <c r="BQ4" s="462"/>
      <c r="BR4" s="462"/>
      <c r="BS4" s="462"/>
      <c r="BT4" s="462"/>
      <c r="BU4" s="463"/>
      <c r="BV4" s="461">
        <v>95147706</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9.4</v>
      </c>
      <c r="CU4" s="602"/>
      <c r="CV4" s="602"/>
      <c r="CW4" s="602"/>
      <c r="CX4" s="602"/>
      <c r="CY4" s="602"/>
      <c r="CZ4" s="602"/>
      <c r="DA4" s="603"/>
      <c r="DB4" s="601">
        <v>9.6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91747417</v>
      </c>
      <c r="BO5" s="433"/>
      <c r="BP5" s="433"/>
      <c r="BQ5" s="433"/>
      <c r="BR5" s="433"/>
      <c r="BS5" s="433"/>
      <c r="BT5" s="433"/>
      <c r="BU5" s="434"/>
      <c r="BV5" s="432">
        <v>89422886</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100.7</v>
      </c>
      <c r="CU5" s="430"/>
      <c r="CV5" s="430"/>
      <c r="CW5" s="430"/>
      <c r="CX5" s="430"/>
      <c r="CY5" s="430"/>
      <c r="CZ5" s="430"/>
      <c r="DA5" s="431"/>
      <c r="DB5" s="429">
        <v>99.1</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5184087</v>
      </c>
      <c r="BO6" s="433"/>
      <c r="BP6" s="433"/>
      <c r="BQ6" s="433"/>
      <c r="BR6" s="433"/>
      <c r="BS6" s="433"/>
      <c r="BT6" s="433"/>
      <c r="BU6" s="434"/>
      <c r="BV6" s="432">
        <v>5724820</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101.3</v>
      </c>
      <c r="CU6" s="576"/>
      <c r="CV6" s="576"/>
      <c r="CW6" s="576"/>
      <c r="CX6" s="576"/>
      <c r="CY6" s="576"/>
      <c r="CZ6" s="576"/>
      <c r="DA6" s="577"/>
      <c r="DB6" s="575">
        <v>100.7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102</v>
      </c>
      <c r="AV7" s="491"/>
      <c r="AW7" s="491"/>
      <c r="AX7" s="491"/>
      <c r="AY7" s="446" t="s">
        <v>103</v>
      </c>
      <c r="AZ7" s="447"/>
      <c r="BA7" s="447"/>
      <c r="BB7" s="447"/>
      <c r="BC7" s="447"/>
      <c r="BD7" s="447"/>
      <c r="BE7" s="447"/>
      <c r="BF7" s="447"/>
      <c r="BG7" s="447"/>
      <c r="BH7" s="447"/>
      <c r="BI7" s="447"/>
      <c r="BJ7" s="447"/>
      <c r="BK7" s="447"/>
      <c r="BL7" s="447"/>
      <c r="BM7" s="448"/>
      <c r="BN7" s="432">
        <v>573403</v>
      </c>
      <c r="BO7" s="433"/>
      <c r="BP7" s="433"/>
      <c r="BQ7" s="433"/>
      <c r="BR7" s="433"/>
      <c r="BS7" s="433"/>
      <c r="BT7" s="433"/>
      <c r="BU7" s="434"/>
      <c r="BV7" s="432">
        <v>1117482</v>
      </c>
      <c r="BW7" s="433"/>
      <c r="BX7" s="433"/>
      <c r="BY7" s="433"/>
      <c r="BZ7" s="433"/>
      <c r="CA7" s="433"/>
      <c r="CB7" s="433"/>
      <c r="CC7" s="434"/>
      <c r="CD7" s="472" t="s">
        <v>104</v>
      </c>
      <c r="CE7" s="392"/>
      <c r="CF7" s="392"/>
      <c r="CG7" s="392"/>
      <c r="CH7" s="392"/>
      <c r="CI7" s="392"/>
      <c r="CJ7" s="392"/>
      <c r="CK7" s="392"/>
      <c r="CL7" s="392"/>
      <c r="CM7" s="392"/>
      <c r="CN7" s="392"/>
      <c r="CO7" s="392"/>
      <c r="CP7" s="392"/>
      <c r="CQ7" s="392"/>
      <c r="CR7" s="392"/>
      <c r="CS7" s="473"/>
      <c r="CT7" s="432">
        <v>49098628</v>
      </c>
      <c r="CU7" s="433"/>
      <c r="CV7" s="433"/>
      <c r="CW7" s="433"/>
      <c r="CX7" s="433"/>
      <c r="CY7" s="433"/>
      <c r="CZ7" s="433"/>
      <c r="DA7" s="434"/>
      <c r="DB7" s="432">
        <v>47898622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105</v>
      </c>
      <c r="AN8" s="389"/>
      <c r="AO8" s="389"/>
      <c r="AP8" s="389"/>
      <c r="AQ8" s="389"/>
      <c r="AR8" s="389"/>
      <c r="AS8" s="389"/>
      <c r="AT8" s="390"/>
      <c r="AU8" s="490" t="s">
        <v>91</v>
      </c>
      <c r="AV8" s="491"/>
      <c r="AW8" s="491"/>
      <c r="AX8" s="491"/>
      <c r="AY8" s="446" t="s">
        <v>106</v>
      </c>
      <c r="AZ8" s="447"/>
      <c r="BA8" s="447"/>
      <c r="BB8" s="447"/>
      <c r="BC8" s="447"/>
      <c r="BD8" s="447"/>
      <c r="BE8" s="447"/>
      <c r="BF8" s="447"/>
      <c r="BG8" s="447"/>
      <c r="BH8" s="447"/>
      <c r="BI8" s="447"/>
      <c r="BJ8" s="447"/>
      <c r="BK8" s="447"/>
      <c r="BL8" s="447"/>
      <c r="BM8" s="448"/>
      <c r="BN8" s="432">
        <v>4610684</v>
      </c>
      <c r="BO8" s="433"/>
      <c r="BP8" s="433"/>
      <c r="BQ8" s="433"/>
      <c r="BR8" s="433"/>
      <c r="BS8" s="433"/>
      <c r="BT8" s="433"/>
      <c r="BU8" s="434"/>
      <c r="BV8" s="432">
        <v>4607338</v>
      </c>
      <c r="BW8" s="433"/>
      <c r="BX8" s="433"/>
      <c r="BY8" s="433"/>
      <c r="BZ8" s="433"/>
      <c r="CA8" s="433"/>
      <c r="CB8" s="433"/>
      <c r="CC8" s="434"/>
      <c r="CD8" s="472" t="s">
        <v>107</v>
      </c>
      <c r="CE8" s="392"/>
      <c r="CF8" s="392"/>
      <c r="CG8" s="392"/>
      <c r="CH8" s="392"/>
      <c r="CI8" s="392"/>
      <c r="CJ8" s="392"/>
      <c r="CK8" s="392"/>
      <c r="CL8" s="392"/>
      <c r="CM8" s="392"/>
      <c r="CN8" s="392"/>
      <c r="CO8" s="392"/>
      <c r="CP8" s="392"/>
      <c r="CQ8" s="392"/>
      <c r="CR8" s="392"/>
      <c r="CS8" s="473"/>
      <c r="CT8" s="535">
        <v>0.89</v>
      </c>
      <c r="CU8" s="536"/>
      <c r="CV8" s="536"/>
      <c r="CW8" s="536"/>
      <c r="CX8" s="536"/>
      <c r="CY8" s="536"/>
      <c r="CZ8" s="536"/>
      <c r="DA8" s="537"/>
      <c r="DB8" s="535">
        <v>0.89</v>
      </c>
      <c r="DC8" s="536"/>
      <c r="DD8" s="536"/>
      <c r="DE8" s="536"/>
      <c r="DF8" s="536"/>
      <c r="DG8" s="536"/>
      <c r="DH8" s="536"/>
      <c r="DI8" s="537"/>
    </row>
    <row r="9" spans="1:119" ht="18.75" customHeight="1" thickBot="1" x14ac:dyDescent="0.25">
      <c r="A9" s="163"/>
      <c r="B9" s="564" t="s">
        <v>108</v>
      </c>
      <c r="C9" s="565"/>
      <c r="D9" s="565"/>
      <c r="E9" s="565"/>
      <c r="F9" s="565"/>
      <c r="G9" s="565"/>
      <c r="H9" s="565"/>
      <c r="I9" s="565"/>
      <c r="J9" s="565"/>
      <c r="K9" s="483"/>
      <c r="L9" s="566" t="s">
        <v>109</v>
      </c>
      <c r="M9" s="567"/>
      <c r="N9" s="567"/>
      <c r="O9" s="567"/>
      <c r="P9" s="567"/>
      <c r="Q9" s="568"/>
      <c r="R9" s="569">
        <v>248304</v>
      </c>
      <c r="S9" s="570"/>
      <c r="T9" s="570"/>
      <c r="U9" s="570"/>
      <c r="V9" s="571"/>
      <c r="W9" s="501" t="s">
        <v>110</v>
      </c>
      <c r="X9" s="502"/>
      <c r="Y9" s="502"/>
      <c r="Z9" s="502"/>
      <c r="AA9" s="502"/>
      <c r="AB9" s="502"/>
      <c r="AC9" s="502"/>
      <c r="AD9" s="502"/>
      <c r="AE9" s="502"/>
      <c r="AF9" s="502"/>
      <c r="AG9" s="502"/>
      <c r="AH9" s="502"/>
      <c r="AI9" s="502"/>
      <c r="AJ9" s="502"/>
      <c r="AK9" s="502"/>
      <c r="AL9" s="572"/>
      <c r="AM9" s="489" t="s">
        <v>111</v>
      </c>
      <c r="AN9" s="389"/>
      <c r="AO9" s="389"/>
      <c r="AP9" s="389"/>
      <c r="AQ9" s="389"/>
      <c r="AR9" s="389"/>
      <c r="AS9" s="389"/>
      <c r="AT9" s="390"/>
      <c r="AU9" s="490" t="s">
        <v>91</v>
      </c>
      <c r="AV9" s="491"/>
      <c r="AW9" s="491"/>
      <c r="AX9" s="491"/>
      <c r="AY9" s="446" t="s">
        <v>112</v>
      </c>
      <c r="AZ9" s="447"/>
      <c r="BA9" s="447"/>
      <c r="BB9" s="447"/>
      <c r="BC9" s="447"/>
      <c r="BD9" s="447"/>
      <c r="BE9" s="447"/>
      <c r="BF9" s="447"/>
      <c r="BG9" s="447"/>
      <c r="BH9" s="447"/>
      <c r="BI9" s="447"/>
      <c r="BJ9" s="447"/>
      <c r="BK9" s="447"/>
      <c r="BL9" s="447"/>
      <c r="BM9" s="448"/>
      <c r="BN9" s="432">
        <v>3346</v>
      </c>
      <c r="BO9" s="433"/>
      <c r="BP9" s="433"/>
      <c r="BQ9" s="433"/>
      <c r="BR9" s="433"/>
      <c r="BS9" s="433"/>
      <c r="BT9" s="433"/>
      <c r="BU9" s="434"/>
      <c r="BV9" s="432">
        <v>-1306262</v>
      </c>
      <c r="BW9" s="433"/>
      <c r="BX9" s="433"/>
      <c r="BY9" s="433"/>
      <c r="BZ9" s="433"/>
      <c r="CA9" s="433"/>
      <c r="CB9" s="433"/>
      <c r="CC9" s="434"/>
      <c r="CD9" s="472" t="s">
        <v>113</v>
      </c>
      <c r="CE9" s="392"/>
      <c r="CF9" s="392"/>
      <c r="CG9" s="392"/>
      <c r="CH9" s="392"/>
      <c r="CI9" s="392"/>
      <c r="CJ9" s="392"/>
      <c r="CK9" s="392"/>
      <c r="CL9" s="392"/>
      <c r="CM9" s="392"/>
      <c r="CN9" s="392"/>
      <c r="CO9" s="392"/>
      <c r="CP9" s="392"/>
      <c r="CQ9" s="392"/>
      <c r="CR9" s="392"/>
      <c r="CS9" s="473"/>
      <c r="CT9" s="429">
        <v>10.199999999999999</v>
      </c>
      <c r="CU9" s="430"/>
      <c r="CV9" s="430"/>
      <c r="CW9" s="430"/>
      <c r="CX9" s="430"/>
      <c r="CY9" s="430"/>
      <c r="CZ9" s="430"/>
      <c r="DA9" s="431"/>
      <c r="DB9" s="429">
        <v>10.6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114</v>
      </c>
      <c r="M10" s="389"/>
      <c r="N10" s="389"/>
      <c r="O10" s="389"/>
      <c r="P10" s="389"/>
      <c r="Q10" s="390"/>
      <c r="R10" s="385">
        <v>247034</v>
      </c>
      <c r="S10" s="386"/>
      <c r="T10" s="386"/>
      <c r="U10" s="386"/>
      <c r="V10" s="445"/>
      <c r="W10" s="573"/>
      <c r="X10" s="383"/>
      <c r="Y10" s="383"/>
      <c r="Z10" s="383"/>
      <c r="AA10" s="383"/>
      <c r="AB10" s="383"/>
      <c r="AC10" s="383"/>
      <c r="AD10" s="383"/>
      <c r="AE10" s="383"/>
      <c r="AF10" s="383"/>
      <c r="AG10" s="383"/>
      <c r="AH10" s="383"/>
      <c r="AI10" s="383"/>
      <c r="AJ10" s="383"/>
      <c r="AK10" s="383"/>
      <c r="AL10" s="574"/>
      <c r="AM10" s="489" t="s">
        <v>115</v>
      </c>
      <c r="AN10" s="389"/>
      <c r="AO10" s="389"/>
      <c r="AP10" s="389"/>
      <c r="AQ10" s="389"/>
      <c r="AR10" s="389"/>
      <c r="AS10" s="389"/>
      <c r="AT10" s="390"/>
      <c r="AU10" s="490" t="s">
        <v>91</v>
      </c>
      <c r="AV10" s="491"/>
      <c r="AW10" s="491"/>
      <c r="AX10" s="491"/>
      <c r="AY10" s="446" t="s">
        <v>116</v>
      </c>
      <c r="AZ10" s="447"/>
      <c r="BA10" s="447"/>
      <c r="BB10" s="447"/>
      <c r="BC10" s="447"/>
      <c r="BD10" s="447"/>
      <c r="BE10" s="447"/>
      <c r="BF10" s="447"/>
      <c r="BG10" s="447"/>
      <c r="BH10" s="447"/>
      <c r="BI10" s="447"/>
      <c r="BJ10" s="447"/>
      <c r="BK10" s="447"/>
      <c r="BL10" s="447"/>
      <c r="BM10" s="448"/>
      <c r="BN10" s="432">
        <v>6593</v>
      </c>
      <c r="BO10" s="433"/>
      <c r="BP10" s="433"/>
      <c r="BQ10" s="433"/>
      <c r="BR10" s="433"/>
      <c r="BS10" s="433"/>
      <c r="BT10" s="433"/>
      <c r="BU10" s="434"/>
      <c r="BV10" s="432">
        <v>104</v>
      </c>
      <c r="BW10" s="433"/>
      <c r="BX10" s="433"/>
      <c r="BY10" s="433"/>
      <c r="BZ10" s="433"/>
      <c r="CA10" s="433"/>
      <c r="CB10" s="433"/>
      <c r="CC10" s="434"/>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91</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251992</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1502238</v>
      </c>
      <c r="BO12" s="433"/>
      <c r="BP12" s="433"/>
      <c r="BQ12" s="433"/>
      <c r="BR12" s="433"/>
      <c r="BS12" s="433"/>
      <c r="BT12" s="433"/>
      <c r="BU12" s="434"/>
      <c r="BV12" s="432">
        <v>578838</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131</v>
      </c>
      <c r="N13" s="517"/>
      <c r="O13" s="517"/>
      <c r="P13" s="517"/>
      <c r="Q13" s="518"/>
      <c r="R13" s="519">
        <v>240555</v>
      </c>
      <c r="S13" s="520"/>
      <c r="T13" s="520"/>
      <c r="U13" s="520"/>
      <c r="V13" s="521"/>
      <c r="W13" s="522" t="s">
        <v>132</v>
      </c>
      <c r="X13" s="418"/>
      <c r="Y13" s="418"/>
      <c r="Z13" s="418"/>
      <c r="AA13" s="418"/>
      <c r="AB13" s="419"/>
      <c r="AC13" s="385">
        <v>539</v>
      </c>
      <c r="AD13" s="386"/>
      <c r="AE13" s="386"/>
      <c r="AF13" s="386"/>
      <c r="AG13" s="387"/>
      <c r="AH13" s="385">
        <v>652</v>
      </c>
      <c r="AI13" s="386"/>
      <c r="AJ13" s="386"/>
      <c r="AK13" s="386"/>
      <c r="AL13" s="445"/>
      <c r="AM13" s="489" t="s">
        <v>133</v>
      </c>
      <c r="AN13" s="389"/>
      <c r="AO13" s="389"/>
      <c r="AP13" s="389"/>
      <c r="AQ13" s="389"/>
      <c r="AR13" s="389"/>
      <c r="AS13" s="389"/>
      <c r="AT13" s="390"/>
      <c r="AU13" s="490" t="s">
        <v>102</v>
      </c>
      <c r="AV13" s="491"/>
      <c r="AW13" s="491"/>
      <c r="AX13" s="491"/>
      <c r="AY13" s="446" t="s">
        <v>134</v>
      </c>
      <c r="AZ13" s="447"/>
      <c r="BA13" s="447"/>
      <c r="BB13" s="447"/>
      <c r="BC13" s="447"/>
      <c r="BD13" s="447"/>
      <c r="BE13" s="447"/>
      <c r="BF13" s="447"/>
      <c r="BG13" s="447"/>
      <c r="BH13" s="447"/>
      <c r="BI13" s="447"/>
      <c r="BJ13" s="447"/>
      <c r="BK13" s="447"/>
      <c r="BL13" s="447"/>
      <c r="BM13" s="448"/>
      <c r="BN13" s="432">
        <v>-1492299</v>
      </c>
      <c r="BO13" s="433"/>
      <c r="BP13" s="433"/>
      <c r="BQ13" s="433"/>
      <c r="BR13" s="433"/>
      <c r="BS13" s="433"/>
      <c r="BT13" s="433"/>
      <c r="BU13" s="434"/>
      <c r="BV13" s="432">
        <v>-1884996</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5.4</v>
      </c>
      <c r="CU13" s="430"/>
      <c r="CV13" s="430"/>
      <c r="CW13" s="430"/>
      <c r="CX13" s="430"/>
      <c r="CY13" s="430"/>
      <c r="CZ13" s="430"/>
      <c r="DA13" s="431"/>
      <c r="DB13" s="429">
        <v>4.9000000000000004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251219</v>
      </c>
      <c r="S14" s="520"/>
      <c r="T14" s="520"/>
      <c r="U14" s="520"/>
      <c r="V14" s="521"/>
      <c r="W14" s="523"/>
      <c r="X14" s="421"/>
      <c r="Y14" s="421"/>
      <c r="Z14" s="421"/>
      <c r="AA14" s="421"/>
      <c r="AB14" s="422"/>
      <c r="AC14" s="512">
        <v>0.5</v>
      </c>
      <c r="AD14" s="513"/>
      <c r="AE14" s="513"/>
      <c r="AF14" s="513"/>
      <c r="AG14" s="514"/>
      <c r="AH14" s="512">
        <v>0.6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v>30.2</v>
      </c>
      <c r="CU14" s="530"/>
      <c r="CV14" s="530"/>
      <c r="CW14" s="530"/>
      <c r="CX14" s="530"/>
      <c r="CY14" s="530"/>
      <c r="CZ14" s="530"/>
      <c r="DA14" s="531"/>
      <c r="DB14" s="529">
        <v>26.5</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131</v>
      </c>
      <c r="N15" s="517"/>
      <c r="O15" s="517"/>
      <c r="P15" s="517"/>
      <c r="Q15" s="518"/>
      <c r="R15" s="519">
        <v>241241</v>
      </c>
      <c r="S15" s="520"/>
      <c r="T15" s="520"/>
      <c r="U15" s="520"/>
      <c r="V15" s="521"/>
      <c r="W15" s="522" t="s">
        <v>138</v>
      </c>
      <c r="X15" s="418"/>
      <c r="Y15" s="418"/>
      <c r="Z15" s="418"/>
      <c r="AA15" s="418"/>
      <c r="AB15" s="419"/>
      <c r="AC15" s="385">
        <v>25347</v>
      </c>
      <c r="AD15" s="386"/>
      <c r="AE15" s="386"/>
      <c r="AF15" s="386"/>
      <c r="AG15" s="387"/>
      <c r="AH15" s="385">
        <v>28287</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34769132</v>
      </c>
      <c r="BO15" s="462"/>
      <c r="BP15" s="462"/>
      <c r="BQ15" s="462"/>
      <c r="BR15" s="462"/>
      <c r="BS15" s="462"/>
      <c r="BT15" s="462"/>
      <c r="BU15" s="463"/>
      <c r="BV15" s="461">
        <v>33847426</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24</v>
      </c>
      <c r="AD16" s="513"/>
      <c r="AE16" s="513"/>
      <c r="AF16" s="513"/>
      <c r="AG16" s="514"/>
      <c r="AH16" s="512">
        <v>26.4</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39238972</v>
      </c>
      <c r="BO16" s="433"/>
      <c r="BP16" s="433"/>
      <c r="BQ16" s="433"/>
      <c r="BR16" s="433"/>
      <c r="BS16" s="433"/>
      <c r="BT16" s="433"/>
      <c r="BU16" s="434"/>
      <c r="BV16" s="432">
        <v>37880702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144</v>
      </c>
      <c r="N17" s="526"/>
      <c r="O17" s="526"/>
      <c r="P17" s="526"/>
      <c r="Q17" s="527"/>
      <c r="R17" s="509" t="s">
        <v>145</v>
      </c>
      <c r="S17" s="510"/>
      <c r="T17" s="510"/>
      <c r="U17" s="510"/>
      <c r="V17" s="511"/>
      <c r="W17" s="522" t="s">
        <v>146</v>
      </c>
      <c r="X17" s="418"/>
      <c r="Y17" s="418"/>
      <c r="Z17" s="418"/>
      <c r="AA17" s="418"/>
      <c r="AB17" s="419"/>
      <c r="AC17" s="385">
        <v>79715</v>
      </c>
      <c r="AD17" s="386"/>
      <c r="AE17" s="386"/>
      <c r="AF17" s="386"/>
      <c r="AG17" s="387"/>
      <c r="AH17" s="385">
        <v>78255</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44288535</v>
      </c>
      <c r="BO17" s="433"/>
      <c r="BP17" s="433"/>
      <c r="BQ17" s="433"/>
      <c r="BR17" s="433"/>
      <c r="BS17" s="433"/>
      <c r="BT17" s="433"/>
      <c r="BU17" s="434"/>
      <c r="BV17" s="432">
        <v>43062981</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27.46</v>
      </c>
      <c r="M18" s="485"/>
      <c r="N18" s="485"/>
      <c r="O18" s="485"/>
      <c r="P18" s="485"/>
      <c r="Q18" s="485"/>
      <c r="R18" s="486"/>
      <c r="S18" s="486"/>
      <c r="T18" s="486"/>
      <c r="U18" s="486"/>
      <c r="V18" s="487"/>
      <c r="W18" s="503"/>
      <c r="X18" s="504"/>
      <c r="Y18" s="504"/>
      <c r="Z18" s="504"/>
      <c r="AA18" s="504"/>
      <c r="AB18" s="528"/>
      <c r="AC18" s="402">
        <v>75.5</v>
      </c>
      <c r="AD18" s="403"/>
      <c r="AE18" s="403"/>
      <c r="AF18" s="403"/>
      <c r="AG18" s="488"/>
      <c r="AH18" s="402">
        <v>73</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51101557</v>
      </c>
      <c r="BO18" s="433"/>
      <c r="BP18" s="433"/>
      <c r="BQ18" s="433"/>
      <c r="BR18" s="433"/>
      <c r="BS18" s="433"/>
      <c r="BT18" s="433"/>
      <c r="BU18" s="434"/>
      <c r="BV18" s="432">
        <v>49077794</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9042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66921733</v>
      </c>
      <c r="BO19" s="433"/>
      <c r="BP19" s="433"/>
      <c r="BQ19" s="433"/>
      <c r="BR19" s="433"/>
      <c r="BS19" s="433"/>
      <c r="BT19" s="433"/>
      <c r="BU19" s="434"/>
      <c r="BV19" s="432">
        <v>64590293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111923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66514468</v>
      </c>
      <c r="BO22" s="462"/>
      <c r="BP22" s="462"/>
      <c r="BQ22" s="462"/>
      <c r="BR22" s="462"/>
      <c r="BS22" s="462"/>
      <c r="BT22" s="462"/>
      <c r="BU22" s="463"/>
      <c r="BV22" s="461">
        <v>69006063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37980497</v>
      </c>
      <c r="BO23" s="433"/>
      <c r="BP23" s="433"/>
      <c r="BQ23" s="433"/>
      <c r="BR23" s="433"/>
      <c r="BS23" s="433"/>
      <c r="BT23" s="433"/>
      <c r="BU23" s="434"/>
      <c r="BV23" s="432">
        <v>41300685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7280</v>
      </c>
      <c r="R24" s="386"/>
      <c r="S24" s="386"/>
      <c r="T24" s="386"/>
      <c r="U24" s="386"/>
      <c r="V24" s="387"/>
      <c r="W24" s="475"/>
      <c r="X24" s="412"/>
      <c r="Y24" s="413"/>
      <c r="Z24" s="388" t="s">
        <v>163</v>
      </c>
      <c r="AA24" s="389"/>
      <c r="AB24" s="389"/>
      <c r="AC24" s="389"/>
      <c r="AD24" s="389"/>
      <c r="AE24" s="389"/>
      <c r="AF24" s="389"/>
      <c r="AG24" s="390"/>
      <c r="AH24" s="385">
        <v>1250</v>
      </c>
      <c r="AI24" s="386"/>
      <c r="AJ24" s="386"/>
      <c r="AK24" s="386"/>
      <c r="AL24" s="387"/>
      <c r="AM24" s="385">
        <v>3810000</v>
      </c>
      <c r="AN24" s="386"/>
      <c r="AO24" s="386"/>
      <c r="AP24" s="386"/>
      <c r="AQ24" s="386"/>
      <c r="AR24" s="387"/>
      <c r="AS24" s="385">
        <v>3048</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37058288</v>
      </c>
      <c r="BO24" s="433"/>
      <c r="BP24" s="433"/>
      <c r="BQ24" s="433"/>
      <c r="BR24" s="433"/>
      <c r="BS24" s="433"/>
      <c r="BT24" s="433"/>
      <c r="BU24" s="434"/>
      <c r="BV24" s="432">
        <v>37046486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2</v>
      </c>
      <c r="M25" s="386"/>
      <c r="N25" s="386"/>
      <c r="O25" s="386"/>
      <c r="P25" s="387"/>
      <c r="Q25" s="385">
        <v>7875</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12844804</v>
      </c>
      <c r="BO25" s="462"/>
      <c r="BP25" s="462"/>
      <c r="BQ25" s="462"/>
      <c r="BR25" s="462"/>
      <c r="BS25" s="462"/>
      <c r="BT25" s="462"/>
      <c r="BU25" s="463"/>
      <c r="BV25" s="461">
        <v>13965421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7125</v>
      </c>
      <c r="R26" s="386"/>
      <c r="S26" s="386"/>
      <c r="T26" s="386"/>
      <c r="U26" s="386"/>
      <c r="V26" s="387"/>
      <c r="W26" s="475"/>
      <c r="X26" s="412"/>
      <c r="Y26" s="413"/>
      <c r="Z26" s="388" t="s">
        <v>169</v>
      </c>
      <c r="AA26" s="443"/>
      <c r="AB26" s="443"/>
      <c r="AC26" s="443"/>
      <c r="AD26" s="443"/>
      <c r="AE26" s="443"/>
      <c r="AF26" s="443"/>
      <c r="AG26" s="444"/>
      <c r="AH26" s="385">
        <v>81</v>
      </c>
      <c r="AI26" s="386"/>
      <c r="AJ26" s="386"/>
      <c r="AK26" s="386"/>
      <c r="AL26" s="387"/>
      <c r="AM26" s="385">
        <v>243729</v>
      </c>
      <c r="AN26" s="386"/>
      <c r="AO26" s="386"/>
      <c r="AP26" s="386"/>
      <c r="AQ26" s="386"/>
      <c r="AR26" s="387"/>
      <c r="AS26" s="385">
        <v>3009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v>70000</v>
      </c>
      <c r="BO26" s="433"/>
      <c r="BP26" s="433"/>
      <c r="BQ26" s="433"/>
      <c r="BR26" s="433"/>
      <c r="BS26" s="433"/>
      <c r="BT26" s="433"/>
      <c r="BU26" s="434"/>
      <c r="BV26" s="432">
        <v>70000</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5400</v>
      </c>
      <c r="R27" s="386"/>
      <c r="S27" s="386"/>
      <c r="T27" s="386"/>
      <c r="U27" s="386"/>
      <c r="V27" s="387"/>
      <c r="W27" s="475"/>
      <c r="X27" s="412"/>
      <c r="Y27" s="413"/>
      <c r="Z27" s="388" t="s">
        <v>172</v>
      </c>
      <c r="AA27" s="389"/>
      <c r="AB27" s="389"/>
      <c r="AC27" s="389"/>
      <c r="AD27" s="389"/>
      <c r="AE27" s="389"/>
      <c r="AF27" s="389"/>
      <c r="AG27" s="390"/>
      <c r="AH27" s="385">
        <v>24</v>
      </c>
      <c r="AI27" s="386"/>
      <c r="AJ27" s="386"/>
      <c r="AK27" s="386"/>
      <c r="AL27" s="387"/>
      <c r="AM27" s="385">
        <v>96768</v>
      </c>
      <c r="AN27" s="386"/>
      <c r="AO27" s="386"/>
      <c r="AP27" s="386"/>
      <c r="AQ27" s="386"/>
      <c r="AR27" s="387"/>
      <c r="AS27" s="385">
        <v>4032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123</v>
      </c>
      <c r="BO27" s="467"/>
      <c r="BP27" s="467"/>
      <c r="BQ27" s="467"/>
      <c r="BR27" s="467"/>
      <c r="BS27" s="467"/>
      <c r="BT27" s="467"/>
      <c r="BU27" s="468"/>
      <c r="BV27" s="466" t="s">
        <v>123</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5050</v>
      </c>
      <c r="R28" s="386"/>
      <c r="S28" s="386"/>
      <c r="T28" s="386"/>
      <c r="U28" s="386"/>
      <c r="V28" s="387"/>
      <c r="W28" s="475"/>
      <c r="X28" s="412"/>
      <c r="Y28" s="413"/>
      <c r="Z28" s="388" t="s">
        <v>175</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5341659</v>
      </c>
      <c r="BO28" s="462"/>
      <c r="BP28" s="462"/>
      <c r="BQ28" s="462"/>
      <c r="BR28" s="462"/>
      <c r="BS28" s="462"/>
      <c r="BT28" s="462"/>
      <c r="BU28" s="463"/>
      <c r="BV28" s="461">
        <v>6837304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26</v>
      </c>
      <c r="M29" s="386"/>
      <c r="N29" s="386"/>
      <c r="O29" s="386"/>
      <c r="P29" s="387"/>
      <c r="Q29" s="385">
        <v>4700</v>
      </c>
      <c r="R29" s="386"/>
      <c r="S29" s="386"/>
      <c r="T29" s="386"/>
      <c r="U29" s="386"/>
      <c r="V29" s="387"/>
      <c r="W29" s="476"/>
      <c r="X29" s="477"/>
      <c r="Y29" s="478"/>
      <c r="Z29" s="388" t="s">
        <v>178</v>
      </c>
      <c r="AA29" s="389"/>
      <c r="AB29" s="389"/>
      <c r="AC29" s="389"/>
      <c r="AD29" s="389"/>
      <c r="AE29" s="389"/>
      <c r="AF29" s="389"/>
      <c r="AG29" s="390"/>
      <c r="AH29" s="385">
        <v>1274</v>
      </c>
      <c r="AI29" s="386"/>
      <c r="AJ29" s="386"/>
      <c r="AK29" s="386"/>
      <c r="AL29" s="387"/>
      <c r="AM29" s="385">
        <v>3906768</v>
      </c>
      <c r="AN29" s="386"/>
      <c r="AO29" s="386"/>
      <c r="AP29" s="386"/>
      <c r="AQ29" s="386"/>
      <c r="AR29" s="387"/>
      <c r="AS29" s="385">
        <v>3067</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t="s">
        <v>123</v>
      </c>
      <c r="BO29" s="433"/>
      <c r="BP29" s="433"/>
      <c r="BQ29" s="433"/>
      <c r="BR29" s="433"/>
      <c r="BS29" s="433"/>
      <c r="BT29" s="433"/>
      <c r="BU29" s="434"/>
      <c r="BV29" s="432" t="s">
        <v>123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1172578</v>
      </c>
      <c r="BO30" s="467"/>
      <c r="BP30" s="467"/>
      <c r="BQ30" s="467"/>
      <c r="BR30" s="467"/>
      <c r="BS30" s="467"/>
      <c r="BT30" s="467"/>
      <c r="BU30" s="468"/>
      <c r="BV30" s="466">
        <v>2652323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草加市水道事業会計</v>
      </c>
      <c r="AP34" s="381"/>
      <c r="AQ34" s="381"/>
      <c r="AR34" s="381"/>
      <c r="AS34" s="381"/>
      <c r="AT34" s="381"/>
      <c r="AU34" s="381"/>
      <c r="AV34" s="381"/>
      <c r="AW34" s="381"/>
      <c r="AX34" s="381"/>
      <c r="AY34" s="381"/>
      <c r="AZ34" s="381"/>
      <c r="BA34" s="381"/>
      <c r="BB34" s="381"/>
      <c r="BC34" s="381"/>
      <c r="BD34" s="163"/>
      <c r="BE34" s="380">
        <f>IF(BG34="","",MAX(C34:D43,U34:V43,AM34:AN43)+1)</f>
        <v>11</v>
      </c>
      <c r="BF34" s="380"/>
      <c r="BG34" s="381" t="str">
        <f>IF('各会計、関係団体の財政状況及び健全化判断比率'!B35="","",'各会計、関係団体の財政状況及び健全化判断比率'!B35)</f>
        <v>草加都市計画新田西部土地区画整理事業特別会計</v>
      </c>
      <c r="BH34" s="381"/>
      <c r="BI34" s="381"/>
      <c r="BJ34" s="381"/>
      <c r="BK34" s="381"/>
      <c r="BL34" s="381"/>
      <c r="BM34" s="381"/>
      <c r="BN34" s="381"/>
      <c r="BO34" s="381"/>
      <c r="BP34" s="381"/>
      <c r="BQ34" s="381"/>
      <c r="BR34" s="381"/>
      <c r="BS34" s="381"/>
      <c r="BT34" s="381"/>
      <c r="BU34" s="381"/>
      <c r="BV34" s="163"/>
      <c r="BW34" s="380">
        <f>IF(BY34="","",MAX(C34:D43,U34:V43,AM34:AN43,BE34:BF43)+1)</f>
        <v>13</v>
      </c>
      <c r="BX34" s="380"/>
      <c r="BY34" s="381" t="str">
        <f>IF('各会計、関係団体の財政状況及び健全化判断比率'!B68="","",'各会計、関係団体の財政状況及び健全化判断比率'!B68)</f>
        <v>埼玉県後期高齢者医療広域連合</v>
      </c>
      <c r="BZ34" s="381"/>
      <c r="CA34" s="381"/>
      <c r="CB34" s="381"/>
      <c r="CC34" s="381"/>
      <c r="CD34" s="381"/>
      <c r="CE34" s="381"/>
      <c r="CF34" s="381"/>
      <c r="CG34" s="381"/>
      <c r="CH34" s="381"/>
      <c r="CI34" s="381"/>
      <c r="CJ34" s="381"/>
      <c r="CK34" s="381"/>
      <c r="CL34" s="381"/>
      <c r="CM34" s="381"/>
      <c r="CN34" s="163"/>
      <c r="CO34" s="380">
        <f>IF(CQ34="","",MAX(C34:D43,U34:V43,AM34:AN43,BE34:BF43,BW34:BX43)+1)</f>
        <v>21</v>
      </c>
      <c r="CP34" s="380"/>
      <c r="CQ34" s="381" t="str">
        <f>IF('各会計、関係団体の財政状況及び健全化判断比率'!BS7="","",'各会計、関係団体の財政状況及び健全化判断比率'!BS7)</f>
        <v>草加市土地開発公社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草加都市計画新田西部土地区画整理事業特別会計（一般会計等）</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IF('各会計、関係団体の財政状況及び健全化判断比率'!B33="","",'各会計、関係団体の財政状況及び健全化判断比率'!B33)</f>
        <v>草加市立病院事業会計</v>
      </c>
      <c r="AP35" s="381"/>
      <c r="AQ35" s="381"/>
      <c r="AR35" s="381"/>
      <c r="AS35" s="381"/>
      <c r="AT35" s="381"/>
      <c r="AU35" s="381"/>
      <c r="AV35" s="381"/>
      <c r="AW35" s="381"/>
      <c r="AX35" s="381"/>
      <c r="AY35" s="381"/>
      <c r="AZ35" s="381"/>
      <c r="BA35" s="381"/>
      <c r="BB35" s="381"/>
      <c r="BC35" s="381"/>
      <c r="BD35" s="163"/>
      <c r="BE35" s="380">
        <f t="shared" ref="BE35:BE43" si="1">IF(BG35="","",BE34+1)</f>
        <v>12</v>
      </c>
      <c r="BF35" s="380"/>
      <c r="BG35" s="381" t="str">
        <f>IF('各会計、関係団体の財政状況及び健全化判断比率'!B36="","",'各会計、関係団体の財政状況及び健全化判断比率'!B36)</f>
        <v>草加都市計画事業新田駅西口土地区画整理事業特別会計</v>
      </c>
      <c r="BH35" s="381"/>
      <c r="BI35" s="381"/>
      <c r="BJ35" s="381"/>
      <c r="BK35" s="381"/>
      <c r="BL35" s="381"/>
      <c r="BM35" s="381"/>
      <c r="BN35" s="381"/>
      <c r="BO35" s="381"/>
      <c r="BP35" s="381"/>
      <c r="BQ35" s="381"/>
      <c r="BR35" s="381"/>
      <c r="BS35" s="381"/>
      <c r="BT35" s="381"/>
      <c r="BU35" s="381"/>
      <c r="BV35" s="163"/>
      <c r="BW35" s="380">
        <f t="shared" ref="BW35:BW43" si="2">IF(BY35="","",BW34+1)</f>
        <v>14</v>
      </c>
      <c r="BX35" s="380"/>
      <c r="BY35" s="381" t="str">
        <f>IF('各会計、関係団体の財政状況及び健全化判断比率'!B69="","",'各会計、関係団体の財政状況及び健全化判断比率'!B69)</f>
        <v>埼玉県後期高齢者医療広域連合</v>
      </c>
      <c r="BZ35" s="381"/>
      <c r="CA35" s="381"/>
      <c r="CB35" s="381"/>
      <c r="CC35" s="381"/>
      <c r="CD35" s="381"/>
      <c r="CE35" s="381"/>
      <c r="CF35" s="381"/>
      <c r="CG35" s="381"/>
      <c r="CH35" s="381"/>
      <c r="CI35" s="381"/>
      <c r="CJ35" s="381"/>
      <c r="CK35" s="381"/>
      <c r="CL35" s="381"/>
      <c r="CM35" s="381"/>
      <c r="CN35" s="163"/>
      <c r="CO35" s="380">
        <f t="shared" ref="CO35:CO43" si="3">IF(CQ35="","",CO34+1)</f>
        <v>22</v>
      </c>
      <c r="CP35" s="380"/>
      <c r="CQ35" s="381" t="str">
        <f>IF('各会計、関係団体の財政状況及び健全化判断比率'!BS8="","",'各会計、関係団体の財政状況及び健全化判断比率'!BS8)</f>
        <v>アコス株式会社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草加都市計画新田駅西口土地区画整理事業特別会計（一般会計等）</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10</v>
      </c>
      <c r="AN36" s="380"/>
      <c r="AO36" s="381" t="str">
        <f>IF('各会計、関係団体の財政状況及び健全化判断比率'!B34="","",'各会計、関係団体の財政状況及び健全化判断比率'!B34)</f>
        <v>草加市公共下水道事業会計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15</v>
      </c>
      <c r="BX36" s="380"/>
      <c r="BY36" s="381" t="str">
        <f>IF('各会計、関係団体の財政状況及び健全化判断比率'!B70="","",'各会計、関係団体の財政状況及び健全化判断比率'!B70)</f>
        <v>埼玉県市町村総合事務組合</v>
      </c>
      <c r="BZ36" s="381"/>
      <c r="CA36" s="381"/>
      <c r="CB36" s="381"/>
      <c r="CC36" s="381"/>
      <c r="CD36" s="381"/>
      <c r="CE36" s="381"/>
      <c r="CF36" s="381"/>
      <c r="CG36" s="381"/>
      <c r="CH36" s="381"/>
      <c r="CI36" s="381"/>
      <c r="CJ36" s="381"/>
      <c r="CK36" s="381"/>
      <c r="CL36" s="381"/>
      <c r="CM36" s="381"/>
      <c r="CN36" s="163"/>
      <c r="CO36" s="380">
        <f t="shared" si="3"/>
        <v>23</v>
      </c>
      <c r="CP36" s="380"/>
      <c r="CQ36" s="381" t="str">
        <f>IF('各会計、関係団体の財政状況及び健全化判断比率'!BS9="","",'各会計、関係団体の財政状況及び健全化判断比率'!BS9)</f>
        <v>草加市スポーツ協会</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駐車場事業特別会計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16</v>
      </c>
      <c r="BX37" s="380"/>
      <c r="BY37" s="381" t="str">
        <f>IF('各会計、関係団体の財政状況及び健全化判断比率'!B71="","",'各会計、関係団体の財政状況及び健全化判断比率'!B71)</f>
        <v>埼玉県市町村総合事務組合</v>
      </c>
      <c r="BZ37" s="381"/>
      <c r="CA37" s="381"/>
      <c r="CB37" s="381"/>
      <c r="CC37" s="381"/>
      <c r="CD37" s="381"/>
      <c r="CE37" s="381"/>
      <c r="CF37" s="381"/>
      <c r="CG37" s="381"/>
      <c r="CH37" s="381"/>
      <c r="CI37" s="381"/>
      <c r="CJ37" s="381"/>
      <c r="CK37" s="381"/>
      <c r="CL37" s="381"/>
      <c r="CM37" s="381"/>
      <c r="CN37" s="163"/>
      <c r="CO37" s="380">
        <f t="shared" si="3"/>
        <v>24</v>
      </c>
      <c r="CP37" s="380"/>
      <c r="CQ37" s="381" t="str">
        <f>IF('各会計、関係団体の財政状況及び健全化判断比率'!BS10="","",'各会計、関係団体の財政状況及び健全化判断比率'!BS10)</f>
        <v>草加市文化協会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17</v>
      </c>
      <c r="BX38" s="380"/>
      <c r="BY38" s="381" t="str">
        <f>IF('各会計、関係団体の財政状況及び健全化判断比率'!B72="","",'各会計、関係団体の財政状況及び健全化判断比率'!B72)</f>
        <v>彩の国さいたま人づくり広域連合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18</v>
      </c>
      <c r="BX39" s="380"/>
      <c r="BY39" s="381" t="str">
        <f>IF('各会計、関係団体の財政状況及び健全化判断比率'!B73="","",'各会計、関係団体の財政状況及び健全化判断比率'!B73)</f>
        <v>埼玉県都市ボートレース企業団</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19</v>
      </c>
      <c r="BX40" s="380"/>
      <c r="BY40" s="381" t="str">
        <f>IF('各会計、関係団体の財政状況及び健全化判断比率'!B74="","",'各会計、関係団体の財政状況及び健全化判断比率'!B74)</f>
        <v>東埼玉資源環境組合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20</v>
      </c>
      <c r="BX41" s="380"/>
      <c r="BY41" s="381" t="str">
        <f>IF('各会計、関係団体の財政状況及び健全化判断比率'!B75="","",'各会計、関係団体の財政状況及び健全化判断比率'!B75)</f>
        <v>草加八潮消防組合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Zss72+DbLlYDrUGVe5O1cXkuXaZuCb8TPVTC1faZQKPpNF0ULwHOMu19KQKgoxuJKXgRTkBRjJAf/RC1it5cFQ==" saltValue="DhoTPwO1bdU5MSsZXSNH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39509664</v>
      </c>
      <c r="S5" s="690"/>
      <c r="T5" s="690"/>
      <c r="U5" s="690"/>
      <c r="V5" s="690"/>
      <c r="W5" s="690"/>
      <c r="X5" s="690"/>
      <c r="Y5" s="715"/>
      <c r="Z5" s="728">
        <v>40.799999999999997</v>
      </c>
      <c r="AA5" s="728"/>
      <c r="AB5" s="728"/>
      <c r="AC5" s="728"/>
      <c r="AD5" s="729">
        <v>36666899</v>
      </c>
      <c r="AE5" s="729"/>
      <c r="AF5" s="729"/>
      <c r="AG5" s="729"/>
      <c r="AH5" s="729"/>
      <c r="AI5" s="729"/>
      <c r="AJ5" s="729"/>
      <c r="AK5" s="729"/>
      <c r="AL5" s="716">
        <v>72.7</v>
      </c>
      <c r="AM5" s="698"/>
      <c r="AN5" s="698"/>
      <c r="AO5" s="717"/>
      <c r="AP5" s="692" t="s">
        <v>217</v>
      </c>
      <c r="AQ5" s="693"/>
      <c r="AR5" s="693"/>
      <c r="AS5" s="693"/>
      <c r="AT5" s="693"/>
      <c r="AU5" s="693"/>
      <c r="AV5" s="693"/>
      <c r="AW5" s="693"/>
      <c r="AX5" s="693"/>
      <c r="AY5" s="693"/>
      <c r="AZ5" s="693"/>
      <c r="BA5" s="693"/>
      <c r="BB5" s="693"/>
      <c r="BC5" s="693"/>
      <c r="BD5" s="693"/>
      <c r="BE5" s="693"/>
      <c r="BF5" s="694"/>
      <c r="BG5" s="634">
        <v>36666899</v>
      </c>
      <c r="BH5" s="635"/>
      <c r="BI5" s="635"/>
      <c r="BJ5" s="635"/>
      <c r="BK5" s="635"/>
      <c r="BL5" s="635"/>
      <c r="BM5" s="635"/>
      <c r="BN5" s="636"/>
      <c r="BO5" s="672">
        <v>92.8</v>
      </c>
      <c r="BP5" s="672"/>
      <c r="BQ5" s="672"/>
      <c r="BR5" s="672"/>
      <c r="BS5" s="673">
        <v>527148</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441341</v>
      </c>
      <c r="S6" s="635"/>
      <c r="T6" s="635"/>
      <c r="U6" s="635"/>
      <c r="V6" s="635"/>
      <c r="W6" s="635"/>
      <c r="X6" s="635"/>
      <c r="Y6" s="636"/>
      <c r="Z6" s="672">
        <v>0.5</v>
      </c>
      <c r="AA6" s="672"/>
      <c r="AB6" s="672"/>
      <c r="AC6" s="672"/>
      <c r="AD6" s="673">
        <v>441341</v>
      </c>
      <c r="AE6" s="673"/>
      <c r="AF6" s="673"/>
      <c r="AG6" s="673"/>
      <c r="AH6" s="673"/>
      <c r="AI6" s="673"/>
      <c r="AJ6" s="673"/>
      <c r="AK6" s="673"/>
      <c r="AL6" s="637">
        <v>0.9</v>
      </c>
      <c r="AM6" s="638"/>
      <c r="AN6" s="638"/>
      <c r="AO6" s="674"/>
      <c r="AP6" s="631" t="s">
        <v>222</v>
      </c>
      <c r="AQ6" s="632"/>
      <c r="AR6" s="632"/>
      <c r="AS6" s="632"/>
      <c r="AT6" s="632"/>
      <c r="AU6" s="632"/>
      <c r="AV6" s="632"/>
      <c r="AW6" s="632"/>
      <c r="AX6" s="632"/>
      <c r="AY6" s="632"/>
      <c r="AZ6" s="632"/>
      <c r="BA6" s="632"/>
      <c r="BB6" s="632"/>
      <c r="BC6" s="632"/>
      <c r="BD6" s="632"/>
      <c r="BE6" s="632"/>
      <c r="BF6" s="633"/>
      <c r="BG6" s="634">
        <v>36666899</v>
      </c>
      <c r="BH6" s="635"/>
      <c r="BI6" s="635"/>
      <c r="BJ6" s="635"/>
      <c r="BK6" s="635"/>
      <c r="BL6" s="635"/>
      <c r="BM6" s="635"/>
      <c r="BN6" s="636"/>
      <c r="BO6" s="672">
        <v>92.8</v>
      </c>
      <c r="BP6" s="672"/>
      <c r="BQ6" s="672"/>
      <c r="BR6" s="672"/>
      <c r="BS6" s="673">
        <v>527148</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379886</v>
      </c>
      <c r="CS6" s="635"/>
      <c r="CT6" s="635"/>
      <c r="CU6" s="635"/>
      <c r="CV6" s="635"/>
      <c r="CW6" s="635"/>
      <c r="CX6" s="635"/>
      <c r="CY6" s="636"/>
      <c r="CZ6" s="716">
        <v>0.4</v>
      </c>
      <c r="DA6" s="698"/>
      <c r="DB6" s="698"/>
      <c r="DC6" s="718"/>
      <c r="DD6" s="640" t="s">
        <v>123</v>
      </c>
      <c r="DE6" s="635"/>
      <c r="DF6" s="635"/>
      <c r="DG6" s="635"/>
      <c r="DH6" s="635"/>
      <c r="DI6" s="635"/>
      <c r="DJ6" s="635"/>
      <c r="DK6" s="635"/>
      <c r="DL6" s="635"/>
      <c r="DM6" s="635"/>
      <c r="DN6" s="635"/>
      <c r="DO6" s="635"/>
      <c r="DP6" s="636"/>
      <c r="DQ6" s="640">
        <v>379886</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18712</v>
      </c>
      <c r="S7" s="635"/>
      <c r="T7" s="635"/>
      <c r="U7" s="635"/>
      <c r="V7" s="635"/>
      <c r="W7" s="635"/>
      <c r="X7" s="635"/>
      <c r="Y7" s="636"/>
      <c r="Z7" s="672">
        <v>0</v>
      </c>
      <c r="AA7" s="672"/>
      <c r="AB7" s="672"/>
      <c r="AC7" s="672"/>
      <c r="AD7" s="673">
        <v>18712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18897612</v>
      </c>
      <c r="BH7" s="635"/>
      <c r="BI7" s="635"/>
      <c r="BJ7" s="635"/>
      <c r="BK7" s="635"/>
      <c r="BL7" s="635"/>
      <c r="BM7" s="635"/>
      <c r="BN7" s="636"/>
      <c r="BO7" s="672">
        <v>47.8</v>
      </c>
      <c r="BP7" s="672"/>
      <c r="BQ7" s="672"/>
      <c r="BR7" s="672"/>
      <c r="BS7" s="673">
        <v>527148</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9449729</v>
      </c>
      <c r="CS7" s="635"/>
      <c r="CT7" s="635"/>
      <c r="CU7" s="635"/>
      <c r="CV7" s="635"/>
      <c r="CW7" s="635"/>
      <c r="CX7" s="635"/>
      <c r="CY7" s="636"/>
      <c r="CZ7" s="672">
        <v>10.3</v>
      </c>
      <c r="DA7" s="672"/>
      <c r="DB7" s="672"/>
      <c r="DC7" s="672"/>
      <c r="DD7" s="640">
        <v>587609</v>
      </c>
      <c r="DE7" s="635"/>
      <c r="DF7" s="635"/>
      <c r="DG7" s="635"/>
      <c r="DH7" s="635"/>
      <c r="DI7" s="635"/>
      <c r="DJ7" s="635"/>
      <c r="DK7" s="635"/>
      <c r="DL7" s="635"/>
      <c r="DM7" s="635"/>
      <c r="DN7" s="635"/>
      <c r="DO7" s="635"/>
      <c r="DP7" s="636"/>
      <c r="DQ7" s="640">
        <v>7745338</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357436</v>
      </c>
      <c r="S8" s="635"/>
      <c r="T8" s="635"/>
      <c r="U8" s="635"/>
      <c r="V8" s="635"/>
      <c r="W8" s="635"/>
      <c r="X8" s="635"/>
      <c r="Y8" s="636"/>
      <c r="Z8" s="672">
        <v>0.4</v>
      </c>
      <c r="AA8" s="672"/>
      <c r="AB8" s="672"/>
      <c r="AC8" s="672"/>
      <c r="AD8" s="673">
        <v>357436</v>
      </c>
      <c r="AE8" s="673"/>
      <c r="AF8" s="673"/>
      <c r="AG8" s="673"/>
      <c r="AH8" s="673"/>
      <c r="AI8" s="673"/>
      <c r="AJ8" s="673"/>
      <c r="AK8" s="673"/>
      <c r="AL8" s="637">
        <v>0.7</v>
      </c>
      <c r="AM8" s="638"/>
      <c r="AN8" s="638"/>
      <c r="AO8" s="674"/>
      <c r="AP8" s="631" t="s">
        <v>228</v>
      </c>
      <c r="AQ8" s="632"/>
      <c r="AR8" s="632"/>
      <c r="AS8" s="632"/>
      <c r="AT8" s="632"/>
      <c r="AU8" s="632"/>
      <c r="AV8" s="632"/>
      <c r="AW8" s="632"/>
      <c r="AX8" s="632"/>
      <c r="AY8" s="632"/>
      <c r="AZ8" s="632"/>
      <c r="BA8" s="632"/>
      <c r="BB8" s="632"/>
      <c r="BC8" s="632"/>
      <c r="BD8" s="632"/>
      <c r="BE8" s="632"/>
      <c r="BF8" s="633"/>
      <c r="BG8" s="634">
        <v>418416</v>
      </c>
      <c r="BH8" s="635"/>
      <c r="BI8" s="635"/>
      <c r="BJ8" s="635"/>
      <c r="BK8" s="635"/>
      <c r="BL8" s="635"/>
      <c r="BM8" s="635"/>
      <c r="BN8" s="636"/>
      <c r="BO8" s="672">
        <v>1.1000000000000001</v>
      </c>
      <c r="BP8" s="672"/>
      <c r="BQ8" s="672"/>
      <c r="BR8" s="672"/>
      <c r="BS8" s="673" t="s">
        <v>123</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45962402</v>
      </c>
      <c r="CS8" s="635"/>
      <c r="CT8" s="635"/>
      <c r="CU8" s="635"/>
      <c r="CV8" s="635"/>
      <c r="CW8" s="635"/>
      <c r="CX8" s="635"/>
      <c r="CY8" s="636"/>
      <c r="CZ8" s="672">
        <v>50.1</v>
      </c>
      <c r="DA8" s="672"/>
      <c r="DB8" s="672"/>
      <c r="DC8" s="672"/>
      <c r="DD8" s="640">
        <v>853072</v>
      </c>
      <c r="DE8" s="635"/>
      <c r="DF8" s="635"/>
      <c r="DG8" s="635"/>
      <c r="DH8" s="635"/>
      <c r="DI8" s="635"/>
      <c r="DJ8" s="635"/>
      <c r="DK8" s="635"/>
      <c r="DL8" s="635"/>
      <c r="DM8" s="635"/>
      <c r="DN8" s="635"/>
      <c r="DO8" s="635"/>
      <c r="DP8" s="636"/>
      <c r="DQ8" s="640">
        <v>24104200</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514016</v>
      </c>
      <c r="S9" s="635"/>
      <c r="T9" s="635"/>
      <c r="U9" s="635"/>
      <c r="V9" s="635"/>
      <c r="W9" s="635"/>
      <c r="X9" s="635"/>
      <c r="Y9" s="636"/>
      <c r="Z9" s="672">
        <v>0.5</v>
      </c>
      <c r="AA9" s="672"/>
      <c r="AB9" s="672"/>
      <c r="AC9" s="672"/>
      <c r="AD9" s="673">
        <v>514016</v>
      </c>
      <c r="AE9" s="673"/>
      <c r="AF9" s="673"/>
      <c r="AG9" s="673"/>
      <c r="AH9" s="673"/>
      <c r="AI9" s="673"/>
      <c r="AJ9" s="673"/>
      <c r="AK9" s="673"/>
      <c r="AL9" s="637">
        <v>1</v>
      </c>
      <c r="AM9" s="638"/>
      <c r="AN9" s="638"/>
      <c r="AO9" s="674"/>
      <c r="AP9" s="631" t="s">
        <v>231</v>
      </c>
      <c r="AQ9" s="632"/>
      <c r="AR9" s="632"/>
      <c r="AS9" s="632"/>
      <c r="AT9" s="632"/>
      <c r="AU9" s="632"/>
      <c r="AV9" s="632"/>
      <c r="AW9" s="632"/>
      <c r="AX9" s="632"/>
      <c r="AY9" s="632"/>
      <c r="AZ9" s="632"/>
      <c r="BA9" s="632"/>
      <c r="BB9" s="632"/>
      <c r="BC9" s="632"/>
      <c r="BD9" s="632"/>
      <c r="BE9" s="632"/>
      <c r="BF9" s="633"/>
      <c r="BG9" s="634">
        <v>15850948</v>
      </c>
      <c r="BH9" s="635"/>
      <c r="BI9" s="635"/>
      <c r="BJ9" s="635"/>
      <c r="BK9" s="635"/>
      <c r="BL9" s="635"/>
      <c r="BM9" s="635"/>
      <c r="BN9" s="636"/>
      <c r="BO9" s="672">
        <v>40.1</v>
      </c>
      <c r="BP9" s="672"/>
      <c r="BQ9" s="672"/>
      <c r="BR9" s="672"/>
      <c r="BS9" s="673" t="s">
        <v>123</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6781373</v>
      </c>
      <c r="CS9" s="635"/>
      <c r="CT9" s="635"/>
      <c r="CU9" s="635"/>
      <c r="CV9" s="635"/>
      <c r="CW9" s="635"/>
      <c r="CX9" s="635"/>
      <c r="CY9" s="636"/>
      <c r="CZ9" s="672">
        <v>7.4</v>
      </c>
      <c r="DA9" s="672"/>
      <c r="DB9" s="672"/>
      <c r="DC9" s="672"/>
      <c r="DD9" s="640">
        <v>89951</v>
      </c>
      <c r="DE9" s="635"/>
      <c r="DF9" s="635"/>
      <c r="DG9" s="635"/>
      <c r="DH9" s="635"/>
      <c r="DI9" s="635"/>
      <c r="DJ9" s="635"/>
      <c r="DK9" s="635"/>
      <c r="DL9" s="635"/>
      <c r="DM9" s="635"/>
      <c r="DN9" s="635"/>
      <c r="DO9" s="635"/>
      <c r="DP9" s="636"/>
      <c r="DQ9" s="640">
        <v>6270389</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637317</v>
      </c>
      <c r="BH10" s="635"/>
      <c r="BI10" s="635"/>
      <c r="BJ10" s="635"/>
      <c r="BK10" s="635"/>
      <c r="BL10" s="635"/>
      <c r="BM10" s="635"/>
      <c r="BN10" s="636"/>
      <c r="BO10" s="672">
        <v>1.6</v>
      </c>
      <c r="BP10" s="672"/>
      <c r="BQ10" s="672"/>
      <c r="BR10" s="672"/>
      <c r="BS10" s="673" t="s">
        <v>123</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55116</v>
      </c>
      <c r="CS10" s="635"/>
      <c r="CT10" s="635"/>
      <c r="CU10" s="635"/>
      <c r="CV10" s="635"/>
      <c r="CW10" s="635"/>
      <c r="CX10" s="635"/>
      <c r="CY10" s="636"/>
      <c r="CZ10" s="672">
        <v>0.1</v>
      </c>
      <c r="DA10" s="672"/>
      <c r="DB10" s="672"/>
      <c r="DC10" s="672"/>
      <c r="DD10" s="640">
        <v>949</v>
      </c>
      <c r="DE10" s="635"/>
      <c r="DF10" s="635"/>
      <c r="DG10" s="635"/>
      <c r="DH10" s="635"/>
      <c r="DI10" s="635"/>
      <c r="DJ10" s="635"/>
      <c r="DK10" s="635"/>
      <c r="DL10" s="635"/>
      <c r="DM10" s="635"/>
      <c r="DN10" s="635"/>
      <c r="DO10" s="635"/>
      <c r="DP10" s="636"/>
      <c r="DQ10" s="640">
        <v>29409</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5749624</v>
      </c>
      <c r="S11" s="635"/>
      <c r="T11" s="635"/>
      <c r="U11" s="635"/>
      <c r="V11" s="635"/>
      <c r="W11" s="635"/>
      <c r="X11" s="635"/>
      <c r="Y11" s="636"/>
      <c r="Z11" s="637">
        <v>5.9</v>
      </c>
      <c r="AA11" s="638"/>
      <c r="AB11" s="638"/>
      <c r="AC11" s="639"/>
      <c r="AD11" s="640">
        <v>5749624</v>
      </c>
      <c r="AE11" s="635"/>
      <c r="AF11" s="635"/>
      <c r="AG11" s="635"/>
      <c r="AH11" s="635"/>
      <c r="AI11" s="635"/>
      <c r="AJ11" s="635"/>
      <c r="AK11" s="636"/>
      <c r="AL11" s="637">
        <v>11.4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1990931</v>
      </c>
      <c r="BH11" s="635"/>
      <c r="BI11" s="635"/>
      <c r="BJ11" s="635"/>
      <c r="BK11" s="635"/>
      <c r="BL11" s="635"/>
      <c r="BM11" s="635"/>
      <c r="BN11" s="636"/>
      <c r="BO11" s="672">
        <v>5</v>
      </c>
      <c r="BP11" s="672"/>
      <c r="BQ11" s="672"/>
      <c r="BR11" s="672"/>
      <c r="BS11" s="673">
        <v>527148</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74699</v>
      </c>
      <c r="CS11" s="635"/>
      <c r="CT11" s="635"/>
      <c r="CU11" s="635"/>
      <c r="CV11" s="635"/>
      <c r="CW11" s="635"/>
      <c r="CX11" s="635"/>
      <c r="CY11" s="636"/>
      <c r="CZ11" s="672">
        <v>0.1</v>
      </c>
      <c r="DA11" s="672"/>
      <c r="DB11" s="672"/>
      <c r="DC11" s="672"/>
      <c r="DD11" s="640">
        <v>5005</v>
      </c>
      <c r="DE11" s="635"/>
      <c r="DF11" s="635"/>
      <c r="DG11" s="635"/>
      <c r="DH11" s="635"/>
      <c r="DI11" s="635"/>
      <c r="DJ11" s="635"/>
      <c r="DK11" s="635"/>
      <c r="DL11" s="635"/>
      <c r="DM11" s="635"/>
      <c r="DN11" s="635"/>
      <c r="DO11" s="635"/>
      <c r="DP11" s="636"/>
      <c r="DQ11" s="640">
        <v>73523</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123</v>
      </c>
      <c r="S12" s="635"/>
      <c r="T12" s="635"/>
      <c r="U12" s="635"/>
      <c r="V12" s="635"/>
      <c r="W12" s="635"/>
      <c r="X12" s="635"/>
      <c r="Y12" s="636"/>
      <c r="Z12" s="672" t="s">
        <v>123</v>
      </c>
      <c r="AA12" s="672"/>
      <c r="AB12" s="672"/>
      <c r="AC12" s="672"/>
      <c r="AD12" s="673" t="s">
        <v>123</v>
      </c>
      <c r="AE12" s="673"/>
      <c r="AF12" s="673"/>
      <c r="AG12" s="673"/>
      <c r="AH12" s="673"/>
      <c r="AI12" s="673"/>
      <c r="AJ12" s="673"/>
      <c r="AK12" s="673"/>
      <c r="AL12" s="637" t="s">
        <v>123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15456758</v>
      </c>
      <c r="BH12" s="635"/>
      <c r="BI12" s="635"/>
      <c r="BJ12" s="635"/>
      <c r="BK12" s="635"/>
      <c r="BL12" s="635"/>
      <c r="BM12" s="635"/>
      <c r="BN12" s="636"/>
      <c r="BO12" s="672">
        <v>39.1</v>
      </c>
      <c r="BP12" s="672"/>
      <c r="BQ12" s="672"/>
      <c r="BR12" s="672"/>
      <c r="BS12" s="673" t="s">
        <v>123</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1481302</v>
      </c>
      <c r="CS12" s="635"/>
      <c r="CT12" s="635"/>
      <c r="CU12" s="635"/>
      <c r="CV12" s="635"/>
      <c r="CW12" s="635"/>
      <c r="CX12" s="635"/>
      <c r="CY12" s="636"/>
      <c r="CZ12" s="672">
        <v>1.6</v>
      </c>
      <c r="DA12" s="672"/>
      <c r="DB12" s="672"/>
      <c r="DC12" s="672"/>
      <c r="DD12" s="640">
        <v>1210</v>
      </c>
      <c r="DE12" s="635"/>
      <c r="DF12" s="635"/>
      <c r="DG12" s="635"/>
      <c r="DH12" s="635"/>
      <c r="DI12" s="635"/>
      <c r="DJ12" s="635"/>
      <c r="DK12" s="635"/>
      <c r="DL12" s="635"/>
      <c r="DM12" s="635"/>
      <c r="DN12" s="635"/>
      <c r="DO12" s="635"/>
      <c r="DP12" s="636"/>
      <c r="DQ12" s="640">
        <v>1341450</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15429685</v>
      </c>
      <c r="BH13" s="635"/>
      <c r="BI13" s="635"/>
      <c r="BJ13" s="635"/>
      <c r="BK13" s="635"/>
      <c r="BL13" s="635"/>
      <c r="BM13" s="635"/>
      <c r="BN13" s="636"/>
      <c r="BO13" s="672">
        <v>39.1</v>
      </c>
      <c r="BP13" s="672"/>
      <c r="BQ13" s="672"/>
      <c r="BR13" s="672"/>
      <c r="BS13" s="673" t="s">
        <v>123</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9308763</v>
      </c>
      <c r="CS13" s="635"/>
      <c r="CT13" s="635"/>
      <c r="CU13" s="635"/>
      <c r="CV13" s="635"/>
      <c r="CW13" s="635"/>
      <c r="CX13" s="635"/>
      <c r="CY13" s="636"/>
      <c r="CZ13" s="672">
        <v>10.1</v>
      </c>
      <c r="DA13" s="672"/>
      <c r="DB13" s="672"/>
      <c r="DC13" s="672"/>
      <c r="DD13" s="640">
        <v>4025370</v>
      </c>
      <c r="DE13" s="635"/>
      <c r="DF13" s="635"/>
      <c r="DG13" s="635"/>
      <c r="DH13" s="635"/>
      <c r="DI13" s="635"/>
      <c r="DJ13" s="635"/>
      <c r="DK13" s="635"/>
      <c r="DL13" s="635"/>
      <c r="DM13" s="635"/>
      <c r="DN13" s="635"/>
      <c r="DO13" s="635"/>
      <c r="DP13" s="636"/>
      <c r="DQ13" s="640">
        <v>6098793</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343202</v>
      </c>
      <c r="BH14" s="635"/>
      <c r="BI14" s="635"/>
      <c r="BJ14" s="635"/>
      <c r="BK14" s="635"/>
      <c r="BL14" s="635"/>
      <c r="BM14" s="635"/>
      <c r="BN14" s="636"/>
      <c r="BO14" s="672">
        <v>0.9</v>
      </c>
      <c r="BP14" s="672"/>
      <c r="BQ14" s="672"/>
      <c r="BR14" s="672"/>
      <c r="BS14" s="673" t="s">
        <v>123</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3464576</v>
      </c>
      <c r="CS14" s="635"/>
      <c r="CT14" s="635"/>
      <c r="CU14" s="635"/>
      <c r="CV14" s="635"/>
      <c r="CW14" s="635"/>
      <c r="CX14" s="635"/>
      <c r="CY14" s="636"/>
      <c r="CZ14" s="672">
        <v>3.8</v>
      </c>
      <c r="DA14" s="672"/>
      <c r="DB14" s="672"/>
      <c r="DC14" s="672"/>
      <c r="DD14" s="640" t="s">
        <v>123</v>
      </c>
      <c r="DE14" s="635"/>
      <c r="DF14" s="635"/>
      <c r="DG14" s="635"/>
      <c r="DH14" s="635"/>
      <c r="DI14" s="635"/>
      <c r="DJ14" s="635"/>
      <c r="DK14" s="635"/>
      <c r="DL14" s="635"/>
      <c r="DM14" s="635"/>
      <c r="DN14" s="635"/>
      <c r="DO14" s="635"/>
      <c r="DP14" s="636"/>
      <c r="DQ14" s="640">
        <v>2884554</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93394</v>
      </c>
      <c r="S15" s="635"/>
      <c r="T15" s="635"/>
      <c r="U15" s="635"/>
      <c r="V15" s="635"/>
      <c r="W15" s="635"/>
      <c r="X15" s="635"/>
      <c r="Y15" s="636"/>
      <c r="Z15" s="672">
        <v>0.1</v>
      </c>
      <c r="AA15" s="672"/>
      <c r="AB15" s="672"/>
      <c r="AC15" s="672"/>
      <c r="AD15" s="673">
        <v>93394</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1969327</v>
      </c>
      <c r="BH15" s="635"/>
      <c r="BI15" s="635"/>
      <c r="BJ15" s="635"/>
      <c r="BK15" s="635"/>
      <c r="BL15" s="635"/>
      <c r="BM15" s="635"/>
      <c r="BN15" s="636"/>
      <c r="BO15" s="672">
        <v>5</v>
      </c>
      <c r="BP15" s="672"/>
      <c r="BQ15" s="672"/>
      <c r="BR15" s="672"/>
      <c r="BS15" s="673" t="s">
        <v>123</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7946828</v>
      </c>
      <c r="CS15" s="635"/>
      <c r="CT15" s="635"/>
      <c r="CU15" s="635"/>
      <c r="CV15" s="635"/>
      <c r="CW15" s="635"/>
      <c r="CX15" s="635"/>
      <c r="CY15" s="636"/>
      <c r="CZ15" s="672">
        <v>8.6999999999999993</v>
      </c>
      <c r="DA15" s="672"/>
      <c r="DB15" s="672"/>
      <c r="DC15" s="672"/>
      <c r="DD15" s="640">
        <v>1032563</v>
      </c>
      <c r="DE15" s="635"/>
      <c r="DF15" s="635"/>
      <c r="DG15" s="635"/>
      <c r="DH15" s="635"/>
      <c r="DI15" s="635"/>
      <c r="DJ15" s="635"/>
      <c r="DK15" s="635"/>
      <c r="DL15" s="635"/>
      <c r="DM15" s="635"/>
      <c r="DN15" s="635"/>
      <c r="DO15" s="635"/>
      <c r="DP15" s="636"/>
      <c r="DQ15" s="640">
        <v>5967361</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395699</v>
      </c>
      <c r="S16" s="635"/>
      <c r="T16" s="635"/>
      <c r="U16" s="635"/>
      <c r="V16" s="635"/>
      <c r="W16" s="635"/>
      <c r="X16" s="635"/>
      <c r="Y16" s="636"/>
      <c r="Z16" s="672">
        <v>0.4</v>
      </c>
      <c r="AA16" s="672"/>
      <c r="AB16" s="672"/>
      <c r="AC16" s="672"/>
      <c r="AD16" s="673">
        <v>395699</v>
      </c>
      <c r="AE16" s="673"/>
      <c r="AF16" s="673"/>
      <c r="AG16" s="673"/>
      <c r="AH16" s="673"/>
      <c r="AI16" s="673"/>
      <c r="AJ16" s="673"/>
      <c r="AK16" s="673"/>
      <c r="AL16" s="637">
        <v>0.8</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123</v>
      </c>
      <c r="CS16" s="635"/>
      <c r="CT16" s="635"/>
      <c r="CU16" s="635"/>
      <c r="CV16" s="635"/>
      <c r="CW16" s="635"/>
      <c r="CX16" s="635"/>
      <c r="CY16" s="636"/>
      <c r="CZ16" s="672" t="s">
        <v>123</v>
      </c>
      <c r="DA16" s="672"/>
      <c r="DB16" s="672"/>
      <c r="DC16" s="672"/>
      <c r="DD16" s="640" t="s">
        <v>123</v>
      </c>
      <c r="DE16" s="635"/>
      <c r="DF16" s="635"/>
      <c r="DG16" s="635"/>
      <c r="DH16" s="635"/>
      <c r="DI16" s="635"/>
      <c r="DJ16" s="635"/>
      <c r="DK16" s="635"/>
      <c r="DL16" s="635"/>
      <c r="DM16" s="635"/>
      <c r="DN16" s="635"/>
      <c r="DO16" s="635"/>
      <c r="DP16" s="636"/>
      <c r="DQ16" s="640" t="s">
        <v>123</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1459905</v>
      </c>
      <c r="S17" s="635"/>
      <c r="T17" s="635"/>
      <c r="U17" s="635"/>
      <c r="V17" s="635"/>
      <c r="W17" s="635"/>
      <c r="X17" s="635"/>
      <c r="Y17" s="636"/>
      <c r="Z17" s="672">
        <v>1.5</v>
      </c>
      <c r="AA17" s="672"/>
      <c r="AB17" s="672"/>
      <c r="AC17" s="672"/>
      <c r="AD17" s="673">
        <v>1459905</v>
      </c>
      <c r="AE17" s="673"/>
      <c r="AF17" s="673"/>
      <c r="AG17" s="673"/>
      <c r="AH17" s="673"/>
      <c r="AI17" s="673"/>
      <c r="AJ17" s="673"/>
      <c r="AK17" s="673"/>
      <c r="AL17" s="637">
        <v>2.9</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6842743</v>
      </c>
      <c r="CS17" s="635"/>
      <c r="CT17" s="635"/>
      <c r="CU17" s="635"/>
      <c r="CV17" s="635"/>
      <c r="CW17" s="635"/>
      <c r="CX17" s="635"/>
      <c r="CY17" s="636"/>
      <c r="CZ17" s="672">
        <v>7.5</v>
      </c>
      <c r="DA17" s="672"/>
      <c r="DB17" s="672"/>
      <c r="DC17" s="672"/>
      <c r="DD17" s="640" t="s">
        <v>123</v>
      </c>
      <c r="DE17" s="635"/>
      <c r="DF17" s="635"/>
      <c r="DG17" s="635"/>
      <c r="DH17" s="635"/>
      <c r="DI17" s="635"/>
      <c r="DJ17" s="635"/>
      <c r="DK17" s="635"/>
      <c r="DL17" s="635"/>
      <c r="DM17" s="635"/>
      <c r="DN17" s="635"/>
      <c r="DO17" s="635"/>
      <c r="DP17" s="636"/>
      <c r="DQ17" s="640">
        <v>6842743</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277568</v>
      </c>
      <c r="S18" s="635"/>
      <c r="T18" s="635"/>
      <c r="U18" s="635"/>
      <c r="V18" s="635"/>
      <c r="W18" s="635"/>
      <c r="X18" s="635"/>
      <c r="Y18" s="636"/>
      <c r="Z18" s="672">
        <v>0.3</v>
      </c>
      <c r="AA18" s="672"/>
      <c r="AB18" s="672"/>
      <c r="AC18" s="672"/>
      <c r="AD18" s="673">
        <v>277568</v>
      </c>
      <c r="AE18" s="673"/>
      <c r="AF18" s="673"/>
      <c r="AG18" s="673"/>
      <c r="AH18" s="673"/>
      <c r="AI18" s="673"/>
      <c r="AJ18" s="673"/>
      <c r="AK18" s="673"/>
      <c r="AL18" s="637">
        <v>0.6</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1173434</v>
      </c>
      <c r="S19" s="635"/>
      <c r="T19" s="635"/>
      <c r="U19" s="635"/>
      <c r="V19" s="635"/>
      <c r="W19" s="635"/>
      <c r="X19" s="635"/>
      <c r="Y19" s="636"/>
      <c r="Z19" s="672">
        <v>1.2</v>
      </c>
      <c r="AA19" s="672"/>
      <c r="AB19" s="672"/>
      <c r="AC19" s="672"/>
      <c r="AD19" s="673">
        <v>1173434</v>
      </c>
      <c r="AE19" s="673"/>
      <c r="AF19" s="673"/>
      <c r="AG19" s="673"/>
      <c r="AH19" s="673"/>
      <c r="AI19" s="673"/>
      <c r="AJ19" s="673"/>
      <c r="AK19" s="673"/>
      <c r="AL19" s="637">
        <v>2.2999999999999998</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2842765</v>
      </c>
      <c r="BH19" s="635"/>
      <c r="BI19" s="635"/>
      <c r="BJ19" s="635"/>
      <c r="BK19" s="635"/>
      <c r="BL19" s="635"/>
      <c r="BM19" s="635"/>
      <c r="BN19" s="636"/>
      <c r="BO19" s="672">
        <v>7.2</v>
      </c>
      <c r="BP19" s="672"/>
      <c r="BQ19" s="672"/>
      <c r="BR19" s="672"/>
      <c r="BS19" s="673" t="s">
        <v>123</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8903</v>
      </c>
      <c r="S20" s="635"/>
      <c r="T20" s="635"/>
      <c r="U20" s="635"/>
      <c r="V20" s="635"/>
      <c r="W20" s="635"/>
      <c r="X20" s="635"/>
      <c r="Y20" s="636"/>
      <c r="Z20" s="672">
        <v>0</v>
      </c>
      <c r="AA20" s="672"/>
      <c r="AB20" s="672"/>
      <c r="AC20" s="672"/>
      <c r="AD20" s="673">
        <v>8903</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2842765</v>
      </c>
      <c r="BH20" s="635"/>
      <c r="BI20" s="635"/>
      <c r="BJ20" s="635"/>
      <c r="BK20" s="635"/>
      <c r="BL20" s="635"/>
      <c r="BM20" s="635"/>
      <c r="BN20" s="636"/>
      <c r="BO20" s="672">
        <v>7.2</v>
      </c>
      <c r="BP20" s="672"/>
      <c r="BQ20" s="672"/>
      <c r="BR20" s="672"/>
      <c r="BS20" s="673" t="s">
        <v>123</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91747417</v>
      </c>
      <c r="CS20" s="635"/>
      <c r="CT20" s="635"/>
      <c r="CU20" s="635"/>
      <c r="CV20" s="635"/>
      <c r="CW20" s="635"/>
      <c r="CX20" s="635"/>
      <c r="CY20" s="636"/>
      <c r="CZ20" s="672">
        <v>100</v>
      </c>
      <c r="DA20" s="672"/>
      <c r="DB20" s="672"/>
      <c r="DC20" s="672"/>
      <c r="DD20" s="640">
        <v>6595729</v>
      </c>
      <c r="DE20" s="635"/>
      <c r="DF20" s="635"/>
      <c r="DG20" s="635"/>
      <c r="DH20" s="635"/>
      <c r="DI20" s="635"/>
      <c r="DJ20" s="635"/>
      <c r="DK20" s="635"/>
      <c r="DL20" s="635"/>
      <c r="DM20" s="635"/>
      <c r="DN20" s="635"/>
      <c r="DO20" s="635"/>
      <c r="DP20" s="636"/>
      <c r="DQ20" s="640">
        <v>61737646</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4829217</v>
      </c>
      <c r="S21" s="635"/>
      <c r="T21" s="635"/>
      <c r="U21" s="635"/>
      <c r="V21" s="635"/>
      <c r="W21" s="635"/>
      <c r="X21" s="635"/>
      <c r="Y21" s="636"/>
      <c r="Z21" s="672">
        <v>5</v>
      </c>
      <c r="AA21" s="672"/>
      <c r="AB21" s="672"/>
      <c r="AC21" s="672"/>
      <c r="AD21" s="673">
        <v>4469839</v>
      </c>
      <c r="AE21" s="673"/>
      <c r="AF21" s="673"/>
      <c r="AG21" s="673"/>
      <c r="AH21" s="673"/>
      <c r="AI21" s="673"/>
      <c r="AJ21" s="673"/>
      <c r="AK21" s="673"/>
      <c r="AL21" s="637">
        <v>8.9</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123</v>
      </c>
      <c r="BH21" s="635"/>
      <c r="BI21" s="635"/>
      <c r="BJ21" s="635"/>
      <c r="BK21" s="635"/>
      <c r="BL21" s="635"/>
      <c r="BM21" s="635"/>
      <c r="BN21" s="636"/>
      <c r="BO21" s="672" t="s">
        <v>123</v>
      </c>
      <c r="BP21" s="672"/>
      <c r="BQ21" s="672"/>
      <c r="BR21" s="672"/>
      <c r="BS21" s="673" t="s">
        <v>123</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4469839</v>
      </c>
      <c r="S22" s="635"/>
      <c r="T22" s="635"/>
      <c r="U22" s="635"/>
      <c r="V22" s="635"/>
      <c r="W22" s="635"/>
      <c r="X22" s="635"/>
      <c r="Y22" s="636"/>
      <c r="Z22" s="672">
        <v>4.5999999999999996</v>
      </c>
      <c r="AA22" s="672"/>
      <c r="AB22" s="672"/>
      <c r="AC22" s="672"/>
      <c r="AD22" s="673">
        <v>4469839</v>
      </c>
      <c r="AE22" s="673"/>
      <c r="AF22" s="673"/>
      <c r="AG22" s="673"/>
      <c r="AH22" s="673"/>
      <c r="AI22" s="673"/>
      <c r="AJ22" s="673"/>
      <c r="AK22" s="673"/>
      <c r="AL22" s="637">
        <v>8.9</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359378</v>
      </c>
      <c r="S23" s="635"/>
      <c r="T23" s="635"/>
      <c r="U23" s="635"/>
      <c r="V23" s="635"/>
      <c r="W23" s="635"/>
      <c r="X23" s="635"/>
      <c r="Y23" s="636"/>
      <c r="Z23" s="672">
        <v>0.4</v>
      </c>
      <c r="AA23" s="672"/>
      <c r="AB23" s="672"/>
      <c r="AC23" s="672"/>
      <c r="AD23" s="673" t="s">
        <v>123</v>
      </c>
      <c r="AE23" s="673"/>
      <c r="AF23" s="673"/>
      <c r="AG23" s="673"/>
      <c r="AH23" s="673"/>
      <c r="AI23" s="673"/>
      <c r="AJ23" s="673"/>
      <c r="AK23" s="673"/>
      <c r="AL23" s="637" t="s">
        <v>123</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2842765</v>
      </c>
      <c r="BH23" s="635"/>
      <c r="BI23" s="635"/>
      <c r="BJ23" s="635"/>
      <c r="BK23" s="635"/>
      <c r="BL23" s="635"/>
      <c r="BM23" s="635"/>
      <c r="BN23" s="636"/>
      <c r="BO23" s="672">
        <v>7.2</v>
      </c>
      <c r="BP23" s="672"/>
      <c r="BQ23" s="672"/>
      <c r="BR23" s="672"/>
      <c r="BS23" s="673" t="s">
        <v>123</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123</v>
      </c>
      <c r="S24" s="635"/>
      <c r="T24" s="635"/>
      <c r="U24" s="635"/>
      <c r="V24" s="635"/>
      <c r="W24" s="635"/>
      <c r="X24" s="635"/>
      <c r="Y24" s="636"/>
      <c r="Z24" s="672" t="s">
        <v>123</v>
      </c>
      <c r="AA24" s="672"/>
      <c r="AB24" s="672"/>
      <c r="AC24" s="672"/>
      <c r="AD24" s="673" t="s">
        <v>123</v>
      </c>
      <c r="AE24" s="673"/>
      <c r="AF24" s="673"/>
      <c r="AG24" s="673"/>
      <c r="AH24" s="673"/>
      <c r="AI24" s="673"/>
      <c r="AJ24" s="673"/>
      <c r="AK24" s="673"/>
      <c r="AL24" s="637" t="s">
        <v>123</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44512500</v>
      </c>
      <c r="CS24" s="690"/>
      <c r="CT24" s="690"/>
      <c r="CU24" s="690"/>
      <c r="CV24" s="690"/>
      <c r="CW24" s="690"/>
      <c r="CX24" s="690"/>
      <c r="CY24" s="715"/>
      <c r="CZ24" s="716">
        <v>48.5</v>
      </c>
      <c r="DA24" s="698"/>
      <c r="DB24" s="698"/>
      <c r="DC24" s="718"/>
      <c r="DD24" s="714">
        <v>28598970</v>
      </c>
      <c r="DE24" s="690"/>
      <c r="DF24" s="690"/>
      <c r="DG24" s="690"/>
      <c r="DH24" s="690"/>
      <c r="DI24" s="690"/>
      <c r="DJ24" s="690"/>
      <c r="DK24" s="715"/>
      <c r="DL24" s="714">
        <v>25891482</v>
      </c>
      <c r="DM24" s="690"/>
      <c r="DN24" s="690"/>
      <c r="DO24" s="690"/>
      <c r="DP24" s="690"/>
      <c r="DQ24" s="690"/>
      <c r="DR24" s="690"/>
      <c r="DS24" s="690"/>
      <c r="DT24" s="690"/>
      <c r="DU24" s="690"/>
      <c r="DV24" s="715"/>
      <c r="DW24" s="716">
        <v>51</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53369008</v>
      </c>
      <c r="S25" s="635"/>
      <c r="T25" s="635"/>
      <c r="U25" s="635"/>
      <c r="V25" s="635"/>
      <c r="W25" s="635"/>
      <c r="X25" s="635"/>
      <c r="Y25" s="636"/>
      <c r="Z25" s="672">
        <v>55.1</v>
      </c>
      <c r="AA25" s="672"/>
      <c r="AB25" s="672"/>
      <c r="AC25" s="672"/>
      <c r="AD25" s="673">
        <v>50166865</v>
      </c>
      <c r="AE25" s="673"/>
      <c r="AF25" s="673"/>
      <c r="AG25" s="673"/>
      <c r="AH25" s="673"/>
      <c r="AI25" s="673"/>
      <c r="AJ25" s="673"/>
      <c r="AK25" s="673"/>
      <c r="AL25" s="637">
        <v>99.5</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13728500</v>
      </c>
      <c r="CS25" s="647"/>
      <c r="CT25" s="647"/>
      <c r="CU25" s="647"/>
      <c r="CV25" s="647"/>
      <c r="CW25" s="647"/>
      <c r="CX25" s="647"/>
      <c r="CY25" s="648"/>
      <c r="CZ25" s="637">
        <v>15</v>
      </c>
      <c r="DA25" s="649"/>
      <c r="DB25" s="649"/>
      <c r="DC25" s="650"/>
      <c r="DD25" s="640">
        <v>12481410</v>
      </c>
      <c r="DE25" s="647"/>
      <c r="DF25" s="647"/>
      <c r="DG25" s="647"/>
      <c r="DH25" s="647"/>
      <c r="DI25" s="647"/>
      <c r="DJ25" s="647"/>
      <c r="DK25" s="648"/>
      <c r="DL25" s="640">
        <v>12479519</v>
      </c>
      <c r="DM25" s="647"/>
      <c r="DN25" s="647"/>
      <c r="DO25" s="647"/>
      <c r="DP25" s="647"/>
      <c r="DQ25" s="647"/>
      <c r="DR25" s="647"/>
      <c r="DS25" s="647"/>
      <c r="DT25" s="647"/>
      <c r="DU25" s="647"/>
      <c r="DV25" s="648"/>
      <c r="DW25" s="637">
        <v>24.6</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21609</v>
      </c>
      <c r="S26" s="635"/>
      <c r="T26" s="635"/>
      <c r="U26" s="635"/>
      <c r="V26" s="635"/>
      <c r="W26" s="635"/>
      <c r="X26" s="635"/>
      <c r="Y26" s="636"/>
      <c r="Z26" s="672">
        <v>0</v>
      </c>
      <c r="AA26" s="672"/>
      <c r="AB26" s="672"/>
      <c r="AC26" s="672"/>
      <c r="AD26" s="673">
        <v>21609</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9540919</v>
      </c>
      <c r="CS26" s="635"/>
      <c r="CT26" s="635"/>
      <c r="CU26" s="635"/>
      <c r="CV26" s="635"/>
      <c r="CW26" s="635"/>
      <c r="CX26" s="635"/>
      <c r="CY26" s="636"/>
      <c r="CZ26" s="637">
        <v>10.4</v>
      </c>
      <c r="DA26" s="649"/>
      <c r="DB26" s="649"/>
      <c r="DC26" s="650"/>
      <c r="DD26" s="640">
        <v>8385865</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92894</v>
      </c>
      <c r="S27" s="635"/>
      <c r="T27" s="635"/>
      <c r="U27" s="635"/>
      <c r="V27" s="635"/>
      <c r="W27" s="635"/>
      <c r="X27" s="635"/>
      <c r="Y27" s="636"/>
      <c r="Z27" s="672">
        <v>0.1</v>
      </c>
      <c r="AA27" s="672"/>
      <c r="AB27" s="672"/>
      <c r="AC27" s="672"/>
      <c r="AD27" s="673" t="s">
        <v>123</v>
      </c>
      <c r="AE27" s="673"/>
      <c r="AF27" s="673"/>
      <c r="AG27" s="673"/>
      <c r="AH27" s="673"/>
      <c r="AI27" s="673"/>
      <c r="AJ27" s="673"/>
      <c r="AK27" s="673"/>
      <c r="AL27" s="637" t="s">
        <v>123</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39509664</v>
      </c>
      <c r="BH27" s="635"/>
      <c r="BI27" s="635"/>
      <c r="BJ27" s="635"/>
      <c r="BK27" s="635"/>
      <c r="BL27" s="635"/>
      <c r="BM27" s="635"/>
      <c r="BN27" s="636"/>
      <c r="BO27" s="672">
        <v>100</v>
      </c>
      <c r="BP27" s="672"/>
      <c r="BQ27" s="672"/>
      <c r="BR27" s="672"/>
      <c r="BS27" s="673">
        <v>527148</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23941257</v>
      </c>
      <c r="CS27" s="647"/>
      <c r="CT27" s="647"/>
      <c r="CU27" s="647"/>
      <c r="CV27" s="647"/>
      <c r="CW27" s="647"/>
      <c r="CX27" s="647"/>
      <c r="CY27" s="648"/>
      <c r="CZ27" s="637">
        <v>26.1</v>
      </c>
      <c r="DA27" s="649"/>
      <c r="DB27" s="649"/>
      <c r="DC27" s="650"/>
      <c r="DD27" s="640">
        <v>9274817</v>
      </c>
      <c r="DE27" s="647"/>
      <c r="DF27" s="647"/>
      <c r="DG27" s="647"/>
      <c r="DH27" s="647"/>
      <c r="DI27" s="647"/>
      <c r="DJ27" s="647"/>
      <c r="DK27" s="648"/>
      <c r="DL27" s="640">
        <v>6569220</v>
      </c>
      <c r="DM27" s="647"/>
      <c r="DN27" s="647"/>
      <c r="DO27" s="647"/>
      <c r="DP27" s="647"/>
      <c r="DQ27" s="647"/>
      <c r="DR27" s="647"/>
      <c r="DS27" s="647"/>
      <c r="DT27" s="647"/>
      <c r="DU27" s="647"/>
      <c r="DV27" s="648"/>
      <c r="DW27" s="637">
        <v>12.9</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1370467</v>
      </c>
      <c r="S28" s="635"/>
      <c r="T28" s="635"/>
      <c r="U28" s="635"/>
      <c r="V28" s="635"/>
      <c r="W28" s="635"/>
      <c r="X28" s="635"/>
      <c r="Y28" s="636"/>
      <c r="Z28" s="672">
        <v>1.4</v>
      </c>
      <c r="AA28" s="672"/>
      <c r="AB28" s="672"/>
      <c r="AC28" s="672"/>
      <c r="AD28" s="673">
        <v>163746</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6842743</v>
      </c>
      <c r="CS28" s="635"/>
      <c r="CT28" s="635"/>
      <c r="CU28" s="635"/>
      <c r="CV28" s="635"/>
      <c r="CW28" s="635"/>
      <c r="CX28" s="635"/>
      <c r="CY28" s="636"/>
      <c r="CZ28" s="637">
        <v>7.5</v>
      </c>
      <c r="DA28" s="649"/>
      <c r="DB28" s="649"/>
      <c r="DC28" s="650"/>
      <c r="DD28" s="640">
        <v>6842743</v>
      </c>
      <c r="DE28" s="635"/>
      <c r="DF28" s="635"/>
      <c r="DG28" s="635"/>
      <c r="DH28" s="635"/>
      <c r="DI28" s="635"/>
      <c r="DJ28" s="635"/>
      <c r="DK28" s="636"/>
      <c r="DL28" s="640">
        <v>6842743</v>
      </c>
      <c r="DM28" s="635"/>
      <c r="DN28" s="635"/>
      <c r="DO28" s="635"/>
      <c r="DP28" s="635"/>
      <c r="DQ28" s="635"/>
      <c r="DR28" s="635"/>
      <c r="DS28" s="635"/>
      <c r="DT28" s="635"/>
      <c r="DU28" s="635"/>
      <c r="DV28" s="636"/>
      <c r="DW28" s="637">
        <v>13.5</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132753</v>
      </c>
      <c r="S29" s="635"/>
      <c r="T29" s="635"/>
      <c r="U29" s="635"/>
      <c r="V29" s="635"/>
      <c r="W29" s="635"/>
      <c r="X29" s="635"/>
      <c r="Y29" s="636"/>
      <c r="Z29" s="672">
        <v>0.1</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67</v>
      </c>
      <c r="CG29" s="632"/>
      <c r="CH29" s="632"/>
      <c r="CI29" s="632"/>
      <c r="CJ29" s="632"/>
      <c r="CK29" s="632"/>
      <c r="CL29" s="632"/>
      <c r="CM29" s="632"/>
      <c r="CN29" s="632"/>
      <c r="CO29" s="632"/>
      <c r="CP29" s="632"/>
      <c r="CQ29" s="633"/>
      <c r="CR29" s="634">
        <v>6842743</v>
      </c>
      <c r="CS29" s="647"/>
      <c r="CT29" s="647"/>
      <c r="CU29" s="647"/>
      <c r="CV29" s="647"/>
      <c r="CW29" s="647"/>
      <c r="CX29" s="647"/>
      <c r="CY29" s="648"/>
      <c r="CZ29" s="637">
        <v>7.5</v>
      </c>
      <c r="DA29" s="649"/>
      <c r="DB29" s="649"/>
      <c r="DC29" s="650"/>
      <c r="DD29" s="640">
        <v>6842743</v>
      </c>
      <c r="DE29" s="647"/>
      <c r="DF29" s="647"/>
      <c r="DG29" s="647"/>
      <c r="DH29" s="647"/>
      <c r="DI29" s="647"/>
      <c r="DJ29" s="647"/>
      <c r="DK29" s="648"/>
      <c r="DL29" s="640">
        <v>6842743</v>
      </c>
      <c r="DM29" s="647"/>
      <c r="DN29" s="647"/>
      <c r="DO29" s="647"/>
      <c r="DP29" s="647"/>
      <c r="DQ29" s="647"/>
      <c r="DR29" s="647"/>
      <c r="DS29" s="647"/>
      <c r="DT29" s="647"/>
      <c r="DU29" s="647"/>
      <c r="DV29" s="648"/>
      <c r="DW29" s="637">
        <v>13.5</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19565308</v>
      </c>
      <c r="S30" s="635"/>
      <c r="T30" s="635"/>
      <c r="U30" s="635"/>
      <c r="V30" s="635"/>
      <c r="W30" s="635"/>
      <c r="X30" s="635"/>
      <c r="Y30" s="636"/>
      <c r="Z30" s="672">
        <v>20.2</v>
      </c>
      <c r="AA30" s="672"/>
      <c r="AB30" s="672"/>
      <c r="AC30" s="672"/>
      <c r="AD30" s="673" t="s">
        <v>123</v>
      </c>
      <c r="AE30" s="673"/>
      <c r="AF30" s="673"/>
      <c r="AG30" s="673"/>
      <c r="AH30" s="673"/>
      <c r="AI30" s="673"/>
      <c r="AJ30" s="673"/>
      <c r="AK30" s="673"/>
      <c r="AL30" s="637" t="s">
        <v>123</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6587695</v>
      </c>
      <c r="CS30" s="635"/>
      <c r="CT30" s="635"/>
      <c r="CU30" s="635"/>
      <c r="CV30" s="635"/>
      <c r="CW30" s="635"/>
      <c r="CX30" s="635"/>
      <c r="CY30" s="636"/>
      <c r="CZ30" s="637">
        <v>7.2</v>
      </c>
      <c r="DA30" s="649"/>
      <c r="DB30" s="649"/>
      <c r="DC30" s="650"/>
      <c r="DD30" s="640">
        <v>6587695</v>
      </c>
      <c r="DE30" s="635"/>
      <c r="DF30" s="635"/>
      <c r="DG30" s="635"/>
      <c r="DH30" s="635"/>
      <c r="DI30" s="635"/>
      <c r="DJ30" s="635"/>
      <c r="DK30" s="636"/>
      <c r="DL30" s="640">
        <v>6587695</v>
      </c>
      <c r="DM30" s="635"/>
      <c r="DN30" s="635"/>
      <c r="DO30" s="635"/>
      <c r="DP30" s="635"/>
      <c r="DQ30" s="635"/>
      <c r="DR30" s="635"/>
      <c r="DS30" s="635"/>
      <c r="DT30" s="635"/>
      <c r="DU30" s="635"/>
      <c r="DV30" s="636"/>
      <c r="DW30" s="637">
        <v>13</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99.2</v>
      </c>
      <c r="BH31" s="697"/>
      <c r="BI31" s="697"/>
      <c r="BJ31" s="697"/>
      <c r="BK31" s="697"/>
      <c r="BL31" s="697"/>
      <c r="BM31" s="698">
        <v>98.2</v>
      </c>
      <c r="BN31" s="697"/>
      <c r="BO31" s="697"/>
      <c r="BP31" s="697"/>
      <c r="BQ31" s="699"/>
      <c r="BR31" s="696">
        <v>99.1</v>
      </c>
      <c r="BS31" s="697"/>
      <c r="BT31" s="697"/>
      <c r="BU31" s="697"/>
      <c r="BV31" s="697"/>
      <c r="BW31" s="697"/>
      <c r="BX31" s="698">
        <v>98.1</v>
      </c>
      <c r="BY31" s="697"/>
      <c r="BZ31" s="697"/>
      <c r="CA31" s="697"/>
      <c r="CB31" s="699"/>
      <c r="CD31" s="655"/>
      <c r="CE31" s="656"/>
      <c r="CF31" s="631" t="s">
        <v>301</v>
      </c>
      <c r="CG31" s="632"/>
      <c r="CH31" s="632"/>
      <c r="CI31" s="632"/>
      <c r="CJ31" s="632"/>
      <c r="CK31" s="632"/>
      <c r="CL31" s="632"/>
      <c r="CM31" s="632"/>
      <c r="CN31" s="632"/>
      <c r="CO31" s="632"/>
      <c r="CP31" s="632"/>
      <c r="CQ31" s="633"/>
      <c r="CR31" s="634">
        <v>255048</v>
      </c>
      <c r="CS31" s="647"/>
      <c r="CT31" s="647"/>
      <c r="CU31" s="647"/>
      <c r="CV31" s="647"/>
      <c r="CW31" s="647"/>
      <c r="CX31" s="647"/>
      <c r="CY31" s="648"/>
      <c r="CZ31" s="637">
        <v>0.3</v>
      </c>
      <c r="DA31" s="649"/>
      <c r="DB31" s="649"/>
      <c r="DC31" s="650"/>
      <c r="DD31" s="640">
        <v>255048</v>
      </c>
      <c r="DE31" s="647"/>
      <c r="DF31" s="647"/>
      <c r="DG31" s="647"/>
      <c r="DH31" s="647"/>
      <c r="DI31" s="647"/>
      <c r="DJ31" s="647"/>
      <c r="DK31" s="648"/>
      <c r="DL31" s="640">
        <v>255048</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5903531</v>
      </c>
      <c r="S32" s="635"/>
      <c r="T32" s="635"/>
      <c r="U32" s="635"/>
      <c r="V32" s="635"/>
      <c r="W32" s="635"/>
      <c r="X32" s="635"/>
      <c r="Y32" s="636"/>
      <c r="Z32" s="672">
        <v>6.1</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9"/>
      <c r="AU32" s="196" t="s">
        <v>303</v>
      </c>
      <c r="AX32" s="631" t="s">
        <v>304</v>
      </c>
      <c r="AY32" s="632"/>
      <c r="AZ32" s="632"/>
      <c r="BA32" s="632"/>
      <c r="BB32" s="632"/>
      <c r="BC32" s="632"/>
      <c r="BD32" s="632"/>
      <c r="BE32" s="632"/>
      <c r="BF32" s="633"/>
      <c r="BG32" s="700">
        <v>98.9</v>
      </c>
      <c r="BH32" s="647"/>
      <c r="BI32" s="647"/>
      <c r="BJ32" s="647"/>
      <c r="BK32" s="647"/>
      <c r="BL32" s="647"/>
      <c r="BM32" s="638">
        <v>97.3</v>
      </c>
      <c r="BN32" s="647"/>
      <c r="BO32" s="647"/>
      <c r="BP32" s="647"/>
      <c r="BQ32" s="670"/>
      <c r="BR32" s="700">
        <v>98.8</v>
      </c>
      <c r="BS32" s="647"/>
      <c r="BT32" s="647"/>
      <c r="BU32" s="647"/>
      <c r="BV32" s="647"/>
      <c r="BW32" s="647"/>
      <c r="BX32" s="638">
        <v>97.3</v>
      </c>
      <c r="BY32" s="647"/>
      <c r="BZ32" s="647"/>
      <c r="CA32" s="647"/>
      <c r="CB32" s="670"/>
      <c r="CD32" s="657"/>
      <c r="CE32" s="658"/>
      <c r="CF32" s="631" t="s">
        <v>305</v>
      </c>
      <c r="CG32" s="632"/>
      <c r="CH32" s="632"/>
      <c r="CI32" s="632"/>
      <c r="CJ32" s="632"/>
      <c r="CK32" s="632"/>
      <c r="CL32" s="632"/>
      <c r="CM32" s="632"/>
      <c r="CN32" s="632"/>
      <c r="CO32" s="632"/>
      <c r="CP32" s="632"/>
      <c r="CQ32" s="633"/>
      <c r="CR32" s="634" t="s">
        <v>123</v>
      </c>
      <c r="CS32" s="635"/>
      <c r="CT32" s="635"/>
      <c r="CU32" s="635"/>
      <c r="CV32" s="635"/>
      <c r="CW32" s="635"/>
      <c r="CX32" s="635"/>
      <c r="CY32" s="636"/>
      <c r="CZ32" s="637" t="s">
        <v>123</v>
      </c>
      <c r="DA32" s="649"/>
      <c r="DB32" s="649"/>
      <c r="DC32" s="650"/>
      <c r="DD32" s="640" t="s">
        <v>123</v>
      </c>
      <c r="DE32" s="635"/>
      <c r="DF32" s="635"/>
      <c r="DG32" s="635"/>
      <c r="DH32" s="635"/>
      <c r="DI32" s="635"/>
      <c r="DJ32" s="635"/>
      <c r="DK32" s="636"/>
      <c r="DL32" s="640" t="s">
        <v>123</v>
      </c>
      <c r="DM32" s="635"/>
      <c r="DN32" s="635"/>
      <c r="DO32" s="635"/>
      <c r="DP32" s="635"/>
      <c r="DQ32" s="635"/>
      <c r="DR32" s="635"/>
      <c r="DS32" s="635"/>
      <c r="DT32" s="635"/>
      <c r="DU32" s="635"/>
      <c r="DV32" s="636"/>
      <c r="DW32" s="637" t="s">
        <v>123</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84392</v>
      </c>
      <c r="S33" s="635"/>
      <c r="T33" s="635"/>
      <c r="U33" s="635"/>
      <c r="V33" s="635"/>
      <c r="W33" s="635"/>
      <c r="X33" s="635"/>
      <c r="Y33" s="636"/>
      <c r="Z33" s="672">
        <v>0.1</v>
      </c>
      <c r="AA33" s="672"/>
      <c r="AB33" s="672"/>
      <c r="AC33" s="672"/>
      <c r="AD33" s="673">
        <v>6335</v>
      </c>
      <c r="AE33" s="673"/>
      <c r="AF33" s="673"/>
      <c r="AG33" s="673"/>
      <c r="AH33" s="673"/>
      <c r="AI33" s="673"/>
      <c r="AJ33" s="673"/>
      <c r="AK33" s="673"/>
      <c r="AL33" s="637">
        <v>0</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99.5</v>
      </c>
      <c r="BH33" s="619"/>
      <c r="BI33" s="619"/>
      <c r="BJ33" s="619"/>
      <c r="BK33" s="619"/>
      <c r="BL33" s="619"/>
      <c r="BM33" s="665">
        <v>99</v>
      </c>
      <c r="BN33" s="619"/>
      <c r="BO33" s="619"/>
      <c r="BP33" s="619"/>
      <c r="BQ33" s="682"/>
      <c r="BR33" s="695">
        <v>99.4</v>
      </c>
      <c r="BS33" s="619"/>
      <c r="BT33" s="619"/>
      <c r="BU33" s="619"/>
      <c r="BV33" s="619"/>
      <c r="BW33" s="619"/>
      <c r="BX33" s="665">
        <v>98.9</v>
      </c>
      <c r="BY33" s="619"/>
      <c r="BZ33" s="619"/>
      <c r="CA33" s="619"/>
      <c r="CB33" s="682"/>
      <c r="CD33" s="631" t="s">
        <v>308</v>
      </c>
      <c r="CE33" s="632"/>
      <c r="CF33" s="632"/>
      <c r="CG33" s="632"/>
      <c r="CH33" s="632"/>
      <c r="CI33" s="632"/>
      <c r="CJ33" s="632"/>
      <c r="CK33" s="632"/>
      <c r="CL33" s="632"/>
      <c r="CM33" s="632"/>
      <c r="CN33" s="632"/>
      <c r="CO33" s="632"/>
      <c r="CP33" s="632"/>
      <c r="CQ33" s="633"/>
      <c r="CR33" s="634">
        <v>40639188</v>
      </c>
      <c r="CS33" s="647"/>
      <c r="CT33" s="647"/>
      <c r="CU33" s="647"/>
      <c r="CV33" s="647"/>
      <c r="CW33" s="647"/>
      <c r="CX33" s="647"/>
      <c r="CY33" s="648"/>
      <c r="CZ33" s="637">
        <v>44.3</v>
      </c>
      <c r="DA33" s="649"/>
      <c r="DB33" s="649"/>
      <c r="DC33" s="650"/>
      <c r="DD33" s="640">
        <v>31953955</v>
      </c>
      <c r="DE33" s="647"/>
      <c r="DF33" s="647"/>
      <c r="DG33" s="647"/>
      <c r="DH33" s="647"/>
      <c r="DI33" s="647"/>
      <c r="DJ33" s="647"/>
      <c r="DK33" s="648"/>
      <c r="DL33" s="640">
        <v>25210075</v>
      </c>
      <c r="DM33" s="647"/>
      <c r="DN33" s="647"/>
      <c r="DO33" s="647"/>
      <c r="DP33" s="647"/>
      <c r="DQ33" s="647"/>
      <c r="DR33" s="647"/>
      <c r="DS33" s="647"/>
      <c r="DT33" s="647"/>
      <c r="DU33" s="647"/>
      <c r="DV33" s="648"/>
      <c r="DW33" s="637">
        <v>49.7</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1718098</v>
      </c>
      <c r="S34" s="635"/>
      <c r="T34" s="635"/>
      <c r="U34" s="635"/>
      <c r="V34" s="635"/>
      <c r="W34" s="635"/>
      <c r="X34" s="635"/>
      <c r="Y34" s="636"/>
      <c r="Z34" s="672">
        <v>1.8</v>
      </c>
      <c r="AA34" s="672"/>
      <c r="AB34" s="672"/>
      <c r="AC34" s="672"/>
      <c r="AD34" s="673" t="s">
        <v>123</v>
      </c>
      <c r="AE34" s="673"/>
      <c r="AF34" s="673"/>
      <c r="AG34" s="673"/>
      <c r="AH34" s="673"/>
      <c r="AI34" s="673"/>
      <c r="AJ34" s="673"/>
      <c r="AK34" s="673"/>
      <c r="AL34" s="637" t="s">
        <v>123</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12347290</v>
      </c>
      <c r="CS34" s="635"/>
      <c r="CT34" s="635"/>
      <c r="CU34" s="635"/>
      <c r="CV34" s="635"/>
      <c r="CW34" s="635"/>
      <c r="CX34" s="635"/>
      <c r="CY34" s="636"/>
      <c r="CZ34" s="637">
        <v>13.5</v>
      </c>
      <c r="DA34" s="649"/>
      <c r="DB34" s="649"/>
      <c r="DC34" s="650"/>
      <c r="DD34" s="640">
        <v>10400810</v>
      </c>
      <c r="DE34" s="635"/>
      <c r="DF34" s="635"/>
      <c r="DG34" s="635"/>
      <c r="DH34" s="635"/>
      <c r="DI34" s="635"/>
      <c r="DJ34" s="635"/>
      <c r="DK34" s="636"/>
      <c r="DL34" s="640">
        <v>8692581</v>
      </c>
      <c r="DM34" s="635"/>
      <c r="DN34" s="635"/>
      <c r="DO34" s="635"/>
      <c r="DP34" s="635"/>
      <c r="DQ34" s="635"/>
      <c r="DR34" s="635"/>
      <c r="DS34" s="635"/>
      <c r="DT34" s="635"/>
      <c r="DU34" s="635"/>
      <c r="DV34" s="636"/>
      <c r="DW34" s="637">
        <v>17.100000000000001</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3171385</v>
      </c>
      <c r="S35" s="635"/>
      <c r="T35" s="635"/>
      <c r="U35" s="635"/>
      <c r="V35" s="635"/>
      <c r="W35" s="635"/>
      <c r="X35" s="635"/>
      <c r="Y35" s="636"/>
      <c r="Z35" s="672">
        <v>3.3</v>
      </c>
      <c r="AA35" s="672"/>
      <c r="AB35" s="672"/>
      <c r="AC35" s="672"/>
      <c r="AD35" s="673" t="s">
        <v>123</v>
      </c>
      <c r="AE35" s="673"/>
      <c r="AF35" s="673"/>
      <c r="AG35" s="673"/>
      <c r="AH35" s="673"/>
      <c r="AI35" s="673"/>
      <c r="AJ35" s="673"/>
      <c r="AK35" s="673"/>
      <c r="AL35" s="637" t="s">
        <v>123</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151859</v>
      </c>
      <c r="CS35" s="647"/>
      <c r="CT35" s="647"/>
      <c r="CU35" s="647"/>
      <c r="CV35" s="647"/>
      <c r="CW35" s="647"/>
      <c r="CX35" s="647"/>
      <c r="CY35" s="648"/>
      <c r="CZ35" s="637">
        <v>0.2</v>
      </c>
      <c r="DA35" s="649"/>
      <c r="DB35" s="649"/>
      <c r="DC35" s="650"/>
      <c r="DD35" s="640">
        <v>130340</v>
      </c>
      <c r="DE35" s="647"/>
      <c r="DF35" s="647"/>
      <c r="DG35" s="647"/>
      <c r="DH35" s="647"/>
      <c r="DI35" s="647"/>
      <c r="DJ35" s="647"/>
      <c r="DK35" s="648"/>
      <c r="DL35" s="640">
        <v>130340</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5724820</v>
      </c>
      <c r="S36" s="635"/>
      <c r="T36" s="635"/>
      <c r="U36" s="635"/>
      <c r="V36" s="635"/>
      <c r="W36" s="635"/>
      <c r="X36" s="635"/>
      <c r="Y36" s="636"/>
      <c r="Z36" s="672">
        <v>5.9</v>
      </c>
      <c r="AA36" s="672"/>
      <c r="AB36" s="672"/>
      <c r="AC36" s="672"/>
      <c r="AD36" s="673" t="s">
        <v>123</v>
      </c>
      <c r="AE36" s="673"/>
      <c r="AF36" s="673"/>
      <c r="AG36" s="673"/>
      <c r="AH36" s="673"/>
      <c r="AI36" s="673"/>
      <c r="AJ36" s="673"/>
      <c r="AK36" s="673"/>
      <c r="AL36" s="637" t="s">
        <v>123</v>
      </c>
      <c r="AM36" s="638"/>
      <c r="AN36" s="638"/>
      <c r="AO36" s="674"/>
      <c r="AP36" s="204"/>
      <c r="AQ36" s="683" t="s">
        <v>316</v>
      </c>
      <c r="AR36" s="684"/>
      <c r="AS36" s="684"/>
      <c r="AT36" s="684"/>
      <c r="AU36" s="684"/>
      <c r="AV36" s="684"/>
      <c r="AW36" s="684"/>
      <c r="AX36" s="684"/>
      <c r="AY36" s="685"/>
      <c r="AZ36" s="689">
        <v>10183926</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158182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21763184</v>
      </c>
      <c r="CS36" s="635"/>
      <c r="CT36" s="635"/>
      <c r="CU36" s="635"/>
      <c r="CV36" s="635"/>
      <c r="CW36" s="635"/>
      <c r="CX36" s="635"/>
      <c r="CY36" s="636"/>
      <c r="CZ36" s="637">
        <v>23.7</v>
      </c>
      <c r="DA36" s="649"/>
      <c r="DB36" s="649"/>
      <c r="DC36" s="650"/>
      <c r="DD36" s="640">
        <v>16498783</v>
      </c>
      <c r="DE36" s="635"/>
      <c r="DF36" s="635"/>
      <c r="DG36" s="635"/>
      <c r="DH36" s="635"/>
      <c r="DI36" s="635"/>
      <c r="DJ36" s="635"/>
      <c r="DK36" s="636"/>
      <c r="DL36" s="640">
        <v>12924382</v>
      </c>
      <c r="DM36" s="635"/>
      <c r="DN36" s="635"/>
      <c r="DO36" s="635"/>
      <c r="DP36" s="635"/>
      <c r="DQ36" s="635"/>
      <c r="DR36" s="635"/>
      <c r="DS36" s="635"/>
      <c r="DT36" s="635"/>
      <c r="DU36" s="635"/>
      <c r="DV36" s="636"/>
      <c r="DW36" s="637">
        <v>25.5</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1681139</v>
      </c>
      <c r="S37" s="635"/>
      <c r="T37" s="635"/>
      <c r="U37" s="635"/>
      <c r="V37" s="635"/>
      <c r="W37" s="635"/>
      <c r="X37" s="635"/>
      <c r="Y37" s="636"/>
      <c r="Z37" s="672">
        <v>1.7</v>
      </c>
      <c r="AA37" s="672"/>
      <c r="AB37" s="672"/>
      <c r="AC37" s="672"/>
      <c r="AD37" s="673">
        <v>63284</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2703337</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146480</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4583405</v>
      </c>
      <c r="CS37" s="647"/>
      <c r="CT37" s="647"/>
      <c r="CU37" s="647"/>
      <c r="CV37" s="647"/>
      <c r="CW37" s="647"/>
      <c r="CX37" s="647"/>
      <c r="CY37" s="648"/>
      <c r="CZ37" s="637">
        <v>5</v>
      </c>
      <c r="DA37" s="649"/>
      <c r="DB37" s="649"/>
      <c r="DC37" s="650"/>
      <c r="DD37" s="640">
        <v>4005200</v>
      </c>
      <c r="DE37" s="647"/>
      <c r="DF37" s="647"/>
      <c r="DG37" s="647"/>
      <c r="DH37" s="647"/>
      <c r="DI37" s="647"/>
      <c r="DJ37" s="647"/>
      <c r="DK37" s="648"/>
      <c r="DL37" s="640">
        <v>3996022</v>
      </c>
      <c r="DM37" s="647"/>
      <c r="DN37" s="647"/>
      <c r="DO37" s="647"/>
      <c r="DP37" s="647"/>
      <c r="DQ37" s="647"/>
      <c r="DR37" s="647"/>
      <c r="DS37" s="647"/>
      <c r="DT37" s="647"/>
      <c r="DU37" s="647"/>
      <c r="DV37" s="648"/>
      <c r="DW37" s="637">
        <v>7.9</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4096100</v>
      </c>
      <c r="S38" s="635"/>
      <c r="T38" s="635"/>
      <c r="U38" s="635"/>
      <c r="V38" s="635"/>
      <c r="W38" s="635"/>
      <c r="X38" s="635"/>
      <c r="Y38" s="636"/>
      <c r="Z38" s="672">
        <v>4.2</v>
      </c>
      <c r="AA38" s="672"/>
      <c r="AB38" s="672"/>
      <c r="AC38" s="672"/>
      <c r="AD38" s="673" t="s">
        <v>123</v>
      </c>
      <c r="AE38" s="673"/>
      <c r="AF38" s="673"/>
      <c r="AG38" s="673"/>
      <c r="AH38" s="673"/>
      <c r="AI38" s="673"/>
      <c r="AJ38" s="673"/>
      <c r="AK38" s="673"/>
      <c r="AL38" s="637" t="s">
        <v>123</v>
      </c>
      <c r="AM38" s="638"/>
      <c r="AN38" s="638"/>
      <c r="AO38" s="674"/>
      <c r="AQ38" s="667" t="s">
        <v>324</v>
      </c>
      <c r="AR38" s="668"/>
      <c r="AS38" s="668"/>
      <c r="AT38" s="668"/>
      <c r="AU38" s="668"/>
      <c r="AV38" s="668"/>
      <c r="AW38" s="668"/>
      <c r="AX38" s="668"/>
      <c r="AY38" s="669"/>
      <c r="AZ38" s="634">
        <v>1600000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30397</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5858977</v>
      </c>
      <c r="CS38" s="635"/>
      <c r="CT38" s="635"/>
      <c r="CU38" s="635"/>
      <c r="CV38" s="635"/>
      <c r="CW38" s="635"/>
      <c r="CX38" s="635"/>
      <c r="CY38" s="636"/>
      <c r="CZ38" s="637">
        <v>6.4</v>
      </c>
      <c r="DA38" s="649"/>
      <c r="DB38" s="649"/>
      <c r="DC38" s="650"/>
      <c r="DD38" s="640">
        <v>4653518</v>
      </c>
      <c r="DE38" s="635"/>
      <c r="DF38" s="635"/>
      <c r="DG38" s="635"/>
      <c r="DH38" s="635"/>
      <c r="DI38" s="635"/>
      <c r="DJ38" s="635"/>
      <c r="DK38" s="636"/>
      <c r="DL38" s="640">
        <v>3462772</v>
      </c>
      <c r="DM38" s="635"/>
      <c r="DN38" s="635"/>
      <c r="DO38" s="635"/>
      <c r="DP38" s="635"/>
      <c r="DQ38" s="635"/>
      <c r="DR38" s="635"/>
      <c r="DS38" s="635"/>
      <c r="DT38" s="635"/>
      <c r="DU38" s="635"/>
      <c r="DV38" s="636"/>
      <c r="DW38" s="637">
        <v>6.8</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328</v>
      </c>
      <c r="AR39" s="668"/>
      <c r="AS39" s="668"/>
      <c r="AT39" s="668"/>
      <c r="AU39" s="668"/>
      <c r="AV39" s="668"/>
      <c r="AW39" s="668"/>
      <c r="AX39" s="668"/>
      <c r="AY39" s="669"/>
      <c r="AZ39" s="634">
        <v>21612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42765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134804</v>
      </c>
      <c r="CS39" s="647"/>
      <c r="CT39" s="647"/>
      <c r="CU39" s="647"/>
      <c r="CV39" s="647"/>
      <c r="CW39" s="647"/>
      <c r="CX39" s="647"/>
      <c r="CY39" s="648"/>
      <c r="CZ39" s="637">
        <v>0.1</v>
      </c>
      <c r="DA39" s="649"/>
      <c r="DB39" s="649"/>
      <c r="DC39" s="650"/>
      <c r="DD39" s="640">
        <v>37850</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340200</v>
      </c>
      <c r="S40" s="635"/>
      <c r="T40" s="635"/>
      <c r="U40" s="635"/>
      <c r="V40" s="635"/>
      <c r="W40" s="635"/>
      <c r="X40" s="635"/>
      <c r="Y40" s="636"/>
      <c r="Z40" s="672">
        <v>0.4</v>
      </c>
      <c r="AA40" s="672"/>
      <c r="AB40" s="672"/>
      <c r="AC40" s="672"/>
      <c r="AD40" s="673" t="s">
        <v>123</v>
      </c>
      <c r="AE40" s="673"/>
      <c r="AF40" s="673"/>
      <c r="AG40" s="673"/>
      <c r="AH40" s="673"/>
      <c r="AI40" s="673"/>
      <c r="AJ40" s="673"/>
      <c r="AK40" s="673"/>
      <c r="AL40" s="637" t="s">
        <v>123</v>
      </c>
      <c r="AM40" s="638"/>
      <c r="AN40" s="638"/>
      <c r="AO40" s="674"/>
      <c r="AQ40" s="667" t="s">
        <v>332</v>
      </c>
      <c r="AR40" s="668"/>
      <c r="AS40" s="668"/>
      <c r="AT40" s="668"/>
      <c r="AU40" s="668"/>
      <c r="AV40" s="668"/>
      <c r="AW40" s="668"/>
      <c r="AX40" s="668"/>
      <c r="AY40" s="669"/>
      <c r="AZ40" s="634">
        <v>1</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105</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383074</v>
      </c>
      <c r="CS40" s="635"/>
      <c r="CT40" s="635"/>
      <c r="CU40" s="635"/>
      <c r="CV40" s="635"/>
      <c r="CW40" s="635"/>
      <c r="CX40" s="635"/>
      <c r="CY40" s="636"/>
      <c r="CZ40" s="637">
        <v>0.4</v>
      </c>
      <c r="DA40" s="649"/>
      <c r="DB40" s="649"/>
      <c r="DC40" s="650"/>
      <c r="DD40" s="640">
        <v>232654</v>
      </c>
      <c r="DE40" s="635"/>
      <c r="DF40" s="635"/>
      <c r="DG40" s="635"/>
      <c r="DH40" s="635"/>
      <c r="DI40" s="635"/>
      <c r="DJ40" s="635"/>
      <c r="DK40" s="636"/>
      <c r="DL40" s="640" t="s">
        <v>123</v>
      </c>
      <c r="DM40" s="635"/>
      <c r="DN40" s="635"/>
      <c r="DO40" s="635"/>
      <c r="DP40" s="635"/>
      <c r="DQ40" s="635"/>
      <c r="DR40" s="635"/>
      <c r="DS40" s="635"/>
      <c r="DT40" s="635"/>
      <c r="DU40" s="635"/>
      <c r="DV40" s="636"/>
      <c r="DW40" s="637" t="s">
        <v>123</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96931504</v>
      </c>
      <c r="S41" s="659"/>
      <c r="T41" s="659"/>
      <c r="U41" s="659"/>
      <c r="V41" s="659"/>
      <c r="W41" s="659"/>
      <c r="X41" s="659"/>
      <c r="Y41" s="662"/>
      <c r="Z41" s="663">
        <v>100</v>
      </c>
      <c r="AA41" s="663"/>
      <c r="AB41" s="663"/>
      <c r="AC41" s="663"/>
      <c r="AD41" s="664">
        <v>50421839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2242410</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123</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3616566</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326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6595729</v>
      </c>
      <c r="CS42" s="647"/>
      <c r="CT42" s="647"/>
      <c r="CU42" s="647"/>
      <c r="CV42" s="647"/>
      <c r="CW42" s="647"/>
      <c r="CX42" s="647"/>
      <c r="CY42" s="648"/>
      <c r="CZ42" s="637">
        <v>7.2</v>
      </c>
      <c r="DA42" s="649"/>
      <c r="DB42" s="649"/>
      <c r="DC42" s="650"/>
      <c r="DD42" s="640">
        <v>1184721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117500</v>
      </c>
      <c r="CS43" s="647"/>
      <c r="CT43" s="647"/>
      <c r="CU43" s="647"/>
      <c r="CV43" s="647"/>
      <c r="CW43" s="647"/>
      <c r="CX43" s="647"/>
      <c r="CY43" s="648"/>
      <c r="CZ43" s="637">
        <v>0.1</v>
      </c>
      <c r="DA43" s="649"/>
      <c r="DB43" s="649"/>
      <c r="DC43" s="650"/>
      <c r="DD43" s="640">
        <v>117500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6595729</v>
      </c>
      <c r="CS44" s="635"/>
      <c r="CT44" s="635"/>
      <c r="CU44" s="635"/>
      <c r="CV44" s="635"/>
      <c r="CW44" s="635"/>
      <c r="CX44" s="635"/>
      <c r="CY44" s="636"/>
      <c r="CZ44" s="637">
        <v>7.2</v>
      </c>
      <c r="DA44" s="638"/>
      <c r="DB44" s="638"/>
      <c r="DC44" s="639"/>
      <c r="DD44" s="640">
        <v>1184721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1772690</v>
      </c>
      <c r="CS45" s="647"/>
      <c r="CT45" s="647"/>
      <c r="CU45" s="647"/>
      <c r="CV45" s="647"/>
      <c r="CW45" s="647"/>
      <c r="CX45" s="647"/>
      <c r="CY45" s="648"/>
      <c r="CZ45" s="637">
        <v>1.9</v>
      </c>
      <c r="DA45" s="649"/>
      <c r="DB45" s="649"/>
      <c r="DC45" s="650"/>
      <c r="DD45" s="640">
        <v>393438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4795352</v>
      </c>
      <c r="CS46" s="635"/>
      <c r="CT46" s="635"/>
      <c r="CU46" s="635"/>
      <c r="CV46" s="635"/>
      <c r="CW46" s="635"/>
      <c r="CX46" s="635"/>
      <c r="CY46" s="636"/>
      <c r="CZ46" s="637">
        <v>5.2</v>
      </c>
      <c r="DA46" s="638"/>
      <c r="DB46" s="638"/>
      <c r="DC46" s="639"/>
      <c r="DD46" s="640">
        <v>776196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123</v>
      </c>
      <c r="CS47" s="647"/>
      <c r="CT47" s="647"/>
      <c r="CU47" s="647"/>
      <c r="CV47" s="647"/>
      <c r="CW47" s="647"/>
      <c r="CX47" s="647"/>
      <c r="CY47" s="648"/>
      <c r="CZ47" s="637" t="s">
        <v>123</v>
      </c>
      <c r="DA47" s="649"/>
      <c r="DB47" s="649"/>
      <c r="DC47" s="650"/>
      <c r="DD47" s="640" t="s">
        <v>123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91747417</v>
      </c>
      <c r="CS49" s="619"/>
      <c r="CT49" s="619"/>
      <c r="CU49" s="619"/>
      <c r="CV49" s="619"/>
      <c r="CW49" s="619"/>
      <c r="CX49" s="619"/>
      <c r="CY49" s="620"/>
      <c r="CZ49" s="621">
        <v>100</v>
      </c>
      <c r="DA49" s="622"/>
      <c r="DB49" s="622"/>
      <c r="DC49" s="623"/>
      <c r="DD49" s="624">
        <v>61737646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VGOnI+pZLjhPtZ4BcovH9cWG9L39N02tn143muUveApwUYm4PScXCaNXYGvt98nuKeul/i3Yye9FMD6IaQjDyA==" saltValue="vHxOGdh47AuHp+suniofv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9" sqref="B9:P9"/>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95839</v>
      </c>
      <c r="R7" s="1116"/>
      <c r="S7" s="1116"/>
      <c r="T7" s="1116"/>
      <c r="U7" s="1116"/>
      <c r="V7" s="1116">
        <v>91249</v>
      </c>
      <c r="W7" s="1116"/>
      <c r="X7" s="1116"/>
      <c r="Y7" s="1116"/>
      <c r="Z7" s="1116"/>
      <c r="AA7" s="1116">
        <v>4590</v>
      </c>
      <c r="AB7" s="1116"/>
      <c r="AC7" s="1116"/>
      <c r="AD7" s="1116"/>
      <c r="AE7" s="1117"/>
      <c r="AF7" s="1118">
        <v>4220</v>
      </c>
      <c r="AG7" s="1119"/>
      <c r="AH7" s="1119"/>
      <c r="AI7" s="1119"/>
      <c r="AJ7" s="1120"/>
      <c r="AK7" s="1121">
        <v>3171</v>
      </c>
      <c r="AL7" s="1122"/>
      <c r="AM7" s="1122"/>
      <c r="AN7" s="1122"/>
      <c r="AO7" s="1122"/>
      <c r="AP7" s="1122">
        <v>64321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567</v>
      </c>
      <c r="BT7" s="1113"/>
      <c r="BU7" s="1113"/>
      <c r="BV7" s="1113"/>
      <c r="BW7" s="1113"/>
      <c r="BX7" s="1113"/>
      <c r="BY7" s="1113"/>
      <c r="BZ7" s="1113"/>
      <c r="CA7" s="1113"/>
      <c r="CB7" s="1113"/>
      <c r="CC7" s="1113"/>
      <c r="CD7" s="1113"/>
      <c r="CE7" s="1113"/>
      <c r="CF7" s="1113"/>
      <c r="CG7" s="1125"/>
      <c r="CH7" s="1109">
        <v>2</v>
      </c>
      <c r="CI7" s="1110"/>
      <c r="CJ7" s="1110"/>
      <c r="CK7" s="1110"/>
      <c r="CL7" s="1111"/>
      <c r="CM7" s="1109">
        <v>4472</v>
      </c>
      <c r="CN7" s="1110"/>
      <c r="CO7" s="1110"/>
      <c r="CP7" s="1110"/>
      <c r="CQ7" s="1111"/>
      <c r="CR7" s="1109">
        <v>5</v>
      </c>
      <c r="CS7" s="1110"/>
      <c r="CT7" s="1110"/>
      <c r="CU7" s="1110"/>
      <c r="CV7" s="1111"/>
      <c r="CW7" s="1109" t="s">
        <v>566</v>
      </c>
      <c r="CX7" s="1110"/>
      <c r="CY7" s="1110"/>
      <c r="CZ7" s="1110"/>
      <c r="DA7" s="1111"/>
      <c r="DB7" s="1109" t="s">
        <v>566</v>
      </c>
      <c r="DC7" s="1110"/>
      <c r="DD7" s="1110"/>
      <c r="DE7" s="1110"/>
      <c r="DF7" s="1111"/>
      <c r="DG7" s="1109" t="s">
        <v>566</v>
      </c>
      <c r="DH7" s="1110"/>
      <c r="DI7" s="1110"/>
      <c r="DJ7" s="1110"/>
      <c r="DK7" s="1111"/>
      <c r="DL7" s="1109" t="s">
        <v>566</v>
      </c>
      <c r="DM7" s="1110"/>
      <c r="DN7" s="1110"/>
      <c r="DO7" s="1110"/>
      <c r="DP7" s="1111"/>
      <c r="DQ7" s="1109" t="s">
        <v>566</v>
      </c>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51</v>
      </c>
      <c r="R8" s="1052"/>
      <c r="S8" s="1052"/>
      <c r="T8" s="1052"/>
      <c r="U8" s="1052"/>
      <c r="V8" s="1052">
        <v>35</v>
      </c>
      <c r="W8" s="1052"/>
      <c r="X8" s="1052"/>
      <c r="Y8" s="1052"/>
      <c r="Z8" s="1052"/>
      <c r="AA8" s="1052">
        <v>16</v>
      </c>
      <c r="AB8" s="1052"/>
      <c r="AC8" s="1052"/>
      <c r="AD8" s="1052"/>
      <c r="AE8" s="1053"/>
      <c r="AF8" s="1048">
        <v>16</v>
      </c>
      <c r="AG8" s="1049"/>
      <c r="AH8" s="1049"/>
      <c r="AI8" s="1049"/>
      <c r="AJ8" s="1050"/>
      <c r="AK8" s="1093">
        <v>24</v>
      </c>
      <c r="AL8" s="1094"/>
      <c r="AM8" s="1094"/>
      <c r="AN8" s="1094"/>
      <c r="AO8" s="1094"/>
      <c r="AP8" s="1094">
        <v>0</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568</v>
      </c>
      <c r="BT8" s="1006"/>
      <c r="BU8" s="1006"/>
      <c r="BV8" s="1006"/>
      <c r="BW8" s="1006"/>
      <c r="BX8" s="1006"/>
      <c r="BY8" s="1006"/>
      <c r="BZ8" s="1006"/>
      <c r="CA8" s="1006"/>
      <c r="CB8" s="1006"/>
      <c r="CC8" s="1006"/>
      <c r="CD8" s="1006"/>
      <c r="CE8" s="1006"/>
      <c r="CF8" s="1006"/>
      <c r="CG8" s="1027"/>
      <c r="CH8" s="1002">
        <v>37</v>
      </c>
      <c r="CI8" s="1003"/>
      <c r="CJ8" s="1003"/>
      <c r="CK8" s="1003"/>
      <c r="CL8" s="1004"/>
      <c r="CM8" s="1002">
        <v>2326</v>
      </c>
      <c r="CN8" s="1003"/>
      <c r="CO8" s="1003"/>
      <c r="CP8" s="1003"/>
      <c r="CQ8" s="1004"/>
      <c r="CR8" s="1002">
        <v>65</v>
      </c>
      <c r="CS8" s="1003"/>
      <c r="CT8" s="1003"/>
      <c r="CU8" s="1003"/>
      <c r="CV8" s="1004"/>
      <c r="CW8" s="1002" t="s">
        <v>566</v>
      </c>
      <c r="CX8" s="1003"/>
      <c r="CY8" s="1003"/>
      <c r="CZ8" s="1003"/>
      <c r="DA8" s="1004"/>
      <c r="DB8" s="1002" t="s">
        <v>566</v>
      </c>
      <c r="DC8" s="1003"/>
      <c r="DD8" s="1003"/>
      <c r="DE8" s="1003"/>
      <c r="DF8" s="1004"/>
      <c r="DG8" s="1002" t="s">
        <v>566</v>
      </c>
      <c r="DH8" s="1003"/>
      <c r="DI8" s="1003"/>
      <c r="DJ8" s="1003"/>
      <c r="DK8" s="1004"/>
      <c r="DL8" s="1002" t="s">
        <v>566</v>
      </c>
      <c r="DM8" s="1003"/>
      <c r="DN8" s="1003"/>
      <c r="DO8" s="1003"/>
      <c r="DP8" s="1004"/>
      <c r="DQ8" s="1002" t="s">
        <v>566</v>
      </c>
      <c r="DR8" s="1003"/>
      <c r="DS8" s="1003"/>
      <c r="DT8" s="1003"/>
      <c r="DU8" s="1004"/>
      <c r="DV8" s="1005"/>
      <c r="DW8" s="1006"/>
      <c r="DX8" s="1006"/>
      <c r="DY8" s="1006"/>
      <c r="DZ8" s="1007"/>
      <c r="EA8" s="216"/>
    </row>
    <row r="9" spans="1:131" s="217" customFormat="1" ht="26.25" customHeight="1" x14ac:dyDescent="0.2">
      <c r="A9" s="220">
        <v>3</v>
      </c>
      <c r="B9" s="1043" t="s">
        <v>377</v>
      </c>
      <c r="C9" s="1044"/>
      <c r="D9" s="1044"/>
      <c r="E9" s="1044"/>
      <c r="F9" s="1044"/>
      <c r="G9" s="1044"/>
      <c r="H9" s="1044"/>
      <c r="I9" s="1044"/>
      <c r="J9" s="1044"/>
      <c r="K9" s="1044"/>
      <c r="L9" s="1044"/>
      <c r="M9" s="1044"/>
      <c r="N9" s="1044"/>
      <c r="O9" s="1044"/>
      <c r="P9" s="1045"/>
      <c r="Q9" s="1051">
        <v>1675</v>
      </c>
      <c r="R9" s="1052"/>
      <c r="S9" s="1052"/>
      <c r="T9" s="1052"/>
      <c r="U9" s="1052"/>
      <c r="V9" s="1052">
        <v>1097</v>
      </c>
      <c r="W9" s="1052"/>
      <c r="X9" s="1052"/>
      <c r="Y9" s="1052"/>
      <c r="Z9" s="1052"/>
      <c r="AA9" s="1052">
        <v>578</v>
      </c>
      <c r="AB9" s="1052"/>
      <c r="AC9" s="1052"/>
      <c r="AD9" s="1052"/>
      <c r="AE9" s="1053"/>
      <c r="AF9" s="1048">
        <v>375</v>
      </c>
      <c r="AG9" s="1049"/>
      <c r="AH9" s="1049"/>
      <c r="AI9" s="1049"/>
      <c r="AJ9" s="1050"/>
      <c r="AK9" s="1093">
        <v>610</v>
      </c>
      <c r="AL9" s="1094"/>
      <c r="AM9" s="1094"/>
      <c r="AN9" s="1094"/>
      <c r="AO9" s="1094"/>
      <c r="AP9" s="1094">
        <v>2193</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569</v>
      </c>
      <c r="BT9" s="1006"/>
      <c r="BU9" s="1006"/>
      <c r="BV9" s="1006"/>
      <c r="BW9" s="1006"/>
      <c r="BX9" s="1006"/>
      <c r="BY9" s="1006"/>
      <c r="BZ9" s="1006"/>
      <c r="CA9" s="1006"/>
      <c r="CB9" s="1006"/>
      <c r="CC9" s="1006"/>
      <c r="CD9" s="1006"/>
      <c r="CE9" s="1006"/>
      <c r="CF9" s="1006"/>
      <c r="CG9" s="1027"/>
      <c r="CH9" s="1002">
        <v>-3</v>
      </c>
      <c r="CI9" s="1003"/>
      <c r="CJ9" s="1003"/>
      <c r="CK9" s="1003"/>
      <c r="CL9" s="1004"/>
      <c r="CM9" s="1002">
        <v>99</v>
      </c>
      <c r="CN9" s="1003"/>
      <c r="CO9" s="1003"/>
      <c r="CP9" s="1003"/>
      <c r="CQ9" s="1004"/>
      <c r="CR9" s="1002">
        <v>30</v>
      </c>
      <c r="CS9" s="1003"/>
      <c r="CT9" s="1003"/>
      <c r="CU9" s="1003"/>
      <c r="CV9" s="1004"/>
      <c r="CW9" s="1002" t="s">
        <v>566</v>
      </c>
      <c r="CX9" s="1003"/>
      <c r="CY9" s="1003"/>
      <c r="CZ9" s="1003"/>
      <c r="DA9" s="1004"/>
      <c r="DB9" s="1002" t="s">
        <v>566</v>
      </c>
      <c r="DC9" s="1003"/>
      <c r="DD9" s="1003"/>
      <c r="DE9" s="1003"/>
      <c r="DF9" s="1004"/>
      <c r="DG9" s="1002" t="s">
        <v>566</v>
      </c>
      <c r="DH9" s="1003"/>
      <c r="DI9" s="1003"/>
      <c r="DJ9" s="1003"/>
      <c r="DK9" s="1004"/>
      <c r="DL9" s="1002" t="s">
        <v>566</v>
      </c>
      <c r="DM9" s="1003"/>
      <c r="DN9" s="1003"/>
      <c r="DO9" s="1003"/>
      <c r="DP9" s="1004"/>
      <c r="DQ9" s="1002" t="s">
        <v>566</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570</v>
      </c>
      <c r="BT10" s="1006"/>
      <c r="BU10" s="1006"/>
      <c r="BV10" s="1006"/>
      <c r="BW10" s="1006"/>
      <c r="BX10" s="1006"/>
      <c r="BY10" s="1006"/>
      <c r="BZ10" s="1006"/>
      <c r="CA10" s="1006"/>
      <c r="CB10" s="1006"/>
      <c r="CC10" s="1006"/>
      <c r="CD10" s="1006"/>
      <c r="CE10" s="1006"/>
      <c r="CF10" s="1006"/>
      <c r="CG10" s="1027"/>
      <c r="CH10" s="1002">
        <v>9</v>
      </c>
      <c r="CI10" s="1003"/>
      <c r="CJ10" s="1003"/>
      <c r="CK10" s="1003"/>
      <c r="CL10" s="1004"/>
      <c r="CM10" s="1002">
        <v>99</v>
      </c>
      <c r="CN10" s="1003"/>
      <c r="CO10" s="1003"/>
      <c r="CP10" s="1003"/>
      <c r="CQ10" s="1004"/>
      <c r="CR10" s="1002">
        <v>2</v>
      </c>
      <c r="CS10" s="1003"/>
      <c r="CT10" s="1003"/>
      <c r="CU10" s="1003"/>
      <c r="CV10" s="1004"/>
      <c r="CW10" s="1002" t="s">
        <v>566</v>
      </c>
      <c r="CX10" s="1003"/>
      <c r="CY10" s="1003"/>
      <c r="CZ10" s="1003"/>
      <c r="DA10" s="1004"/>
      <c r="DB10" s="1002" t="s">
        <v>566</v>
      </c>
      <c r="DC10" s="1003"/>
      <c r="DD10" s="1003"/>
      <c r="DE10" s="1003"/>
      <c r="DF10" s="1004"/>
      <c r="DG10" s="1002" t="s">
        <v>566</v>
      </c>
      <c r="DH10" s="1003"/>
      <c r="DI10" s="1003"/>
      <c r="DJ10" s="1003"/>
      <c r="DK10" s="1004"/>
      <c r="DL10" s="1002" t="s">
        <v>566</v>
      </c>
      <c r="DM10" s="1003"/>
      <c r="DN10" s="1003"/>
      <c r="DO10" s="1003"/>
      <c r="DP10" s="1004"/>
      <c r="DQ10" s="1002" t="s">
        <v>566</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379</v>
      </c>
      <c r="B23" s="950" t="s">
        <v>380</v>
      </c>
      <c r="C23" s="951"/>
      <c r="D23" s="951"/>
      <c r="E23" s="951"/>
      <c r="F23" s="951"/>
      <c r="G23" s="951"/>
      <c r="H23" s="951"/>
      <c r="I23" s="951"/>
      <c r="J23" s="951"/>
      <c r="K23" s="951"/>
      <c r="L23" s="951"/>
      <c r="M23" s="951"/>
      <c r="N23" s="951"/>
      <c r="O23" s="951"/>
      <c r="P23" s="961"/>
      <c r="Q23" s="1080">
        <v>96932</v>
      </c>
      <c r="R23" s="1074"/>
      <c r="S23" s="1074"/>
      <c r="T23" s="1074"/>
      <c r="U23" s="1074"/>
      <c r="V23" s="1074">
        <v>91747</v>
      </c>
      <c r="W23" s="1074"/>
      <c r="X23" s="1074"/>
      <c r="Y23" s="1074"/>
      <c r="Z23" s="1074"/>
      <c r="AA23" s="1074">
        <v>5184</v>
      </c>
      <c r="AB23" s="1074"/>
      <c r="AC23" s="1074"/>
      <c r="AD23" s="1074"/>
      <c r="AE23" s="1081"/>
      <c r="AF23" s="1082">
        <v>4611</v>
      </c>
      <c r="AG23" s="1074"/>
      <c r="AH23" s="1074"/>
      <c r="AI23" s="1074"/>
      <c r="AJ23" s="1083"/>
      <c r="AK23" s="1084"/>
      <c r="AL23" s="1085"/>
      <c r="AM23" s="1085"/>
      <c r="AN23" s="1085"/>
      <c r="AO23" s="1085"/>
      <c r="AP23" s="1074">
        <f>SUM(AP7:AP9)</f>
        <v>66514</v>
      </c>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391</v>
      </c>
      <c r="C28" s="1061"/>
      <c r="D28" s="1061"/>
      <c r="E28" s="1061"/>
      <c r="F28" s="1061"/>
      <c r="G28" s="1061"/>
      <c r="H28" s="1061"/>
      <c r="I28" s="1061"/>
      <c r="J28" s="1061"/>
      <c r="K28" s="1061"/>
      <c r="L28" s="1061"/>
      <c r="M28" s="1061"/>
      <c r="N28" s="1061"/>
      <c r="O28" s="1061"/>
      <c r="P28" s="1062"/>
      <c r="Q28" s="1063">
        <v>20936</v>
      </c>
      <c r="R28" s="1064"/>
      <c r="S28" s="1064"/>
      <c r="T28" s="1064"/>
      <c r="U28" s="1064"/>
      <c r="V28" s="1064">
        <v>20916</v>
      </c>
      <c r="W28" s="1064"/>
      <c r="X28" s="1064"/>
      <c r="Y28" s="1064"/>
      <c r="Z28" s="1064"/>
      <c r="AA28" s="1064">
        <v>21</v>
      </c>
      <c r="AB28" s="1064"/>
      <c r="AC28" s="1064"/>
      <c r="AD28" s="1064"/>
      <c r="AE28" s="1065"/>
      <c r="AF28" s="1066">
        <v>21</v>
      </c>
      <c r="AG28" s="1064"/>
      <c r="AH28" s="1064"/>
      <c r="AI28" s="1064"/>
      <c r="AJ28" s="1067"/>
      <c r="AK28" s="1055">
        <v>2242</v>
      </c>
      <c r="AL28" s="1056"/>
      <c r="AM28" s="1056"/>
      <c r="AN28" s="1056"/>
      <c r="AO28" s="1056"/>
      <c r="AP28" s="1056" t="s">
        <v>556</v>
      </c>
      <c r="AQ28" s="1056"/>
      <c r="AR28" s="1056"/>
      <c r="AS28" s="1056"/>
      <c r="AT28" s="1056"/>
      <c r="AU28" s="1056" t="s">
        <v>556</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392</v>
      </c>
      <c r="C29" s="1044"/>
      <c r="D29" s="1044"/>
      <c r="E29" s="1044"/>
      <c r="F29" s="1044"/>
      <c r="G29" s="1044"/>
      <c r="H29" s="1044"/>
      <c r="I29" s="1044"/>
      <c r="J29" s="1044"/>
      <c r="K29" s="1044"/>
      <c r="L29" s="1044"/>
      <c r="M29" s="1044"/>
      <c r="N29" s="1044"/>
      <c r="O29" s="1044"/>
      <c r="P29" s="1045"/>
      <c r="Q29" s="1051">
        <v>19490</v>
      </c>
      <c r="R29" s="1052"/>
      <c r="S29" s="1052"/>
      <c r="T29" s="1052"/>
      <c r="U29" s="1052"/>
      <c r="V29" s="1052">
        <v>19271</v>
      </c>
      <c r="W29" s="1052"/>
      <c r="X29" s="1052"/>
      <c r="Y29" s="1052"/>
      <c r="Z29" s="1052"/>
      <c r="AA29" s="1052">
        <v>218</v>
      </c>
      <c r="AB29" s="1052"/>
      <c r="AC29" s="1052"/>
      <c r="AD29" s="1052"/>
      <c r="AE29" s="1053"/>
      <c r="AF29" s="1048">
        <v>218</v>
      </c>
      <c r="AG29" s="1049"/>
      <c r="AH29" s="1049"/>
      <c r="AI29" s="1049"/>
      <c r="AJ29" s="1050"/>
      <c r="AK29" s="993">
        <v>2929</v>
      </c>
      <c r="AL29" s="984"/>
      <c r="AM29" s="984"/>
      <c r="AN29" s="984"/>
      <c r="AO29" s="984"/>
      <c r="AP29" s="984" t="s">
        <v>556</v>
      </c>
      <c r="AQ29" s="984"/>
      <c r="AR29" s="984"/>
      <c r="AS29" s="984"/>
      <c r="AT29" s="984"/>
      <c r="AU29" s="984" t="s">
        <v>556</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393</v>
      </c>
      <c r="C30" s="1044"/>
      <c r="D30" s="1044"/>
      <c r="E30" s="1044"/>
      <c r="F30" s="1044"/>
      <c r="G30" s="1044"/>
      <c r="H30" s="1044"/>
      <c r="I30" s="1044"/>
      <c r="J30" s="1044"/>
      <c r="K30" s="1044"/>
      <c r="L30" s="1044"/>
      <c r="M30" s="1044"/>
      <c r="N30" s="1044"/>
      <c r="O30" s="1044"/>
      <c r="P30" s="1045"/>
      <c r="Q30" s="1051">
        <v>3673</v>
      </c>
      <c r="R30" s="1052"/>
      <c r="S30" s="1052"/>
      <c r="T30" s="1052"/>
      <c r="U30" s="1052"/>
      <c r="V30" s="1052">
        <v>3657</v>
      </c>
      <c r="W30" s="1052"/>
      <c r="X30" s="1052"/>
      <c r="Y30" s="1052"/>
      <c r="Z30" s="1052"/>
      <c r="AA30" s="1052">
        <v>16</v>
      </c>
      <c r="AB30" s="1052"/>
      <c r="AC30" s="1052"/>
      <c r="AD30" s="1052"/>
      <c r="AE30" s="1053"/>
      <c r="AF30" s="1048">
        <v>16</v>
      </c>
      <c r="AG30" s="1049"/>
      <c r="AH30" s="1049"/>
      <c r="AI30" s="1049"/>
      <c r="AJ30" s="1050"/>
      <c r="AK30" s="993">
        <v>688</v>
      </c>
      <c r="AL30" s="984"/>
      <c r="AM30" s="984"/>
      <c r="AN30" s="984"/>
      <c r="AO30" s="984"/>
      <c r="AP30" s="984" t="s">
        <v>556</v>
      </c>
      <c r="AQ30" s="984"/>
      <c r="AR30" s="984"/>
      <c r="AS30" s="984"/>
      <c r="AT30" s="984"/>
      <c r="AU30" s="984" t="s">
        <v>556</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394</v>
      </c>
      <c r="C31" s="1044"/>
      <c r="D31" s="1044"/>
      <c r="E31" s="1044"/>
      <c r="F31" s="1044"/>
      <c r="G31" s="1044"/>
      <c r="H31" s="1044"/>
      <c r="I31" s="1044"/>
      <c r="J31" s="1044"/>
      <c r="K31" s="1044"/>
      <c r="L31" s="1044"/>
      <c r="M31" s="1044"/>
      <c r="N31" s="1044"/>
      <c r="O31" s="1044"/>
      <c r="P31" s="1045"/>
      <c r="Q31" s="1051">
        <v>362</v>
      </c>
      <c r="R31" s="1052"/>
      <c r="S31" s="1052"/>
      <c r="T31" s="1052"/>
      <c r="U31" s="1052"/>
      <c r="V31" s="1052">
        <v>263</v>
      </c>
      <c r="W31" s="1052"/>
      <c r="X31" s="1052"/>
      <c r="Y31" s="1052"/>
      <c r="Z31" s="1052"/>
      <c r="AA31" s="1052">
        <v>99</v>
      </c>
      <c r="AB31" s="1052"/>
      <c r="AC31" s="1052"/>
      <c r="AD31" s="1052"/>
      <c r="AE31" s="1053"/>
      <c r="AF31" s="1048">
        <v>16</v>
      </c>
      <c r="AG31" s="1049"/>
      <c r="AH31" s="1049"/>
      <c r="AI31" s="1049"/>
      <c r="AJ31" s="1050"/>
      <c r="AK31" s="993" t="s">
        <v>556</v>
      </c>
      <c r="AL31" s="984"/>
      <c r="AM31" s="984"/>
      <c r="AN31" s="984"/>
      <c r="AO31" s="984"/>
      <c r="AP31" s="984" t="s">
        <v>556</v>
      </c>
      <c r="AQ31" s="984"/>
      <c r="AR31" s="984"/>
      <c r="AS31" s="984"/>
      <c r="AT31" s="984"/>
      <c r="AU31" s="984" t="s">
        <v>556</v>
      </c>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4197</v>
      </c>
      <c r="R32" s="1052"/>
      <c r="S32" s="1052"/>
      <c r="T32" s="1052"/>
      <c r="U32" s="1052"/>
      <c r="V32" s="1052">
        <v>4104</v>
      </c>
      <c r="W32" s="1052"/>
      <c r="X32" s="1052"/>
      <c r="Y32" s="1052"/>
      <c r="Z32" s="1052"/>
      <c r="AA32" s="1052">
        <v>93</v>
      </c>
      <c r="AB32" s="1052"/>
      <c r="AC32" s="1052"/>
      <c r="AD32" s="1052"/>
      <c r="AE32" s="1053"/>
      <c r="AF32" s="1048">
        <v>4054</v>
      </c>
      <c r="AG32" s="1049"/>
      <c r="AH32" s="1049"/>
      <c r="AI32" s="1049"/>
      <c r="AJ32" s="1050"/>
      <c r="AK32" s="993">
        <v>22</v>
      </c>
      <c r="AL32" s="984"/>
      <c r="AM32" s="984"/>
      <c r="AN32" s="984"/>
      <c r="AO32" s="984"/>
      <c r="AP32" s="984">
        <v>1578</v>
      </c>
      <c r="AQ32" s="984"/>
      <c r="AR32" s="984"/>
      <c r="AS32" s="984"/>
      <c r="AT32" s="984"/>
      <c r="AU32" s="984">
        <v>5</v>
      </c>
      <c r="AV32" s="984"/>
      <c r="AW32" s="984"/>
      <c r="AX32" s="984"/>
      <c r="AY32" s="984"/>
      <c r="AZ32" s="1054"/>
      <c r="BA32" s="1054"/>
      <c r="BB32" s="1054"/>
      <c r="BC32" s="1054"/>
      <c r="BD32" s="1054"/>
      <c r="BE32" s="985" t="s">
        <v>396</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397</v>
      </c>
      <c r="C33" s="1044"/>
      <c r="D33" s="1044"/>
      <c r="E33" s="1044"/>
      <c r="F33" s="1044"/>
      <c r="G33" s="1044"/>
      <c r="H33" s="1044"/>
      <c r="I33" s="1044"/>
      <c r="J33" s="1044"/>
      <c r="K33" s="1044"/>
      <c r="L33" s="1044"/>
      <c r="M33" s="1044"/>
      <c r="N33" s="1044"/>
      <c r="O33" s="1044"/>
      <c r="P33" s="1045"/>
      <c r="Q33" s="1051">
        <v>12543</v>
      </c>
      <c r="R33" s="1052"/>
      <c r="S33" s="1052"/>
      <c r="T33" s="1052"/>
      <c r="U33" s="1052"/>
      <c r="V33" s="1052">
        <v>13712</v>
      </c>
      <c r="W33" s="1052"/>
      <c r="X33" s="1052"/>
      <c r="Y33" s="1052"/>
      <c r="Z33" s="1052"/>
      <c r="AA33" s="1052">
        <v>-1169</v>
      </c>
      <c r="AB33" s="1052"/>
      <c r="AC33" s="1052"/>
      <c r="AD33" s="1052"/>
      <c r="AE33" s="1053"/>
      <c r="AF33" s="1048">
        <v>941</v>
      </c>
      <c r="AG33" s="1049"/>
      <c r="AH33" s="1049"/>
      <c r="AI33" s="1049"/>
      <c r="AJ33" s="1050"/>
      <c r="AK33" s="993">
        <v>1600</v>
      </c>
      <c r="AL33" s="984"/>
      <c r="AM33" s="984"/>
      <c r="AN33" s="984"/>
      <c r="AO33" s="984"/>
      <c r="AP33" s="984">
        <v>4533</v>
      </c>
      <c r="AQ33" s="984"/>
      <c r="AR33" s="984"/>
      <c r="AS33" s="984"/>
      <c r="AT33" s="984"/>
      <c r="AU33" s="984">
        <v>2928</v>
      </c>
      <c r="AV33" s="984"/>
      <c r="AW33" s="984"/>
      <c r="AX33" s="984"/>
      <c r="AY33" s="984"/>
      <c r="AZ33" s="1054"/>
      <c r="BA33" s="1054"/>
      <c r="BB33" s="1054"/>
      <c r="BC33" s="1054"/>
      <c r="BD33" s="1054"/>
      <c r="BE33" s="985" t="s">
        <v>396</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398</v>
      </c>
      <c r="C34" s="1044"/>
      <c r="D34" s="1044"/>
      <c r="E34" s="1044"/>
      <c r="F34" s="1044"/>
      <c r="G34" s="1044"/>
      <c r="H34" s="1044"/>
      <c r="I34" s="1044"/>
      <c r="J34" s="1044"/>
      <c r="K34" s="1044"/>
      <c r="L34" s="1044"/>
      <c r="M34" s="1044"/>
      <c r="N34" s="1044"/>
      <c r="O34" s="1044"/>
      <c r="P34" s="1045"/>
      <c r="Q34" s="1051">
        <v>5551</v>
      </c>
      <c r="R34" s="1052"/>
      <c r="S34" s="1052"/>
      <c r="T34" s="1052"/>
      <c r="U34" s="1052"/>
      <c r="V34" s="1052">
        <v>5391</v>
      </c>
      <c r="W34" s="1052"/>
      <c r="X34" s="1052"/>
      <c r="Y34" s="1052"/>
      <c r="Z34" s="1052"/>
      <c r="AA34" s="1052">
        <v>159</v>
      </c>
      <c r="AB34" s="1052"/>
      <c r="AC34" s="1052"/>
      <c r="AD34" s="1052"/>
      <c r="AE34" s="1053"/>
      <c r="AF34" s="1048">
        <v>2003</v>
      </c>
      <c r="AG34" s="1049"/>
      <c r="AH34" s="1049"/>
      <c r="AI34" s="1049"/>
      <c r="AJ34" s="1050"/>
      <c r="AK34" s="993">
        <v>2703</v>
      </c>
      <c r="AL34" s="984"/>
      <c r="AM34" s="984"/>
      <c r="AN34" s="984"/>
      <c r="AO34" s="984"/>
      <c r="AP34" s="984">
        <v>20334</v>
      </c>
      <c r="AQ34" s="984"/>
      <c r="AR34" s="984"/>
      <c r="AS34" s="984"/>
      <c r="AT34" s="984"/>
      <c r="AU34" s="984">
        <v>9049</v>
      </c>
      <c r="AV34" s="984"/>
      <c r="AW34" s="984"/>
      <c r="AX34" s="984"/>
      <c r="AY34" s="984"/>
      <c r="AZ34" s="1054"/>
      <c r="BA34" s="1054"/>
      <c r="BB34" s="1054"/>
      <c r="BC34" s="1054"/>
      <c r="BD34" s="1054"/>
      <c r="BE34" s="985" t="s">
        <v>396</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399</v>
      </c>
      <c r="C35" s="1044"/>
      <c r="D35" s="1044"/>
      <c r="E35" s="1044"/>
      <c r="F35" s="1044"/>
      <c r="G35" s="1044"/>
      <c r="H35" s="1044"/>
      <c r="I35" s="1044"/>
      <c r="J35" s="1044"/>
      <c r="K35" s="1044"/>
      <c r="L35" s="1044"/>
      <c r="M35" s="1044"/>
      <c r="N35" s="1044"/>
      <c r="O35" s="1044"/>
      <c r="P35" s="1045"/>
      <c r="Q35" s="1051">
        <v>0</v>
      </c>
      <c r="R35" s="1052"/>
      <c r="S35" s="1052"/>
      <c r="T35" s="1052"/>
      <c r="U35" s="1052"/>
      <c r="V35" s="1052">
        <v>0</v>
      </c>
      <c r="W35" s="1052"/>
      <c r="X35" s="1052"/>
      <c r="Y35" s="1052"/>
      <c r="Z35" s="1052"/>
      <c r="AA35" s="1052" t="s">
        <v>556</v>
      </c>
      <c r="AB35" s="1052"/>
      <c r="AC35" s="1052"/>
      <c r="AD35" s="1052"/>
      <c r="AE35" s="1053"/>
      <c r="AF35" s="1048" t="s">
        <v>123</v>
      </c>
      <c r="AG35" s="1049"/>
      <c r="AH35" s="1049"/>
      <c r="AI35" s="1049"/>
      <c r="AJ35" s="1050"/>
      <c r="AK35" s="993" t="s">
        <v>556</v>
      </c>
      <c r="AL35" s="984"/>
      <c r="AM35" s="984"/>
      <c r="AN35" s="984"/>
      <c r="AO35" s="984"/>
      <c r="AP35" s="984" t="s">
        <v>556</v>
      </c>
      <c r="AQ35" s="984"/>
      <c r="AR35" s="984"/>
      <c r="AS35" s="984"/>
      <c r="AT35" s="984"/>
      <c r="AU35" s="984" t="s">
        <v>556</v>
      </c>
      <c r="AV35" s="984"/>
      <c r="AW35" s="984"/>
      <c r="AX35" s="984"/>
      <c r="AY35" s="984"/>
      <c r="AZ35" s="1054"/>
      <c r="BA35" s="1054"/>
      <c r="BB35" s="1054"/>
      <c r="BC35" s="1054"/>
      <c r="BD35" s="1054"/>
      <c r="BE35" s="985" t="s">
        <v>400</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t="s">
        <v>401</v>
      </c>
      <c r="C36" s="1044"/>
      <c r="D36" s="1044"/>
      <c r="E36" s="1044"/>
      <c r="F36" s="1044"/>
      <c r="G36" s="1044"/>
      <c r="H36" s="1044"/>
      <c r="I36" s="1044"/>
      <c r="J36" s="1044"/>
      <c r="K36" s="1044"/>
      <c r="L36" s="1044"/>
      <c r="M36" s="1044"/>
      <c r="N36" s="1044"/>
      <c r="O36" s="1044"/>
      <c r="P36" s="1045"/>
      <c r="Q36" s="1051">
        <v>0</v>
      </c>
      <c r="R36" s="1052"/>
      <c r="S36" s="1052"/>
      <c r="T36" s="1052"/>
      <c r="U36" s="1052"/>
      <c r="V36" s="1052">
        <v>0</v>
      </c>
      <c r="W36" s="1052"/>
      <c r="X36" s="1052"/>
      <c r="Y36" s="1052"/>
      <c r="Z36" s="1052"/>
      <c r="AA36" s="1052" t="s">
        <v>556</v>
      </c>
      <c r="AB36" s="1052"/>
      <c r="AC36" s="1052"/>
      <c r="AD36" s="1052"/>
      <c r="AE36" s="1053"/>
      <c r="AF36" s="1048" t="s">
        <v>123</v>
      </c>
      <c r="AG36" s="1049"/>
      <c r="AH36" s="1049"/>
      <c r="AI36" s="1049"/>
      <c r="AJ36" s="1050"/>
      <c r="AK36" s="993" t="s">
        <v>556</v>
      </c>
      <c r="AL36" s="984"/>
      <c r="AM36" s="984"/>
      <c r="AN36" s="984"/>
      <c r="AO36" s="984"/>
      <c r="AP36" s="984" t="s">
        <v>556</v>
      </c>
      <c r="AQ36" s="984"/>
      <c r="AR36" s="984"/>
      <c r="AS36" s="984"/>
      <c r="AT36" s="984"/>
      <c r="AU36" s="984" t="s">
        <v>556</v>
      </c>
      <c r="AV36" s="984"/>
      <c r="AW36" s="984"/>
      <c r="AX36" s="984"/>
      <c r="AY36" s="984"/>
      <c r="AZ36" s="1054"/>
      <c r="BA36" s="1054"/>
      <c r="BB36" s="1054"/>
      <c r="BC36" s="1054"/>
      <c r="BD36" s="1054"/>
      <c r="BE36" s="985" t="s">
        <v>400</v>
      </c>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402</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379</v>
      </c>
      <c r="B63" s="950" t="s">
        <v>403</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7270</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123</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405</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406</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557</v>
      </c>
      <c r="C68" s="999"/>
      <c r="D68" s="999"/>
      <c r="E68" s="999"/>
      <c r="F68" s="999"/>
      <c r="G68" s="999"/>
      <c r="H68" s="999"/>
      <c r="I68" s="999"/>
      <c r="J68" s="999"/>
      <c r="K68" s="999"/>
      <c r="L68" s="999"/>
      <c r="M68" s="999"/>
      <c r="N68" s="999"/>
      <c r="O68" s="999"/>
      <c r="P68" s="1000"/>
      <c r="Q68" s="1001">
        <v>2262.6179999999999</v>
      </c>
      <c r="R68" s="995"/>
      <c r="S68" s="995"/>
      <c r="T68" s="995"/>
      <c r="U68" s="995"/>
      <c r="V68" s="995">
        <v>2224.6640000000002</v>
      </c>
      <c r="W68" s="995"/>
      <c r="X68" s="995"/>
      <c r="Y68" s="995"/>
      <c r="Z68" s="995"/>
      <c r="AA68" s="995">
        <v>37.954000000000001</v>
      </c>
      <c r="AB68" s="995"/>
      <c r="AC68" s="995"/>
      <c r="AD68" s="995"/>
      <c r="AE68" s="995"/>
      <c r="AF68" s="995">
        <v>37.954000000000001</v>
      </c>
      <c r="AG68" s="995"/>
      <c r="AH68" s="995"/>
      <c r="AI68" s="995"/>
      <c r="AJ68" s="995"/>
      <c r="AK68" s="995" t="s">
        <v>494</v>
      </c>
      <c r="AL68" s="995"/>
      <c r="AM68" s="995"/>
      <c r="AN68" s="995"/>
      <c r="AO68" s="995"/>
      <c r="AP68" s="995" t="s">
        <v>494</v>
      </c>
      <c r="AQ68" s="995"/>
      <c r="AR68" s="995"/>
      <c r="AS68" s="995"/>
      <c r="AT68" s="995"/>
      <c r="AU68" s="995" t="s">
        <v>494</v>
      </c>
      <c r="AV68" s="995"/>
      <c r="AW68" s="995"/>
      <c r="AX68" s="995"/>
      <c r="AY68" s="995"/>
      <c r="AZ68" s="996" t="s">
        <v>563</v>
      </c>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557</v>
      </c>
      <c r="C69" s="988"/>
      <c r="D69" s="988"/>
      <c r="E69" s="988"/>
      <c r="F69" s="988"/>
      <c r="G69" s="988"/>
      <c r="H69" s="988"/>
      <c r="I69" s="988"/>
      <c r="J69" s="988"/>
      <c r="K69" s="988"/>
      <c r="L69" s="988"/>
      <c r="M69" s="988"/>
      <c r="N69" s="988"/>
      <c r="O69" s="988"/>
      <c r="P69" s="989"/>
      <c r="Q69" s="990">
        <v>924950.43299999996</v>
      </c>
      <c r="R69" s="984"/>
      <c r="S69" s="984"/>
      <c r="T69" s="984"/>
      <c r="U69" s="984"/>
      <c r="V69" s="984">
        <v>909344.67599999998</v>
      </c>
      <c r="W69" s="984"/>
      <c r="X69" s="984"/>
      <c r="Y69" s="984"/>
      <c r="Z69" s="984"/>
      <c r="AA69" s="984">
        <v>15605.757</v>
      </c>
      <c r="AB69" s="984"/>
      <c r="AC69" s="984"/>
      <c r="AD69" s="984"/>
      <c r="AE69" s="984"/>
      <c r="AF69" s="984">
        <v>15605.757</v>
      </c>
      <c r="AG69" s="984"/>
      <c r="AH69" s="984"/>
      <c r="AI69" s="984"/>
      <c r="AJ69" s="984"/>
      <c r="AK69" s="984">
        <v>9689.6970000000001</v>
      </c>
      <c r="AL69" s="984"/>
      <c r="AM69" s="984"/>
      <c r="AN69" s="984"/>
      <c r="AO69" s="984"/>
      <c r="AP69" s="984" t="s">
        <v>494</v>
      </c>
      <c r="AQ69" s="984"/>
      <c r="AR69" s="984"/>
      <c r="AS69" s="984"/>
      <c r="AT69" s="984"/>
      <c r="AU69" s="984" t="s">
        <v>494</v>
      </c>
      <c r="AV69" s="984"/>
      <c r="AW69" s="984"/>
      <c r="AX69" s="984"/>
      <c r="AY69" s="984"/>
      <c r="AZ69" s="985" t="s">
        <v>564</v>
      </c>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558</v>
      </c>
      <c r="C70" s="988"/>
      <c r="D70" s="988"/>
      <c r="E70" s="988"/>
      <c r="F70" s="988"/>
      <c r="G70" s="988"/>
      <c r="H70" s="988"/>
      <c r="I70" s="988"/>
      <c r="J70" s="988"/>
      <c r="K70" s="988"/>
      <c r="L70" s="988"/>
      <c r="M70" s="988"/>
      <c r="N70" s="988"/>
      <c r="O70" s="988"/>
      <c r="P70" s="989"/>
      <c r="Q70" s="990">
        <v>22583.002</v>
      </c>
      <c r="R70" s="984"/>
      <c r="S70" s="984"/>
      <c r="T70" s="984"/>
      <c r="U70" s="984"/>
      <c r="V70" s="984">
        <v>21732.096000000001</v>
      </c>
      <c r="W70" s="984"/>
      <c r="X70" s="984"/>
      <c r="Y70" s="984"/>
      <c r="Z70" s="984"/>
      <c r="AA70" s="984">
        <v>850.90599999999995</v>
      </c>
      <c r="AB70" s="984"/>
      <c r="AC70" s="984"/>
      <c r="AD70" s="984"/>
      <c r="AE70" s="984"/>
      <c r="AF70" s="984">
        <v>850.90599999999995</v>
      </c>
      <c r="AG70" s="984"/>
      <c r="AH70" s="984"/>
      <c r="AI70" s="984"/>
      <c r="AJ70" s="984"/>
      <c r="AK70" s="984">
        <v>20.7</v>
      </c>
      <c r="AL70" s="984"/>
      <c r="AM70" s="984"/>
      <c r="AN70" s="984"/>
      <c r="AO70" s="984"/>
      <c r="AP70" s="984" t="s">
        <v>494</v>
      </c>
      <c r="AQ70" s="984"/>
      <c r="AR70" s="984"/>
      <c r="AS70" s="984"/>
      <c r="AT70" s="984"/>
      <c r="AU70" s="984" t="s">
        <v>494</v>
      </c>
      <c r="AV70" s="984"/>
      <c r="AW70" s="984"/>
      <c r="AX70" s="984"/>
      <c r="AY70" s="984"/>
      <c r="AZ70" s="985" t="s">
        <v>563</v>
      </c>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558</v>
      </c>
      <c r="C71" s="988"/>
      <c r="D71" s="988"/>
      <c r="E71" s="988"/>
      <c r="F71" s="988"/>
      <c r="G71" s="988"/>
      <c r="H71" s="988"/>
      <c r="I71" s="988"/>
      <c r="J71" s="988"/>
      <c r="K71" s="988"/>
      <c r="L71" s="988"/>
      <c r="M71" s="988"/>
      <c r="N71" s="988"/>
      <c r="O71" s="988"/>
      <c r="P71" s="989"/>
      <c r="Q71" s="990">
        <v>137.75700000000001</v>
      </c>
      <c r="R71" s="984"/>
      <c r="S71" s="984"/>
      <c r="T71" s="984"/>
      <c r="U71" s="984"/>
      <c r="V71" s="984">
        <v>94.186000000000007</v>
      </c>
      <c r="W71" s="984"/>
      <c r="X71" s="984"/>
      <c r="Y71" s="984"/>
      <c r="Z71" s="984"/>
      <c r="AA71" s="984">
        <v>43.57</v>
      </c>
      <c r="AB71" s="984"/>
      <c r="AC71" s="984"/>
      <c r="AD71" s="984"/>
      <c r="AE71" s="984"/>
      <c r="AF71" s="984">
        <v>43.57</v>
      </c>
      <c r="AG71" s="984"/>
      <c r="AH71" s="984"/>
      <c r="AI71" s="984"/>
      <c r="AJ71" s="984"/>
      <c r="AK71" s="984" t="s">
        <v>494</v>
      </c>
      <c r="AL71" s="984"/>
      <c r="AM71" s="984"/>
      <c r="AN71" s="984"/>
      <c r="AO71" s="984"/>
      <c r="AP71" s="984" t="s">
        <v>494</v>
      </c>
      <c r="AQ71" s="984"/>
      <c r="AR71" s="984"/>
      <c r="AS71" s="984"/>
      <c r="AT71" s="984"/>
      <c r="AU71" s="984" t="s">
        <v>494</v>
      </c>
      <c r="AV71" s="984"/>
      <c r="AW71" s="984"/>
      <c r="AX71" s="984"/>
      <c r="AY71" s="984"/>
      <c r="AZ71" s="985" t="s">
        <v>565</v>
      </c>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559</v>
      </c>
      <c r="C72" s="988"/>
      <c r="D72" s="988"/>
      <c r="E72" s="988"/>
      <c r="F72" s="988"/>
      <c r="G72" s="988"/>
      <c r="H72" s="988"/>
      <c r="I72" s="988"/>
      <c r="J72" s="988"/>
      <c r="K72" s="988"/>
      <c r="L72" s="988"/>
      <c r="M72" s="988"/>
      <c r="N72" s="988"/>
      <c r="O72" s="988"/>
      <c r="P72" s="989"/>
      <c r="Q72" s="990">
        <v>308.21899999999999</v>
      </c>
      <c r="R72" s="984"/>
      <c r="S72" s="984"/>
      <c r="T72" s="984"/>
      <c r="U72" s="984"/>
      <c r="V72" s="984">
        <v>289.76400000000001</v>
      </c>
      <c r="W72" s="984"/>
      <c r="X72" s="984"/>
      <c r="Y72" s="984"/>
      <c r="Z72" s="984"/>
      <c r="AA72" s="984">
        <v>18.454999999999998</v>
      </c>
      <c r="AB72" s="984"/>
      <c r="AC72" s="984"/>
      <c r="AD72" s="984"/>
      <c r="AE72" s="984"/>
      <c r="AF72" s="984">
        <v>18.454999999999998</v>
      </c>
      <c r="AG72" s="984"/>
      <c r="AH72" s="984"/>
      <c r="AI72" s="984"/>
      <c r="AJ72" s="984"/>
      <c r="AK72" s="984">
        <v>6.6559999999999997</v>
      </c>
      <c r="AL72" s="984"/>
      <c r="AM72" s="984"/>
      <c r="AN72" s="984"/>
      <c r="AO72" s="984"/>
      <c r="AP72" s="984" t="s">
        <v>494</v>
      </c>
      <c r="AQ72" s="984"/>
      <c r="AR72" s="984"/>
      <c r="AS72" s="984"/>
      <c r="AT72" s="984"/>
      <c r="AU72" s="984" t="s">
        <v>494</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560</v>
      </c>
      <c r="C73" s="988"/>
      <c r="D73" s="988"/>
      <c r="E73" s="988"/>
      <c r="F73" s="988"/>
      <c r="G73" s="988"/>
      <c r="H73" s="988"/>
      <c r="I73" s="988"/>
      <c r="J73" s="988"/>
      <c r="K73" s="988"/>
      <c r="L73" s="988"/>
      <c r="M73" s="988"/>
      <c r="N73" s="988"/>
      <c r="O73" s="988"/>
      <c r="P73" s="989"/>
      <c r="Q73" s="990">
        <v>50304.811000000002</v>
      </c>
      <c r="R73" s="984"/>
      <c r="S73" s="984"/>
      <c r="T73" s="984"/>
      <c r="U73" s="984"/>
      <c r="V73" s="984">
        <v>47940.538</v>
      </c>
      <c r="W73" s="984"/>
      <c r="X73" s="984"/>
      <c r="Y73" s="984"/>
      <c r="Z73" s="984"/>
      <c r="AA73" s="984">
        <v>2364.2730000000001</v>
      </c>
      <c r="AB73" s="984"/>
      <c r="AC73" s="984"/>
      <c r="AD73" s="984"/>
      <c r="AE73" s="984"/>
      <c r="AF73" s="984">
        <v>9591.4969999999994</v>
      </c>
      <c r="AG73" s="984"/>
      <c r="AH73" s="984"/>
      <c r="AI73" s="984"/>
      <c r="AJ73" s="984"/>
      <c r="AK73" s="984" t="s">
        <v>494</v>
      </c>
      <c r="AL73" s="984"/>
      <c r="AM73" s="984"/>
      <c r="AN73" s="984"/>
      <c r="AO73" s="984"/>
      <c r="AP73" s="984" t="s">
        <v>494</v>
      </c>
      <c r="AQ73" s="984"/>
      <c r="AR73" s="984"/>
      <c r="AS73" s="984"/>
      <c r="AT73" s="984"/>
      <c r="AU73" s="984" t="s">
        <v>494</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561</v>
      </c>
      <c r="C74" s="988"/>
      <c r="D74" s="988"/>
      <c r="E74" s="988"/>
      <c r="F74" s="988"/>
      <c r="G74" s="988"/>
      <c r="H74" s="988"/>
      <c r="I74" s="988"/>
      <c r="J74" s="988"/>
      <c r="K74" s="988"/>
      <c r="L74" s="988"/>
      <c r="M74" s="988"/>
      <c r="N74" s="988"/>
      <c r="O74" s="988"/>
      <c r="P74" s="989"/>
      <c r="Q74" s="990">
        <v>8065</v>
      </c>
      <c r="R74" s="984"/>
      <c r="S74" s="984"/>
      <c r="T74" s="984"/>
      <c r="U74" s="984"/>
      <c r="V74" s="984">
        <v>7788</v>
      </c>
      <c r="W74" s="984"/>
      <c r="X74" s="984"/>
      <c r="Y74" s="984"/>
      <c r="Z74" s="984"/>
      <c r="AA74" s="984">
        <v>277</v>
      </c>
      <c r="AB74" s="984"/>
      <c r="AC74" s="984"/>
      <c r="AD74" s="984"/>
      <c r="AE74" s="984"/>
      <c r="AF74" s="984">
        <v>277</v>
      </c>
      <c r="AG74" s="984"/>
      <c r="AH74" s="984"/>
      <c r="AI74" s="984"/>
      <c r="AJ74" s="984"/>
      <c r="AK74" s="984">
        <v>0</v>
      </c>
      <c r="AL74" s="984"/>
      <c r="AM74" s="984"/>
      <c r="AN74" s="984"/>
      <c r="AO74" s="984"/>
      <c r="AP74" s="984">
        <v>5447</v>
      </c>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562</v>
      </c>
      <c r="C75" s="988"/>
      <c r="D75" s="988"/>
      <c r="E75" s="988"/>
      <c r="F75" s="988"/>
      <c r="G75" s="988"/>
      <c r="H75" s="988"/>
      <c r="I75" s="988"/>
      <c r="J75" s="988"/>
      <c r="K75" s="988"/>
      <c r="L75" s="988"/>
      <c r="M75" s="988"/>
      <c r="N75" s="988"/>
      <c r="O75" s="988"/>
      <c r="P75" s="989"/>
      <c r="Q75" s="991">
        <v>5060</v>
      </c>
      <c r="R75" s="992"/>
      <c r="S75" s="992"/>
      <c r="T75" s="992"/>
      <c r="U75" s="993"/>
      <c r="V75" s="994">
        <v>4143</v>
      </c>
      <c r="W75" s="992"/>
      <c r="X75" s="992"/>
      <c r="Y75" s="992"/>
      <c r="Z75" s="993"/>
      <c r="AA75" s="994">
        <v>917</v>
      </c>
      <c r="AB75" s="992"/>
      <c r="AC75" s="992"/>
      <c r="AD75" s="992"/>
      <c r="AE75" s="993"/>
      <c r="AF75" s="994">
        <v>179</v>
      </c>
      <c r="AG75" s="992"/>
      <c r="AH75" s="992"/>
      <c r="AI75" s="992"/>
      <c r="AJ75" s="993"/>
      <c r="AK75" s="994">
        <v>0</v>
      </c>
      <c r="AL75" s="992"/>
      <c r="AM75" s="992"/>
      <c r="AN75" s="992"/>
      <c r="AO75" s="993"/>
      <c r="AP75" s="994">
        <v>557</v>
      </c>
      <c r="AQ75" s="992"/>
      <c r="AR75" s="992"/>
      <c r="AS75" s="992"/>
      <c r="AT75" s="993"/>
      <c r="AU75" s="994">
        <v>161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379</v>
      </c>
      <c r="B88" s="950" t="s">
        <v>407</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50" t="s">
        <v>408</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409</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410</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413</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414</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415</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416</v>
      </c>
      <c r="AB109" s="909"/>
      <c r="AC109" s="909"/>
      <c r="AD109" s="909"/>
      <c r="AE109" s="910"/>
      <c r="AF109" s="911" t="s">
        <v>417</v>
      </c>
      <c r="AG109" s="909"/>
      <c r="AH109" s="909"/>
      <c r="AI109" s="909"/>
      <c r="AJ109" s="910"/>
      <c r="AK109" s="911" t="s">
        <v>295</v>
      </c>
      <c r="AL109" s="909"/>
      <c r="AM109" s="909"/>
      <c r="AN109" s="909"/>
      <c r="AO109" s="910"/>
      <c r="AP109" s="911" t="s">
        <v>418</v>
      </c>
      <c r="AQ109" s="909"/>
      <c r="AR109" s="909"/>
      <c r="AS109" s="909"/>
      <c r="AT109" s="942"/>
      <c r="AU109" s="908" t="s">
        <v>415</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416</v>
      </c>
      <c r="BR109" s="909"/>
      <c r="BS109" s="909"/>
      <c r="BT109" s="909"/>
      <c r="BU109" s="910"/>
      <c r="BV109" s="911" t="s">
        <v>417</v>
      </c>
      <c r="BW109" s="909"/>
      <c r="BX109" s="909"/>
      <c r="BY109" s="909"/>
      <c r="BZ109" s="910"/>
      <c r="CA109" s="911" t="s">
        <v>295</v>
      </c>
      <c r="CB109" s="909"/>
      <c r="CC109" s="909"/>
      <c r="CD109" s="909"/>
      <c r="CE109" s="910"/>
      <c r="CF109" s="949" t="s">
        <v>418</v>
      </c>
      <c r="CG109" s="949"/>
      <c r="CH109" s="949"/>
      <c r="CI109" s="949"/>
      <c r="CJ109" s="949"/>
      <c r="CK109" s="911" t="s">
        <v>419</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416</v>
      </c>
      <c r="DH109" s="909"/>
      <c r="DI109" s="909"/>
      <c r="DJ109" s="909"/>
      <c r="DK109" s="910"/>
      <c r="DL109" s="911" t="s">
        <v>417</v>
      </c>
      <c r="DM109" s="909"/>
      <c r="DN109" s="909"/>
      <c r="DO109" s="909"/>
      <c r="DP109" s="910"/>
      <c r="DQ109" s="911" t="s">
        <v>295</v>
      </c>
      <c r="DR109" s="909"/>
      <c r="DS109" s="909"/>
      <c r="DT109" s="909"/>
      <c r="DU109" s="910"/>
      <c r="DV109" s="911" t="s">
        <v>418</v>
      </c>
      <c r="DW109" s="909"/>
      <c r="DX109" s="909"/>
      <c r="DY109" s="909"/>
      <c r="DZ109" s="942"/>
    </row>
    <row r="110" spans="1:131" s="212" customFormat="1" ht="26.25" customHeight="1" x14ac:dyDescent="0.2">
      <c r="A110" s="820" t="s">
        <v>420</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6587034</v>
      </c>
      <c r="AB110" s="902"/>
      <c r="AC110" s="902"/>
      <c r="AD110" s="902"/>
      <c r="AE110" s="903"/>
      <c r="AF110" s="904">
        <v>6823956</v>
      </c>
      <c r="AG110" s="902"/>
      <c r="AH110" s="902"/>
      <c r="AI110" s="902"/>
      <c r="AJ110" s="903"/>
      <c r="AK110" s="904">
        <v>6842743</v>
      </c>
      <c r="AL110" s="902"/>
      <c r="AM110" s="902"/>
      <c r="AN110" s="902"/>
      <c r="AO110" s="903"/>
      <c r="AP110" s="905">
        <v>15.6</v>
      </c>
      <c r="AQ110" s="906"/>
      <c r="AR110" s="906"/>
      <c r="AS110" s="906"/>
      <c r="AT110" s="907"/>
      <c r="AU110" s="943" t="s">
        <v>70</v>
      </c>
      <c r="AV110" s="944"/>
      <c r="AW110" s="944"/>
      <c r="AX110" s="944"/>
      <c r="AY110" s="944"/>
      <c r="AZ110" s="873" t="s">
        <v>421</v>
      </c>
      <c r="BA110" s="821"/>
      <c r="BB110" s="821"/>
      <c r="BC110" s="821"/>
      <c r="BD110" s="821"/>
      <c r="BE110" s="821"/>
      <c r="BF110" s="821"/>
      <c r="BG110" s="821"/>
      <c r="BH110" s="821"/>
      <c r="BI110" s="821"/>
      <c r="BJ110" s="821"/>
      <c r="BK110" s="821"/>
      <c r="BL110" s="821"/>
      <c r="BM110" s="821"/>
      <c r="BN110" s="821"/>
      <c r="BO110" s="821"/>
      <c r="BP110" s="822"/>
      <c r="BQ110" s="874">
        <v>70666566</v>
      </c>
      <c r="BR110" s="855"/>
      <c r="BS110" s="855"/>
      <c r="BT110" s="855"/>
      <c r="BU110" s="855"/>
      <c r="BV110" s="855">
        <v>69006063</v>
      </c>
      <c r="BW110" s="855"/>
      <c r="BX110" s="855"/>
      <c r="BY110" s="855"/>
      <c r="BZ110" s="855"/>
      <c r="CA110" s="855">
        <v>66514468</v>
      </c>
      <c r="CB110" s="855"/>
      <c r="CC110" s="855"/>
      <c r="CD110" s="855"/>
      <c r="CE110" s="855"/>
      <c r="CF110" s="879">
        <v>151.5</v>
      </c>
      <c r="CG110" s="880"/>
      <c r="CH110" s="880"/>
      <c r="CI110" s="880"/>
      <c r="CJ110" s="880"/>
      <c r="CK110" s="939" t="s">
        <v>422</v>
      </c>
      <c r="CL110" s="832"/>
      <c r="CM110" s="873" t="s">
        <v>423</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424</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425</v>
      </c>
      <c r="BA111" s="765"/>
      <c r="BB111" s="765"/>
      <c r="BC111" s="765"/>
      <c r="BD111" s="765"/>
      <c r="BE111" s="765"/>
      <c r="BF111" s="765"/>
      <c r="BG111" s="765"/>
      <c r="BH111" s="765"/>
      <c r="BI111" s="765"/>
      <c r="BJ111" s="765"/>
      <c r="BK111" s="765"/>
      <c r="BL111" s="765"/>
      <c r="BM111" s="765"/>
      <c r="BN111" s="765"/>
      <c r="BO111" s="765"/>
      <c r="BP111" s="766"/>
      <c r="BQ111" s="829">
        <v>3111719</v>
      </c>
      <c r="BR111" s="830"/>
      <c r="BS111" s="830"/>
      <c r="BT111" s="830"/>
      <c r="BU111" s="830"/>
      <c r="BV111" s="830">
        <v>3289047</v>
      </c>
      <c r="BW111" s="830"/>
      <c r="BX111" s="830"/>
      <c r="BY111" s="830"/>
      <c r="BZ111" s="830"/>
      <c r="CA111" s="830">
        <v>3441256</v>
      </c>
      <c r="CB111" s="830"/>
      <c r="CC111" s="830"/>
      <c r="CD111" s="830"/>
      <c r="CE111" s="830"/>
      <c r="CF111" s="888">
        <v>7.8</v>
      </c>
      <c r="CG111" s="889"/>
      <c r="CH111" s="889"/>
      <c r="CI111" s="889"/>
      <c r="CJ111" s="889"/>
      <c r="CK111" s="940"/>
      <c r="CL111" s="834"/>
      <c r="CM111" s="828" t="s">
        <v>426</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427</v>
      </c>
      <c r="B112" s="926"/>
      <c r="C112" s="765" t="s">
        <v>428</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429</v>
      </c>
      <c r="BA112" s="765"/>
      <c r="BB112" s="765"/>
      <c r="BC112" s="765"/>
      <c r="BD112" s="765"/>
      <c r="BE112" s="765"/>
      <c r="BF112" s="765"/>
      <c r="BG112" s="765"/>
      <c r="BH112" s="765"/>
      <c r="BI112" s="765"/>
      <c r="BJ112" s="765"/>
      <c r="BK112" s="765"/>
      <c r="BL112" s="765"/>
      <c r="BM112" s="765"/>
      <c r="BN112" s="765"/>
      <c r="BO112" s="765"/>
      <c r="BP112" s="766"/>
      <c r="BQ112" s="829">
        <v>14817243</v>
      </c>
      <c r="BR112" s="830"/>
      <c r="BS112" s="830"/>
      <c r="BT112" s="830"/>
      <c r="BU112" s="830"/>
      <c r="BV112" s="830">
        <v>13347187</v>
      </c>
      <c r="BW112" s="830"/>
      <c r="BX112" s="830"/>
      <c r="BY112" s="830"/>
      <c r="BZ112" s="830"/>
      <c r="CA112" s="830">
        <v>11981346</v>
      </c>
      <c r="CB112" s="830"/>
      <c r="CC112" s="830"/>
      <c r="CD112" s="830"/>
      <c r="CE112" s="830"/>
      <c r="CF112" s="888">
        <v>27.3</v>
      </c>
      <c r="CG112" s="889"/>
      <c r="CH112" s="889"/>
      <c r="CI112" s="889"/>
      <c r="CJ112" s="889"/>
      <c r="CK112" s="940"/>
      <c r="CL112" s="834"/>
      <c r="CM112" s="828" t="s">
        <v>430</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431</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1923929</v>
      </c>
      <c r="AB113" s="932"/>
      <c r="AC113" s="932"/>
      <c r="AD113" s="932"/>
      <c r="AE113" s="933"/>
      <c r="AF113" s="934">
        <v>1759282</v>
      </c>
      <c r="AG113" s="932"/>
      <c r="AH113" s="932"/>
      <c r="AI113" s="932"/>
      <c r="AJ113" s="933"/>
      <c r="AK113" s="934">
        <v>1713853</v>
      </c>
      <c r="AL113" s="932"/>
      <c r="AM113" s="932"/>
      <c r="AN113" s="932"/>
      <c r="AO113" s="933"/>
      <c r="AP113" s="935">
        <v>3.9</v>
      </c>
      <c r="AQ113" s="936"/>
      <c r="AR113" s="936"/>
      <c r="AS113" s="936"/>
      <c r="AT113" s="937"/>
      <c r="AU113" s="945"/>
      <c r="AV113" s="946"/>
      <c r="AW113" s="946"/>
      <c r="AX113" s="946"/>
      <c r="AY113" s="946"/>
      <c r="AZ113" s="828" t="s">
        <v>432</v>
      </c>
      <c r="BA113" s="765"/>
      <c r="BB113" s="765"/>
      <c r="BC113" s="765"/>
      <c r="BD113" s="765"/>
      <c r="BE113" s="765"/>
      <c r="BF113" s="765"/>
      <c r="BG113" s="765"/>
      <c r="BH113" s="765"/>
      <c r="BI113" s="765"/>
      <c r="BJ113" s="765"/>
      <c r="BK113" s="765"/>
      <c r="BL113" s="765"/>
      <c r="BM113" s="765"/>
      <c r="BN113" s="765"/>
      <c r="BO113" s="765"/>
      <c r="BP113" s="766"/>
      <c r="BQ113" s="829">
        <v>2073060</v>
      </c>
      <c r="BR113" s="830"/>
      <c r="BS113" s="830"/>
      <c r="BT113" s="830"/>
      <c r="BU113" s="830"/>
      <c r="BV113" s="830">
        <v>1959815</v>
      </c>
      <c r="BW113" s="830"/>
      <c r="BX113" s="830"/>
      <c r="BY113" s="830"/>
      <c r="BZ113" s="830"/>
      <c r="CA113" s="830">
        <v>1713625</v>
      </c>
      <c r="CB113" s="830"/>
      <c r="CC113" s="830"/>
      <c r="CD113" s="830"/>
      <c r="CE113" s="830"/>
      <c r="CF113" s="888">
        <v>3.9</v>
      </c>
      <c r="CG113" s="889"/>
      <c r="CH113" s="889"/>
      <c r="CI113" s="889"/>
      <c r="CJ113" s="889"/>
      <c r="CK113" s="940"/>
      <c r="CL113" s="834"/>
      <c r="CM113" s="828" t="s">
        <v>433</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434</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326635</v>
      </c>
      <c r="AB114" s="793"/>
      <c r="AC114" s="793"/>
      <c r="AD114" s="793"/>
      <c r="AE114" s="794"/>
      <c r="AF114" s="795">
        <v>396694</v>
      </c>
      <c r="AG114" s="793"/>
      <c r="AH114" s="793"/>
      <c r="AI114" s="793"/>
      <c r="AJ114" s="794"/>
      <c r="AK114" s="795">
        <v>387002</v>
      </c>
      <c r="AL114" s="793"/>
      <c r="AM114" s="793"/>
      <c r="AN114" s="793"/>
      <c r="AO114" s="794"/>
      <c r="AP114" s="837">
        <v>0.9</v>
      </c>
      <c r="AQ114" s="838"/>
      <c r="AR114" s="838"/>
      <c r="AS114" s="838"/>
      <c r="AT114" s="839"/>
      <c r="AU114" s="945"/>
      <c r="AV114" s="946"/>
      <c r="AW114" s="946"/>
      <c r="AX114" s="946"/>
      <c r="AY114" s="946"/>
      <c r="AZ114" s="828" t="s">
        <v>435</v>
      </c>
      <c r="BA114" s="765"/>
      <c r="BB114" s="765"/>
      <c r="BC114" s="765"/>
      <c r="BD114" s="765"/>
      <c r="BE114" s="765"/>
      <c r="BF114" s="765"/>
      <c r="BG114" s="765"/>
      <c r="BH114" s="765"/>
      <c r="BI114" s="765"/>
      <c r="BJ114" s="765"/>
      <c r="BK114" s="765"/>
      <c r="BL114" s="765"/>
      <c r="BM114" s="765"/>
      <c r="BN114" s="765"/>
      <c r="BO114" s="765"/>
      <c r="BP114" s="766"/>
      <c r="BQ114" s="829">
        <v>3455025</v>
      </c>
      <c r="BR114" s="830"/>
      <c r="BS114" s="830"/>
      <c r="BT114" s="830"/>
      <c r="BU114" s="830"/>
      <c r="BV114" s="830">
        <v>3331679</v>
      </c>
      <c r="BW114" s="830"/>
      <c r="BX114" s="830"/>
      <c r="BY114" s="830"/>
      <c r="BZ114" s="830"/>
      <c r="CA114" s="830">
        <v>2918296</v>
      </c>
      <c r="CB114" s="830"/>
      <c r="CC114" s="830"/>
      <c r="CD114" s="830"/>
      <c r="CE114" s="830"/>
      <c r="CF114" s="888">
        <v>6.6</v>
      </c>
      <c r="CG114" s="889"/>
      <c r="CH114" s="889"/>
      <c r="CI114" s="889"/>
      <c r="CJ114" s="889"/>
      <c r="CK114" s="940"/>
      <c r="CL114" s="834"/>
      <c r="CM114" s="828" t="s">
        <v>436</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437</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56883</v>
      </c>
      <c r="AB115" s="932"/>
      <c r="AC115" s="932"/>
      <c r="AD115" s="932"/>
      <c r="AE115" s="933"/>
      <c r="AF115" s="934">
        <v>53302</v>
      </c>
      <c r="AG115" s="932"/>
      <c r="AH115" s="932"/>
      <c r="AI115" s="932"/>
      <c r="AJ115" s="933"/>
      <c r="AK115" s="934">
        <v>34010</v>
      </c>
      <c r="AL115" s="932"/>
      <c r="AM115" s="932"/>
      <c r="AN115" s="932"/>
      <c r="AO115" s="933"/>
      <c r="AP115" s="935">
        <v>0.1</v>
      </c>
      <c r="AQ115" s="936"/>
      <c r="AR115" s="936"/>
      <c r="AS115" s="936"/>
      <c r="AT115" s="937"/>
      <c r="AU115" s="945"/>
      <c r="AV115" s="946"/>
      <c r="AW115" s="946"/>
      <c r="AX115" s="946"/>
      <c r="AY115" s="946"/>
      <c r="AZ115" s="828" t="s">
        <v>438</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439</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3111719</v>
      </c>
      <c r="DH115" s="793"/>
      <c r="DI115" s="793"/>
      <c r="DJ115" s="793"/>
      <c r="DK115" s="794"/>
      <c r="DL115" s="795">
        <v>3289047</v>
      </c>
      <c r="DM115" s="793"/>
      <c r="DN115" s="793"/>
      <c r="DO115" s="793"/>
      <c r="DP115" s="794"/>
      <c r="DQ115" s="795">
        <v>3441256</v>
      </c>
      <c r="DR115" s="793"/>
      <c r="DS115" s="793"/>
      <c r="DT115" s="793"/>
      <c r="DU115" s="794"/>
      <c r="DV115" s="837">
        <v>7.8</v>
      </c>
      <c r="DW115" s="838"/>
      <c r="DX115" s="838"/>
      <c r="DY115" s="838"/>
      <c r="DZ115" s="839"/>
    </row>
    <row r="116" spans="1:130" s="212" customFormat="1" ht="26.25" customHeight="1" x14ac:dyDescent="0.2">
      <c r="A116" s="929"/>
      <c r="B116" s="930"/>
      <c r="C116" s="852" t="s">
        <v>440</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t="s">
        <v>123</v>
      </c>
      <c r="AG116" s="793"/>
      <c r="AH116" s="793"/>
      <c r="AI116" s="793"/>
      <c r="AJ116" s="794"/>
      <c r="AK116" s="795" t="s">
        <v>123</v>
      </c>
      <c r="AL116" s="793"/>
      <c r="AM116" s="793"/>
      <c r="AN116" s="793"/>
      <c r="AO116" s="794"/>
      <c r="AP116" s="837" t="s">
        <v>123</v>
      </c>
      <c r="AQ116" s="838"/>
      <c r="AR116" s="838"/>
      <c r="AS116" s="838"/>
      <c r="AT116" s="839"/>
      <c r="AU116" s="945"/>
      <c r="AV116" s="946"/>
      <c r="AW116" s="946"/>
      <c r="AX116" s="946"/>
      <c r="AY116" s="946"/>
      <c r="AZ116" s="922" t="s">
        <v>441</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442</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443</v>
      </c>
      <c r="Z117" s="910"/>
      <c r="AA117" s="915">
        <v>8894481</v>
      </c>
      <c r="AB117" s="916"/>
      <c r="AC117" s="916"/>
      <c r="AD117" s="916"/>
      <c r="AE117" s="917"/>
      <c r="AF117" s="918">
        <v>9033234</v>
      </c>
      <c r="AG117" s="916"/>
      <c r="AH117" s="916"/>
      <c r="AI117" s="916"/>
      <c r="AJ117" s="917"/>
      <c r="AK117" s="918">
        <v>8977608</v>
      </c>
      <c r="AL117" s="916"/>
      <c r="AM117" s="916"/>
      <c r="AN117" s="916"/>
      <c r="AO117" s="917"/>
      <c r="AP117" s="919"/>
      <c r="AQ117" s="920"/>
      <c r="AR117" s="920"/>
      <c r="AS117" s="920"/>
      <c r="AT117" s="921"/>
      <c r="AU117" s="945"/>
      <c r="AV117" s="946"/>
      <c r="AW117" s="946"/>
      <c r="AX117" s="946"/>
      <c r="AY117" s="946"/>
      <c r="AZ117" s="876" t="s">
        <v>444</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445</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419</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416</v>
      </c>
      <c r="AB118" s="909"/>
      <c r="AC118" s="909"/>
      <c r="AD118" s="909"/>
      <c r="AE118" s="910"/>
      <c r="AF118" s="911" t="s">
        <v>417</v>
      </c>
      <c r="AG118" s="909"/>
      <c r="AH118" s="909"/>
      <c r="AI118" s="909"/>
      <c r="AJ118" s="910"/>
      <c r="AK118" s="911" t="s">
        <v>295</v>
      </c>
      <c r="AL118" s="909"/>
      <c r="AM118" s="909"/>
      <c r="AN118" s="909"/>
      <c r="AO118" s="910"/>
      <c r="AP118" s="912" t="s">
        <v>418</v>
      </c>
      <c r="AQ118" s="913"/>
      <c r="AR118" s="913"/>
      <c r="AS118" s="913"/>
      <c r="AT118" s="914"/>
      <c r="AU118" s="945"/>
      <c r="AV118" s="946"/>
      <c r="AW118" s="946"/>
      <c r="AX118" s="946"/>
      <c r="AY118" s="946"/>
      <c r="AZ118" s="851" t="s">
        <v>446</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447</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422</v>
      </c>
      <c r="B119" s="832"/>
      <c r="C119" s="873" t="s">
        <v>423</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448</v>
      </c>
      <c r="BP119" s="891"/>
      <c r="BQ119" s="892">
        <v>94123613</v>
      </c>
      <c r="BR119" s="858"/>
      <c r="BS119" s="858"/>
      <c r="BT119" s="858"/>
      <c r="BU119" s="858"/>
      <c r="BV119" s="858">
        <v>90933791</v>
      </c>
      <c r="BW119" s="858"/>
      <c r="BX119" s="858"/>
      <c r="BY119" s="858"/>
      <c r="BZ119" s="858"/>
      <c r="CA119" s="858">
        <v>86568991</v>
      </c>
      <c r="CB119" s="858"/>
      <c r="CC119" s="858"/>
      <c r="CD119" s="858"/>
      <c r="CE119" s="858"/>
      <c r="CF119" s="761"/>
      <c r="CG119" s="762"/>
      <c r="CH119" s="762"/>
      <c r="CI119" s="762"/>
      <c r="CJ119" s="847"/>
      <c r="CK119" s="941"/>
      <c r="CL119" s="836"/>
      <c r="CM119" s="851" t="s">
        <v>449</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12" customFormat="1" ht="26.25" customHeight="1" x14ac:dyDescent="0.2">
      <c r="A120" s="833"/>
      <c r="B120" s="834"/>
      <c r="C120" s="828" t="s">
        <v>426</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450</v>
      </c>
      <c r="AV120" s="894"/>
      <c r="AW120" s="894"/>
      <c r="AX120" s="894"/>
      <c r="AY120" s="895"/>
      <c r="AZ120" s="873" t="s">
        <v>451</v>
      </c>
      <c r="BA120" s="821"/>
      <c r="BB120" s="821"/>
      <c r="BC120" s="821"/>
      <c r="BD120" s="821"/>
      <c r="BE120" s="821"/>
      <c r="BF120" s="821"/>
      <c r="BG120" s="821"/>
      <c r="BH120" s="821"/>
      <c r="BI120" s="821"/>
      <c r="BJ120" s="821"/>
      <c r="BK120" s="821"/>
      <c r="BL120" s="821"/>
      <c r="BM120" s="821"/>
      <c r="BN120" s="821"/>
      <c r="BO120" s="821"/>
      <c r="BP120" s="822"/>
      <c r="BQ120" s="874">
        <v>13215570</v>
      </c>
      <c r="BR120" s="855"/>
      <c r="BS120" s="855"/>
      <c r="BT120" s="855"/>
      <c r="BU120" s="855"/>
      <c r="BV120" s="855">
        <v>12582268</v>
      </c>
      <c r="BW120" s="855"/>
      <c r="BX120" s="855"/>
      <c r="BY120" s="855"/>
      <c r="BZ120" s="855"/>
      <c r="CA120" s="855">
        <v>9216056</v>
      </c>
      <c r="CB120" s="855"/>
      <c r="CC120" s="855"/>
      <c r="CD120" s="855"/>
      <c r="CE120" s="855"/>
      <c r="CF120" s="879">
        <v>21</v>
      </c>
      <c r="CG120" s="880"/>
      <c r="CH120" s="880"/>
      <c r="CI120" s="880"/>
      <c r="CJ120" s="880"/>
      <c r="CK120" s="881" t="s">
        <v>452</v>
      </c>
      <c r="CL120" s="865"/>
      <c r="CM120" s="865"/>
      <c r="CN120" s="865"/>
      <c r="CO120" s="866"/>
      <c r="CP120" s="885" t="s">
        <v>398</v>
      </c>
      <c r="CQ120" s="886"/>
      <c r="CR120" s="886"/>
      <c r="CS120" s="886"/>
      <c r="CT120" s="886"/>
      <c r="CU120" s="886"/>
      <c r="CV120" s="886"/>
      <c r="CW120" s="886"/>
      <c r="CX120" s="886"/>
      <c r="CY120" s="886"/>
      <c r="CZ120" s="886"/>
      <c r="DA120" s="886"/>
      <c r="DB120" s="886"/>
      <c r="DC120" s="886"/>
      <c r="DD120" s="886"/>
      <c r="DE120" s="886"/>
      <c r="DF120" s="887"/>
      <c r="DG120" s="874">
        <v>10782072</v>
      </c>
      <c r="DH120" s="855"/>
      <c r="DI120" s="855"/>
      <c r="DJ120" s="855"/>
      <c r="DK120" s="855"/>
      <c r="DL120" s="855">
        <v>9936296</v>
      </c>
      <c r="DM120" s="855"/>
      <c r="DN120" s="855"/>
      <c r="DO120" s="855"/>
      <c r="DP120" s="855"/>
      <c r="DQ120" s="855">
        <v>9048564</v>
      </c>
      <c r="DR120" s="855"/>
      <c r="DS120" s="855"/>
      <c r="DT120" s="855"/>
      <c r="DU120" s="855"/>
      <c r="DV120" s="856">
        <v>20.6</v>
      </c>
      <c r="DW120" s="856"/>
      <c r="DX120" s="856"/>
      <c r="DY120" s="856"/>
      <c r="DZ120" s="857"/>
    </row>
    <row r="121" spans="1:130" s="212" customFormat="1" ht="26.25" customHeight="1" x14ac:dyDescent="0.2">
      <c r="A121" s="833"/>
      <c r="B121" s="834"/>
      <c r="C121" s="876" t="s">
        <v>453</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454</v>
      </c>
      <c r="BA121" s="765"/>
      <c r="BB121" s="765"/>
      <c r="BC121" s="765"/>
      <c r="BD121" s="765"/>
      <c r="BE121" s="765"/>
      <c r="BF121" s="765"/>
      <c r="BG121" s="765"/>
      <c r="BH121" s="765"/>
      <c r="BI121" s="765"/>
      <c r="BJ121" s="765"/>
      <c r="BK121" s="765"/>
      <c r="BL121" s="765"/>
      <c r="BM121" s="765"/>
      <c r="BN121" s="765"/>
      <c r="BO121" s="765"/>
      <c r="BP121" s="766"/>
      <c r="BQ121" s="829">
        <v>9705119</v>
      </c>
      <c r="BR121" s="830"/>
      <c r="BS121" s="830"/>
      <c r="BT121" s="830"/>
      <c r="BU121" s="830"/>
      <c r="BV121" s="830">
        <v>9954616</v>
      </c>
      <c r="BW121" s="830"/>
      <c r="BX121" s="830"/>
      <c r="BY121" s="830"/>
      <c r="BZ121" s="830"/>
      <c r="CA121" s="830">
        <v>10519973</v>
      </c>
      <c r="CB121" s="830"/>
      <c r="CC121" s="830"/>
      <c r="CD121" s="830"/>
      <c r="CE121" s="830"/>
      <c r="CF121" s="888">
        <v>24</v>
      </c>
      <c r="CG121" s="889"/>
      <c r="CH121" s="889"/>
      <c r="CI121" s="889"/>
      <c r="CJ121" s="889"/>
      <c r="CK121" s="882"/>
      <c r="CL121" s="868"/>
      <c r="CM121" s="868"/>
      <c r="CN121" s="868"/>
      <c r="CO121" s="869"/>
      <c r="CP121" s="848" t="s">
        <v>397</v>
      </c>
      <c r="CQ121" s="849"/>
      <c r="CR121" s="849"/>
      <c r="CS121" s="849"/>
      <c r="CT121" s="849"/>
      <c r="CU121" s="849"/>
      <c r="CV121" s="849"/>
      <c r="CW121" s="849"/>
      <c r="CX121" s="849"/>
      <c r="CY121" s="849"/>
      <c r="CZ121" s="849"/>
      <c r="DA121" s="849"/>
      <c r="DB121" s="849"/>
      <c r="DC121" s="849"/>
      <c r="DD121" s="849"/>
      <c r="DE121" s="849"/>
      <c r="DF121" s="850"/>
      <c r="DG121" s="829">
        <v>4032624</v>
      </c>
      <c r="DH121" s="830"/>
      <c r="DI121" s="830"/>
      <c r="DJ121" s="830"/>
      <c r="DK121" s="830"/>
      <c r="DL121" s="830">
        <v>3407926</v>
      </c>
      <c r="DM121" s="830"/>
      <c r="DN121" s="830"/>
      <c r="DO121" s="830"/>
      <c r="DP121" s="830"/>
      <c r="DQ121" s="830">
        <v>2928050</v>
      </c>
      <c r="DR121" s="830"/>
      <c r="DS121" s="830"/>
      <c r="DT121" s="830"/>
      <c r="DU121" s="830"/>
      <c r="DV121" s="807">
        <v>6.7</v>
      </c>
      <c r="DW121" s="807"/>
      <c r="DX121" s="807"/>
      <c r="DY121" s="807"/>
      <c r="DZ121" s="808"/>
    </row>
    <row r="122" spans="1:130" s="212" customFormat="1" ht="26.25" customHeight="1" x14ac:dyDescent="0.2">
      <c r="A122" s="833"/>
      <c r="B122" s="834"/>
      <c r="C122" s="828" t="s">
        <v>436</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455</v>
      </c>
      <c r="BA122" s="852"/>
      <c r="BB122" s="852"/>
      <c r="BC122" s="852"/>
      <c r="BD122" s="852"/>
      <c r="BE122" s="852"/>
      <c r="BF122" s="852"/>
      <c r="BG122" s="852"/>
      <c r="BH122" s="852"/>
      <c r="BI122" s="852"/>
      <c r="BJ122" s="852"/>
      <c r="BK122" s="852"/>
      <c r="BL122" s="852"/>
      <c r="BM122" s="852"/>
      <c r="BN122" s="852"/>
      <c r="BO122" s="852"/>
      <c r="BP122" s="853"/>
      <c r="BQ122" s="892">
        <v>60084673</v>
      </c>
      <c r="BR122" s="858"/>
      <c r="BS122" s="858"/>
      <c r="BT122" s="858"/>
      <c r="BU122" s="858"/>
      <c r="BV122" s="858">
        <v>57127570</v>
      </c>
      <c r="BW122" s="858"/>
      <c r="BX122" s="858"/>
      <c r="BY122" s="858"/>
      <c r="BZ122" s="858"/>
      <c r="CA122" s="858">
        <v>53542056</v>
      </c>
      <c r="CB122" s="858"/>
      <c r="CC122" s="858"/>
      <c r="CD122" s="858"/>
      <c r="CE122" s="858"/>
      <c r="CF122" s="859">
        <v>122</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2547</v>
      </c>
      <c r="DH122" s="830"/>
      <c r="DI122" s="830"/>
      <c r="DJ122" s="830"/>
      <c r="DK122" s="830"/>
      <c r="DL122" s="830">
        <v>2965</v>
      </c>
      <c r="DM122" s="830"/>
      <c r="DN122" s="830"/>
      <c r="DO122" s="830"/>
      <c r="DP122" s="830"/>
      <c r="DQ122" s="830">
        <v>4732</v>
      </c>
      <c r="DR122" s="830"/>
      <c r="DS122" s="830"/>
      <c r="DT122" s="830"/>
      <c r="DU122" s="830"/>
      <c r="DV122" s="807">
        <v>0</v>
      </c>
      <c r="DW122" s="807"/>
      <c r="DX122" s="807"/>
      <c r="DY122" s="807"/>
      <c r="DZ122" s="808"/>
    </row>
    <row r="123" spans="1:130" s="212" customFormat="1" ht="26.25" customHeight="1" x14ac:dyDescent="0.2">
      <c r="A123" s="833"/>
      <c r="B123" s="834"/>
      <c r="C123" s="828" t="s">
        <v>442</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456</v>
      </c>
      <c r="BP123" s="891"/>
      <c r="BQ123" s="845">
        <v>83005362</v>
      </c>
      <c r="BR123" s="846"/>
      <c r="BS123" s="846"/>
      <c r="BT123" s="846"/>
      <c r="BU123" s="846"/>
      <c r="BV123" s="846">
        <v>79664454</v>
      </c>
      <c r="BW123" s="846"/>
      <c r="BX123" s="846"/>
      <c r="BY123" s="846"/>
      <c r="BZ123" s="846"/>
      <c r="CA123" s="846">
        <v>73278085</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445</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v>56801</v>
      </c>
      <c r="AB124" s="793"/>
      <c r="AC124" s="793"/>
      <c r="AD124" s="793"/>
      <c r="AE124" s="794"/>
      <c r="AF124" s="795">
        <v>53235</v>
      </c>
      <c r="AG124" s="793"/>
      <c r="AH124" s="793"/>
      <c r="AI124" s="793"/>
      <c r="AJ124" s="794"/>
      <c r="AK124" s="795">
        <v>33983</v>
      </c>
      <c r="AL124" s="793"/>
      <c r="AM124" s="793"/>
      <c r="AN124" s="793"/>
      <c r="AO124" s="794"/>
      <c r="AP124" s="837">
        <v>0.1</v>
      </c>
      <c r="AQ124" s="838"/>
      <c r="AR124" s="838"/>
      <c r="AS124" s="838"/>
      <c r="AT124" s="839"/>
      <c r="AU124" s="840" t="s">
        <v>457</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26.9</v>
      </c>
      <c r="BR124" s="844"/>
      <c r="BS124" s="844"/>
      <c r="BT124" s="844"/>
      <c r="BU124" s="844"/>
      <c r="BV124" s="844">
        <v>26.5</v>
      </c>
      <c r="BW124" s="844"/>
      <c r="BX124" s="844"/>
      <c r="BY124" s="844"/>
      <c r="BZ124" s="844"/>
      <c r="CA124" s="844">
        <v>30.2</v>
      </c>
      <c r="CB124" s="844"/>
      <c r="CC124" s="844"/>
      <c r="CD124" s="844"/>
      <c r="CE124" s="844"/>
      <c r="CF124" s="739"/>
      <c r="CG124" s="740"/>
      <c r="CH124" s="740"/>
      <c r="CI124" s="740"/>
      <c r="CJ124" s="875"/>
      <c r="CK124" s="883"/>
      <c r="CL124" s="883"/>
      <c r="CM124" s="883"/>
      <c r="CN124" s="883"/>
      <c r="CO124" s="884"/>
      <c r="CP124" s="848" t="s">
        <v>458</v>
      </c>
      <c r="CQ124" s="849"/>
      <c r="CR124" s="849"/>
      <c r="CS124" s="849"/>
      <c r="CT124" s="849"/>
      <c r="CU124" s="849"/>
      <c r="CV124" s="849"/>
      <c r="CW124" s="849"/>
      <c r="CX124" s="849"/>
      <c r="CY124" s="849"/>
      <c r="CZ124" s="849"/>
      <c r="DA124" s="849"/>
      <c r="DB124" s="849"/>
      <c r="DC124" s="849"/>
      <c r="DD124" s="849"/>
      <c r="DE124" s="849"/>
      <c r="DF124" s="850"/>
      <c r="DG124" s="776" t="s">
        <v>123</v>
      </c>
      <c r="DH124" s="777"/>
      <c r="DI124" s="777"/>
      <c r="DJ124" s="777"/>
      <c r="DK124" s="778"/>
      <c r="DL124" s="779" t="s">
        <v>123</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447</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459</v>
      </c>
      <c r="CL125" s="865"/>
      <c r="CM125" s="865"/>
      <c r="CN125" s="865"/>
      <c r="CO125" s="866"/>
      <c r="CP125" s="873" t="s">
        <v>460</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449</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461</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462</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82</v>
      </c>
      <c r="AB127" s="793"/>
      <c r="AC127" s="793"/>
      <c r="AD127" s="793"/>
      <c r="AE127" s="794"/>
      <c r="AF127" s="795">
        <v>67</v>
      </c>
      <c r="AG127" s="793"/>
      <c r="AH127" s="793"/>
      <c r="AI127" s="793"/>
      <c r="AJ127" s="794"/>
      <c r="AK127" s="795">
        <v>27</v>
      </c>
      <c r="AL127" s="793"/>
      <c r="AM127" s="793"/>
      <c r="AN127" s="793"/>
      <c r="AO127" s="794"/>
      <c r="AP127" s="837">
        <v>0</v>
      </c>
      <c r="AQ127" s="838"/>
      <c r="AR127" s="838"/>
      <c r="AS127" s="838"/>
      <c r="AT127" s="839"/>
      <c r="AU127" s="214"/>
      <c r="AV127" s="214"/>
      <c r="AW127" s="214"/>
      <c r="AX127" s="854" t="s">
        <v>463</v>
      </c>
      <c r="AY127" s="825"/>
      <c r="AZ127" s="825"/>
      <c r="BA127" s="825"/>
      <c r="BB127" s="825"/>
      <c r="BC127" s="825"/>
      <c r="BD127" s="825"/>
      <c r="BE127" s="826"/>
      <c r="BF127" s="824" t="s">
        <v>464</v>
      </c>
      <c r="BG127" s="825"/>
      <c r="BH127" s="825"/>
      <c r="BI127" s="825"/>
      <c r="BJ127" s="825"/>
      <c r="BK127" s="825"/>
      <c r="BL127" s="826"/>
      <c r="BM127" s="824" t="s">
        <v>465</v>
      </c>
      <c r="BN127" s="825"/>
      <c r="BO127" s="825"/>
      <c r="BP127" s="825"/>
      <c r="BQ127" s="825"/>
      <c r="BR127" s="825"/>
      <c r="BS127" s="826"/>
      <c r="BT127" s="824" t="s">
        <v>466</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467</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468</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469</v>
      </c>
      <c r="X128" s="811"/>
      <c r="Y128" s="811"/>
      <c r="Z128" s="812"/>
      <c r="AA128" s="813">
        <v>1150791</v>
      </c>
      <c r="AB128" s="814"/>
      <c r="AC128" s="814"/>
      <c r="AD128" s="814"/>
      <c r="AE128" s="815"/>
      <c r="AF128" s="816">
        <v>1225405</v>
      </c>
      <c r="AG128" s="814"/>
      <c r="AH128" s="814"/>
      <c r="AI128" s="814"/>
      <c r="AJ128" s="815"/>
      <c r="AK128" s="816">
        <v>1280227</v>
      </c>
      <c r="AL128" s="814"/>
      <c r="AM128" s="814"/>
      <c r="AN128" s="814"/>
      <c r="AO128" s="815"/>
      <c r="AP128" s="817"/>
      <c r="AQ128" s="818"/>
      <c r="AR128" s="818"/>
      <c r="AS128" s="818"/>
      <c r="AT128" s="819"/>
      <c r="AU128" s="214"/>
      <c r="AV128" s="214"/>
      <c r="AW128" s="214"/>
      <c r="AX128" s="820" t="s">
        <v>470</v>
      </c>
      <c r="AY128" s="821"/>
      <c r="AZ128" s="821"/>
      <c r="BA128" s="821"/>
      <c r="BB128" s="821"/>
      <c r="BC128" s="821"/>
      <c r="BD128" s="821"/>
      <c r="BE128" s="822"/>
      <c r="BF128" s="799" t="s">
        <v>123</v>
      </c>
      <c r="BG128" s="800"/>
      <c r="BH128" s="800"/>
      <c r="BI128" s="800"/>
      <c r="BJ128" s="800"/>
      <c r="BK128" s="800"/>
      <c r="BL128" s="823"/>
      <c r="BM128" s="799">
        <v>11.27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471</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104</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472</v>
      </c>
      <c r="X129" s="790"/>
      <c r="Y129" s="790"/>
      <c r="Z129" s="791"/>
      <c r="AA129" s="792">
        <v>46929732</v>
      </c>
      <c r="AB129" s="793"/>
      <c r="AC129" s="793"/>
      <c r="AD129" s="793"/>
      <c r="AE129" s="794"/>
      <c r="AF129" s="795">
        <v>47898622</v>
      </c>
      <c r="AG129" s="793"/>
      <c r="AH129" s="793"/>
      <c r="AI129" s="793"/>
      <c r="AJ129" s="794"/>
      <c r="AK129" s="795">
        <v>49098628</v>
      </c>
      <c r="AL129" s="793"/>
      <c r="AM129" s="793"/>
      <c r="AN129" s="793"/>
      <c r="AO129" s="794"/>
      <c r="AP129" s="796"/>
      <c r="AQ129" s="797"/>
      <c r="AR129" s="797"/>
      <c r="AS129" s="797"/>
      <c r="AT129" s="798"/>
      <c r="AU129" s="215"/>
      <c r="AV129" s="215"/>
      <c r="AW129" s="215"/>
      <c r="AX129" s="764" t="s">
        <v>473</v>
      </c>
      <c r="AY129" s="765"/>
      <c r="AZ129" s="765"/>
      <c r="BA129" s="765"/>
      <c r="BB129" s="765"/>
      <c r="BC129" s="765"/>
      <c r="BD129" s="765"/>
      <c r="BE129" s="766"/>
      <c r="BF129" s="783" t="s">
        <v>123</v>
      </c>
      <c r="BG129" s="784"/>
      <c r="BH129" s="784"/>
      <c r="BI129" s="784"/>
      <c r="BJ129" s="784"/>
      <c r="BK129" s="784"/>
      <c r="BL129" s="785"/>
      <c r="BM129" s="783">
        <v>16.27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474</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475</v>
      </c>
      <c r="X130" s="790"/>
      <c r="Y130" s="790"/>
      <c r="Z130" s="791"/>
      <c r="AA130" s="792">
        <v>5627689</v>
      </c>
      <c r="AB130" s="793"/>
      <c r="AC130" s="793"/>
      <c r="AD130" s="793"/>
      <c r="AE130" s="794"/>
      <c r="AF130" s="795">
        <v>5430154</v>
      </c>
      <c r="AG130" s="793"/>
      <c r="AH130" s="793"/>
      <c r="AI130" s="793"/>
      <c r="AJ130" s="794"/>
      <c r="AK130" s="795">
        <v>5200888</v>
      </c>
      <c r="AL130" s="793"/>
      <c r="AM130" s="793"/>
      <c r="AN130" s="793"/>
      <c r="AO130" s="794"/>
      <c r="AP130" s="796"/>
      <c r="AQ130" s="797"/>
      <c r="AR130" s="797"/>
      <c r="AS130" s="797"/>
      <c r="AT130" s="798"/>
      <c r="AU130" s="215"/>
      <c r="AV130" s="215"/>
      <c r="AW130" s="215"/>
      <c r="AX130" s="764" t="s">
        <v>476</v>
      </c>
      <c r="AY130" s="765"/>
      <c r="AZ130" s="765"/>
      <c r="BA130" s="765"/>
      <c r="BB130" s="765"/>
      <c r="BC130" s="765"/>
      <c r="BD130" s="765"/>
      <c r="BE130" s="766"/>
      <c r="BF130" s="767">
        <v>5.4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477</v>
      </c>
      <c r="X131" s="774"/>
      <c r="Y131" s="774"/>
      <c r="Z131" s="775"/>
      <c r="AA131" s="776">
        <v>41302043</v>
      </c>
      <c r="AB131" s="777"/>
      <c r="AC131" s="777"/>
      <c r="AD131" s="777"/>
      <c r="AE131" s="778"/>
      <c r="AF131" s="779">
        <v>42468468</v>
      </c>
      <c r="AG131" s="777"/>
      <c r="AH131" s="777"/>
      <c r="AI131" s="777"/>
      <c r="AJ131" s="778"/>
      <c r="AK131" s="779">
        <v>43897740</v>
      </c>
      <c r="AL131" s="777"/>
      <c r="AM131" s="777"/>
      <c r="AN131" s="777"/>
      <c r="AO131" s="778"/>
      <c r="AP131" s="780"/>
      <c r="AQ131" s="781"/>
      <c r="AR131" s="781"/>
      <c r="AS131" s="781"/>
      <c r="AT131" s="782"/>
      <c r="AU131" s="215"/>
      <c r="AV131" s="215"/>
      <c r="AW131" s="215"/>
      <c r="AX131" s="742" t="s">
        <v>478</v>
      </c>
      <c r="AY131" s="743"/>
      <c r="AZ131" s="743"/>
      <c r="BA131" s="743"/>
      <c r="BB131" s="743"/>
      <c r="BC131" s="743"/>
      <c r="BD131" s="743"/>
      <c r="BE131" s="744"/>
      <c r="BF131" s="745">
        <v>30.2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479</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480</v>
      </c>
      <c r="W132" s="755"/>
      <c r="X132" s="755"/>
      <c r="Y132" s="755"/>
      <c r="Z132" s="756"/>
      <c r="AA132" s="757">
        <v>5.1232348950000004</v>
      </c>
      <c r="AB132" s="758"/>
      <c r="AC132" s="758"/>
      <c r="AD132" s="758"/>
      <c r="AE132" s="759"/>
      <c r="AF132" s="760">
        <v>5.5986827400000001</v>
      </c>
      <c r="AG132" s="758"/>
      <c r="AH132" s="758"/>
      <c r="AI132" s="758"/>
      <c r="AJ132" s="759"/>
      <c r="AK132" s="760">
        <v>5.687064983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481</v>
      </c>
      <c r="W133" s="734"/>
      <c r="X133" s="734"/>
      <c r="Y133" s="734"/>
      <c r="Z133" s="735"/>
      <c r="AA133" s="736">
        <v>4.3</v>
      </c>
      <c r="AB133" s="737"/>
      <c r="AC133" s="737"/>
      <c r="AD133" s="737"/>
      <c r="AE133" s="738"/>
      <c r="AF133" s="736">
        <v>4.9000000000000004</v>
      </c>
      <c r="AG133" s="737"/>
      <c r="AH133" s="737"/>
      <c r="AI133" s="737"/>
      <c r="AJ133" s="738"/>
      <c r="AK133" s="736">
        <v>5.4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H9WSHy0GypO4mk4GNaR2fRLJ6XcWBeNitJPr/z5lH0MEe5QZYD6ZEdd+qIgGzT23aiN7+9zB99BhEuyNmxxFw==" saltValue="Mp/3U8ai/vyV711+j8Q79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CJ50" sqref="CJ50"/>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482</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x4VRb/8aeq4h6AIK5xOZy9aJniHt831XueulbmrjAx2BsPKsTVL+HwBsMUG9n5+NgPwGe2tWNVaCH743wmWgA==" saltValue="ihjbNmqcv75TithYehUjK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zuIhDdy1cG2MZR4TjhrU6N8/4eEqTO9zT5WtxWMKcRHIYc66H9V1SMBeFXy1NFH/3P706hfi5N//9kH+TWMLlw==" saltValue="P1tGdgK+a+bw0sKdXKuYr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1" zoomScale="85"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484</v>
      </c>
      <c r="AL6" s="248"/>
      <c r="AM6" s="248"/>
      <c r="AN6" s="248"/>
    </row>
    <row r="7" spans="1:46" ht="13.5" customHeight="1" x14ac:dyDescent="0.2">
      <c r="A7" s="247"/>
      <c r="AK7" s="250"/>
      <c r="AL7" s="251"/>
      <c r="AM7" s="251"/>
      <c r="AN7" s="252"/>
      <c r="AO7" s="1131" t="s">
        <v>485</v>
      </c>
      <c r="AP7" s="253"/>
      <c r="AQ7" s="254" t="s">
        <v>486</v>
      </c>
      <c r="AR7" s="255"/>
    </row>
    <row r="8" spans="1:46" ht="13" x14ac:dyDescent="0.2">
      <c r="A8" s="247"/>
      <c r="AK8" s="256"/>
      <c r="AL8" s="257"/>
      <c r="AM8" s="257"/>
      <c r="AN8" s="258"/>
      <c r="AO8" s="1132"/>
      <c r="AP8" s="259" t="s">
        <v>487</v>
      </c>
      <c r="AQ8" s="260" t="s">
        <v>488</v>
      </c>
      <c r="AR8" s="261" t="s">
        <v>489</v>
      </c>
    </row>
    <row r="9" spans="1:46" ht="13" x14ac:dyDescent="0.2">
      <c r="A9" s="247"/>
      <c r="AK9" s="1143" t="s">
        <v>490</v>
      </c>
      <c r="AL9" s="1144"/>
      <c r="AM9" s="1144"/>
      <c r="AN9" s="1145"/>
      <c r="AO9" s="262">
        <v>13728500</v>
      </c>
      <c r="AP9" s="262">
        <v>54480</v>
      </c>
      <c r="AQ9" s="263">
        <v>70143</v>
      </c>
      <c r="AR9" s="264">
        <v>-22.3</v>
      </c>
    </row>
    <row r="10" spans="1:46" ht="13.5" customHeight="1" x14ac:dyDescent="0.2">
      <c r="A10" s="247"/>
      <c r="AK10" s="1143" t="s">
        <v>491</v>
      </c>
      <c r="AL10" s="1144"/>
      <c r="AM10" s="1144"/>
      <c r="AN10" s="1145"/>
      <c r="AO10" s="265">
        <v>2384396</v>
      </c>
      <c r="AP10" s="265">
        <v>9462</v>
      </c>
      <c r="AQ10" s="266">
        <v>2309</v>
      </c>
      <c r="AR10" s="267">
        <v>309.8</v>
      </c>
    </row>
    <row r="11" spans="1:46" ht="13.5" customHeight="1" x14ac:dyDescent="0.2">
      <c r="A11" s="247"/>
      <c r="AK11" s="1143" t="s">
        <v>492</v>
      </c>
      <c r="AL11" s="1144"/>
      <c r="AM11" s="1144"/>
      <c r="AN11" s="1145"/>
      <c r="AO11" s="265">
        <v>607976</v>
      </c>
      <c r="AP11" s="265">
        <v>2413</v>
      </c>
      <c r="AQ11" s="266">
        <v>1878</v>
      </c>
      <c r="AR11" s="267">
        <v>28.5</v>
      </c>
    </row>
    <row r="12" spans="1:46" ht="13.5" customHeight="1" x14ac:dyDescent="0.2">
      <c r="A12" s="247"/>
      <c r="AK12" s="1143" t="s">
        <v>493</v>
      </c>
      <c r="AL12" s="1144"/>
      <c r="AM12" s="1144"/>
      <c r="AN12" s="1145"/>
      <c r="AO12" s="265" t="s">
        <v>494</v>
      </c>
      <c r="AP12" s="265" t="s">
        <v>494</v>
      </c>
      <c r="AQ12" s="266">
        <v>30</v>
      </c>
      <c r="AR12" s="267" t="s">
        <v>494</v>
      </c>
    </row>
    <row r="13" spans="1:46" ht="13.5" customHeight="1" x14ac:dyDescent="0.2">
      <c r="A13" s="247"/>
      <c r="AK13" s="1143" t="s">
        <v>495</v>
      </c>
      <c r="AL13" s="1144"/>
      <c r="AM13" s="1144"/>
      <c r="AN13" s="1145"/>
      <c r="AO13" s="265">
        <v>427918</v>
      </c>
      <c r="AP13" s="265">
        <v>1698</v>
      </c>
      <c r="AQ13" s="266">
        <v>1863</v>
      </c>
      <c r="AR13" s="267">
        <v>-8.9</v>
      </c>
    </row>
    <row r="14" spans="1:46" ht="13.5" customHeight="1" x14ac:dyDescent="0.2">
      <c r="A14" s="247"/>
      <c r="AK14" s="1143" t="s">
        <v>496</v>
      </c>
      <c r="AL14" s="1144"/>
      <c r="AM14" s="1144"/>
      <c r="AN14" s="1145"/>
      <c r="AO14" s="265">
        <v>117500</v>
      </c>
      <c r="AP14" s="265">
        <v>466</v>
      </c>
      <c r="AQ14" s="266">
        <v>1453</v>
      </c>
      <c r="AR14" s="267">
        <v>-67.900000000000006</v>
      </c>
    </row>
    <row r="15" spans="1:46" ht="13.5" customHeight="1" x14ac:dyDescent="0.2">
      <c r="A15" s="247"/>
      <c r="AK15" s="1146" t="s">
        <v>497</v>
      </c>
      <c r="AL15" s="1147"/>
      <c r="AM15" s="1147"/>
      <c r="AN15" s="1148"/>
      <c r="AO15" s="265">
        <v>-805220</v>
      </c>
      <c r="AP15" s="265">
        <v>-3195</v>
      </c>
      <c r="AQ15" s="266">
        <v>-3932</v>
      </c>
      <c r="AR15" s="267">
        <v>-18.7</v>
      </c>
    </row>
    <row r="16" spans="1:46" ht="13" x14ac:dyDescent="0.2">
      <c r="A16" s="247"/>
      <c r="AK16" s="1146" t="s">
        <v>178</v>
      </c>
      <c r="AL16" s="1147"/>
      <c r="AM16" s="1147"/>
      <c r="AN16" s="1148"/>
      <c r="AO16" s="265">
        <v>16461070</v>
      </c>
      <c r="AP16" s="265">
        <v>65324</v>
      </c>
      <c r="AQ16" s="266">
        <v>73743</v>
      </c>
      <c r="AR16" s="267">
        <v>-11.4</v>
      </c>
    </row>
    <row r="17" spans="1:46" ht="13" x14ac:dyDescent="0.2">
      <c r="A17" s="247"/>
    </row>
    <row r="18" spans="1:46" ht="13" x14ac:dyDescent="0.2">
      <c r="A18" s="247"/>
      <c r="AQ18" s="268"/>
      <c r="AR18" s="268"/>
    </row>
    <row r="19" spans="1:46" ht="13" x14ac:dyDescent="0.2">
      <c r="A19" s="247"/>
      <c r="AK19" s="243" t="s">
        <v>498</v>
      </c>
    </row>
    <row r="20" spans="1:46" ht="13" x14ac:dyDescent="0.2">
      <c r="A20" s="247"/>
      <c r="AK20" s="269"/>
      <c r="AL20" s="270"/>
      <c r="AM20" s="270"/>
      <c r="AN20" s="271"/>
      <c r="AO20" s="272" t="s">
        <v>499</v>
      </c>
      <c r="AP20" s="273" t="s">
        <v>500</v>
      </c>
      <c r="AQ20" s="274" t="s">
        <v>501</v>
      </c>
      <c r="AR20" s="275"/>
    </row>
    <row r="21" spans="1:46" s="248" customFormat="1" ht="13" x14ac:dyDescent="0.2">
      <c r="A21" s="276"/>
      <c r="AK21" s="1149" t="s">
        <v>502</v>
      </c>
      <c r="AL21" s="1150"/>
      <c r="AM21" s="1150"/>
      <c r="AN21" s="1151"/>
      <c r="AO21" s="277">
        <v>5.0599999999999996</v>
      </c>
      <c r="AP21" s="278">
        <v>6.58</v>
      </c>
      <c r="AQ21" s="279">
        <v>-1.52</v>
      </c>
      <c r="AS21" s="280"/>
      <c r="AT21" s="276"/>
    </row>
    <row r="22" spans="1:46" s="248" customFormat="1" ht="13" x14ac:dyDescent="0.2">
      <c r="A22" s="276"/>
      <c r="AK22" s="1149" t="s">
        <v>503</v>
      </c>
      <c r="AL22" s="1150"/>
      <c r="AM22" s="1150"/>
      <c r="AN22" s="1151"/>
      <c r="AO22" s="281">
        <v>100.4</v>
      </c>
      <c r="AP22" s="282">
        <v>99.4</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504</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506</v>
      </c>
      <c r="AL29" s="248"/>
      <c r="AM29" s="248"/>
      <c r="AN29" s="248"/>
      <c r="AS29" s="290"/>
    </row>
    <row r="30" spans="1:46" ht="13.5" customHeight="1" x14ac:dyDescent="0.2">
      <c r="A30" s="247"/>
      <c r="AK30" s="250"/>
      <c r="AL30" s="251"/>
      <c r="AM30" s="251"/>
      <c r="AN30" s="252"/>
      <c r="AO30" s="1131" t="s">
        <v>485</v>
      </c>
      <c r="AP30" s="253"/>
      <c r="AQ30" s="254" t="s">
        <v>486</v>
      </c>
      <c r="AR30" s="255"/>
    </row>
    <row r="31" spans="1:46" ht="13" x14ac:dyDescent="0.2">
      <c r="A31" s="247"/>
      <c r="AK31" s="256"/>
      <c r="AL31" s="257"/>
      <c r="AM31" s="257"/>
      <c r="AN31" s="258"/>
      <c r="AO31" s="1132"/>
      <c r="AP31" s="259" t="s">
        <v>487</v>
      </c>
      <c r="AQ31" s="260" t="s">
        <v>488</v>
      </c>
      <c r="AR31" s="261" t="s">
        <v>489</v>
      </c>
    </row>
    <row r="32" spans="1:46" ht="27" customHeight="1" x14ac:dyDescent="0.2">
      <c r="A32" s="247"/>
      <c r="AK32" s="1133" t="s">
        <v>507</v>
      </c>
      <c r="AL32" s="1134"/>
      <c r="AM32" s="1134"/>
      <c r="AN32" s="1135"/>
      <c r="AO32" s="291">
        <v>6842743</v>
      </c>
      <c r="AP32" s="291">
        <v>27155</v>
      </c>
      <c r="AQ32" s="292">
        <v>30085</v>
      </c>
      <c r="AR32" s="293">
        <v>-9.6999999999999993</v>
      </c>
    </row>
    <row r="33" spans="1:46" ht="13.5" customHeight="1" x14ac:dyDescent="0.2">
      <c r="A33" s="247"/>
      <c r="AK33" s="1133" t="s">
        <v>508</v>
      </c>
      <c r="AL33" s="1134"/>
      <c r="AM33" s="1134"/>
      <c r="AN33" s="1135"/>
      <c r="AO33" s="291" t="s">
        <v>494</v>
      </c>
      <c r="AP33" s="291" t="s">
        <v>494</v>
      </c>
      <c r="AQ33" s="292" t="s">
        <v>494</v>
      </c>
      <c r="AR33" s="293" t="s">
        <v>494</v>
      </c>
    </row>
    <row r="34" spans="1:46" ht="27" customHeight="1" x14ac:dyDescent="0.2">
      <c r="A34" s="247"/>
      <c r="AK34" s="1133" t="s">
        <v>509</v>
      </c>
      <c r="AL34" s="1134"/>
      <c r="AM34" s="1134"/>
      <c r="AN34" s="1135"/>
      <c r="AO34" s="291" t="s">
        <v>494</v>
      </c>
      <c r="AP34" s="291" t="s">
        <v>494</v>
      </c>
      <c r="AQ34" s="292">
        <v>20</v>
      </c>
      <c r="AR34" s="293" t="s">
        <v>494</v>
      </c>
    </row>
    <row r="35" spans="1:46" ht="27" customHeight="1" x14ac:dyDescent="0.2">
      <c r="A35" s="247"/>
      <c r="AK35" s="1133" t="s">
        <v>510</v>
      </c>
      <c r="AL35" s="1134"/>
      <c r="AM35" s="1134"/>
      <c r="AN35" s="1135"/>
      <c r="AO35" s="291">
        <v>1713853</v>
      </c>
      <c r="AP35" s="291">
        <v>6801</v>
      </c>
      <c r="AQ35" s="292">
        <v>7684</v>
      </c>
      <c r="AR35" s="293">
        <v>-11.5</v>
      </c>
    </row>
    <row r="36" spans="1:46" ht="27" customHeight="1" x14ac:dyDescent="0.2">
      <c r="A36" s="247"/>
      <c r="AK36" s="1133" t="s">
        <v>511</v>
      </c>
      <c r="AL36" s="1134"/>
      <c r="AM36" s="1134"/>
      <c r="AN36" s="1135"/>
      <c r="AO36" s="291">
        <v>387002</v>
      </c>
      <c r="AP36" s="291">
        <v>1536</v>
      </c>
      <c r="AQ36" s="292">
        <v>531</v>
      </c>
      <c r="AR36" s="293">
        <v>189.3</v>
      </c>
    </row>
    <row r="37" spans="1:46" ht="13.5" customHeight="1" x14ac:dyDescent="0.2">
      <c r="A37" s="247"/>
      <c r="AK37" s="1133" t="s">
        <v>512</v>
      </c>
      <c r="AL37" s="1134"/>
      <c r="AM37" s="1134"/>
      <c r="AN37" s="1135"/>
      <c r="AO37" s="291">
        <v>34010</v>
      </c>
      <c r="AP37" s="291">
        <v>135</v>
      </c>
      <c r="AQ37" s="292">
        <v>977</v>
      </c>
      <c r="AR37" s="293">
        <v>-86.2</v>
      </c>
    </row>
    <row r="38" spans="1:46" ht="27" customHeight="1" x14ac:dyDescent="0.2">
      <c r="A38" s="247"/>
      <c r="AK38" s="1136" t="s">
        <v>513</v>
      </c>
      <c r="AL38" s="1137"/>
      <c r="AM38" s="1137"/>
      <c r="AN38" s="1138"/>
      <c r="AO38" s="294" t="s">
        <v>494</v>
      </c>
      <c r="AP38" s="294" t="s">
        <v>494</v>
      </c>
      <c r="AQ38" s="295">
        <v>0</v>
      </c>
      <c r="AR38" s="283" t="s">
        <v>494</v>
      </c>
      <c r="AS38" s="290"/>
    </row>
    <row r="39" spans="1:46" ht="13" x14ac:dyDescent="0.2">
      <c r="A39" s="247"/>
      <c r="AK39" s="1136" t="s">
        <v>514</v>
      </c>
      <c r="AL39" s="1137"/>
      <c r="AM39" s="1137"/>
      <c r="AN39" s="1138"/>
      <c r="AO39" s="291">
        <v>-1280227</v>
      </c>
      <c r="AP39" s="291">
        <v>-5080</v>
      </c>
      <c r="AQ39" s="292">
        <v>-7625</v>
      </c>
      <c r="AR39" s="293">
        <v>-33.4</v>
      </c>
      <c r="AS39" s="290"/>
    </row>
    <row r="40" spans="1:46" ht="27" customHeight="1" x14ac:dyDescent="0.2">
      <c r="A40" s="247"/>
      <c r="AK40" s="1133" t="s">
        <v>515</v>
      </c>
      <c r="AL40" s="1134"/>
      <c r="AM40" s="1134"/>
      <c r="AN40" s="1135"/>
      <c r="AO40" s="291">
        <v>-5200888</v>
      </c>
      <c r="AP40" s="291">
        <v>-20639</v>
      </c>
      <c r="AQ40" s="292">
        <v>-22878</v>
      </c>
      <c r="AR40" s="293">
        <v>-9.8000000000000007</v>
      </c>
      <c r="AS40" s="290"/>
    </row>
    <row r="41" spans="1:46" ht="13" x14ac:dyDescent="0.2">
      <c r="A41" s="247"/>
      <c r="AK41" s="1139" t="s">
        <v>288</v>
      </c>
      <c r="AL41" s="1140"/>
      <c r="AM41" s="1140"/>
      <c r="AN41" s="1141"/>
      <c r="AO41" s="291">
        <v>2496493</v>
      </c>
      <c r="AP41" s="291">
        <v>9907</v>
      </c>
      <c r="AQ41" s="292">
        <v>8794</v>
      </c>
      <c r="AR41" s="293">
        <v>12.7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516</v>
      </c>
    </row>
    <row r="48" spans="1:46" ht="13" x14ac:dyDescent="0.2">
      <c r="A48" s="247"/>
      <c r="AK48" s="301" t="s">
        <v>517</v>
      </c>
      <c r="AL48" s="301"/>
      <c r="AM48" s="301"/>
      <c r="AN48" s="301"/>
      <c r="AO48" s="301"/>
      <c r="AP48" s="301"/>
      <c r="AQ48" s="302"/>
      <c r="AR48" s="301"/>
    </row>
    <row r="49" spans="1:44" ht="13.5" customHeight="1" x14ac:dyDescent="0.2">
      <c r="A49" s="247"/>
      <c r="AK49" s="303"/>
      <c r="AL49" s="304"/>
      <c r="AM49" s="1126" t="s">
        <v>485</v>
      </c>
      <c r="AN49" s="1128" t="s">
        <v>518</v>
      </c>
      <c r="AO49" s="1129"/>
      <c r="AP49" s="1129"/>
      <c r="AQ49" s="1129"/>
      <c r="AR49" s="1130"/>
    </row>
    <row r="50" spans="1:44" ht="13" x14ac:dyDescent="0.2">
      <c r="A50" s="247"/>
      <c r="AK50" s="305"/>
      <c r="AL50" s="306"/>
      <c r="AM50" s="1127"/>
      <c r="AN50" s="307" t="s">
        <v>519</v>
      </c>
      <c r="AO50" s="308" t="s">
        <v>520</v>
      </c>
      <c r="AP50" s="309" t="s">
        <v>521</v>
      </c>
      <c r="AQ50" s="310" t="s">
        <v>522</v>
      </c>
      <c r="AR50" s="311" t="s">
        <v>523</v>
      </c>
    </row>
    <row r="51" spans="1:44" ht="13" x14ac:dyDescent="0.2">
      <c r="A51" s="247"/>
      <c r="AK51" s="303" t="s">
        <v>524</v>
      </c>
      <c r="AL51" s="304"/>
      <c r="AM51" s="312">
        <v>9894609</v>
      </c>
      <c r="AN51" s="313">
        <v>39543</v>
      </c>
      <c r="AO51" s="314">
        <v>28.5</v>
      </c>
      <c r="AP51" s="315">
        <v>43261</v>
      </c>
      <c r="AQ51" s="316">
        <v>-6</v>
      </c>
      <c r="AR51" s="317">
        <v>34.5</v>
      </c>
    </row>
    <row r="52" spans="1:44" ht="13" x14ac:dyDescent="0.2">
      <c r="A52" s="247"/>
      <c r="AK52" s="318"/>
      <c r="AL52" s="319" t="s">
        <v>525</v>
      </c>
      <c r="AM52" s="320">
        <v>7481252</v>
      </c>
      <c r="AN52" s="321">
        <v>29898</v>
      </c>
      <c r="AO52" s="322">
        <v>27.3</v>
      </c>
      <c r="AP52" s="323">
        <v>24721</v>
      </c>
      <c r="AQ52" s="324">
        <v>-1.7</v>
      </c>
      <c r="AR52" s="325">
        <v>29</v>
      </c>
    </row>
    <row r="53" spans="1:44" ht="13" x14ac:dyDescent="0.2">
      <c r="A53" s="247"/>
      <c r="AK53" s="303" t="s">
        <v>526</v>
      </c>
      <c r="AL53" s="304"/>
      <c r="AM53" s="312">
        <v>9596244</v>
      </c>
      <c r="AN53" s="313">
        <v>38259</v>
      </c>
      <c r="AO53" s="314">
        <v>-3.2</v>
      </c>
      <c r="AP53" s="315">
        <v>40626</v>
      </c>
      <c r="AQ53" s="316">
        <v>-6.1</v>
      </c>
      <c r="AR53" s="317">
        <v>2.9</v>
      </c>
    </row>
    <row r="54" spans="1:44" ht="13" x14ac:dyDescent="0.2">
      <c r="A54" s="247"/>
      <c r="AK54" s="318"/>
      <c r="AL54" s="319" t="s">
        <v>525</v>
      </c>
      <c r="AM54" s="320">
        <v>7220356</v>
      </c>
      <c r="AN54" s="321">
        <v>28787</v>
      </c>
      <c r="AO54" s="322">
        <v>-3.7</v>
      </c>
      <c r="AP54" s="323">
        <v>24279</v>
      </c>
      <c r="AQ54" s="324">
        <v>-1.8</v>
      </c>
      <c r="AR54" s="325">
        <v>-1.9</v>
      </c>
    </row>
    <row r="55" spans="1:44" ht="13" x14ac:dyDescent="0.2">
      <c r="A55" s="247"/>
      <c r="AK55" s="303" t="s">
        <v>527</v>
      </c>
      <c r="AL55" s="304"/>
      <c r="AM55" s="312">
        <v>16577691</v>
      </c>
      <c r="AN55" s="313">
        <v>66056</v>
      </c>
      <c r="AO55" s="314">
        <v>72.7</v>
      </c>
      <c r="AP55" s="315">
        <v>46133</v>
      </c>
      <c r="AQ55" s="316">
        <v>13.6</v>
      </c>
      <c r="AR55" s="317">
        <v>59.1</v>
      </c>
    </row>
    <row r="56" spans="1:44" ht="13" x14ac:dyDescent="0.2">
      <c r="A56" s="247"/>
      <c r="AK56" s="318"/>
      <c r="AL56" s="319" t="s">
        <v>525</v>
      </c>
      <c r="AM56" s="320">
        <v>12200769</v>
      </c>
      <c r="AN56" s="321">
        <v>48615</v>
      </c>
      <c r="AO56" s="322">
        <v>68.900000000000006</v>
      </c>
      <c r="AP56" s="323">
        <v>27280</v>
      </c>
      <c r="AQ56" s="324">
        <v>12.4</v>
      </c>
      <c r="AR56" s="325">
        <v>56.5</v>
      </c>
    </row>
    <row r="57" spans="1:44" ht="13" x14ac:dyDescent="0.2">
      <c r="A57" s="247"/>
      <c r="AK57" s="303" t="s">
        <v>528</v>
      </c>
      <c r="AL57" s="304"/>
      <c r="AM57" s="312">
        <v>7726901</v>
      </c>
      <c r="AN57" s="313">
        <v>30758</v>
      </c>
      <c r="AO57" s="314">
        <v>-53.4</v>
      </c>
      <c r="AP57" s="315">
        <v>49174</v>
      </c>
      <c r="AQ57" s="316">
        <v>6.6</v>
      </c>
      <c r="AR57" s="317">
        <v>-60</v>
      </c>
    </row>
    <row r="58" spans="1:44" ht="13" x14ac:dyDescent="0.2">
      <c r="A58" s="247"/>
      <c r="AK58" s="318"/>
      <c r="AL58" s="319" t="s">
        <v>525</v>
      </c>
      <c r="AM58" s="320">
        <v>5011716</v>
      </c>
      <c r="AN58" s="321">
        <v>19950</v>
      </c>
      <c r="AO58" s="322">
        <v>-59</v>
      </c>
      <c r="AP58" s="323">
        <v>29896</v>
      </c>
      <c r="AQ58" s="324">
        <v>9.6</v>
      </c>
      <c r="AR58" s="325">
        <v>-68.599999999999994</v>
      </c>
    </row>
    <row r="59" spans="1:44" ht="13" x14ac:dyDescent="0.2">
      <c r="A59" s="247"/>
      <c r="AK59" s="303" t="s">
        <v>529</v>
      </c>
      <c r="AL59" s="304"/>
      <c r="AM59" s="312">
        <v>6595729</v>
      </c>
      <c r="AN59" s="313">
        <v>26174</v>
      </c>
      <c r="AO59" s="314">
        <v>-14.9</v>
      </c>
      <c r="AP59" s="315">
        <v>50636</v>
      </c>
      <c r="AQ59" s="316">
        <v>3</v>
      </c>
      <c r="AR59" s="317">
        <v>-17.899999999999999</v>
      </c>
    </row>
    <row r="60" spans="1:44" ht="13" x14ac:dyDescent="0.2">
      <c r="A60" s="247"/>
      <c r="AK60" s="318"/>
      <c r="AL60" s="319" t="s">
        <v>525</v>
      </c>
      <c r="AM60" s="320">
        <v>4795352</v>
      </c>
      <c r="AN60" s="321">
        <v>19030</v>
      </c>
      <c r="AO60" s="322">
        <v>-4.5999999999999996</v>
      </c>
      <c r="AP60" s="323">
        <v>31778</v>
      </c>
      <c r="AQ60" s="324">
        <v>6.3</v>
      </c>
      <c r="AR60" s="325">
        <v>-10.9</v>
      </c>
    </row>
    <row r="61" spans="1:44" ht="13" x14ac:dyDescent="0.2">
      <c r="A61" s="247"/>
      <c r="AK61" s="303" t="s">
        <v>530</v>
      </c>
      <c r="AL61" s="326"/>
      <c r="AM61" s="312">
        <v>10078235</v>
      </c>
      <c r="AN61" s="313">
        <v>40158</v>
      </c>
      <c r="AO61" s="314">
        <v>5.9</v>
      </c>
      <c r="AP61" s="315">
        <v>45966</v>
      </c>
      <c r="AQ61" s="327">
        <v>2.2000000000000002</v>
      </c>
      <c r="AR61" s="317">
        <v>3.7</v>
      </c>
    </row>
    <row r="62" spans="1:44" ht="13" x14ac:dyDescent="0.2">
      <c r="A62" s="247"/>
      <c r="AK62" s="318"/>
      <c r="AL62" s="319" t="s">
        <v>525</v>
      </c>
      <c r="AM62" s="320">
        <v>7341889</v>
      </c>
      <c r="AN62" s="321">
        <v>29256</v>
      </c>
      <c r="AO62" s="322">
        <v>5.8</v>
      </c>
      <c r="AP62" s="323">
        <v>27591</v>
      </c>
      <c r="AQ62" s="324">
        <v>5</v>
      </c>
      <c r="AR62" s="325">
        <v>0.8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diAcvZN87uMCcadkaWAAWmrq3mzqeUyO60VhCht3Cikw4+Kii7kGYrzYKmWoAChYpwwfRUD5SOW7/W9bUv+v9w==" saltValue="Z3bwpNI5zTnr8puvGpFsX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6"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482</v>
      </c>
    </row>
    <row r="121" spans="125:125" ht="13.5" hidden="1" customHeight="1" x14ac:dyDescent="0.2">
      <c r="DU121" s="241"/>
    </row>
  </sheetData>
  <sheetProtection algorithmName="SHA-512" hashValue="SrS5hlDb76IoQSFnr/65SqP4dvfp11GsVezofzpm1dj5ir/Q0j0ETCACWGydyGpPhCfI1PSmhMQ7aJf4yMIrGQ==" saltValue="hxdZhUpBI1K3wnohS6ROb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9" zoomScale="55" zoomScaleNormal="5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482</v>
      </c>
    </row>
  </sheetData>
  <sheetProtection algorithmName="SHA-512" hashValue="paLlkDZ9g87RUGm+nOzMpuoFLIfV5pyEA+yvCbsOCqtipx/7ccyfBiO3371Q9s7VE5dEpaAPxicvWAFA/Cc1Qg==" saltValue="sakeIdmAuwTeSLiROlKse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532</v>
      </c>
      <c r="G46" s="8" t="s">
        <v>533</v>
      </c>
      <c r="H46" s="8" t="s">
        <v>534</v>
      </c>
      <c r="I46" s="8" t="s">
        <v>535</v>
      </c>
      <c r="J46" s="9" t="s">
        <v>536</v>
      </c>
    </row>
    <row r="47" spans="2:10" ht="57.75" customHeight="1" x14ac:dyDescent="0.2">
      <c r="B47" s="10"/>
      <c r="C47" s="1152" t="s">
        <v>3</v>
      </c>
      <c r="D47" s="1152"/>
      <c r="E47" s="1153"/>
      <c r="F47" s="11">
        <v>11.87</v>
      </c>
      <c r="G47" s="12">
        <v>17.350000000000001</v>
      </c>
      <c r="H47" s="12">
        <v>15.8</v>
      </c>
      <c r="I47" s="12">
        <v>14.27</v>
      </c>
      <c r="J47" s="13">
        <v>10.88</v>
      </c>
    </row>
    <row r="48" spans="2:10" ht="57.75" customHeight="1" x14ac:dyDescent="0.2">
      <c r="B48" s="14"/>
      <c r="C48" s="1154" t="s">
        <v>4</v>
      </c>
      <c r="D48" s="1154"/>
      <c r="E48" s="1155"/>
      <c r="F48" s="15">
        <v>8.1199999999999992</v>
      </c>
      <c r="G48" s="16">
        <v>12.23</v>
      </c>
      <c r="H48" s="16">
        <v>12.6</v>
      </c>
      <c r="I48" s="16">
        <v>9.6199999999999992</v>
      </c>
      <c r="J48" s="17">
        <v>9.39</v>
      </c>
    </row>
    <row r="49" spans="2:10" ht="57.75" customHeight="1" thickBot="1" x14ac:dyDescent="0.25">
      <c r="B49" s="18"/>
      <c r="C49" s="1156" t="s">
        <v>5</v>
      </c>
      <c r="D49" s="1156"/>
      <c r="E49" s="1157"/>
      <c r="F49" s="19" t="s">
        <v>537</v>
      </c>
      <c r="G49" s="20">
        <v>10.58</v>
      </c>
      <c r="H49" s="20" t="s">
        <v>538</v>
      </c>
      <c r="I49" s="20" t="s">
        <v>539</v>
      </c>
      <c r="J49" s="21" t="s">
        <v>540</v>
      </c>
    </row>
    <row r="50" spans="2:10" ht="13" x14ac:dyDescent="0.2"/>
  </sheetData>
  <sheetProtection algorithmName="SHA-512" hashValue="kYHoZRValynS58IibzG+xqkxBoZ11olMeI7Zh2cGTRSyBnHa5ezkbTSFi+i+QH5lZ/3j/HX2pxPALyktOjUDzQ==" saltValue="F4MRO5tlsYv10HzyOQ6k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62" t="s">
        <v>541</v>
      </c>
      <c r="D34" s="1162"/>
      <c r="E34" s="1163"/>
      <c r="F34" s="32">
        <v>7.76</v>
      </c>
      <c r="G34" s="33">
        <v>11.79</v>
      </c>
      <c r="H34" s="33">
        <v>12.26</v>
      </c>
      <c r="I34" s="33">
        <v>9.2200000000000006</v>
      </c>
      <c r="J34" s="34">
        <v>8.59</v>
      </c>
      <c r="K34" s="22"/>
      <c r="L34" s="22"/>
      <c r="M34" s="22"/>
      <c r="N34" s="22"/>
      <c r="O34" s="22"/>
      <c r="P34" s="22"/>
    </row>
    <row r="35" spans="1:16" ht="39" customHeight="1" x14ac:dyDescent="0.2">
      <c r="A35" s="22"/>
      <c r="B35" s="35"/>
      <c r="C35" s="1158" t="s">
        <v>542</v>
      </c>
      <c r="D35" s="1158"/>
      <c r="E35" s="1159"/>
      <c r="F35" s="36">
        <v>10.4</v>
      </c>
      <c r="G35" s="37">
        <v>9.5399999999999991</v>
      </c>
      <c r="H35" s="37">
        <v>10.57</v>
      </c>
      <c r="I35" s="37">
        <v>10.71</v>
      </c>
      <c r="J35" s="38">
        <v>8.25</v>
      </c>
      <c r="K35" s="22"/>
      <c r="L35" s="22"/>
      <c r="M35" s="22"/>
      <c r="N35" s="22"/>
      <c r="O35" s="22"/>
      <c r="P35" s="22"/>
    </row>
    <row r="36" spans="1:16" ht="39" customHeight="1" x14ac:dyDescent="0.2">
      <c r="A36" s="22"/>
      <c r="B36" s="35"/>
      <c r="C36" s="1158" t="s">
        <v>543</v>
      </c>
      <c r="D36" s="1158"/>
      <c r="E36" s="1159"/>
      <c r="F36" s="36">
        <v>0.67</v>
      </c>
      <c r="G36" s="37">
        <v>1.63</v>
      </c>
      <c r="H36" s="37">
        <v>2.8</v>
      </c>
      <c r="I36" s="37">
        <v>3.36</v>
      </c>
      <c r="J36" s="38">
        <v>4.08</v>
      </c>
      <c r="K36" s="22"/>
      <c r="L36" s="22"/>
      <c r="M36" s="22"/>
      <c r="N36" s="22"/>
      <c r="O36" s="22"/>
      <c r="P36" s="22"/>
    </row>
    <row r="37" spans="1:16" ht="39" customHeight="1" x14ac:dyDescent="0.2">
      <c r="A37" s="22"/>
      <c r="B37" s="35"/>
      <c r="C37" s="1158" t="s">
        <v>544</v>
      </c>
      <c r="D37" s="1158"/>
      <c r="E37" s="1159"/>
      <c r="F37" s="36">
        <v>4.32</v>
      </c>
      <c r="G37" s="37">
        <v>7.06</v>
      </c>
      <c r="H37" s="37">
        <v>7.74</v>
      </c>
      <c r="I37" s="37">
        <v>5.1100000000000003</v>
      </c>
      <c r="J37" s="38">
        <v>1.91</v>
      </c>
      <c r="K37" s="22"/>
      <c r="L37" s="22"/>
      <c r="M37" s="22"/>
      <c r="N37" s="22"/>
      <c r="O37" s="22"/>
      <c r="P37" s="22"/>
    </row>
    <row r="38" spans="1:16" ht="39" customHeight="1" x14ac:dyDescent="0.2">
      <c r="A38" s="22"/>
      <c r="B38" s="35"/>
      <c r="C38" s="1158" t="s">
        <v>545</v>
      </c>
      <c r="D38" s="1158"/>
      <c r="E38" s="1159"/>
      <c r="F38" s="36">
        <v>0.3</v>
      </c>
      <c r="G38" s="37">
        <v>0.41</v>
      </c>
      <c r="H38" s="37">
        <v>0.3</v>
      </c>
      <c r="I38" s="37">
        <v>0.36</v>
      </c>
      <c r="J38" s="38">
        <v>0.76</v>
      </c>
      <c r="K38" s="22"/>
      <c r="L38" s="22"/>
      <c r="M38" s="22"/>
      <c r="N38" s="22"/>
      <c r="O38" s="22"/>
      <c r="P38" s="22"/>
    </row>
    <row r="39" spans="1:16" ht="39" customHeight="1" x14ac:dyDescent="0.2">
      <c r="A39" s="22"/>
      <c r="B39" s="35"/>
      <c r="C39" s="1158" t="s">
        <v>546</v>
      </c>
      <c r="D39" s="1158"/>
      <c r="E39" s="1159"/>
      <c r="F39" s="36">
        <v>0.8</v>
      </c>
      <c r="G39" s="37">
        <v>1.21</v>
      </c>
      <c r="H39" s="37">
        <v>0.77</v>
      </c>
      <c r="I39" s="37">
        <v>0.77</v>
      </c>
      <c r="J39" s="38">
        <v>0.44</v>
      </c>
      <c r="K39" s="22"/>
      <c r="L39" s="22"/>
      <c r="M39" s="22"/>
      <c r="N39" s="22"/>
      <c r="O39" s="22"/>
      <c r="P39" s="22"/>
    </row>
    <row r="40" spans="1:16" ht="39" customHeight="1" x14ac:dyDescent="0.2">
      <c r="A40" s="22"/>
      <c r="B40" s="35"/>
      <c r="C40" s="1158" t="s">
        <v>547</v>
      </c>
      <c r="D40" s="1158"/>
      <c r="E40" s="1159"/>
      <c r="F40" s="36">
        <v>1.81</v>
      </c>
      <c r="G40" s="37">
        <v>0.25</v>
      </c>
      <c r="H40" s="37">
        <v>0.03</v>
      </c>
      <c r="I40" s="37">
        <v>0.04</v>
      </c>
      <c r="J40" s="38">
        <v>0.04</v>
      </c>
      <c r="K40" s="22"/>
      <c r="L40" s="22"/>
      <c r="M40" s="22"/>
      <c r="N40" s="22"/>
      <c r="O40" s="22"/>
      <c r="P40" s="22"/>
    </row>
    <row r="41" spans="1:16" ht="39" customHeight="1" x14ac:dyDescent="0.2">
      <c r="A41" s="22"/>
      <c r="B41" s="35"/>
      <c r="C41" s="1158" t="s">
        <v>548</v>
      </c>
      <c r="D41" s="1158"/>
      <c r="E41" s="1159"/>
      <c r="F41" s="36">
        <v>0.03</v>
      </c>
      <c r="G41" s="37">
        <v>0.03</v>
      </c>
      <c r="H41" s="37">
        <v>0.05</v>
      </c>
      <c r="I41" s="37">
        <v>0.03</v>
      </c>
      <c r="J41" s="38">
        <v>0.03</v>
      </c>
      <c r="K41" s="22"/>
      <c r="L41" s="22"/>
      <c r="M41" s="22"/>
      <c r="N41" s="22"/>
      <c r="O41" s="22"/>
      <c r="P41" s="22"/>
    </row>
    <row r="42" spans="1:16" ht="39" customHeight="1" x14ac:dyDescent="0.2">
      <c r="A42" s="22"/>
      <c r="B42" s="39"/>
      <c r="C42" s="1158" t="s">
        <v>549</v>
      </c>
      <c r="D42" s="1158"/>
      <c r="E42" s="1159"/>
      <c r="F42" s="36" t="s">
        <v>494</v>
      </c>
      <c r="G42" s="37" t="s">
        <v>494</v>
      </c>
      <c r="H42" s="37" t="s">
        <v>494</v>
      </c>
      <c r="I42" s="37" t="s">
        <v>494</v>
      </c>
      <c r="J42" s="38" t="s">
        <v>494</v>
      </c>
      <c r="K42" s="22"/>
      <c r="L42" s="22"/>
      <c r="M42" s="22"/>
      <c r="N42" s="22"/>
      <c r="O42" s="22"/>
      <c r="P42" s="22"/>
    </row>
    <row r="43" spans="1:16" ht="39" customHeight="1" thickBot="1" x14ac:dyDescent="0.25">
      <c r="A43" s="22"/>
      <c r="B43" s="40"/>
      <c r="C43" s="1160" t="s">
        <v>550</v>
      </c>
      <c r="D43" s="1160"/>
      <c r="E43" s="1161"/>
      <c r="F43" s="41">
        <v>0.16</v>
      </c>
      <c r="G43" s="42">
        <v>0.08</v>
      </c>
      <c r="H43" s="42">
        <v>0.08</v>
      </c>
      <c r="I43" s="42">
        <v>0.13</v>
      </c>
      <c r="J43" s="43">
        <v>0.06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fnlLN8BI9Vx6M4+VR9tLcCdANZjQ1JsVa5vjia9q56u3EoZ0SHcl8MxKsxRTe8P+itkmLYLNMhivKd91z4irQ==" saltValue="wgQu0tfCnoTiaydNeoCV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5778</v>
      </c>
      <c r="L45" s="58">
        <v>6195</v>
      </c>
      <c r="M45" s="58">
        <v>6587</v>
      </c>
      <c r="N45" s="58">
        <v>6824</v>
      </c>
      <c r="O45" s="59">
        <v>6843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494</v>
      </c>
      <c r="L46" s="62" t="s">
        <v>494</v>
      </c>
      <c r="M46" s="62" t="s">
        <v>494</v>
      </c>
      <c r="N46" s="62" t="s">
        <v>494</v>
      </c>
      <c r="O46" s="63" t="s">
        <v>494</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494</v>
      </c>
      <c r="L47" s="62" t="s">
        <v>494</v>
      </c>
      <c r="M47" s="62" t="s">
        <v>494</v>
      </c>
      <c r="N47" s="62" t="s">
        <v>494</v>
      </c>
      <c r="O47" s="63" t="s">
        <v>494</v>
      </c>
      <c r="P47" s="46"/>
      <c r="Q47" s="46"/>
      <c r="R47" s="46"/>
      <c r="S47" s="46"/>
      <c r="T47" s="46"/>
      <c r="U47" s="46"/>
    </row>
    <row r="48" spans="1:21" ht="30.75" customHeight="1" x14ac:dyDescent="0.2">
      <c r="A48" s="46"/>
      <c r="B48" s="1189"/>
      <c r="C48" s="1190"/>
      <c r="D48" s="60"/>
      <c r="E48" s="1166" t="s">
        <v>13</v>
      </c>
      <c r="F48" s="1166"/>
      <c r="G48" s="1166"/>
      <c r="H48" s="1166"/>
      <c r="I48" s="1166"/>
      <c r="J48" s="1167"/>
      <c r="K48" s="61">
        <v>2162</v>
      </c>
      <c r="L48" s="62">
        <v>2088</v>
      </c>
      <c r="M48" s="62">
        <v>1924</v>
      </c>
      <c r="N48" s="62">
        <v>1759</v>
      </c>
      <c r="O48" s="63">
        <v>1714</v>
      </c>
      <c r="P48" s="46"/>
      <c r="Q48" s="46"/>
      <c r="R48" s="46"/>
      <c r="S48" s="46"/>
      <c r="T48" s="46"/>
      <c r="U48" s="46"/>
    </row>
    <row r="49" spans="1:21" ht="30.75" customHeight="1" x14ac:dyDescent="0.2">
      <c r="A49" s="46"/>
      <c r="B49" s="1189"/>
      <c r="C49" s="1190"/>
      <c r="D49" s="60"/>
      <c r="E49" s="1166" t="s">
        <v>14</v>
      </c>
      <c r="F49" s="1166"/>
      <c r="G49" s="1166"/>
      <c r="H49" s="1166"/>
      <c r="I49" s="1166"/>
      <c r="J49" s="1167"/>
      <c r="K49" s="61">
        <v>255</v>
      </c>
      <c r="L49" s="62">
        <v>308</v>
      </c>
      <c r="M49" s="62">
        <v>327</v>
      </c>
      <c r="N49" s="62">
        <v>397</v>
      </c>
      <c r="O49" s="63">
        <v>387</v>
      </c>
      <c r="P49" s="46"/>
      <c r="Q49" s="46"/>
      <c r="R49" s="46"/>
      <c r="S49" s="46"/>
      <c r="T49" s="46"/>
      <c r="U49" s="46"/>
    </row>
    <row r="50" spans="1:21" ht="30.75" customHeight="1" x14ac:dyDescent="0.2">
      <c r="A50" s="46"/>
      <c r="B50" s="1189"/>
      <c r="C50" s="1190"/>
      <c r="D50" s="60"/>
      <c r="E50" s="1166" t="s">
        <v>15</v>
      </c>
      <c r="F50" s="1166"/>
      <c r="G50" s="1166"/>
      <c r="H50" s="1166"/>
      <c r="I50" s="1166"/>
      <c r="J50" s="1167"/>
      <c r="K50" s="61">
        <v>30</v>
      </c>
      <c r="L50" s="62">
        <v>60</v>
      </c>
      <c r="M50" s="62">
        <v>57</v>
      </c>
      <c r="N50" s="62">
        <v>53</v>
      </c>
      <c r="O50" s="63">
        <v>34</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494</v>
      </c>
      <c r="L51" s="62" t="s">
        <v>494</v>
      </c>
      <c r="M51" s="62" t="s">
        <v>494</v>
      </c>
      <c r="N51" s="62" t="s">
        <v>494</v>
      </c>
      <c r="O51" s="63" t="s">
        <v>494</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6794</v>
      </c>
      <c r="L52" s="62">
        <v>6858</v>
      </c>
      <c r="M52" s="62">
        <v>6779</v>
      </c>
      <c r="N52" s="62">
        <v>6655</v>
      </c>
      <c r="O52" s="63">
        <v>6481</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1431</v>
      </c>
      <c r="L53" s="67">
        <v>1793</v>
      </c>
      <c r="M53" s="67">
        <v>2116</v>
      </c>
      <c r="N53" s="67">
        <v>2378</v>
      </c>
      <c r="O53" s="68">
        <v>2497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pX305hASAS4YLYbLjx/rVkETih0VOVZ723BK/lGAcevyPqIIsGuFybE5S8YmgKx2AEle9fYzCX4cEXUPaQH+g==" saltValue="hwnWpbgz5wVTtCIprk0ZF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election activeCell="K45" sqref="K4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532</v>
      </c>
      <c r="J40" s="101" t="s">
        <v>533</v>
      </c>
      <c r="K40" s="101" t="s">
        <v>534</v>
      </c>
      <c r="L40" s="101" t="s">
        <v>535</v>
      </c>
      <c r="M40" s="102" t="s">
        <v>536</v>
      </c>
    </row>
    <row r="41" spans="2:13" ht="27.75" customHeight="1" x14ac:dyDescent="0.2">
      <c r="B41" s="1207" t="s">
        <v>30</v>
      </c>
      <c r="C41" s="1208"/>
      <c r="D41" s="103"/>
      <c r="E41" s="1209" t="s">
        <v>31</v>
      </c>
      <c r="F41" s="1209"/>
      <c r="G41" s="1209"/>
      <c r="H41" s="1210"/>
      <c r="I41" s="330">
        <v>63218</v>
      </c>
      <c r="J41" s="331">
        <v>66978</v>
      </c>
      <c r="K41" s="331">
        <v>70667</v>
      </c>
      <c r="L41" s="331">
        <v>69006</v>
      </c>
      <c r="M41" s="332">
        <v>66514</v>
      </c>
    </row>
    <row r="42" spans="2:13" ht="27.75" customHeight="1" x14ac:dyDescent="0.2">
      <c r="B42" s="1197"/>
      <c r="C42" s="1198"/>
      <c r="D42" s="104"/>
      <c r="E42" s="1201" t="s">
        <v>32</v>
      </c>
      <c r="F42" s="1201"/>
      <c r="G42" s="1201"/>
      <c r="H42" s="1202"/>
      <c r="I42" s="333">
        <v>2197</v>
      </c>
      <c r="J42" s="334">
        <v>2625</v>
      </c>
      <c r="K42" s="334">
        <v>3112</v>
      </c>
      <c r="L42" s="334">
        <v>3289</v>
      </c>
      <c r="M42" s="335">
        <v>3441</v>
      </c>
    </row>
    <row r="43" spans="2:13" ht="27.75" customHeight="1" x14ac:dyDescent="0.2">
      <c r="B43" s="1197"/>
      <c r="C43" s="1198"/>
      <c r="D43" s="104"/>
      <c r="E43" s="1201" t="s">
        <v>33</v>
      </c>
      <c r="F43" s="1201"/>
      <c r="G43" s="1201"/>
      <c r="H43" s="1202"/>
      <c r="I43" s="333">
        <v>22504</v>
      </c>
      <c r="J43" s="334">
        <v>18300</v>
      </c>
      <c r="K43" s="334">
        <v>14817</v>
      </c>
      <c r="L43" s="334">
        <v>13347</v>
      </c>
      <c r="M43" s="335">
        <v>11981</v>
      </c>
    </row>
    <row r="44" spans="2:13" ht="27.75" customHeight="1" x14ac:dyDescent="0.2">
      <c r="B44" s="1197"/>
      <c r="C44" s="1198"/>
      <c r="D44" s="104"/>
      <c r="E44" s="1201" t="s">
        <v>34</v>
      </c>
      <c r="F44" s="1201"/>
      <c r="G44" s="1201"/>
      <c r="H44" s="1202"/>
      <c r="I44" s="333">
        <v>1963</v>
      </c>
      <c r="J44" s="334">
        <v>2130</v>
      </c>
      <c r="K44" s="334">
        <v>2073</v>
      </c>
      <c r="L44" s="334">
        <v>1960</v>
      </c>
      <c r="M44" s="335">
        <v>1714</v>
      </c>
    </row>
    <row r="45" spans="2:13" ht="27.75" customHeight="1" x14ac:dyDescent="0.2">
      <c r="B45" s="1197"/>
      <c r="C45" s="1198"/>
      <c r="D45" s="104"/>
      <c r="E45" s="1201" t="s">
        <v>35</v>
      </c>
      <c r="F45" s="1201"/>
      <c r="G45" s="1201"/>
      <c r="H45" s="1202"/>
      <c r="I45" s="333">
        <v>4219</v>
      </c>
      <c r="J45" s="334">
        <v>3664</v>
      </c>
      <c r="K45" s="334">
        <v>3455</v>
      </c>
      <c r="L45" s="334">
        <v>3332</v>
      </c>
      <c r="M45" s="335">
        <v>2918</v>
      </c>
    </row>
    <row r="46" spans="2:13" ht="27.75" customHeight="1" x14ac:dyDescent="0.2">
      <c r="B46" s="1197"/>
      <c r="C46" s="1198"/>
      <c r="D46" s="105"/>
      <c r="E46" s="1201" t="s">
        <v>36</v>
      </c>
      <c r="F46" s="1201"/>
      <c r="G46" s="1201"/>
      <c r="H46" s="1202"/>
      <c r="I46" s="333">
        <v>0</v>
      </c>
      <c r="J46" s="334" t="s">
        <v>494</v>
      </c>
      <c r="K46" s="334" t="s">
        <v>494</v>
      </c>
      <c r="L46" s="334" t="s">
        <v>494</v>
      </c>
      <c r="M46" s="335" t="s">
        <v>494</v>
      </c>
    </row>
    <row r="47" spans="2:13" ht="27.75" customHeight="1" x14ac:dyDescent="0.2">
      <c r="B47" s="1197"/>
      <c r="C47" s="1198"/>
      <c r="D47" s="106"/>
      <c r="E47" s="1211" t="s">
        <v>37</v>
      </c>
      <c r="F47" s="1212"/>
      <c r="G47" s="1212"/>
      <c r="H47" s="1213"/>
      <c r="I47" s="333" t="s">
        <v>494</v>
      </c>
      <c r="J47" s="334" t="s">
        <v>494</v>
      </c>
      <c r="K47" s="334" t="s">
        <v>494</v>
      </c>
      <c r="L47" s="334" t="s">
        <v>494</v>
      </c>
      <c r="M47" s="335" t="s">
        <v>494</v>
      </c>
    </row>
    <row r="48" spans="2:13" ht="27.75" customHeight="1" x14ac:dyDescent="0.2">
      <c r="B48" s="1197"/>
      <c r="C48" s="1198"/>
      <c r="D48" s="104"/>
      <c r="E48" s="1201" t="s">
        <v>38</v>
      </c>
      <c r="F48" s="1201"/>
      <c r="G48" s="1201"/>
      <c r="H48" s="1202"/>
      <c r="I48" s="333" t="s">
        <v>494</v>
      </c>
      <c r="J48" s="334" t="s">
        <v>494</v>
      </c>
      <c r="K48" s="334" t="s">
        <v>494</v>
      </c>
      <c r="L48" s="334" t="s">
        <v>494</v>
      </c>
      <c r="M48" s="335" t="s">
        <v>494</v>
      </c>
    </row>
    <row r="49" spans="2:13" ht="27.75" customHeight="1" x14ac:dyDescent="0.2">
      <c r="B49" s="1199"/>
      <c r="C49" s="1200"/>
      <c r="D49" s="104"/>
      <c r="E49" s="1201" t="s">
        <v>39</v>
      </c>
      <c r="F49" s="1201"/>
      <c r="G49" s="1201"/>
      <c r="H49" s="1202"/>
      <c r="I49" s="333" t="s">
        <v>494</v>
      </c>
      <c r="J49" s="334" t="s">
        <v>494</v>
      </c>
      <c r="K49" s="334" t="s">
        <v>494</v>
      </c>
      <c r="L49" s="334" t="s">
        <v>494</v>
      </c>
      <c r="M49" s="335" t="s">
        <v>494</v>
      </c>
    </row>
    <row r="50" spans="2:13" ht="27.75" customHeight="1" x14ac:dyDescent="0.2">
      <c r="B50" s="1195" t="s">
        <v>40</v>
      </c>
      <c r="C50" s="1196"/>
      <c r="D50" s="107"/>
      <c r="E50" s="1201" t="s">
        <v>41</v>
      </c>
      <c r="F50" s="1201"/>
      <c r="G50" s="1201"/>
      <c r="H50" s="1202"/>
      <c r="I50" s="333">
        <v>14946</v>
      </c>
      <c r="J50" s="334">
        <v>16501</v>
      </c>
      <c r="K50" s="334">
        <v>13216</v>
      </c>
      <c r="L50" s="334">
        <v>12582</v>
      </c>
      <c r="M50" s="335">
        <v>9216</v>
      </c>
    </row>
    <row r="51" spans="2:13" ht="27.75" customHeight="1" x14ac:dyDescent="0.2">
      <c r="B51" s="1197"/>
      <c r="C51" s="1198"/>
      <c r="D51" s="104"/>
      <c r="E51" s="1201" t="s">
        <v>42</v>
      </c>
      <c r="F51" s="1201"/>
      <c r="G51" s="1201"/>
      <c r="H51" s="1202"/>
      <c r="I51" s="333">
        <v>12294</v>
      </c>
      <c r="J51" s="334">
        <v>11008</v>
      </c>
      <c r="K51" s="334">
        <v>9705</v>
      </c>
      <c r="L51" s="334">
        <v>9955</v>
      </c>
      <c r="M51" s="335">
        <v>10520</v>
      </c>
    </row>
    <row r="52" spans="2:13" ht="27.75" customHeight="1" x14ac:dyDescent="0.2">
      <c r="B52" s="1199"/>
      <c r="C52" s="1200"/>
      <c r="D52" s="104"/>
      <c r="E52" s="1201" t="s">
        <v>43</v>
      </c>
      <c r="F52" s="1201"/>
      <c r="G52" s="1201"/>
      <c r="H52" s="1202"/>
      <c r="I52" s="333">
        <v>61849</v>
      </c>
      <c r="J52" s="334">
        <v>62097</v>
      </c>
      <c r="K52" s="334">
        <v>60085</v>
      </c>
      <c r="L52" s="334">
        <v>57128</v>
      </c>
      <c r="M52" s="335">
        <v>53542</v>
      </c>
    </row>
    <row r="53" spans="2:13" ht="27.75" customHeight="1" thickBot="1" x14ac:dyDescent="0.25">
      <c r="B53" s="1203" t="s">
        <v>19</v>
      </c>
      <c r="C53" s="1204"/>
      <c r="D53" s="108"/>
      <c r="E53" s="1205" t="s">
        <v>44</v>
      </c>
      <c r="F53" s="1205"/>
      <c r="G53" s="1205"/>
      <c r="H53" s="1206"/>
      <c r="I53" s="336">
        <v>5012</v>
      </c>
      <c r="J53" s="337">
        <v>4091</v>
      </c>
      <c r="K53" s="337">
        <v>11118</v>
      </c>
      <c r="L53" s="337">
        <v>11269</v>
      </c>
      <c r="M53" s="338">
        <v>13291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rWMA221KaVFzWU30+3tfd1DD6yNd5mA9+Wr7Uo9FnHNbvvDuBjlW+1Vn7ftYNBhr3V+JXH0HpUkSDAMvLPyanQ==" saltValue="5W7zkJX1kd8zgT9Z34cEK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7" zoomScale="55" zoomScaleNormal="55" zoomScaleSheetLayoutView="100" workbookViewId="0">
      <selection activeCell="C59" sqref="C59:E59"/>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534</v>
      </c>
      <c r="G54" s="117" t="s">
        <v>535</v>
      </c>
      <c r="H54" s="118" t="s">
        <v>536</v>
      </c>
    </row>
    <row r="55" spans="2:8" ht="52.5" customHeight="1" x14ac:dyDescent="0.2">
      <c r="B55" s="119"/>
      <c r="C55" s="1222" t="s">
        <v>46</v>
      </c>
      <c r="D55" s="1222"/>
      <c r="E55" s="1223"/>
      <c r="F55" s="339">
        <v>7416</v>
      </c>
      <c r="G55" s="339">
        <v>6837</v>
      </c>
      <c r="H55" s="340">
        <v>5342</v>
      </c>
    </row>
    <row r="56" spans="2:8" ht="52.5" customHeight="1" x14ac:dyDescent="0.2">
      <c r="B56" s="120"/>
      <c r="C56" s="1224" t="s">
        <v>47</v>
      </c>
      <c r="D56" s="1224"/>
      <c r="E56" s="1225"/>
      <c r="F56" s="341" t="s">
        <v>494</v>
      </c>
      <c r="G56" s="341" t="s">
        <v>494</v>
      </c>
      <c r="H56" s="342" t="s">
        <v>494</v>
      </c>
    </row>
    <row r="57" spans="2:8" ht="53.25" customHeight="1" x14ac:dyDescent="0.2">
      <c r="B57" s="120"/>
      <c r="C57" s="1226" t="s">
        <v>48</v>
      </c>
      <c r="D57" s="1226"/>
      <c r="E57" s="1227"/>
      <c r="F57" s="343">
        <v>2296</v>
      </c>
      <c r="G57" s="343">
        <v>2652</v>
      </c>
      <c r="H57" s="344">
        <v>1173</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9712</v>
      </c>
      <c r="G63" s="349">
        <v>9490</v>
      </c>
      <c r="H63" s="350">
        <v>6514</v>
      </c>
    </row>
    <row r="64" spans="2:8" ht="13" x14ac:dyDescent="0.2"/>
  </sheetData>
  <sheetProtection algorithmName="SHA-512" hashValue="myS0qJPkjBBfq22Ww5BQv4ssW/qmh2yJH55RVB6MPbhg1ORtZ2msiB6M+cy3iJLN5eMpb4JYH/0gJ9GOF5aFSw==" saltValue="IGawx2B07uOpfZ51lBDI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BE4CB-3DBD-4FEF-A971-D318549C5A80}">
  <sheetPr>
    <pageSetUpPr fitToPage="1"/>
  </sheetPr>
  <dimension ref="A1:DE85"/>
  <sheetViews>
    <sheetView showGridLines="0" topLeftCell="A65" zoomScale="85" zoomScaleNormal="85" zoomScaleSheetLayoutView="55" workbookViewId="0">
      <selection activeCell="C59" sqref="C59:E5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581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573</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532</v>
      </c>
      <c r="BQ50" s="1234"/>
      <c r="BR50" s="1234"/>
      <c r="BS50" s="1234"/>
      <c r="BT50" s="1234"/>
      <c r="BU50" s="1234"/>
      <c r="BV50" s="1234"/>
      <c r="BW50" s="1234"/>
      <c r="BX50" s="1234" t="s">
        <v>533</v>
      </c>
      <c r="BY50" s="1234"/>
      <c r="BZ50" s="1234"/>
      <c r="CA50" s="1234"/>
      <c r="CB50" s="1234"/>
      <c r="CC50" s="1234"/>
      <c r="CD50" s="1234"/>
      <c r="CE50" s="1234"/>
      <c r="CF50" s="1234" t="s">
        <v>534</v>
      </c>
      <c r="CG50" s="1234"/>
      <c r="CH50" s="1234"/>
      <c r="CI50" s="1234"/>
      <c r="CJ50" s="1234"/>
      <c r="CK50" s="1234"/>
      <c r="CL50" s="1234"/>
      <c r="CM50" s="1234"/>
      <c r="CN50" s="1234" t="s">
        <v>535</v>
      </c>
      <c r="CO50" s="1234"/>
      <c r="CP50" s="1234"/>
      <c r="CQ50" s="1234"/>
      <c r="CR50" s="1234"/>
      <c r="CS50" s="1234"/>
      <c r="CT50" s="1234"/>
      <c r="CU50" s="1234"/>
      <c r="CV50" s="1234" t="s">
        <v>536</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574</v>
      </c>
      <c r="AO51" s="1233"/>
      <c r="AP51" s="1233"/>
      <c r="AQ51" s="1233"/>
      <c r="AR51" s="1233"/>
      <c r="AS51" s="1233"/>
      <c r="AT51" s="1233"/>
      <c r="AU51" s="1233"/>
      <c r="AV51" s="1233"/>
      <c r="AW51" s="1233"/>
      <c r="AX51" s="1233"/>
      <c r="AY51" s="1233"/>
      <c r="AZ51" s="1233"/>
      <c r="BA51" s="1233"/>
      <c r="BB51" s="1233" t="s">
        <v>575</v>
      </c>
      <c r="BC51" s="1233"/>
      <c r="BD51" s="1233"/>
      <c r="BE51" s="1233"/>
      <c r="BF51" s="1233"/>
      <c r="BG51" s="1233"/>
      <c r="BH51" s="1233"/>
      <c r="BI51" s="1233"/>
      <c r="BJ51" s="1233"/>
      <c r="BK51" s="1233"/>
      <c r="BL51" s="1233"/>
      <c r="BM51" s="1233"/>
      <c r="BN51" s="1233"/>
      <c r="BO51" s="1233"/>
      <c r="BP51" s="1230">
        <v>12.6</v>
      </c>
      <c r="BQ51" s="1230"/>
      <c r="BR51" s="1230"/>
      <c r="BS51" s="1230"/>
      <c r="BT51" s="1230"/>
      <c r="BU51" s="1230"/>
      <c r="BV51" s="1230"/>
      <c r="BW51" s="1230"/>
      <c r="BX51" s="1230">
        <v>9.6999999999999993</v>
      </c>
      <c r="BY51" s="1230"/>
      <c r="BZ51" s="1230"/>
      <c r="CA51" s="1230"/>
      <c r="CB51" s="1230"/>
      <c r="CC51" s="1230"/>
      <c r="CD51" s="1230"/>
      <c r="CE51" s="1230"/>
      <c r="CF51" s="1230">
        <v>26.9</v>
      </c>
      <c r="CG51" s="1230"/>
      <c r="CH51" s="1230"/>
      <c r="CI51" s="1230"/>
      <c r="CJ51" s="1230"/>
      <c r="CK51" s="1230"/>
      <c r="CL51" s="1230"/>
      <c r="CM51" s="1230"/>
      <c r="CN51" s="1230">
        <v>26.5</v>
      </c>
      <c r="CO51" s="1230"/>
      <c r="CP51" s="1230"/>
      <c r="CQ51" s="1230"/>
      <c r="CR51" s="1230"/>
      <c r="CS51" s="1230"/>
      <c r="CT51" s="1230"/>
      <c r="CU51" s="1230"/>
      <c r="CV51" s="1230">
        <v>30.2</v>
      </c>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576</v>
      </c>
      <c r="BC53" s="1233"/>
      <c r="BD53" s="1233"/>
      <c r="BE53" s="1233"/>
      <c r="BF53" s="1233"/>
      <c r="BG53" s="1233"/>
      <c r="BH53" s="1233"/>
      <c r="BI53" s="1233"/>
      <c r="BJ53" s="1233"/>
      <c r="BK53" s="1233"/>
      <c r="BL53" s="1233"/>
      <c r="BM53" s="1233"/>
      <c r="BN53" s="1233"/>
      <c r="BO53" s="1233"/>
      <c r="BP53" s="1230">
        <v>57.5</v>
      </c>
      <c r="BQ53" s="1230"/>
      <c r="BR53" s="1230"/>
      <c r="BS53" s="1230"/>
      <c r="BT53" s="1230"/>
      <c r="BU53" s="1230"/>
      <c r="BV53" s="1230"/>
      <c r="BW53" s="1230"/>
      <c r="BX53" s="1230">
        <v>56.3</v>
      </c>
      <c r="BY53" s="1230"/>
      <c r="BZ53" s="1230"/>
      <c r="CA53" s="1230"/>
      <c r="CB53" s="1230"/>
      <c r="CC53" s="1230"/>
      <c r="CD53" s="1230"/>
      <c r="CE53" s="1230"/>
      <c r="CF53" s="1230">
        <v>55.9</v>
      </c>
      <c r="CG53" s="1230"/>
      <c r="CH53" s="1230"/>
      <c r="CI53" s="1230"/>
      <c r="CJ53" s="1230"/>
      <c r="CK53" s="1230"/>
      <c r="CL53" s="1230"/>
      <c r="CM53" s="1230"/>
      <c r="CN53" s="1230">
        <v>57.3</v>
      </c>
      <c r="CO53" s="1230"/>
      <c r="CP53" s="1230"/>
      <c r="CQ53" s="1230"/>
      <c r="CR53" s="1230"/>
      <c r="CS53" s="1230"/>
      <c r="CT53" s="1230"/>
      <c r="CU53" s="1230"/>
      <c r="CV53" s="1230">
        <v>57.8</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577</v>
      </c>
      <c r="AO55" s="1234"/>
      <c r="AP55" s="1234"/>
      <c r="AQ55" s="1234"/>
      <c r="AR55" s="1234"/>
      <c r="AS55" s="1234"/>
      <c r="AT55" s="1234"/>
      <c r="AU55" s="1234"/>
      <c r="AV55" s="1234"/>
      <c r="AW55" s="1234"/>
      <c r="AX55" s="1234"/>
      <c r="AY55" s="1234"/>
      <c r="AZ55" s="1234"/>
      <c r="BA55" s="1234"/>
      <c r="BB55" s="1233" t="s">
        <v>575</v>
      </c>
      <c r="BC55" s="1233"/>
      <c r="BD55" s="1233"/>
      <c r="BE55" s="1233"/>
      <c r="BF55" s="1233"/>
      <c r="BG55" s="1233"/>
      <c r="BH55" s="1233"/>
      <c r="BI55" s="1233"/>
      <c r="BJ55" s="1233"/>
      <c r="BK55" s="1233"/>
      <c r="BL55" s="1233"/>
      <c r="BM55" s="1233"/>
      <c r="BN55" s="1233"/>
      <c r="BO55" s="1233"/>
      <c r="BP55" s="1230">
        <v>18</v>
      </c>
      <c r="BQ55" s="1230"/>
      <c r="BR55" s="1230"/>
      <c r="BS55" s="1230"/>
      <c r="BT55" s="1230"/>
      <c r="BU55" s="1230"/>
      <c r="BV55" s="1230"/>
      <c r="BW55" s="1230"/>
      <c r="BX55" s="1230">
        <v>13.1</v>
      </c>
      <c r="BY55" s="1230"/>
      <c r="BZ55" s="1230"/>
      <c r="CA55" s="1230"/>
      <c r="CB55" s="1230"/>
      <c r="CC55" s="1230"/>
      <c r="CD55" s="1230"/>
      <c r="CE55" s="1230"/>
      <c r="CF55" s="1230">
        <v>10.9</v>
      </c>
      <c r="CG55" s="1230"/>
      <c r="CH55" s="1230"/>
      <c r="CI55" s="1230"/>
      <c r="CJ55" s="1230"/>
      <c r="CK55" s="1230"/>
      <c r="CL55" s="1230"/>
      <c r="CM55" s="1230"/>
      <c r="CN55" s="1230">
        <v>13.6</v>
      </c>
      <c r="CO55" s="1230"/>
      <c r="CP55" s="1230"/>
      <c r="CQ55" s="1230"/>
      <c r="CR55" s="1230"/>
      <c r="CS55" s="1230"/>
      <c r="CT55" s="1230"/>
      <c r="CU55" s="1230"/>
      <c r="CV55" s="1230">
        <v>15.3</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576</v>
      </c>
      <c r="BC57" s="1233"/>
      <c r="BD57" s="1233"/>
      <c r="BE57" s="1233"/>
      <c r="BF57" s="1233"/>
      <c r="BG57" s="1233"/>
      <c r="BH57" s="1233"/>
      <c r="BI57" s="1233"/>
      <c r="BJ57" s="1233"/>
      <c r="BK57" s="1233"/>
      <c r="BL57" s="1233"/>
      <c r="BM57" s="1233"/>
      <c r="BN57" s="1233"/>
      <c r="BO57" s="1233"/>
      <c r="BP57" s="1230">
        <v>61.9</v>
      </c>
      <c r="BQ57" s="1230"/>
      <c r="BR57" s="1230"/>
      <c r="BS57" s="1230"/>
      <c r="BT57" s="1230"/>
      <c r="BU57" s="1230"/>
      <c r="BV57" s="1230"/>
      <c r="BW57" s="1230"/>
      <c r="BX57" s="1230">
        <v>62.5</v>
      </c>
      <c r="BY57" s="1230"/>
      <c r="BZ57" s="1230"/>
      <c r="CA57" s="1230"/>
      <c r="CB57" s="1230"/>
      <c r="CC57" s="1230"/>
      <c r="CD57" s="1230"/>
      <c r="CE57" s="1230"/>
      <c r="CF57" s="1230">
        <v>63.5</v>
      </c>
      <c r="CG57" s="1230"/>
      <c r="CH57" s="1230"/>
      <c r="CI57" s="1230"/>
      <c r="CJ57" s="1230"/>
      <c r="CK57" s="1230"/>
      <c r="CL57" s="1230"/>
      <c r="CM57" s="1230"/>
      <c r="CN57" s="1230">
        <v>63.8</v>
      </c>
      <c r="CO57" s="1230"/>
      <c r="CP57" s="1230"/>
      <c r="CQ57" s="1230"/>
      <c r="CR57" s="1230"/>
      <c r="CS57" s="1230"/>
      <c r="CT57" s="1230"/>
      <c r="CU57" s="1230"/>
      <c r="CV57" s="1230">
        <v>64.099999999999994</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578</v>
      </c>
    </row>
    <row r="64" spans="1:109" ht="13" x14ac:dyDescent="0.2">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580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573</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532</v>
      </c>
      <c r="BQ72" s="1234"/>
      <c r="BR72" s="1234"/>
      <c r="BS72" s="1234"/>
      <c r="BT72" s="1234"/>
      <c r="BU72" s="1234"/>
      <c r="BV72" s="1234"/>
      <c r="BW72" s="1234"/>
      <c r="BX72" s="1234" t="s">
        <v>533</v>
      </c>
      <c r="BY72" s="1234"/>
      <c r="BZ72" s="1234"/>
      <c r="CA72" s="1234"/>
      <c r="CB72" s="1234"/>
      <c r="CC72" s="1234"/>
      <c r="CD72" s="1234"/>
      <c r="CE72" s="1234"/>
      <c r="CF72" s="1234" t="s">
        <v>534</v>
      </c>
      <c r="CG72" s="1234"/>
      <c r="CH72" s="1234"/>
      <c r="CI72" s="1234"/>
      <c r="CJ72" s="1234"/>
      <c r="CK72" s="1234"/>
      <c r="CL72" s="1234"/>
      <c r="CM72" s="1234"/>
      <c r="CN72" s="1234" t="s">
        <v>535</v>
      </c>
      <c r="CO72" s="1234"/>
      <c r="CP72" s="1234"/>
      <c r="CQ72" s="1234"/>
      <c r="CR72" s="1234"/>
      <c r="CS72" s="1234"/>
      <c r="CT72" s="1234"/>
      <c r="CU72" s="1234"/>
      <c r="CV72" s="1234" t="s">
        <v>536</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574</v>
      </c>
      <c r="AO73" s="1233"/>
      <c r="AP73" s="1233"/>
      <c r="AQ73" s="1233"/>
      <c r="AR73" s="1233"/>
      <c r="AS73" s="1233"/>
      <c r="AT73" s="1233"/>
      <c r="AU73" s="1233"/>
      <c r="AV73" s="1233"/>
      <c r="AW73" s="1233"/>
      <c r="AX73" s="1233"/>
      <c r="AY73" s="1233"/>
      <c r="AZ73" s="1233"/>
      <c r="BA73" s="1233"/>
      <c r="BB73" s="1233" t="s">
        <v>575</v>
      </c>
      <c r="BC73" s="1233"/>
      <c r="BD73" s="1233"/>
      <c r="BE73" s="1233"/>
      <c r="BF73" s="1233"/>
      <c r="BG73" s="1233"/>
      <c r="BH73" s="1233"/>
      <c r="BI73" s="1233"/>
      <c r="BJ73" s="1233"/>
      <c r="BK73" s="1233"/>
      <c r="BL73" s="1233"/>
      <c r="BM73" s="1233"/>
      <c r="BN73" s="1233"/>
      <c r="BO73" s="1233"/>
      <c r="BP73" s="1230">
        <v>12.6</v>
      </c>
      <c r="BQ73" s="1230"/>
      <c r="BR73" s="1230"/>
      <c r="BS73" s="1230"/>
      <c r="BT73" s="1230"/>
      <c r="BU73" s="1230"/>
      <c r="BV73" s="1230"/>
      <c r="BW73" s="1230"/>
      <c r="BX73" s="1230">
        <v>9.6999999999999993</v>
      </c>
      <c r="BY73" s="1230"/>
      <c r="BZ73" s="1230"/>
      <c r="CA73" s="1230"/>
      <c r="CB73" s="1230"/>
      <c r="CC73" s="1230"/>
      <c r="CD73" s="1230"/>
      <c r="CE73" s="1230"/>
      <c r="CF73" s="1230">
        <v>26.9</v>
      </c>
      <c r="CG73" s="1230"/>
      <c r="CH73" s="1230"/>
      <c r="CI73" s="1230"/>
      <c r="CJ73" s="1230"/>
      <c r="CK73" s="1230"/>
      <c r="CL73" s="1230"/>
      <c r="CM73" s="1230"/>
      <c r="CN73" s="1230">
        <v>26.5</v>
      </c>
      <c r="CO73" s="1230"/>
      <c r="CP73" s="1230"/>
      <c r="CQ73" s="1230"/>
      <c r="CR73" s="1230"/>
      <c r="CS73" s="1230"/>
      <c r="CT73" s="1230"/>
      <c r="CU73" s="1230"/>
      <c r="CV73" s="1230">
        <v>30.2</v>
      </c>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579</v>
      </c>
      <c r="BC75" s="1233"/>
      <c r="BD75" s="1233"/>
      <c r="BE75" s="1233"/>
      <c r="BF75" s="1233"/>
      <c r="BG75" s="1233"/>
      <c r="BH75" s="1233"/>
      <c r="BI75" s="1233"/>
      <c r="BJ75" s="1233"/>
      <c r="BK75" s="1233"/>
      <c r="BL75" s="1233"/>
      <c r="BM75" s="1233"/>
      <c r="BN75" s="1233"/>
      <c r="BO75" s="1233"/>
      <c r="BP75" s="1230">
        <v>3.9</v>
      </c>
      <c r="BQ75" s="1230"/>
      <c r="BR75" s="1230"/>
      <c r="BS75" s="1230"/>
      <c r="BT75" s="1230"/>
      <c r="BU75" s="1230"/>
      <c r="BV75" s="1230"/>
      <c r="BW75" s="1230"/>
      <c r="BX75" s="1230">
        <v>3.9</v>
      </c>
      <c r="BY75" s="1230"/>
      <c r="BZ75" s="1230"/>
      <c r="CA75" s="1230"/>
      <c r="CB75" s="1230"/>
      <c r="CC75" s="1230"/>
      <c r="CD75" s="1230"/>
      <c r="CE75" s="1230"/>
      <c r="CF75" s="1230">
        <v>4.3</v>
      </c>
      <c r="CG75" s="1230"/>
      <c r="CH75" s="1230"/>
      <c r="CI75" s="1230"/>
      <c r="CJ75" s="1230"/>
      <c r="CK75" s="1230"/>
      <c r="CL75" s="1230"/>
      <c r="CM75" s="1230"/>
      <c r="CN75" s="1230">
        <v>4.9000000000000004</v>
      </c>
      <c r="CO75" s="1230"/>
      <c r="CP75" s="1230"/>
      <c r="CQ75" s="1230"/>
      <c r="CR75" s="1230"/>
      <c r="CS75" s="1230"/>
      <c r="CT75" s="1230"/>
      <c r="CU75" s="1230"/>
      <c r="CV75" s="1230">
        <v>5.4</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577</v>
      </c>
      <c r="AO77" s="1234"/>
      <c r="AP77" s="1234"/>
      <c r="AQ77" s="1234"/>
      <c r="AR77" s="1234"/>
      <c r="AS77" s="1234"/>
      <c r="AT77" s="1234"/>
      <c r="AU77" s="1234"/>
      <c r="AV77" s="1234"/>
      <c r="AW77" s="1234"/>
      <c r="AX77" s="1234"/>
      <c r="AY77" s="1234"/>
      <c r="AZ77" s="1234"/>
      <c r="BA77" s="1234"/>
      <c r="BB77" s="1233" t="s">
        <v>575</v>
      </c>
      <c r="BC77" s="1233"/>
      <c r="BD77" s="1233"/>
      <c r="BE77" s="1233"/>
      <c r="BF77" s="1233"/>
      <c r="BG77" s="1233"/>
      <c r="BH77" s="1233"/>
      <c r="BI77" s="1233"/>
      <c r="BJ77" s="1233"/>
      <c r="BK77" s="1233"/>
      <c r="BL77" s="1233"/>
      <c r="BM77" s="1233"/>
      <c r="BN77" s="1233"/>
      <c r="BO77" s="1233"/>
      <c r="BP77" s="1230">
        <v>18</v>
      </c>
      <c r="BQ77" s="1230"/>
      <c r="BR77" s="1230"/>
      <c r="BS77" s="1230"/>
      <c r="BT77" s="1230"/>
      <c r="BU77" s="1230"/>
      <c r="BV77" s="1230"/>
      <c r="BW77" s="1230"/>
      <c r="BX77" s="1230">
        <v>13.1</v>
      </c>
      <c r="BY77" s="1230"/>
      <c r="BZ77" s="1230"/>
      <c r="CA77" s="1230"/>
      <c r="CB77" s="1230"/>
      <c r="CC77" s="1230"/>
      <c r="CD77" s="1230"/>
      <c r="CE77" s="1230"/>
      <c r="CF77" s="1230">
        <v>10.9</v>
      </c>
      <c r="CG77" s="1230"/>
      <c r="CH77" s="1230"/>
      <c r="CI77" s="1230"/>
      <c r="CJ77" s="1230"/>
      <c r="CK77" s="1230"/>
      <c r="CL77" s="1230"/>
      <c r="CM77" s="1230"/>
      <c r="CN77" s="1230">
        <v>13.6</v>
      </c>
      <c r="CO77" s="1230"/>
      <c r="CP77" s="1230"/>
      <c r="CQ77" s="1230"/>
      <c r="CR77" s="1230"/>
      <c r="CS77" s="1230"/>
      <c r="CT77" s="1230"/>
      <c r="CU77" s="1230"/>
      <c r="CV77" s="1230">
        <v>15.3</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579</v>
      </c>
      <c r="BC79" s="1233"/>
      <c r="BD79" s="1233"/>
      <c r="BE79" s="1233"/>
      <c r="BF79" s="1233"/>
      <c r="BG79" s="1233"/>
      <c r="BH79" s="1233"/>
      <c r="BI79" s="1233"/>
      <c r="BJ79" s="1233"/>
      <c r="BK79" s="1233"/>
      <c r="BL79" s="1233"/>
      <c r="BM79" s="1233"/>
      <c r="BN79" s="1233"/>
      <c r="BO79" s="1233"/>
      <c r="BP79" s="1230">
        <v>3.5</v>
      </c>
      <c r="BQ79" s="1230"/>
      <c r="BR79" s="1230"/>
      <c r="BS79" s="1230"/>
      <c r="BT79" s="1230"/>
      <c r="BU79" s="1230"/>
      <c r="BV79" s="1230"/>
      <c r="BW79" s="1230"/>
      <c r="BX79" s="1230">
        <v>3.6</v>
      </c>
      <c r="BY79" s="1230"/>
      <c r="BZ79" s="1230"/>
      <c r="CA79" s="1230"/>
      <c r="CB79" s="1230"/>
      <c r="CC79" s="1230"/>
      <c r="CD79" s="1230"/>
      <c r="CE79" s="1230"/>
      <c r="CF79" s="1230">
        <v>4</v>
      </c>
      <c r="CG79" s="1230"/>
      <c r="CH79" s="1230"/>
      <c r="CI79" s="1230"/>
      <c r="CJ79" s="1230"/>
      <c r="CK79" s="1230"/>
      <c r="CL79" s="1230"/>
      <c r="CM79" s="1230"/>
      <c r="CN79" s="1230">
        <v>4.3</v>
      </c>
      <c r="CO79" s="1230"/>
      <c r="CP79" s="1230"/>
      <c r="CQ79" s="1230"/>
      <c r="CR79" s="1230"/>
      <c r="CS79" s="1230"/>
      <c r="CT79" s="1230"/>
      <c r="CU79" s="1230"/>
      <c r="CV79" s="1230">
        <v>4.5</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oP//UmxF05nhar6tU4Q5RL0QhqJYrClV8P4Hx+pUPgGcNVQpTXFPP1ZN8S08zKJY76cyrPyklekn02b90CkUNA==" saltValue="NhoGS7sO8pVyUzT7sAgah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8BBE-3E24-4D95-9BFE-C14331A4D831}">
  <sheetPr>
    <pageSetUpPr fitToPage="1"/>
  </sheetPr>
  <dimension ref="A1:DR125"/>
  <sheetViews>
    <sheetView showGridLines="0" tabSelected="1" topLeftCell="A84" zoomScale="85" zoomScaleNormal="85" zoomScaleSheetLayoutView="70" workbookViewId="0">
      <selection activeCell="C59" sqref="C59:E5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0cix63udDBThkRGmRPptATaxngpb5gwXvsE/Pe4kPlQdlQw2kQsNouqlO8cHNiqfHzG68L9/mbLClEtXbycoQ==" saltValue="Xp87RaTMYrkJ6G7oP8GJ0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0B19E-1C8A-4048-906C-17B37B4F3C5A}">
  <sheetPr>
    <pageSetUpPr fitToPage="1"/>
  </sheetPr>
  <dimension ref="A1:DR125"/>
  <sheetViews>
    <sheetView showGridLines="0" topLeftCell="A73" zoomScale="70" zoomScaleNormal="70" zoomScaleSheetLayoutView="55" workbookViewId="0">
      <selection activeCell="C59" sqref="C59:E5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c85aNWSboLVTwEFGymiQjH4cYA+kO0qjDIqYAGlsFEH5bEFzgrhWaO1SONiEfKZe76VDV/ITGWfQuiw53RJYQ==" saltValue="oPxKYhQ3IYVawmkwC1DAn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531</v>
      </c>
      <c r="G2" s="137"/>
      <c r="H2" s="138"/>
    </row>
    <row r="3" spans="1:8" x14ac:dyDescent="0.2">
      <c r="A3" s="134" t="s">
        <v>524</v>
      </c>
      <c r="B3" s="139"/>
      <c r="C3" s="140"/>
      <c r="D3" s="141">
        <v>39543</v>
      </c>
      <c r="E3" s="142"/>
      <c r="F3" s="143">
        <v>43261</v>
      </c>
      <c r="G3" s="144"/>
      <c r="H3" s="145"/>
    </row>
    <row r="4" spans="1:8" x14ac:dyDescent="0.2">
      <c r="A4" s="146"/>
      <c r="B4" s="147"/>
      <c r="C4" s="148"/>
      <c r="D4" s="149">
        <v>29898</v>
      </c>
      <c r="E4" s="150"/>
      <c r="F4" s="151">
        <v>24721</v>
      </c>
      <c r="G4" s="152"/>
      <c r="H4" s="153"/>
    </row>
    <row r="5" spans="1:8" x14ac:dyDescent="0.2">
      <c r="A5" s="134" t="s">
        <v>526</v>
      </c>
      <c r="B5" s="139"/>
      <c r="C5" s="140"/>
      <c r="D5" s="141">
        <v>38259</v>
      </c>
      <c r="E5" s="142"/>
      <c r="F5" s="143">
        <v>40626</v>
      </c>
      <c r="G5" s="144"/>
      <c r="H5" s="145"/>
    </row>
    <row r="6" spans="1:8" x14ac:dyDescent="0.2">
      <c r="A6" s="146"/>
      <c r="B6" s="147"/>
      <c r="C6" s="148"/>
      <c r="D6" s="149">
        <v>28787</v>
      </c>
      <c r="E6" s="150"/>
      <c r="F6" s="151">
        <v>24279</v>
      </c>
      <c r="G6" s="152"/>
      <c r="H6" s="153"/>
    </row>
    <row r="7" spans="1:8" x14ac:dyDescent="0.2">
      <c r="A7" s="134" t="s">
        <v>527</v>
      </c>
      <c r="B7" s="139"/>
      <c r="C7" s="140"/>
      <c r="D7" s="141">
        <v>66056</v>
      </c>
      <c r="E7" s="142"/>
      <c r="F7" s="143">
        <v>46133</v>
      </c>
      <c r="G7" s="144"/>
      <c r="H7" s="145"/>
    </row>
    <row r="8" spans="1:8" x14ac:dyDescent="0.2">
      <c r="A8" s="146"/>
      <c r="B8" s="147"/>
      <c r="C8" s="148"/>
      <c r="D8" s="149">
        <v>48615</v>
      </c>
      <c r="E8" s="150"/>
      <c r="F8" s="151">
        <v>27280</v>
      </c>
      <c r="G8" s="152"/>
      <c r="H8" s="153"/>
    </row>
    <row r="9" spans="1:8" x14ac:dyDescent="0.2">
      <c r="A9" s="134" t="s">
        <v>528</v>
      </c>
      <c r="B9" s="139"/>
      <c r="C9" s="140"/>
      <c r="D9" s="141">
        <v>30758</v>
      </c>
      <c r="E9" s="142"/>
      <c r="F9" s="143">
        <v>49174</v>
      </c>
      <c r="G9" s="144"/>
      <c r="H9" s="145"/>
    </row>
    <row r="10" spans="1:8" x14ac:dyDescent="0.2">
      <c r="A10" s="146"/>
      <c r="B10" s="147"/>
      <c r="C10" s="148"/>
      <c r="D10" s="149">
        <v>19950</v>
      </c>
      <c r="E10" s="150"/>
      <c r="F10" s="151">
        <v>29896</v>
      </c>
      <c r="G10" s="152"/>
      <c r="H10" s="153"/>
    </row>
    <row r="11" spans="1:8" x14ac:dyDescent="0.2">
      <c r="A11" s="134" t="s">
        <v>529</v>
      </c>
      <c r="B11" s="139"/>
      <c r="C11" s="140"/>
      <c r="D11" s="141">
        <v>26174</v>
      </c>
      <c r="E11" s="142"/>
      <c r="F11" s="143">
        <v>50636</v>
      </c>
      <c r="G11" s="144"/>
      <c r="H11" s="145"/>
    </row>
    <row r="12" spans="1:8" x14ac:dyDescent="0.2">
      <c r="A12" s="146"/>
      <c r="B12" s="147"/>
      <c r="C12" s="154"/>
      <c r="D12" s="149">
        <v>19030</v>
      </c>
      <c r="E12" s="150"/>
      <c r="F12" s="151">
        <v>31778</v>
      </c>
      <c r="G12" s="152"/>
      <c r="H12" s="153"/>
    </row>
    <row r="13" spans="1:8" x14ac:dyDescent="0.2">
      <c r="A13" s="134"/>
      <c r="B13" s="139"/>
      <c r="C13" s="140"/>
      <c r="D13" s="141">
        <v>40158</v>
      </c>
      <c r="E13" s="142"/>
      <c r="F13" s="143">
        <v>45966</v>
      </c>
      <c r="G13" s="155"/>
      <c r="H13" s="145"/>
    </row>
    <row r="14" spans="1:8" x14ac:dyDescent="0.2">
      <c r="A14" s="146"/>
      <c r="B14" s="147"/>
      <c r="C14" s="148"/>
      <c r="D14" s="149">
        <v>29256</v>
      </c>
      <c r="E14" s="150"/>
      <c r="F14" s="151">
        <v>27591</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8.1199999999999992</v>
      </c>
      <c r="C19" s="156">
        <f>ROUND(VALUE(SUBSTITUTE(実質収支比率等に係る経年分析!G$48,"▲","-")),2)</f>
        <v>12.23</v>
      </c>
      <c r="D19" s="156">
        <f>ROUND(VALUE(SUBSTITUTE(実質収支比率等に係る経年分析!H$48,"▲","-")),2)</f>
        <v>12.6</v>
      </c>
      <c r="E19" s="156">
        <f>ROUND(VALUE(SUBSTITUTE(実質収支比率等に係る経年分析!I$48,"▲","-")),2)</f>
        <v>9.6199999999999992</v>
      </c>
      <c r="F19" s="156">
        <f>ROUND(VALUE(SUBSTITUTE(実質収支比率等に係る経年分析!J$48,"▲","-")),2)</f>
        <v>9.39</v>
      </c>
    </row>
    <row r="20" spans="1:11" x14ac:dyDescent="0.2">
      <c r="A20" s="156" t="s">
        <v>54</v>
      </c>
      <c r="B20" s="156">
        <f>ROUND(VALUE(SUBSTITUTE(実質収支比率等に係る経年分析!F$47,"▲","-")),2)</f>
        <v>11.87</v>
      </c>
      <c r="C20" s="156">
        <f>ROUND(VALUE(SUBSTITUTE(実質収支比率等に係る経年分析!G$47,"▲","-")),2)</f>
        <v>17.350000000000001</v>
      </c>
      <c r="D20" s="156">
        <f>ROUND(VALUE(SUBSTITUTE(実質収支比率等に係る経年分析!H$47,"▲","-")),2)</f>
        <v>15.8</v>
      </c>
      <c r="E20" s="156">
        <f>ROUND(VALUE(SUBSTITUTE(実質収支比率等に係る経年分析!I$47,"▲","-")),2)</f>
        <v>14.27</v>
      </c>
      <c r="F20" s="156">
        <f>ROUND(VALUE(SUBSTITUTE(実質収支比率等に係る経年分析!J$47,"▲","-")),2)</f>
        <v>10.88</v>
      </c>
    </row>
    <row r="21" spans="1:11" x14ac:dyDescent="0.2">
      <c r="A21" s="156" t="s">
        <v>55</v>
      </c>
      <c r="B21" s="156">
        <f>IF(ISNUMBER(VALUE(SUBSTITUTE(実質収支比率等に係る経年分析!F$49,"▲","-"))),ROUND(VALUE(SUBSTITUTE(実質収支比率等に係る経年分析!F$49,"▲","-")),2),NA())</f>
        <v>-0.32</v>
      </c>
      <c r="C21" s="156">
        <f>IF(ISNUMBER(VALUE(SUBSTITUTE(実質収支比率等に係る経年分析!G$49,"▲","-"))),ROUND(VALUE(SUBSTITUTE(実質収支比率等に係る経年分析!G$49,"▲","-")),2),NA())</f>
        <v>10.58</v>
      </c>
      <c r="D21" s="156">
        <f>IF(ISNUMBER(VALUE(SUBSTITUTE(実質収支比率等に係る経年分析!H$49,"▲","-"))),ROUND(VALUE(SUBSTITUTE(実質収支比率等に係る経年分析!H$49,"▲","-")),2),NA())</f>
        <v>-1.68</v>
      </c>
      <c r="E21" s="156">
        <f>IF(ISNUMBER(VALUE(SUBSTITUTE(実質収支比率等に係る経年分析!I$49,"▲","-"))),ROUND(VALUE(SUBSTITUTE(実質収支比率等に係る経年分析!I$49,"▲","-")),2),NA())</f>
        <v>-3.94</v>
      </c>
      <c r="F21" s="156">
        <f>IF(ISNUMBER(VALUE(SUBSTITUTE(実質収支比率等に係る経年分析!J$49,"▲","-"))),ROUND(VALUE(SUBSTITUTE(実質収支比率等に係る経年分析!J$49,"▲","-")),2),NA())</f>
        <v>-3.04</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0.06</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1.81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0.44</v>
      </c>
    </row>
    <row r="32" spans="1:11" x14ac:dyDescent="0.2">
      <c r="A32" s="157" t="str">
        <f>IF(連結実質赤字比率に係る赤字・黒字の構成分析!C$38="",NA(),連結実質赤字比率に係る赤字・黒字の構成分析!C$38)</f>
        <v>草加都市計画新田駅西口土地区画整理事業特別会計（一般会計等）</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0.76</v>
      </c>
    </row>
    <row r="33" spans="1:16" x14ac:dyDescent="0.2">
      <c r="A33" s="157" t="str">
        <f>IF(連結実質赤字比率に係る赤字・黒字の構成分析!C$37="",NA(),連結実質赤字比率に係る赤字・黒字の構成分析!C$37)</f>
        <v>草加市立病院事業会計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7.74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5.1100000000000003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1.91</v>
      </c>
    </row>
    <row r="34" spans="1:16" x14ac:dyDescent="0.2">
      <c r="A34" s="157" t="str">
        <f>IF(連結実質赤字比率に係る赤字・黒字の構成分析!C$36="",NA(),連結実質赤字比率に係る赤字・黒字の構成分析!C$36)</f>
        <v>草加市公共下水道事業会計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3.36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4.08</v>
      </c>
    </row>
    <row r="35" spans="1:16" x14ac:dyDescent="0.2">
      <c r="A35" s="157" t="str">
        <f>IF(連結実質赤字比率に係る赤字・黒字の構成分析!C$35="",NA(),連結実質赤字比率に係る赤字・黒字の構成分析!C$35)</f>
        <v>草加市水道事業会計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9.5399999999999991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8.25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7.76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11.79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9.2200000000000006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8.59</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6794</v>
      </c>
      <c r="E42" s="158"/>
      <c r="F42" s="158"/>
      <c r="G42" s="158">
        <f>'実質公債費比率（分子）の構造'!L$52</f>
        <v>6858</v>
      </c>
      <c r="H42" s="158"/>
      <c r="I42" s="158"/>
      <c r="J42" s="158">
        <f>'実質公債費比率（分子）の構造'!M$52</f>
        <v>6779</v>
      </c>
      <c r="K42" s="158"/>
      <c r="L42" s="158"/>
      <c r="M42" s="158">
        <f>'実質公債費比率（分子）の構造'!N$52</f>
        <v>6655</v>
      </c>
      <c r="N42" s="158"/>
      <c r="O42" s="158"/>
      <c r="P42" s="158">
        <f>'実質公債費比率（分子）の構造'!O$52</f>
        <v>6481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f>'実質公債費比率（分子）の構造'!K$50</f>
        <v>30</v>
      </c>
      <c r="C44" s="158"/>
      <c r="D44" s="158"/>
      <c r="E44" s="158">
        <f>'実質公債費比率（分子）の構造'!L$50</f>
        <v>60</v>
      </c>
      <c r="F44" s="158"/>
      <c r="G44" s="158"/>
      <c r="H44" s="158">
        <f>'実質公債費比率（分子）の構造'!M$50</f>
        <v>57</v>
      </c>
      <c r="I44" s="158"/>
      <c r="J44" s="158"/>
      <c r="K44" s="158">
        <f>'実質公債費比率（分子）の構造'!N$50</f>
        <v>53</v>
      </c>
      <c r="L44" s="158"/>
      <c r="M44" s="158"/>
      <c r="N44" s="158">
        <f>'実質公債費比率（分子）の構造'!O$50</f>
        <v>34</v>
      </c>
      <c r="O44" s="158"/>
      <c r="P44" s="158"/>
    </row>
    <row r="45" spans="1:16" x14ac:dyDescent="0.2">
      <c r="A45" s="158" t="s">
        <v>64</v>
      </c>
      <c r="B45" s="158">
        <f>'実質公債費比率（分子）の構造'!K$49</f>
        <v>255</v>
      </c>
      <c r="C45" s="158"/>
      <c r="D45" s="158"/>
      <c r="E45" s="158">
        <f>'実質公債費比率（分子）の構造'!L$49</f>
        <v>308</v>
      </c>
      <c r="F45" s="158"/>
      <c r="G45" s="158"/>
      <c r="H45" s="158">
        <f>'実質公債費比率（分子）の構造'!M$49</f>
        <v>327</v>
      </c>
      <c r="I45" s="158"/>
      <c r="J45" s="158"/>
      <c r="K45" s="158">
        <f>'実質公債費比率（分子）の構造'!N$49</f>
        <v>397</v>
      </c>
      <c r="L45" s="158"/>
      <c r="M45" s="158"/>
      <c r="N45" s="158">
        <f>'実質公債費比率（分子）の構造'!O$49</f>
        <v>387</v>
      </c>
      <c r="O45" s="158"/>
      <c r="P45" s="158"/>
    </row>
    <row r="46" spans="1:16" x14ac:dyDescent="0.2">
      <c r="A46" s="158" t="s">
        <v>65</v>
      </c>
      <c r="B46" s="158">
        <f>'実質公債費比率（分子）の構造'!K$48</f>
        <v>2162</v>
      </c>
      <c r="C46" s="158"/>
      <c r="D46" s="158"/>
      <c r="E46" s="158">
        <f>'実質公債費比率（分子）の構造'!L$48</f>
        <v>2088</v>
      </c>
      <c r="F46" s="158"/>
      <c r="G46" s="158"/>
      <c r="H46" s="158">
        <f>'実質公債費比率（分子）の構造'!M$48</f>
        <v>1924</v>
      </c>
      <c r="I46" s="158"/>
      <c r="J46" s="158"/>
      <c r="K46" s="158">
        <f>'実質公債費比率（分子）の構造'!N$48</f>
        <v>1759</v>
      </c>
      <c r="L46" s="158"/>
      <c r="M46" s="158"/>
      <c r="N46" s="158">
        <f>'実質公債費比率（分子）の構造'!O$48</f>
        <v>1714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5778</v>
      </c>
      <c r="C49" s="158"/>
      <c r="D49" s="158"/>
      <c r="E49" s="158">
        <f>'実質公債費比率（分子）の構造'!L$45</f>
        <v>6195</v>
      </c>
      <c r="F49" s="158"/>
      <c r="G49" s="158"/>
      <c r="H49" s="158">
        <f>'実質公債費比率（分子）の構造'!M$45</f>
        <v>6587</v>
      </c>
      <c r="I49" s="158"/>
      <c r="J49" s="158"/>
      <c r="K49" s="158">
        <f>'実質公債費比率（分子）の構造'!N$45</f>
        <v>6824</v>
      </c>
      <c r="L49" s="158"/>
      <c r="M49" s="158"/>
      <c r="N49" s="158">
        <f>'実質公債費比率（分子）の構造'!O$45</f>
        <v>6843</v>
      </c>
      <c r="O49" s="158"/>
      <c r="P49" s="158"/>
    </row>
    <row r="50" spans="1:16" x14ac:dyDescent="0.2">
      <c r="A50" s="158" t="s">
        <v>68</v>
      </c>
      <c r="B50" s="158" t="e">
        <f>NA()</f>
        <v>#N/A</v>
      </c>
      <c r="C50" s="158">
        <f>IF(ISNUMBER('実質公債費比率（分子）の構造'!K$53),'実質公債費比率（分子）の構造'!K$53,NA())</f>
        <v>1431</v>
      </c>
      <c r="D50" s="158" t="e">
        <f>NA()</f>
        <v>#N/A</v>
      </c>
      <c r="E50" s="158" t="e">
        <f>NA()</f>
        <v>#N/A</v>
      </c>
      <c r="F50" s="158">
        <f>IF(ISNUMBER('実質公債費比率（分子）の構造'!L$53),'実質公債費比率（分子）の構造'!L$53,NA())</f>
        <v>1793</v>
      </c>
      <c r="G50" s="158" t="e">
        <f>NA()</f>
        <v>#N/A</v>
      </c>
      <c r="H50" s="158" t="e">
        <f>NA()</f>
        <v>#N/A</v>
      </c>
      <c r="I50" s="158">
        <f>IF(ISNUMBER('実質公債費比率（分子）の構造'!M$53),'実質公債費比率（分子）の構造'!M$53,NA())</f>
        <v>2116</v>
      </c>
      <c r="J50" s="158" t="e">
        <f>NA()</f>
        <v>#N/A</v>
      </c>
      <c r="K50" s="158" t="e">
        <f>NA()</f>
        <v>#N/A</v>
      </c>
      <c r="L50" s="158">
        <f>IF(ISNUMBER('実質公債費比率（分子）の構造'!N$53),'実質公債費比率（分子）の構造'!N$53,NA())</f>
        <v>2378</v>
      </c>
      <c r="M50" s="158" t="e">
        <f>NA()</f>
        <v>#N/A</v>
      </c>
      <c r="N50" s="158" t="e">
        <f>NA()</f>
        <v>#N/A</v>
      </c>
      <c r="O50" s="158">
        <f>IF(ISNUMBER('実質公債費比率（分子）の構造'!O$53),'実質公債費比率（分子）の構造'!O$53,NA())</f>
        <v>2497</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61849</v>
      </c>
      <c r="E56" s="157"/>
      <c r="F56" s="157"/>
      <c r="G56" s="157">
        <f>'将来負担比率（分子）の構造'!J$52</f>
        <v>62097</v>
      </c>
      <c r="H56" s="157"/>
      <c r="I56" s="157"/>
      <c r="J56" s="157">
        <f>'将来負担比率（分子）の構造'!K$52</f>
        <v>60085</v>
      </c>
      <c r="K56" s="157"/>
      <c r="L56" s="157"/>
      <c r="M56" s="157">
        <f>'将来負担比率（分子）の構造'!L$52</f>
        <v>57128</v>
      </c>
      <c r="N56" s="157"/>
      <c r="O56" s="157"/>
      <c r="P56" s="157">
        <f>'将来負担比率（分子）の構造'!M$52</f>
        <v>53542</v>
      </c>
    </row>
    <row r="57" spans="1:16" x14ac:dyDescent="0.2">
      <c r="A57" s="157" t="s">
        <v>42</v>
      </c>
      <c r="B57" s="157"/>
      <c r="C57" s="157"/>
      <c r="D57" s="157">
        <f>'将来負担比率（分子）の構造'!I$51</f>
        <v>12294</v>
      </c>
      <c r="E57" s="157"/>
      <c r="F57" s="157"/>
      <c r="G57" s="157">
        <f>'将来負担比率（分子）の構造'!J$51</f>
        <v>11008</v>
      </c>
      <c r="H57" s="157"/>
      <c r="I57" s="157"/>
      <c r="J57" s="157">
        <f>'将来負担比率（分子）の構造'!K$51</f>
        <v>9705</v>
      </c>
      <c r="K57" s="157"/>
      <c r="L57" s="157"/>
      <c r="M57" s="157">
        <f>'将来負担比率（分子）の構造'!L$51</f>
        <v>9955</v>
      </c>
      <c r="N57" s="157"/>
      <c r="O57" s="157"/>
      <c r="P57" s="157">
        <f>'将来負担比率（分子）の構造'!M$51</f>
        <v>10520</v>
      </c>
    </row>
    <row r="58" spans="1:16" x14ac:dyDescent="0.2">
      <c r="A58" s="157" t="s">
        <v>41</v>
      </c>
      <c r="B58" s="157"/>
      <c r="C58" s="157"/>
      <c r="D58" s="157">
        <f>'将来負担比率（分子）の構造'!I$50</f>
        <v>14946</v>
      </c>
      <c r="E58" s="157"/>
      <c r="F58" s="157"/>
      <c r="G58" s="157">
        <f>'将来負担比率（分子）の構造'!J$50</f>
        <v>16501</v>
      </c>
      <c r="H58" s="157"/>
      <c r="I58" s="157"/>
      <c r="J58" s="157">
        <f>'将来負担比率（分子）の構造'!K$50</f>
        <v>13216</v>
      </c>
      <c r="K58" s="157"/>
      <c r="L58" s="157"/>
      <c r="M58" s="157">
        <f>'将来負担比率（分子）の構造'!L$50</f>
        <v>12582</v>
      </c>
      <c r="N58" s="157"/>
      <c r="O58" s="157"/>
      <c r="P58" s="157">
        <f>'将来負担比率（分子）の構造'!M$50</f>
        <v>9216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0</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4219</v>
      </c>
      <c r="C62" s="157"/>
      <c r="D62" s="157"/>
      <c r="E62" s="157">
        <f>'将来負担比率（分子）の構造'!J$45</f>
        <v>3664</v>
      </c>
      <c r="F62" s="157"/>
      <c r="G62" s="157"/>
      <c r="H62" s="157">
        <f>'将来負担比率（分子）の構造'!K$45</f>
        <v>3455</v>
      </c>
      <c r="I62" s="157"/>
      <c r="J62" s="157"/>
      <c r="K62" s="157">
        <f>'将来負担比率（分子）の構造'!L$45</f>
        <v>3332</v>
      </c>
      <c r="L62" s="157"/>
      <c r="M62" s="157"/>
      <c r="N62" s="157">
        <f>'将来負担比率（分子）の構造'!M$45</f>
        <v>2918</v>
      </c>
      <c r="O62" s="157"/>
      <c r="P62" s="157"/>
    </row>
    <row r="63" spans="1:16" x14ac:dyDescent="0.2">
      <c r="A63" s="157" t="s">
        <v>34</v>
      </c>
      <c r="B63" s="157">
        <f>'将来負担比率（分子）の構造'!I$44</f>
        <v>1963</v>
      </c>
      <c r="C63" s="157"/>
      <c r="D63" s="157"/>
      <c r="E63" s="157">
        <f>'将来負担比率（分子）の構造'!J$44</f>
        <v>2130</v>
      </c>
      <c r="F63" s="157"/>
      <c r="G63" s="157"/>
      <c r="H63" s="157">
        <f>'将来負担比率（分子）の構造'!K$44</f>
        <v>2073</v>
      </c>
      <c r="I63" s="157"/>
      <c r="J63" s="157"/>
      <c r="K63" s="157">
        <f>'将来負担比率（分子）の構造'!L$44</f>
        <v>1960</v>
      </c>
      <c r="L63" s="157"/>
      <c r="M63" s="157"/>
      <c r="N63" s="157">
        <f>'将来負担比率（分子）の構造'!M$44</f>
        <v>1714</v>
      </c>
      <c r="O63" s="157"/>
      <c r="P63" s="157"/>
    </row>
    <row r="64" spans="1:16" x14ac:dyDescent="0.2">
      <c r="A64" s="157" t="s">
        <v>33</v>
      </c>
      <c r="B64" s="157">
        <f>'将来負担比率（分子）の構造'!I$43</f>
        <v>22504</v>
      </c>
      <c r="C64" s="157"/>
      <c r="D64" s="157"/>
      <c r="E64" s="157">
        <f>'将来負担比率（分子）の構造'!J$43</f>
        <v>18300</v>
      </c>
      <c r="F64" s="157"/>
      <c r="G64" s="157"/>
      <c r="H64" s="157">
        <f>'将来負担比率（分子）の構造'!K$43</f>
        <v>14817</v>
      </c>
      <c r="I64" s="157"/>
      <c r="J64" s="157"/>
      <c r="K64" s="157">
        <f>'将来負担比率（分子）の構造'!L$43</f>
        <v>13347</v>
      </c>
      <c r="L64" s="157"/>
      <c r="M64" s="157"/>
      <c r="N64" s="157">
        <f>'将来負担比率（分子）の構造'!M$43</f>
        <v>11981</v>
      </c>
      <c r="O64" s="157"/>
      <c r="P64" s="157"/>
    </row>
    <row r="65" spans="1:16" x14ac:dyDescent="0.2">
      <c r="A65" s="157" t="s">
        <v>32</v>
      </c>
      <c r="B65" s="157">
        <f>'将来負担比率（分子）の構造'!I$42</f>
        <v>2197</v>
      </c>
      <c r="C65" s="157"/>
      <c r="D65" s="157"/>
      <c r="E65" s="157">
        <f>'将来負担比率（分子）の構造'!J$42</f>
        <v>2625</v>
      </c>
      <c r="F65" s="157"/>
      <c r="G65" s="157"/>
      <c r="H65" s="157">
        <f>'将来負担比率（分子）の構造'!K$42</f>
        <v>3112</v>
      </c>
      <c r="I65" s="157"/>
      <c r="J65" s="157"/>
      <c r="K65" s="157">
        <f>'将来負担比率（分子）の構造'!L$42</f>
        <v>3289</v>
      </c>
      <c r="L65" s="157"/>
      <c r="M65" s="157"/>
      <c r="N65" s="157">
        <f>'将来負担比率（分子）の構造'!M$42</f>
        <v>3441</v>
      </c>
      <c r="O65" s="157"/>
      <c r="P65" s="157"/>
    </row>
    <row r="66" spans="1:16" x14ac:dyDescent="0.2">
      <c r="A66" s="157" t="s">
        <v>31</v>
      </c>
      <c r="B66" s="157">
        <f>'将来負担比率（分子）の構造'!I$41</f>
        <v>63218</v>
      </c>
      <c r="C66" s="157"/>
      <c r="D66" s="157"/>
      <c r="E66" s="157">
        <f>'将来負担比率（分子）の構造'!J$41</f>
        <v>66978</v>
      </c>
      <c r="F66" s="157"/>
      <c r="G66" s="157"/>
      <c r="H66" s="157">
        <f>'将来負担比率（分子）の構造'!K$41</f>
        <v>70667</v>
      </c>
      <c r="I66" s="157"/>
      <c r="J66" s="157"/>
      <c r="K66" s="157">
        <f>'将来負担比率（分子）の構造'!L$41</f>
        <v>69006</v>
      </c>
      <c r="L66" s="157"/>
      <c r="M66" s="157"/>
      <c r="N66" s="157">
        <f>'将来負担比率（分子）の構造'!M$41</f>
        <v>66514</v>
      </c>
      <c r="O66" s="157"/>
      <c r="P66" s="157"/>
    </row>
    <row r="67" spans="1:16" x14ac:dyDescent="0.2">
      <c r="A67" s="157" t="s">
        <v>72</v>
      </c>
      <c r="B67" s="157" t="e">
        <f>NA()</f>
        <v>#N/A</v>
      </c>
      <c r="C67" s="157">
        <f>IF(ISNUMBER('将来負担比率（分子）の構造'!I$53), IF('将来負担比率（分子）の構造'!I$53 &lt; 0, 0, '将来負担比率（分子）の構造'!I$53), NA())</f>
        <v>5012</v>
      </c>
      <c r="D67" s="157" t="e">
        <f>NA()</f>
        <v>#N/A</v>
      </c>
      <c r="E67" s="157" t="e">
        <f>NA()</f>
        <v>#N/A</v>
      </c>
      <c r="F67" s="157">
        <f>IF(ISNUMBER('将来負担比率（分子）の構造'!J$53), IF('将来負担比率（分子）の構造'!J$53 &lt; 0, 0, '将来負担比率（分子）の構造'!J$53), NA())</f>
        <v>4091</v>
      </c>
      <c r="G67" s="157" t="e">
        <f>NA()</f>
        <v>#N/A</v>
      </c>
      <c r="H67" s="157" t="e">
        <f>NA()</f>
        <v>#N/A</v>
      </c>
      <c r="I67" s="157">
        <f>IF(ISNUMBER('将来負担比率（分子）の構造'!K$53), IF('将来負担比率（分子）の構造'!K$53 &lt; 0, 0, '将来負担比率（分子）の構造'!K$53), NA())</f>
        <v>11118</v>
      </c>
      <c r="J67" s="157" t="e">
        <f>NA()</f>
        <v>#N/A</v>
      </c>
      <c r="K67" s="157" t="e">
        <f>NA()</f>
        <v>#N/A</v>
      </c>
      <c r="L67" s="157">
        <f>IF(ISNUMBER('将来負担比率（分子）の構造'!L$53), IF('将来負担比率（分子）の構造'!L$53 &lt; 0, 0, '将来負担比率（分子）の構造'!L$53), NA())</f>
        <v>11269</v>
      </c>
      <c r="M67" s="157" t="e">
        <f>NA()</f>
        <v>#N/A</v>
      </c>
      <c r="N67" s="157" t="e">
        <f>NA()</f>
        <v>#N/A</v>
      </c>
      <c r="O67" s="157">
        <f>IF(ISNUMBER('将来負担比率（分子）の構造'!M$53), IF('将来負担比率（分子）の構造'!M$53 &lt; 0, 0, '将来負担比率（分子）の構造'!M$53), NA())</f>
        <v>13291</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7416</v>
      </c>
      <c r="C72" s="161">
        <f>基金残高に係る経年分析!G55</f>
        <v>6837</v>
      </c>
      <c r="D72" s="161">
        <f>基金残高に係る経年分析!H55</f>
        <v>5342</v>
      </c>
    </row>
    <row r="73" spans="1:16" x14ac:dyDescent="0.2">
      <c r="A73" s="160" t="s">
        <v>75</v>
      </c>
      <c r="B73" s="161" t="str">
        <f>基金残高に係る経年分析!F56</f>
        <v>-</v>
      </c>
      <c r="C73" s="161" t="str">
        <f>基金残高に係る経年分析!G56</f>
        <v>-</v>
      </c>
      <c r="D73" s="161" t="str">
        <f>基金残高に係る経年分析!H56</f>
        <v>-</v>
      </c>
    </row>
    <row r="74" spans="1:16" x14ac:dyDescent="0.2">
      <c r="A74" s="160" t="s">
        <v>76</v>
      </c>
      <c r="B74" s="161">
        <f>基金残高に係る経年分析!F57</f>
        <v>2296</v>
      </c>
      <c r="C74" s="161">
        <f>基金残高に係る経年分析!G57</f>
        <v>2652</v>
      </c>
      <c r="D74" s="161">
        <f>基金残高に係る経年分析!H57</f>
        <v>1173</v>
      </c>
    </row>
  </sheetData>
  <sheetProtection algorithmName="SHA-512" hashValue="E3cYTwsvkGhiy+LBPbQ7EQeLM8PB9wBz7z8R5zZuGsRbuhyUdSd4CfYr9+wV/9ARMnv7Vl0uUosFRZGY2cj/Bw==" saltValue="4219wufyD1fSe5V/JJkKj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海老原 大輝（市町村課）</cp:lastModifiedBy>
  <cp:lastPrinted>2026-09-08T02:52:42Z</cp:lastPrinted>
  <dcterms:created xsi:type="dcterms:W3CDTF">2026-02-23T05:27:07Z</dcterms:created>
  <dcterms:modified xsi:type="dcterms:W3CDTF">2026-09-29T06:19:47Z</dcterms:modified>
  <cp:category/>
</cp:coreProperties>
</file>