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1\所属課フォルダ$\財務部\財政課\Ｈ３０\02財政担当\03決算\24財政状況資料集[20、21、22をH22年度分より集約]\R06年度決算\R80821 令和６年度財政状況資料集の作成について（2回目・地方公会計関係）\03 回答\"/>
    </mc:Choice>
  </mc:AlternateContent>
  <xr:revisionPtr revIDLastSave="0" documentId="13_ncr:1_{2CB91888-B322-4F6C-9607-BEAD8C2F6794}"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U34" i="10"/>
  <c r="U35" i="10" s="1"/>
  <c r="U36" i="10" s="1"/>
  <c r="AM35" i="10" l="1"/>
  <c r="AM36" i="10" s="1"/>
  <c r="CO34" i="10"/>
  <c r="CO35" i="10" s="1"/>
  <c r="CO36" i="10" s="1"/>
  <c r="CO37" i="10" s="1"/>
  <c r="CO38" i="10" s="1"/>
  <c r="CO39"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<sst xmlns="http://schemas.openxmlformats.org/spreadsheetml/2006/main" count="1126" uniqueCount="586">
  <si>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</si>
  <si>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</si>
  <si>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</si>
  <si>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</si>
  <si>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</si>
  <si>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</si>
  <si>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</si>
  <si>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</si>
  <si>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</si>
  <si>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</si>
  <si>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</si>
  <si>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</si>
  <si>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</si>
  <si>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</si>
  <si>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</si>
  <si>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</si>
  <si>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</si>
  <si>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</si>
  <si>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</si>
  <si>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</si>
  <si>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</si>
  <si>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</si>
  <si>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</si>
  <si>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</si>
  <si>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</si>
  <si>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</si>
  <si>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</si>
  <si>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</si>
  <si>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</si>
  <si>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</si>
  <si>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</si>
  <si>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</si>
  <si>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</si>
  <si>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</si>
  <si>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</si>
  <si>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</si>
  <si>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</si>
  <si>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</si>
  <si>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</si>
  <si>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</si>
  <si>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</si>
  <si>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</si>
  <si>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</si>
  <si>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</si>
  <si>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</si>
  <si>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</si>
  <si>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</si>
  <si>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</si>
  <si>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</si>
  <si>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</si>
  <si>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</si>
  <si>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</si>
  <si>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</si>
  <si>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</si>
  <si>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</si>
  <si>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</si>
  <si>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</si>
  <si>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</si>
  <si>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</si>
  <si>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</si>
  <si>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</si>
  <si>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</si>
  <si>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</si>
  <si>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</si>
  <si>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</si>
  <si>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</si>
  <si>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</si>
  <si>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</si>
  <si>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</si>
  <si>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</si>
  <si>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</si>
  <si>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</si>
  <si>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</si>
  <si>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</si>
  <si>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</si>
  <si>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</si>
  <si>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</si>
  <si>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</si>
  <si>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</si>
  <si>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</si>
  <si>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</si>
  <si>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</si>
  <si>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</si>
  <si>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</si>
  <si>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</si>
  <si>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</si>
  <si>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</si>
  <si>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</si>
  <si>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</si>
  <si>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</si>
  <si>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</si>
  <si>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</si>
  <si>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</si>
  <si>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</si>
  <si>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鴻巣市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</si>
  <si>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</si>
  <si>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</si>
  <si>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</si>
  <si>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</si>
  <si>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</si>
  <si>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</si>
  <si>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</si>
  <si>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</si>
  <si>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</si>
  <si>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</si>
  <si>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</si>
  <si>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</si>
  <si>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</si>
  <si>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</si>
  <si>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</si>
  <si>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</si>
  <si>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</si>
  <si>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</si>
  <si>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</si>
  <si>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</si>
  <si>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</si>
  <si>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</si>
  <si>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</si>
  <si>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</si>
  <si>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</si>
  <si>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</si>
  <si>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</si>
  <si>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</si>
  <si>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</si>
  <si>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</si>
  <si>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</si>
  <si>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</si>
  <si>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</si>
  <si>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</si>
  <si>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</si>
  <si>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</si>
  <si>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</si>
  <si>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</si>
  <si>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</si>
  <si>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</si>
  <si>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</si>
  <si>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</si>
  <si>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</si>
  <si>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</si>
  <si>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</si>
  <si>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</si>
  <si>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</si>
  <si>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</si>
  <si>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</si>
  <si>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</si>
  <si>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</si>
  <si>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</si>
  <si>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</si>
  <si>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</si>
  <si>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</si>
  <si>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</si>
  <si>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</si>
  <si>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</si>
  <si>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</si>
  <si>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</si>
  <si>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</si>
  <si>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</si>
  <si>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</si>
  <si>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</si>
  <si>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</si>
  <si>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</si>
  <si>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</si>
  <si>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</si>
  <si>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</si>
  <si>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</si>
  <si>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</si>
  <si>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</si>
  <si>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</si>
  <si>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</si>
  <si>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</si>
  <si>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</si>
  <si>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</si>
  <si>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</si>
  <si>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</si>
  <si>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</si>
  <si>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</si>
  <si>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</si>
  <si>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</si>
  <si>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</si>
  <si>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</si>
  <si>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</si>
  <si>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</si>
  <si>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</si>
  <si>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</si>
  <si>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</si>
  <si>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</si>
  <si>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</si>
  <si>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</si>
  <si>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</si>
  <si>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</si>
  <si>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</si>
  <si>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</si>
  <si>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</si>
  <si>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</si>
  <si>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</si>
  <si>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</si>
  <si>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</si>
  <si>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</si>
  <si>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</si>
  <si>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</si>
  <si>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</si>
  <si>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</si>
  <si>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</si>
  <si>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埼玉県鴻巣市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</si>
  <si>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</si>
  <si>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</si>
  <si>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</si>
  <si>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</si>
  <si>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</si>
  <si>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</si>
  <si>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</si>
  <si>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</si>
  <si>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</si>
  <si>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</si>
  <si>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</si>
  <si>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</si>
  <si>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</si>
  <si>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</si>
  <si>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</si>
  <si>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</si>
  <si>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</si>
  <si>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</si>
  <si>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</si>
  <si>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</si>
  <si>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</si>
  <si>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</si>
  <si>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</si>
  <si>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</si>
  <si>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</si>
  <si>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</si>
  <si>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</si>
  <si>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</si>
  <si>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</si>
  <si>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</si>
  <si>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</si>
  <si>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</si>
  <si>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</si>
  <si>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</si>
  <si>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</si>
  <si>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</si>
  <si>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</si>
  <si>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</si>
  <si>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</si>
  <si>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</si>
  <si>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</si>
  <si>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</si>
  <si>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</si>
  <si>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</si>
  <si>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</si>
  <si>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</si>
  <si>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</si>
  <si>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</si>
  <si>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</si>
  <si>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</si>
  <si>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</si>
  <si>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</si>
  <si>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</si>
  <si>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</si>
  <si>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</si>
  <si>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</si>
  <si>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</si>
  <si>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</si>
  <si>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</si>
  <si>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</si>
  <si>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</si>
  <si>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</si>
  <si>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</si>
  <si>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</si>
  <si>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</si>
  <si>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</si>
  <si>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</si>
  <si>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</si>
  <si>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</si>
  <si>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</si>
  <si>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</si>
  <si>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</si>
  <si>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</si>
  <si>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</si>
  <si>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</si>
  <si>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</si>
  <si>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</si>
  <si>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</si>
  <si>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</si>
  <si>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</si>
  <si>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</si>
  <si>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</si>
  <si>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</si>
  <si>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</si>
  <si>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</si>
  <si>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</si>
  <si>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</si>
  <si>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</si>
  <si>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</si>
  <si>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</si>
  <si>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</si>
  <si>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</si>
  <si>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</si>
  <si>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</si>
  <si>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</si>
  <si>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</si>
  <si>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</si>
  <si>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</si>
  <si>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</si>
  <si>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</si>
  <si>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</si>
  <si>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</si>
  <si>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</si>
  <si>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</si>
  <si>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</si>
  <si>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</si>
  <si>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</si>
  <si>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</si>
  <si>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</si>
  <si>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</si>
  <si>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</si>
  <si>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</si>
  <si>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</si>
  <si>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</si>
  <si>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</si>
  <si>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</si>
  <si>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</si>
  <si>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</si>
  <si>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</si>
  <si>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</si>
  <si>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</si>
  <si>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</si>
  <si>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</si>
  <si>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</si>
  <si>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</si>
  <si>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</si>
  <si>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</si>
  <si>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</si>
  <si>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</si>
  <si>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</si>
  <si>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</si>
  <si>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</si>
  <si>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</si>
  <si>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</si>
  <si>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</si>
  <si>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</si>
  <si>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</si>
  <si>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</si>
  <si>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</si>
  <si>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</si>
  <si>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</si>
  <si>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</si>
  <si>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</si>
  <si>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</si>
  <si>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</si>
  <si>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</si>
  <si>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</si>
  <si>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</si>
  <si>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</si>
  <si>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</si>
  <si>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埼玉県鴻巣市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</si>
  <si>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</si>
  <si>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</si>
  <si>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</si>
  <si>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</si>
  <si>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</si>
  <si>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</si>
  <si>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</si>
  <si>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</si>
  <si>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</si>
  <si>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</si>
  <si>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</si>
  <si>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</si>
  <si>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</si>
  <si>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</si>
  <si>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</si>
  <si>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</si>
  <si>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</si>
  <si>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</si>
  <si>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</si>
  <si>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</si>
  <si>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北新宿第二土地区画整理事業特別会計</t>
    <phoneticPr fontId="5"/>
  </si>
  <si>
    <t>広田中央特定土地区画整理事業特別会計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</si>
  <si>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</si>
  <si>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</si>
  <si>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</si>
  <si>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</si>
  <si>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</si>
  <si>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</si>
  <si>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</si>
  <si>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</si>
  <si>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</si>
  <si>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</si>
  <si>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</si>
  <si>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</si>
  <si>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</si>
  <si>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</si>
  <si>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</si>
  <si>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</si>
  <si>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</si>
  <si>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</si>
  <si>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</si>
  <si>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</si>
  <si>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</si>
  <si>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</si>
  <si>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</si>
  <si>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</si>
  <si>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</si>
  <si>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</si>
  <si>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</si>
  <si>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</si>
  <si>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</si>
  <si>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</si>
  <si>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</si>
  <si>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</si>
  <si>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</si>
  <si>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</si>
  <si>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</si>
  <si>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</si>
  <si>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</si>
  <si>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</si>
  <si>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</si>
  <si>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</si>
  <si>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</si>
  <si>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</si>
  <si>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</si>
  <si>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</si>
  <si>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</si>
  <si>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</si>
  <si>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</si>
  <si>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</si>
  <si>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</si>
  <si>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</si>
  <si>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</si>
  <si>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</si>
  <si>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</si>
  <si>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</si>
  <si>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</si>
  <si>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</si>
  <si>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</si>
  <si>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</si>
  <si>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</si>
  <si>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</si>
  <si>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</si>
  <si>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</si>
  <si>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</si>
  <si>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</si>
  <si>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</si>
  <si>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</si>
  <si>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</si>
  <si>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</si>
  <si>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</si>
  <si>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</si>
  <si>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</si>
  <si>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</si>
  <si>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</si>
  <si>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</si>
  <si>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</si>
  <si>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</si>
  <si>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</si>
  <si>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</si>
  <si>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</si>
  <si>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</si>
  <si>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</si>
  <si>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</si>
  <si>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</si>
  <si>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</si>
  <si>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</si>
  <si>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</si>
  <si>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</si>
  <si>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</si>
  <si>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</si>
  <si>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</si>
  <si>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</si>
  <si>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</si>
  <si>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</si>
  <si>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</si>
  <si>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</si>
  <si>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</si>
  <si>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</si>
  <si>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</si>
  <si>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</si>
  <si>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</si>
  <si>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</si>
  <si>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</si>
  <si>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</si>
  <si>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</si>
  <si>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</si>
  <si>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</si>
  <si>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</si>
  <si>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</si>
  <si>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</si>
  <si>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</si>
  <si>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</si>
  <si>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</si>
  <si>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</si>
  <si>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</si>
  <si>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</si>
  <si>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</si>
  <si>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</si>
  <si>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</si>
  <si>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</si>
  <si>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</si>
  <si>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</si>
  <si>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</si>
  <si>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</si>
  <si>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</si>
  <si>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</si>
  <si>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</si>
  <si>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</si>
  <si>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</si>
  <si>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</si>
  <si>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</si>
  <si>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</si>
  <si>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</si>
  <si>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</si>
  <si>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</si>
  <si>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</si>
  <si>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</si>
  <si>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</si>
  <si>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</si>
  <si>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</si>
  <si>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</si>
  <si>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</si>
  <si>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</si>
  <si>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</si>
  <si>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</si>
  <si>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</si>
  <si>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</si>
  <si>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</si>
  <si>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</si>
  <si>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</si>
  <si>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</si>
  <si>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</si>
  <si>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</si>
  <si>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</si>
  <si>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</si>
  <si>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</si>
  <si>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1.43</t>
  </si>
  <si>
    <t>一般会計</t>
  </si>
  <si>
    <t>水道事業会計</t>
  </si>
  <si>
    <t>下水道事業会計</t>
  </si>
  <si>
    <t>介護保険特別会計</t>
  </si>
  <si>
    <t>国民健康保険事業特別会計</t>
  </si>
  <si>
    <t>北新宿第二土地区画整理事業特別会計</t>
  </si>
  <si>
    <t>広田中央特定土地区画整理事業特別会計</t>
  </si>
  <si>
    <t>農業集落排水事業特別会計</t>
  </si>
  <si>
    <t>その他会計（赤字）</t>
  </si>
  <si>
    <t>その他会計（黒字）</t>
  </si>
  <si>
    <t>R02</t>
    <phoneticPr fontId="5"/>
  </si>
  <si>
    <t>R03</t>
    <phoneticPr fontId="5"/>
  </si>
  <si>
    <t>R04</t>
    <phoneticPr fontId="5"/>
  </si>
  <si>
    <t>R05</t>
    <phoneticPr fontId="5"/>
  </si>
  <si>
    <t>R06</t>
    <phoneticPr fontId="5"/>
  </si>
  <si>
    <t>-</t>
    <phoneticPr fontId="2"/>
  </si>
  <si>
    <t>埼玉県央広域事務組合</t>
  </si>
  <si>
    <t>埼玉中部環境保全組合</t>
  </si>
  <si>
    <t>北本地区衛生組合</t>
  </si>
  <si>
    <t>彩北広域清掃組合</t>
  </si>
  <si>
    <t>荒川北縁水防事務組合</t>
  </si>
  <si>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</si>
  <si>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</si>
  <si>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</si>
  <si>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埼玉県都市ボートレース企業団</t>
  </si>
  <si>
    <t>一般会計</t>
    <rPh sb="0" eb="2">
      <t>イッパン</t>
    </rPh>
    <rPh sb="2" eb="4">
      <t>カイケイ</t>
    </rPh>
    <phoneticPr fontId="5"/>
  </si>
  <si>
    <t>特別会計</t>
    <rPh sb="0" eb="4">
      <t>トクベツカイケイ</t>
    </rPh>
    <phoneticPr fontId="5"/>
  </si>
  <si>
    <t>交通災害特別会計</t>
    <rPh sb="0" eb="2">
      <t>コウツウ</t>
    </rPh>
    <rPh sb="2" eb="4">
      <t>サイガイ</t>
    </rPh>
    <rPh sb="4" eb="6">
      <t>トクベツ</t>
    </rPh>
    <rPh sb="6" eb="8">
      <t>カイケイ</t>
    </rPh>
    <phoneticPr fontId="5"/>
  </si>
  <si>
    <t>一般会計</t>
    <rPh sb="0" eb="4">
      <t>イッパンカイケイ</t>
    </rPh>
    <phoneticPr fontId="23"/>
  </si>
  <si>
    <t>斎場特別会計</t>
    <rPh sb="0" eb="6">
      <t>サイジョウトクベツカイケイ</t>
    </rPh>
    <phoneticPr fontId="23"/>
  </si>
  <si>
    <t>鴻巣市土地開発公社</t>
    <rPh sb="0" eb="3">
      <t>コウノスシ</t>
    </rPh>
    <rPh sb="3" eb="9">
      <t>トチカイハツコウシャ</t>
    </rPh>
    <phoneticPr fontId="23"/>
  </si>
  <si>
    <t>鴻巣フラワーセンター</t>
    <rPh sb="0" eb="2">
      <t>コウノス</t>
    </rPh>
    <phoneticPr fontId="23"/>
  </si>
  <si>
    <t>鴻巣市施設管理公社</t>
    <rPh sb="0" eb="3">
      <t>コウノスシ</t>
    </rPh>
    <rPh sb="3" eb="9">
      <t>シセツカンリコウシャ</t>
    </rPh>
    <phoneticPr fontId="23"/>
  </si>
  <si>
    <t>吹上スポーツプラザ</t>
    <rPh sb="0" eb="2">
      <t>フキアゲ</t>
    </rPh>
    <phoneticPr fontId="23"/>
  </si>
  <si>
    <t>エルミ鴻巣</t>
    <rPh sb="3" eb="5">
      <t>コウノス</t>
    </rPh>
    <phoneticPr fontId="23"/>
  </si>
  <si>
    <t>鴻巣市観光協会</t>
    <rPh sb="0" eb="3">
      <t>コウノスシ</t>
    </rPh>
    <rPh sb="3" eb="7">
      <t>カンコウキョウカイ</t>
    </rPh>
    <phoneticPr fontId="23"/>
  </si>
  <si>
    <t>公共下水道事業会計</t>
    <rPh sb="0" eb="2">
      <t>コウキョウ</t>
    </rPh>
    <phoneticPr fontId="5"/>
  </si>
  <si>
    <t>合併振興基金</t>
    <rPh sb="0" eb="2">
      <t>ガッペイ</t>
    </rPh>
    <rPh sb="2" eb="4">
      <t>シンコウ</t>
    </rPh>
    <rPh sb="4" eb="6">
      <t>キキン</t>
    </rPh>
    <phoneticPr fontId="5"/>
  </si>
  <si>
    <t>ごみ処理施設等整備基金</t>
    <rPh sb="2" eb="7">
      <t>ショリシセツトウ</t>
    </rPh>
    <rPh sb="7" eb="11">
      <t>セイビキキン</t>
    </rPh>
    <phoneticPr fontId="5"/>
  </si>
  <si>
    <t>公共施設等整備基金</t>
    <rPh sb="0" eb="9">
      <t>コウキョウシセツトウセイビキキン</t>
    </rPh>
    <phoneticPr fontId="5"/>
  </si>
  <si>
    <t>地域医療体制整備基金</t>
    <rPh sb="0" eb="6">
      <t>チイキイリョウタイセイ</t>
    </rPh>
    <rPh sb="6" eb="10">
      <t>セイビキキン</t>
    </rPh>
    <phoneticPr fontId="5"/>
  </si>
  <si>
    <t>教育環境整備基金</t>
    <rPh sb="0" eb="4">
      <t>キョウイクカンキョウ</t>
    </rPh>
    <rPh sb="4" eb="8">
      <t>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</si>
  <si>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</si>
  <si>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</si>
  <si>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</si>
  <si>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</si>
  <si>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</si>
  <si>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</si>
  <si>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</si>
  <si>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</si>
  <si>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</si>
  <si>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内平均値における将来負担比率が減少傾向にある中、本市においても令和元年度決算以降減少に転じており、令和４年度にかけて地方債の元利償還金がピークを迎えたことで、実質公債費比率が前年度から減少となった。今後については引き続き投資的経費の平準化及び地方債充当事業の厳選を進め、将来負担の適正化に努めなければならない。</t>
    <phoneticPr fontId="5"/>
  </si>
  <si>
    <t>R6は将来負担比率が「－」となり、将来負担額を充当可能財源等が上回る状況となった。一方で、有形固定資産減価償却率は前年度から上昇しているものの、引き続き類似団体平均を下回っている。これは、合併後に合併特例事業債を活用し、公共施設やインフラ整備を進めてきたことによるものと考えられる。今後も地方債残高の減少に伴い財政負担の軽減が見込まれる一方、施設の老朽化により有形固定資産減価償却率の上昇が見込まれることから、資産保有量の総量管理に注視し、数値の大幅な上昇を抑える取組が不可欠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</si>
</sst>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51" xfId="16" applyFont="1" applyFill="1" applyBorder="1" applyAlignment="1" applyProtection="1">
      <alignment horizontal="left" vertical="top" wrapText="1"/>
      <protection locked="0"/>
    </xf>
    <xf numFmtId="0" fontId="1" fillId="0" borderId="65"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6"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6B029C-EC58-40F8-B1EC-180E19AE8E8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9280-4CA1-A7D0-F198A6CB6D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40700</c:v>
                </c:pt>
                <c:pt idx="1">
                  <c:v>34809</c:v>
                </c:pt>
                <c:pt idx="2">
                  <c:v>21399</c:v>
                </c:pt>
                <c:pt idx="3">
                  <c:v>20400</c:v>
                </c:pt>
                <c:pt idx="4">
                  <c:v>15604</c:v>
                </c:pt>
              </c:numCache>
            </c:numRef>
          </c:val>
          <c:smooth val="0"/>
          <c:extLst>
            <c:ext xmlns:c16="http://schemas.microsoft.com/office/drawing/2014/chart" uri="{C3380CC4-5D6E-409C-BE32-E72D297353CC}">
              <c16:uniqueId val="{00000001-9280-4CA1-A7D0-F198A6CB6D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7.43</c:v>
                </c:pt>
                <c:pt idx="1">
                  <c:v>9.57</c:v>
                </c:pt>
                <c:pt idx="2">
                  <c:v>9.34</c:v>
                </c:pt>
                <c:pt idx="3">
                  <c:v>8.42</c:v>
                </c:pt>
                <c:pt idx="4">
                  <c:v>9.07</c:v>
                </c:pt>
              </c:numCache>
            </c:numRef>
          </c:val>
          <c:extLst>
            <c:ext xmlns:c16="http://schemas.microsoft.com/office/drawing/2014/chart" uri="{C3380CC4-5D6E-409C-BE32-E72D297353CC}">
              <c16:uniqueId val="{00000000-DAC5-49FA-9762-9796E9D0107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10.65</c:v>
                </c:pt>
                <c:pt idx="1">
                  <c:v>11.96</c:v>
                </c:pt>
                <c:pt idx="2">
                  <c:v>13.51</c:v>
                </c:pt>
                <c:pt idx="3">
                  <c:v>12.5</c:v>
                </c:pt>
                <c:pt idx="4">
                  <c:v>12.13</c:v>
                </c:pt>
              </c:numCache>
            </c:numRef>
          </c:val>
          <c:extLst>
            <c:ext xmlns:c16="http://schemas.microsoft.com/office/drawing/2014/chart" uri="{C3380CC4-5D6E-409C-BE32-E72D297353CC}">
              <c16:uniqueId val="{00000001-DAC5-49FA-9762-9796E9D010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0.11</c:v>
                </c:pt>
                <c:pt idx="1">
                  <c:v>4.22</c:v>
                </c:pt>
                <c:pt idx="2">
                  <c:v>0.71</c:v>
                </c:pt>
                <c:pt idx="3">
                  <c:v>-1.43</c:v>
                </c:pt>
                <c:pt idx="4">
                  <c:v>0.82</c:v>
                </c:pt>
              </c:numCache>
            </c:numRef>
          </c:val>
          <c:smooth val="0"/>
          <c:extLst>
            <c:ext xmlns:c16="http://schemas.microsoft.com/office/drawing/2014/chart" uri="{C3380CC4-5D6E-409C-BE32-E72D297353CC}">
              <c16:uniqueId val="{00000002-DAC5-49FA-9762-9796E9D010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0.04</c:v>
                </c:pt>
                <c:pt idx="6">
                  <c:v>#N/A</c:v>
                </c:pt>
                <c:pt idx="7">
                  <c:v>0.04</c:v>
                </c:pt>
                <c:pt idx="8">
                  <c:v>#N/A</c:v>
                </c:pt>
                <c:pt idx="9">
                  <c:v>0</c:v>
                </c:pt>
              </c:numCache>
            </c:numRef>
          </c:val>
          <c:extLst>
            <c:ext xmlns:c16="http://schemas.microsoft.com/office/drawing/2014/chart" uri="{C3380CC4-5D6E-409C-BE32-E72D297353CC}">
              <c16:uniqueId val="{00000000-EC1A-43B7-BAF7-0252E27AF90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1A-43B7-BAF7-0252E27AF90B}"/>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0.05</c:v>
                </c:pt>
                <c:pt idx="4">
                  <c:v>#N/A</c:v>
                </c:pt>
                <c:pt idx="5">
                  <c:v>0.12</c:v>
                </c:pt>
                <c:pt idx="6">
                  <c:v>#N/A</c:v>
                </c:pt>
                <c:pt idx="7">
                  <c:v>0.15</c:v>
                </c:pt>
                <c:pt idx="8">
                  <c:v>#N/A</c:v>
                </c:pt>
                <c:pt idx="9">
                  <c:v>0.18</c:v>
                </c:pt>
              </c:numCache>
            </c:numRef>
          </c:val>
          <c:extLst>
            <c:ext xmlns:c16="http://schemas.microsoft.com/office/drawing/2014/chart" uri="{C3380CC4-5D6E-409C-BE32-E72D297353CC}">
              <c16:uniqueId val="{00000002-EC1A-43B7-BAF7-0252E27AF90B}"/>
            </c:ext>
          </c:extLst>
        </c:ser>
        <c:ser>
          <c:idx val="3"/>
          <c:order val="3"/>
          <c:tx>
            <c:strRef>
              <c:f>データシート!$A$30</c:f>
              <c:strCache>
                <c:ptCount val="1"/>
                <c:pt idx="0">
                  <c:v>広田中央特定土地区画整理事業特別会計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0.28999999999999998</c:v>
                </c:pt>
                <c:pt idx="4">
                  <c:v>#N/A</c:v>
                </c:pt>
                <c:pt idx="5">
                  <c:v>0.15</c:v>
                </c:pt>
                <c:pt idx="6">
                  <c:v>#N/A</c:v>
                </c:pt>
                <c:pt idx="7">
                  <c:v>0.11</c:v>
                </c:pt>
                <c:pt idx="8">
                  <c:v>#N/A</c:v>
                </c:pt>
                <c:pt idx="9">
                  <c:v>0.2</c:v>
                </c:pt>
              </c:numCache>
            </c:numRef>
          </c:val>
          <c:extLst>
            <c:ext xmlns:c16="http://schemas.microsoft.com/office/drawing/2014/chart" uri="{C3380CC4-5D6E-409C-BE32-E72D297353CC}">
              <c16:uniqueId val="{00000003-EC1A-43B7-BAF7-0252E27AF90B}"/>
            </c:ext>
          </c:extLst>
        </c:ser>
        <c:ser>
          <c:idx val="4"/>
          <c:order val="4"/>
          <c:tx>
            <c:strRef>
              <c:f>データシート!$A$31</c:f>
              <c:strCache>
                <c:ptCount val="1"/>
                <c:pt idx="0">
                  <c:v>北新宿第二土地区画整理事業特別会計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0.46</c:v>
                </c:pt>
                <c:pt idx="4">
                  <c:v>#N/A</c:v>
                </c:pt>
                <c:pt idx="5">
                  <c:v>0.62</c:v>
                </c:pt>
                <c:pt idx="6">
                  <c:v>#N/A</c:v>
                </c:pt>
                <c:pt idx="7">
                  <c:v>0.55000000000000004</c:v>
                </c:pt>
                <c:pt idx="8">
                  <c:v>#N/A</c:v>
                </c:pt>
                <c:pt idx="9">
                  <c:v>0.51</c:v>
                </c:pt>
              </c:numCache>
            </c:numRef>
          </c:val>
          <c:extLst>
            <c:ext xmlns:c16="http://schemas.microsoft.com/office/drawing/2014/chart" uri="{C3380CC4-5D6E-409C-BE32-E72D297353CC}">
              <c16:uniqueId val="{00000004-EC1A-43B7-BAF7-0252E27AF90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1.35</c:v>
                </c:pt>
                <c:pt idx="2">
                  <c:v>#N/A</c:v>
                </c:pt>
                <c:pt idx="3">
                  <c:v>1.39</c:v>
                </c:pt>
                <c:pt idx="4">
                  <c:v>#N/A</c:v>
                </c:pt>
                <c:pt idx="5">
                  <c:v>1.17</c:v>
                </c:pt>
                <c:pt idx="6">
                  <c:v>#N/A</c:v>
                </c:pt>
                <c:pt idx="7">
                  <c:v>0.73</c:v>
                </c:pt>
                <c:pt idx="8">
                  <c:v>#N/A</c:v>
                </c:pt>
                <c:pt idx="9">
                  <c:v>0.82</c:v>
                </c:pt>
              </c:numCache>
            </c:numRef>
          </c:val>
          <c:extLst>
            <c:ext xmlns:c16="http://schemas.microsoft.com/office/drawing/2014/chart" uri="{C3380CC4-5D6E-409C-BE32-E72D297353CC}">
              <c16:uniqueId val="{00000005-EC1A-43B7-BAF7-0252E27AF90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1.21</c:v>
                </c:pt>
                <c:pt idx="2">
                  <c:v>#N/A</c:v>
                </c:pt>
                <c:pt idx="3">
                  <c:v>0.71</c:v>
                </c:pt>
                <c:pt idx="4">
                  <c:v>#N/A</c:v>
                </c:pt>
                <c:pt idx="5">
                  <c:v>1.52</c:v>
                </c:pt>
                <c:pt idx="6">
                  <c:v>#N/A</c:v>
                </c:pt>
                <c:pt idx="7">
                  <c:v>1.65</c:v>
                </c:pt>
                <c:pt idx="8">
                  <c:v>#N/A</c:v>
                </c:pt>
                <c:pt idx="9">
                  <c:v>0.94</c:v>
                </c:pt>
              </c:numCache>
            </c:numRef>
          </c:val>
          <c:extLst>
            <c:ext xmlns:c16="http://schemas.microsoft.com/office/drawing/2014/chart" uri="{C3380CC4-5D6E-409C-BE32-E72D297353CC}">
              <c16:uniqueId val="{00000006-EC1A-43B7-BAF7-0252E27AF90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6.31</c:v>
                </c:pt>
                <c:pt idx="2">
                  <c:v>#N/A</c:v>
                </c:pt>
                <c:pt idx="3">
                  <c:v>6.48</c:v>
                </c:pt>
                <c:pt idx="4">
                  <c:v>#N/A</c:v>
                </c:pt>
                <c:pt idx="5">
                  <c:v>6.66</c:v>
                </c:pt>
                <c:pt idx="6">
                  <c:v>#N/A</c:v>
                </c:pt>
                <c:pt idx="7">
                  <c:v>6.2</c:v>
                </c:pt>
                <c:pt idx="8">
                  <c:v>#N/A</c:v>
                </c:pt>
                <c:pt idx="9">
                  <c:v>5.6</c:v>
                </c:pt>
              </c:numCache>
            </c:numRef>
          </c:val>
          <c:extLst>
            <c:ext xmlns:c16="http://schemas.microsoft.com/office/drawing/2014/chart" uri="{C3380CC4-5D6E-409C-BE32-E72D297353CC}">
              <c16:uniqueId val="{00000007-EC1A-43B7-BAF7-0252E27AF90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4.6500000000000004</c:v>
                </c:pt>
                <c:pt idx="2">
                  <c:v>#N/A</c:v>
                </c:pt>
                <c:pt idx="3">
                  <c:v>5.0999999999999996</c:v>
                </c:pt>
                <c:pt idx="4">
                  <c:v>#N/A</c:v>
                </c:pt>
                <c:pt idx="5">
                  <c:v>5.82</c:v>
                </c:pt>
                <c:pt idx="6">
                  <c:v>#N/A</c:v>
                </c:pt>
                <c:pt idx="7">
                  <c:v>6.63</c:v>
                </c:pt>
                <c:pt idx="8">
                  <c:v>#N/A</c:v>
                </c:pt>
                <c:pt idx="9">
                  <c:v>6.35</c:v>
                </c:pt>
              </c:numCache>
            </c:numRef>
          </c:val>
          <c:extLst>
            <c:ext xmlns:c16="http://schemas.microsoft.com/office/drawing/2014/chart" uri="{C3380CC4-5D6E-409C-BE32-E72D297353CC}">
              <c16:uniqueId val="{00000008-EC1A-43B7-BAF7-0252E27AF90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c:v>
                </c:pt>
                <c:pt idx="2">
                  <c:v>#N/A</c:v>
                </c:pt>
                <c:pt idx="3">
                  <c:v>8.81</c:v>
                </c:pt>
                <c:pt idx="4">
                  <c:v>#N/A</c:v>
                </c:pt>
                <c:pt idx="5">
                  <c:v>8.56</c:v>
                </c:pt>
                <c:pt idx="6">
                  <c:v>#N/A</c:v>
                </c:pt>
                <c:pt idx="7">
                  <c:v>7.75</c:v>
                </c:pt>
                <c:pt idx="8">
                  <c:v>#N/A</c:v>
                </c:pt>
                <c:pt idx="9">
                  <c:v>8.34</c:v>
                </c:pt>
              </c:numCache>
            </c:numRef>
          </c:val>
          <c:extLst>
            <c:ext xmlns:c16="http://schemas.microsoft.com/office/drawing/2014/chart" uri="{C3380CC4-5D6E-409C-BE32-E72D297353CC}">
              <c16:uniqueId val="{00000009-EC1A-43B7-BAF7-0252E27AF90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4865</c:v>
                </c:pt>
                <c:pt idx="5">
                  <c:v>4824</c:v>
                </c:pt>
                <c:pt idx="8">
                  <c:v>4687</c:v>
                </c:pt>
                <c:pt idx="11">
                  <c:v>4465</c:v>
                </c:pt>
                <c:pt idx="14">
                  <c:v>4401</c:v>
                </c:pt>
              </c:numCache>
            </c:numRef>
          </c:val>
          <c:extLst>
            <c:ext xmlns:c16="http://schemas.microsoft.com/office/drawing/2014/chart" uri="{C3380CC4-5D6E-409C-BE32-E72D297353CC}">
              <c16:uniqueId val="{00000000-EBC9-401C-8B42-D0666609F95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BC9-401C-8B42-D0666609F95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BC9-401C-8B42-D0666609F95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56</c:v>
                </c:pt>
                <c:pt idx="6">
                  <c:v>52</c:v>
                </c:pt>
                <c:pt idx="9">
                  <c:v>62</c:v>
                </c:pt>
                <c:pt idx="12">
                  <c:v>62</c:v>
                </c:pt>
              </c:numCache>
            </c:numRef>
          </c:val>
          <c:extLst>
            <c:ext xmlns:c16="http://schemas.microsoft.com/office/drawing/2014/chart" uri="{C3380CC4-5D6E-409C-BE32-E72D297353CC}">
              <c16:uniqueId val="{00000003-EBC9-401C-8B42-D0666609F95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818</c:v>
                </c:pt>
                <c:pt idx="3">
                  <c:v>775</c:v>
                </c:pt>
                <c:pt idx="6">
                  <c:v>767</c:v>
                </c:pt>
                <c:pt idx="9">
                  <c:v>643</c:v>
                </c:pt>
                <c:pt idx="12">
                  <c:v>594</c:v>
                </c:pt>
              </c:numCache>
            </c:numRef>
          </c:val>
          <c:extLst>
            <c:ext xmlns:c16="http://schemas.microsoft.com/office/drawing/2014/chart" uri="{C3380CC4-5D6E-409C-BE32-E72D297353CC}">
              <c16:uniqueId val="{00000004-EBC9-401C-8B42-D0666609F95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C9-401C-8B42-D0666609F95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C9-401C-8B42-D0666609F95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4816</c:v>
                </c:pt>
                <c:pt idx="3">
                  <c:v>4891</c:v>
                </c:pt>
                <c:pt idx="6">
                  <c:v>4809</c:v>
                </c:pt>
                <c:pt idx="9">
                  <c:v>4552</c:v>
                </c:pt>
                <c:pt idx="12">
                  <c:v>4484</c:v>
                </c:pt>
              </c:numCache>
            </c:numRef>
          </c:val>
          <c:extLst>
            <c:ext xmlns:c16="http://schemas.microsoft.com/office/drawing/2014/chart" uri="{C3380CC4-5D6E-409C-BE32-E72D297353CC}">
              <c16:uniqueId val="{00000007-EBC9-401C-8B42-D0666609F9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834</c:v>
                </c:pt>
                <c:pt idx="2">
                  <c:v>#N/A</c:v>
                </c:pt>
                <c:pt idx="3">
                  <c:v>#N/A</c:v>
                </c:pt>
                <c:pt idx="4">
                  <c:v>898</c:v>
                </c:pt>
                <c:pt idx="5">
                  <c:v>#N/A</c:v>
                </c:pt>
                <c:pt idx="6">
                  <c:v>#N/A</c:v>
                </c:pt>
                <c:pt idx="7">
                  <c:v>941</c:v>
                </c:pt>
                <c:pt idx="8">
                  <c:v>#N/A</c:v>
                </c:pt>
                <c:pt idx="9">
                  <c:v>#N/A</c:v>
                </c:pt>
                <c:pt idx="10">
                  <c:v>792</c:v>
                </c:pt>
                <c:pt idx="11">
                  <c:v>#N/A</c:v>
                </c:pt>
                <c:pt idx="12">
                  <c:v>#N/A</c:v>
                </c:pt>
                <c:pt idx="13">
                  <c:v>739</c:v>
                </c:pt>
                <c:pt idx="14">
                  <c:v>#N/A</c:v>
                </c:pt>
              </c:numCache>
            </c:numRef>
          </c:val>
          <c:smooth val="0"/>
          <c:extLst>
            <c:ext xmlns:c16="http://schemas.microsoft.com/office/drawing/2014/chart" uri="{C3380CC4-5D6E-409C-BE32-E72D297353CC}">
              <c16:uniqueId val="{00000008-EBC9-401C-8B42-D0666609F9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45215</c:v>
                </c:pt>
                <c:pt idx="5">
                  <c:v>43565</c:v>
                </c:pt>
                <c:pt idx="8">
                  <c:v>41070</c:v>
                </c:pt>
                <c:pt idx="11">
                  <c:v>38139</c:v>
                </c:pt>
                <c:pt idx="14">
                  <c:v>34848</c:v>
                </c:pt>
              </c:numCache>
            </c:numRef>
          </c:val>
          <c:extLst>
            <c:ext xmlns:c16="http://schemas.microsoft.com/office/drawing/2014/chart" uri="{C3380CC4-5D6E-409C-BE32-E72D297353CC}">
              <c16:uniqueId val="{00000000-3737-4B44-95F9-0B8074D4F6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5985</c:v>
                </c:pt>
                <c:pt idx="5">
                  <c:v>5814</c:v>
                </c:pt>
                <c:pt idx="8">
                  <c:v>5437</c:v>
                </c:pt>
                <c:pt idx="11">
                  <c:v>5414</c:v>
                </c:pt>
                <c:pt idx="14">
                  <c:v>5781</c:v>
                </c:pt>
              </c:numCache>
            </c:numRef>
          </c:val>
          <c:extLst>
            <c:ext xmlns:c16="http://schemas.microsoft.com/office/drawing/2014/chart" uri="{C3380CC4-5D6E-409C-BE32-E72D297353CC}">
              <c16:uniqueId val="{00000001-3737-4B44-95F9-0B8074D4F6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7814</c:v>
                </c:pt>
                <c:pt idx="5">
                  <c:v>8640</c:v>
                </c:pt>
                <c:pt idx="8">
                  <c:v>8509</c:v>
                </c:pt>
                <c:pt idx="11">
                  <c:v>8010</c:v>
                </c:pt>
                <c:pt idx="14">
                  <c:v>8133</c:v>
                </c:pt>
              </c:numCache>
            </c:numRef>
          </c:val>
          <c:extLst>
            <c:ext xmlns:c16="http://schemas.microsoft.com/office/drawing/2014/chart" uri="{C3380CC4-5D6E-409C-BE32-E72D297353CC}">
              <c16:uniqueId val="{00000002-3737-4B44-95F9-0B8074D4F6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37-4B44-95F9-0B8074D4F6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37-4B44-95F9-0B8074D4F6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37-4B44-95F9-0B8074D4F6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5882</c:v>
                </c:pt>
                <c:pt idx="3">
                  <c:v>5585</c:v>
                </c:pt>
                <c:pt idx="6">
                  <c:v>5461</c:v>
                </c:pt>
                <c:pt idx="9">
                  <c:v>5449</c:v>
                </c:pt>
                <c:pt idx="12">
                  <c:v>5411</c:v>
                </c:pt>
              </c:numCache>
            </c:numRef>
          </c:val>
          <c:extLst>
            <c:ext xmlns:c16="http://schemas.microsoft.com/office/drawing/2014/chart" uri="{C3380CC4-5D6E-409C-BE32-E72D297353CC}">
              <c16:uniqueId val="{00000006-3737-4B44-95F9-0B8074D4F6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541</c:v>
                </c:pt>
                <c:pt idx="3">
                  <c:v>467</c:v>
                </c:pt>
                <c:pt idx="6">
                  <c:v>460</c:v>
                </c:pt>
                <c:pt idx="9">
                  <c:v>616</c:v>
                </c:pt>
                <c:pt idx="12">
                  <c:v>1053</c:v>
                </c:pt>
              </c:numCache>
            </c:numRef>
          </c:val>
          <c:extLst>
            <c:ext xmlns:c16="http://schemas.microsoft.com/office/drawing/2014/chart" uri="{C3380CC4-5D6E-409C-BE32-E72D297353CC}">
              <c16:uniqueId val="{00000007-3737-4B44-95F9-0B8074D4F6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8549</c:v>
                </c:pt>
                <c:pt idx="3">
                  <c:v>8381</c:v>
                </c:pt>
                <c:pt idx="6">
                  <c:v>8006</c:v>
                </c:pt>
                <c:pt idx="9">
                  <c:v>7397</c:v>
                </c:pt>
                <c:pt idx="12">
                  <c:v>6690</c:v>
                </c:pt>
              </c:numCache>
            </c:numRef>
          </c:val>
          <c:extLst>
            <c:ext xmlns:c16="http://schemas.microsoft.com/office/drawing/2014/chart" uri="{C3380CC4-5D6E-409C-BE32-E72D297353CC}">
              <c16:uniqueId val="{00000008-3737-4B44-95F9-0B8074D4F6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386</c:v>
                </c:pt>
                <c:pt idx="3">
                  <c:v>387</c:v>
                </c:pt>
                <c:pt idx="6">
                  <c:v>420</c:v>
                </c:pt>
                <c:pt idx="9">
                  <c:v>390</c:v>
                </c:pt>
                <c:pt idx="12">
                  <c:v>391</c:v>
                </c:pt>
              </c:numCache>
            </c:numRef>
          </c:val>
          <c:extLst>
            <c:ext xmlns:c16="http://schemas.microsoft.com/office/drawing/2014/chart" uri="{C3380CC4-5D6E-409C-BE32-E72D297353CC}">
              <c16:uniqueId val="{00000009-3737-4B44-95F9-0B8074D4F6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45489</c:v>
                </c:pt>
                <c:pt idx="3">
                  <c:v>44942</c:v>
                </c:pt>
                <c:pt idx="6">
                  <c:v>41961</c:v>
                </c:pt>
                <c:pt idx="9">
                  <c:v>38623</c:v>
                </c:pt>
                <c:pt idx="12">
                  <c:v>34842</c:v>
                </c:pt>
              </c:numCache>
            </c:numRef>
          </c:val>
          <c:extLst>
            <c:ext xmlns:c16="http://schemas.microsoft.com/office/drawing/2014/chart" uri="{C3380CC4-5D6E-409C-BE32-E72D297353CC}">
              <c16:uniqueId val="{0000000A-3737-4B44-95F9-0B8074D4F6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1834</c:v>
                </c:pt>
                <c:pt idx="2">
                  <c:v>#N/A</c:v>
                </c:pt>
                <c:pt idx="3">
                  <c:v>#N/A</c:v>
                </c:pt>
                <c:pt idx="4">
                  <c:v>1742</c:v>
                </c:pt>
                <c:pt idx="5">
                  <c:v>#N/A</c:v>
                </c:pt>
                <c:pt idx="6">
                  <c:v>#N/A</c:v>
                </c:pt>
                <c:pt idx="7">
                  <c:v>1292</c:v>
                </c:pt>
                <c:pt idx="8">
                  <c:v>#N/A</c:v>
                </c:pt>
                <c:pt idx="9">
                  <c:v>#N/A</c:v>
                </c:pt>
                <c:pt idx="10">
                  <c:v>911</c:v>
                </c:pt>
                <c:pt idx="11">
                  <c:v>#N/A</c:v>
                </c:pt>
                <c:pt idx="12">
                  <c:v>#N/A</c:v>
                </c:pt>
                <c:pt idx="13">
                  <c:v>0</c:v>
                </c:pt>
                <c:pt idx="14">
                  <c:v>#N/A</c:v>
                </c:pt>
              </c:numCache>
            </c:numRef>
          </c:val>
          <c:smooth val="0"/>
          <c:extLst>
            <c:ext xmlns:c16="http://schemas.microsoft.com/office/drawing/2014/chart" uri="{C3380CC4-5D6E-409C-BE32-E72D297353CC}">
              <c16:uniqueId val="{0000000B-3737-4B44-95F9-0B8074D4F6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3405</c:v>
                </c:pt>
                <c:pt idx="1">
                  <c:v>3220</c:v>
                </c:pt>
                <c:pt idx="2">
                  <c:v>3208</c:v>
                </c:pt>
              </c:numCache>
            </c:numRef>
          </c:val>
          <c:extLst>
            <c:ext xmlns:c16="http://schemas.microsoft.com/office/drawing/2014/chart" uri="{C3380CC4-5D6E-409C-BE32-E72D297353CC}">
              <c16:uniqueId val="{00000000-C39B-4E22-863E-94DB635A30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791</c:v>
                </c:pt>
                <c:pt idx="1">
                  <c:v>728</c:v>
                </c:pt>
                <c:pt idx="2">
                  <c:v>648</c:v>
                </c:pt>
              </c:numCache>
            </c:numRef>
          </c:val>
          <c:extLst>
            <c:ext xmlns:c16="http://schemas.microsoft.com/office/drawing/2014/chart" uri="{C3380CC4-5D6E-409C-BE32-E72D297353CC}">
              <c16:uniqueId val="{00000001-C39B-4E22-863E-94DB635A30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6016</c:v>
                </c:pt>
                <c:pt idx="1">
                  <c:v>5903</c:v>
                </c:pt>
                <c:pt idx="2">
                  <c:v>5847</c:v>
                </c:pt>
              </c:numCache>
            </c:numRef>
          </c:val>
          <c:extLst>
            <c:ext xmlns:c16="http://schemas.microsoft.com/office/drawing/2014/chart" uri="{C3380CC4-5D6E-409C-BE32-E72D297353CC}">
              <c16:uniqueId val="{00000002-C39B-4E22-863E-94DB635A30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{EE9D2994-0804-4D6D-B976-5D9BFB870E17}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7C8-47F7-B1F5-A2AD8F069B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{AA22CC77-A4F8-48D2-B0C8-D21E0E11FE0C}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C8-47F7-B1F5-A2AD8F069B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{C84C9567-174D-4B6A-911E-3F1D7BE7E635}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C8-47F7-B1F5-A2AD8F069B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{DE4C5330-C483-41C9-9DF0-797F3E7A2D02}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C8-47F7-B1F5-A2AD8F069B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{C6A12A26-9496-487C-AF45-09A046756212}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C8-47F7-B1F5-A2AD8F069B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{4CCAC70C-4FAF-4E37-9137-00BF77A7DD48}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7C8-47F7-B1F5-A2AD8F069BF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{458836F5-22C8-40BC-80E8-5926B50610CB}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7C8-47F7-B1F5-A2AD8F069BF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{A9A19341-FE85-47D4-85B4-DA1E8FBFAF88}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7C8-47F7-B1F5-A2AD8F069B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{BE2E8CFA-13AC-46CD-B20D-33F96ECAAD36}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7C8-47F7-B1F5-A2AD8F069B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56.6</c:v>
                </c:pt>
                <c:pt idx="8">
                  <c:v>58.4</c:v>
                </c:pt>
                <c:pt idx="16">
                  <c:v>60.1</c:v>
                </c:pt>
                <c:pt idx="24">
                  <c:v>61.5</c:v>
                </c:pt>
                <c:pt idx="32">
                  <c:v>63.6</c:v>
                </c:pt>
              </c:numCache>
            </c:numRef>
          </c:xVal>
          <c:yVal>
            <c:numRef>
              <c:f>公会計指標分析・財政指標組合せ分析表!$BP$51:$DC$51</c:f>
              <c:numCache>
                <c:formatCode>#,##0.0;"▲ "#,##0.0</c:formatCode>
                <c:ptCount val="40"/>
                <c:pt idx="0">
                  <c:v>8.9</c:v>
                </c:pt>
                <c:pt idx="8">
                  <c:v>8</c:v>
                </c:pt>
                <c:pt idx="16">
                  <c:v>6.1</c:v>
                </c:pt>
                <c:pt idx="24">
                  <c:v>4.0999999999999996</c:v>
                </c:pt>
              </c:numCache>
            </c:numRef>
          </c:yVal>
          <c:smooth val="0"/>
          <c:extLst>
            <c:ext xmlns:c16="http://schemas.microsoft.com/office/drawing/2014/chart" uri="{C3380CC4-5D6E-409C-BE32-E72D297353CC}">
              <c16:uniqueId val="{00000009-C7C8-47F7-B1F5-A2AD8F069BF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{F592B1E0-2CD4-437F-BB0B-5EF4480D4ABD}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7C8-47F7-B1F5-A2AD8F069BF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{B6BB9141-5D7C-4C34-B43C-A35D825EFB9D}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C8-47F7-B1F5-A2AD8F069B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{ED06CBCD-C486-42D7-8748-6FFEEE41E8CA}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C8-47F7-B1F5-A2AD8F069B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{0C282DBD-81DE-4B9B-B6D8-B32544897C94}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C8-47F7-B1F5-A2AD8F069B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{D47D81BC-C47D-46A6-A538-F69D3F45739C}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C8-47F7-B1F5-A2AD8F069B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{5BF20A4E-445D-4675-8F88-F6FF795D121E}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7C8-47F7-B1F5-A2AD8F069BF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{EFD2AA77-58E4-4C06-9644-1864AC6ECE1E}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7C8-47F7-B1F5-A2AD8F069BF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{53C42DCE-5600-45C2-B920-145A3F63A84E}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7C8-47F7-B1F5-A2AD8F069B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{46575573-9C7E-46AA-B3DD-64A4C71AC777}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7C8-47F7-B1F5-A2AD8F069B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7C8-47F7-B1F5-A2AD8F069BF5}"/>
            </c:ext>
          </c:extLst>
        </c:ser>
        <c:dLbls>
          <c:showLegendKey val="0"/>
          <c:showVal val="1"/>
          <c:showCatName val="0"/>
          <c:showSerName val="0"/>
          <c:showPercent val="0"/>
          <c:showBubbleSize val="0"/>
        </c:dLbls>
        <c:axId val="46179840"/>
        <c:axId val="46181760"/>
      </c:scatterChart>
      <c:valAx>
        <c:axId val="46179840"/>
        <c:scaling>
          <c:orientation val="maxMin"/>
          <c:max val="67"/>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{F0CC9E4A-1FC3-4FDB-9DD1-CF19C925CF6D}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B92-41FB-B6E7-6A6DEE69C1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{97BA17D3-3A7E-41DC-8CB2-86753E3B3315}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92-41FB-B6E7-6A6DEE69C1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{0E7F2249-5D10-4282-A4E9-282DCF625E13}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92-41FB-B6E7-6A6DEE69C1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{D454AE4B-B274-445C-BAE3-897A44A56ED9}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92-41FB-B6E7-6A6DEE69C1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{7D8C19F2-CE53-44EC-B3A8-D12593D72755}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92-41FB-B6E7-6A6DEE69C1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{E042C58C-CA94-466E-B30C-43B5065E39F3}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B92-41FB-B6E7-6A6DEE69C1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{C15A7C84-7FF1-4731-9A1A-C4C3A42B2A9A}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B92-41FB-B6E7-6A6DEE69C1D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{AE276C9F-84B2-4A91-9635-1D431D3C9827}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B92-41FB-B6E7-6A6DEE69C1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{A1C60E9A-FDA8-429F-834D-BCC72CC0572D}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B92-41FB-B6E7-6A6DEE69C1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4.0999999999999996</c:v>
                </c:pt>
                <c:pt idx="16">
                  <c:v>4.2</c:v>
                </c:pt>
                <c:pt idx="24">
                  <c:v>4</c:v>
                </c:pt>
                <c:pt idx="32">
                  <c:v>3.7</c:v>
                </c:pt>
              </c:numCache>
            </c:numRef>
          </c:xVal>
          <c:yVal>
            <c:numRef>
              <c:f>公会計指標分析・財政指標組合せ分析表!$BP$73:$DC$73</c:f>
              <c:numCache>
                <c:formatCode>#,##0.0;"▲ "#,##0.0</c:formatCode>
                <c:ptCount val="40"/>
                <c:pt idx="0">
                  <c:v>8.9</c:v>
                </c:pt>
                <c:pt idx="8">
                  <c:v>8</c:v>
                </c:pt>
                <c:pt idx="16">
                  <c:v>6.1</c:v>
                </c:pt>
                <c:pt idx="24">
                  <c:v>4.0999999999999996</c:v>
                </c:pt>
              </c:numCache>
            </c:numRef>
          </c:yVal>
          <c:smooth val="0"/>
          <c:extLst>
            <c:ext xmlns:c16="http://schemas.microsoft.com/office/drawing/2014/chart" uri="{C3380CC4-5D6E-409C-BE32-E72D297353CC}">
              <c16:uniqueId val="{00000009-7B92-41FB-B6E7-6A6DEE69C1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{22203B5A-F46A-44DC-8F51-07F8B3E2AB6A}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B92-41FB-B6E7-6A6DEE69C1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{FA964961-2408-492D-A328-7CC54E749633}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92-41FB-B6E7-6A6DEE69C1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{0826229C-90A0-4CE9-A1A8-7005B0CD2CAF}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92-41FB-B6E7-6A6DEE69C1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{B57148FC-1805-4018-B06B-96D0C37FECFD}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92-41FB-B6E7-6A6DEE69C1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{5D34778C-03BC-4E05-A099-736BACA6EBFD}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92-41FB-B6E7-6A6DEE69C1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{6C1D8596-1952-4537-93BA-521D6E06FBDF}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B92-41FB-B6E7-6A6DEE69C1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{9BC471B5-9E55-4FDB-93F7-46B4C44EF56E}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B92-41FB-B6E7-6A6DEE69C1D9}"/>
                </c:ext>
              </c:extLst>
            </c:dLbl>
            <c:dLbl>
              <c:idx val="24"/>
              <c:layout>
                <c:manualLayout>
                  <c:x val="-4.490505736590114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{6C7D4A08-DCF8-46DE-B84E-1020C01AD896}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B92-41FB-B6E7-6A6DEE69C1D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{1189C5D2-F837-4D83-A42C-CE64533EEF9D}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B92-41FB-B6E7-6A6DEE69C1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B92-41FB-B6E7-6A6DEE69C1D9}"/>
            </c:ext>
          </c:extLst>
        </c:ser>
        <c:dLbls>
          <c:showLegendKey val="0"/>
          <c:showVal val="1"/>
          <c:showCatName val="0"/>
          <c:showSerName val="0"/>
          <c:showPercent val="0"/>
          <c:showBubbleSize val="0"/>
        </c:dLbls>
        <c:axId val="84219776"/>
        <c:axId val="84234240"/>
      </c:scatterChart>
      <c:valAx>
        <c:axId val="84219776"/>
        <c:scaling>
          <c:orientation val="maxMin"/>
          <c:max val="4.8"/>
          <c:min val="3.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前年度から０．０</a:t>
          </a:r>
          <a:r>
            <a:rPr kumimoji="1" lang="ja-JP" altLang="en-US" sz="1100">
              <a:solidFill>
                <a:schemeClr val="dk1"/>
              </a:solidFill>
              <a:effectLst/>
              <a:latin typeface="+mn-lt"/>
              <a:ea typeface="+mn-ea"/>
              <a:cs typeface="+mn-cs"/>
            </a:rPr>
            <a:t>０７</a:t>
          </a:r>
          <a:r>
            <a:rPr kumimoji="1" lang="ja-JP" altLang="ja-JP" sz="1100">
              <a:solidFill>
                <a:schemeClr val="dk1"/>
              </a:solidFill>
              <a:effectLst/>
              <a:latin typeface="+mn-lt"/>
              <a:ea typeface="+mn-ea"/>
              <a:cs typeface="+mn-cs"/>
            </a:rPr>
            <a:t>ポイントの低下となった</a:t>
          </a:r>
          <a:r>
            <a:rPr kumimoji="1" lang="ja-JP" altLang="en-US" sz="1100">
              <a:solidFill>
                <a:schemeClr val="dk1"/>
              </a:solidFill>
              <a:effectLst/>
              <a:latin typeface="+mn-lt"/>
              <a:ea typeface="+mn-ea"/>
              <a:cs typeface="+mn-cs"/>
            </a:rPr>
            <a:t>が、数値としては同率と</a:t>
          </a:r>
          <a:r>
            <a:rPr kumimoji="1" lang="ja-JP" altLang="en-US" sz="1100" b="0">
              <a:solidFill>
                <a:schemeClr val="dk1"/>
              </a:solidFill>
              <a:effectLst/>
              <a:latin typeface="+mn-lt"/>
              <a:ea typeface="+mn-ea"/>
              <a:cs typeface="+mn-cs"/>
            </a:rPr>
            <a:t>なった</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基準財政収入額が地方特例交付金や株式等譲渡所得割交付金等の算定により０</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５</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の増加となった一方、基準財政需要額がこども子育て費や給与改定費等の算定により、それを上回る３</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７</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の増加となったことによるものである。</a:t>
          </a:r>
          <a:r>
            <a:rPr kumimoji="1" lang="ja-JP" altLang="ja-JP" sz="1100" b="0">
              <a:solidFill>
                <a:schemeClr val="dk1"/>
              </a:solidFill>
              <a:effectLst/>
              <a:latin typeface="+mn-lt"/>
              <a:ea typeface="+mn-ea"/>
              <a:cs typeface="+mn-cs"/>
            </a:rPr>
            <a:t>平成２７年度から類似団体内平均値</a:t>
          </a:r>
          <a:r>
            <a:rPr kumimoji="1" lang="ja-JP" altLang="ja-JP" sz="1100">
              <a:solidFill>
                <a:schemeClr val="dk1"/>
              </a:solidFill>
              <a:effectLst/>
              <a:latin typeface="+mn-lt"/>
              <a:ea typeface="+mn-ea"/>
              <a:cs typeface="+mn-cs"/>
            </a:rPr>
            <a:t>を下回り続けているため、引き続き給与の適正化、委託料の削減及び市税滞納額の圧縮等を行うとともに、過去に借入を行った高利の地方債についての利率見直しに取り組み、公債費の伸びを抑え、健全財政の維持に一層、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814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9072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44649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147155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減少と</a:t>
          </a:r>
          <a:r>
            <a:rPr kumimoji="1" lang="ja-JP" altLang="ja-JP" sz="1100">
              <a:solidFill>
                <a:schemeClr val="dk1"/>
              </a:solidFill>
              <a:effectLst/>
              <a:latin typeface="+mn-lt"/>
              <a:ea typeface="+mn-ea"/>
              <a:cs typeface="+mn-cs"/>
            </a:rPr>
            <a:t>なり、類似団体平均、県市町村平均及び全国平均を上回る結果</a:t>
          </a:r>
          <a:r>
            <a:rPr kumimoji="1" lang="ja-JP" altLang="ja-JP" sz="1100" b="0">
              <a:solidFill>
                <a:schemeClr val="dk1"/>
              </a:solidFill>
              <a:effectLst/>
              <a:latin typeface="+mn-lt"/>
              <a:ea typeface="+mn-ea"/>
              <a:cs typeface="+mn-cs"/>
            </a:rPr>
            <a:t>となった。</a:t>
          </a:r>
          <a:r>
            <a:rPr kumimoji="1" lang="ja-JP" altLang="en-US" sz="1100" b="0">
              <a:solidFill>
                <a:schemeClr val="dk1"/>
              </a:solidFill>
              <a:effectLst/>
              <a:latin typeface="+mn-lt"/>
              <a:ea typeface="+mn-ea"/>
              <a:cs typeface="+mn-cs"/>
            </a:rPr>
            <a:t>これは、経常経費充当一般財源等が、扶助費や職員人件費の増加等により、３</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９</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の増加となった一方、経常一般財源が、地方特例交付金や地方交付税等の増加により、それを上回る４</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７</a:t>
          </a:r>
          <a:r>
            <a:rPr kumimoji="1" lang="en-US"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の増加となったことによるものである。</a:t>
          </a:r>
          <a:endParaRPr kumimoji="1" lang="en-US" altLang="ja-JP" sz="1100" b="0">
            <a:solidFill>
              <a:schemeClr val="dk1"/>
            </a:solidFill>
            <a:effectLst/>
            <a:latin typeface="+mn-lt"/>
            <a:ea typeface="+mn-ea"/>
            <a:cs typeface="+mn-cs"/>
          </a:endParaRPr>
        </a:p>
        <a:p>
          <a:pPr eaLnBrk="1" fontAlgn="auto" latinLnBrk="0" hangingPunct="1"/>
          <a:r>
            <a:rPr kumimoji="1" lang="ja-JP" altLang="ja-JP" sz="1100" b="0">
              <a:solidFill>
                <a:schemeClr val="dk1"/>
              </a:solidFill>
              <a:effectLst/>
              <a:latin typeface="+mn-lt"/>
              <a:ea typeface="+mn-ea"/>
              <a:cs typeface="+mn-cs"/>
            </a:rPr>
            <a:t>一層の市税収入の確保や財政運用の効率化に努める。</a:t>
          </a:r>
          <a:endParaRPr lang="ja-JP" altLang="ja-JP" sz="1400" b="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63</xdr:row>
      <xdr:rowOff>33867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7891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63</xdr:row>
      <xdr:rowOff>33867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0652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62</xdr:row>
      <xdr:rowOff>76623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08920"/>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62</xdr:row>
      <xdr:rowOff>52494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08920"/>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70290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0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154517</xdr:rowOff>
    </xdr:from>
    <xdr:to>
      <xdr:col>19</xdr:col>
      <xdr:colOff>184150</xdr:colOff>
      <xdr:row>63</xdr:row>
      <xdr:rowOff>84667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69444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7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25823</xdr:rowOff>
    </xdr:from>
    <xdr:to>
      <xdr:col>15</xdr:col>
      <xdr:colOff>133350</xdr:colOff>
      <xdr:row>62</xdr:row>
      <xdr:rowOff>127423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112200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xdr:rowOff>
    </xdr:from>
    <xdr:to>
      <xdr:col>7</xdr:col>
      <xdr:colOff>31750</xdr:colOff>
      <xdr:row>62</xdr:row>
      <xdr:rowOff>103294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113471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類似団体内平均値に比べ低い数値で推移しており、良好な状態を維持しているものの、前年度から</a:t>
          </a:r>
          <a:r>
            <a:rPr kumimoji="1" lang="ja-JP" altLang="ja-JP" sz="1100" b="0">
              <a:solidFill>
                <a:schemeClr val="dk1"/>
              </a:solidFill>
              <a:effectLst/>
              <a:latin typeface="+mn-lt"/>
              <a:ea typeface="+mn-ea"/>
              <a:cs typeface="+mn-cs"/>
            </a:rPr>
            <a:t>３．</a:t>
          </a:r>
          <a:r>
            <a:rPr kumimoji="1" lang="ja-JP" altLang="en-US" sz="1100" b="0">
              <a:solidFill>
                <a:schemeClr val="dk1"/>
              </a:solidFill>
              <a:effectLst/>
              <a:latin typeface="+mn-lt"/>
              <a:ea typeface="+mn-ea"/>
              <a:cs typeface="+mn-cs"/>
            </a:rPr>
            <a:t>３</a:t>
          </a:r>
          <a:r>
            <a:rPr kumimoji="1" lang="ja-JP" altLang="ja-JP" sz="1100" b="0">
              <a:solidFill>
                <a:schemeClr val="dk1"/>
              </a:solidFill>
              <a:effectLst/>
              <a:latin typeface="+mn-lt"/>
              <a:ea typeface="+mn-ea"/>
              <a:cs typeface="+mn-cs"/>
            </a:rPr>
            <a:t>％の増となった。これは人件費が前年度比</a:t>
          </a:r>
          <a:r>
            <a:rPr kumimoji="1" lang="ja-JP" altLang="en-US" sz="1100" b="0">
              <a:solidFill>
                <a:schemeClr val="dk1"/>
              </a:solidFill>
              <a:effectLst/>
              <a:latin typeface="+mn-lt"/>
              <a:ea typeface="+mn-ea"/>
              <a:cs typeface="+mn-cs"/>
            </a:rPr>
            <a:t>６．２</a:t>
          </a:r>
          <a:r>
            <a:rPr kumimoji="1" lang="ja-JP" altLang="ja-JP" sz="1100" b="0">
              <a:solidFill>
                <a:schemeClr val="dk1"/>
              </a:solidFill>
              <a:effectLst/>
              <a:latin typeface="+mn-lt"/>
              <a:ea typeface="+mn-ea"/>
              <a:cs typeface="+mn-cs"/>
            </a:rPr>
            <a:t>％の増、物件費が</a:t>
          </a:r>
          <a:r>
            <a:rPr kumimoji="1" lang="ja-JP" altLang="en-US" sz="1100" b="0">
              <a:solidFill>
                <a:schemeClr val="dk1"/>
              </a:solidFill>
              <a:effectLst/>
              <a:latin typeface="+mn-lt"/>
              <a:ea typeface="+mn-ea"/>
              <a:cs typeface="+mn-cs"/>
            </a:rPr>
            <a:t>０．５％の増、包括施設管理業務の増加等により</a:t>
          </a:r>
          <a:r>
            <a:rPr kumimoji="1" lang="ja-JP" altLang="ja-JP" sz="1100" b="0">
              <a:solidFill>
                <a:schemeClr val="dk1"/>
              </a:solidFill>
              <a:effectLst/>
              <a:latin typeface="+mn-lt"/>
              <a:ea typeface="+mn-ea"/>
              <a:cs typeface="+mn-cs"/>
            </a:rPr>
            <a:t>維持補修費が７．４％の増</a:t>
          </a:r>
          <a:r>
            <a:rPr kumimoji="1" lang="ja-JP" altLang="en-US" sz="1100" b="0">
              <a:solidFill>
                <a:schemeClr val="dk1"/>
              </a:solidFill>
              <a:effectLst/>
              <a:latin typeface="+mn-lt"/>
              <a:ea typeface="+mn-ea"/>
              <a:cs typeface="+mn-cs"/>
            </a:rPr>
            <a:t>となったためである。</a:t>
          </a:r>
          <a:r>
            <a:rPr kumimoji="1" lang="ja-JP" altLang="ja-JP" sz="1100" b="0">
              <a:solidFill>
                <a:schemeClr val="dk1"/>
              </a:solidFill>
              <a:effectLst/>
              <a:latin typeface="+mn-lt"/>
              <a:ea typeface="+mn-ea"/>
              <a:cs typeface="+mn-cs"/>
            </a:rPr>
            <a:t>今後さらに増加が見込まれる維持補修費の動向に注視しながら、職員数７００人体制の維持や委託業務の見直しを徹底し、財政負担を減らすよう努める。</a:t>
          </a:r>
          <a:endParaRPr lang="ja-JP" altLang="ja-JP" sz="1400" b="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81169</xdr:rowOff>
    </xdr:from>
    <xdr:to>
      <xdr:col>23</xdr:col>
      <xdr:colOff>133350</xdr:colOff>
      <xdr:row>82</xdr:row>
      <xdr:rowOff>132566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0069"/>
          <a:ext cx="838200" cy="5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81169</xdr:rowOff>
    </xdr:from>
    <xdr:to>
      <xdr:col>19</xdr:col>
      <xdr:colOff>133350</xdr:colOff>
      <xdr:row>82</xdr:row>
      <xdr:rowOff>99842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0069"/>
          <a:ext cx="889000" cy="1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96129</xdr:rowOff>
    </xdr:from>
    <xdr:to>
      <xdr:col>15</xdr:col>
      <xdr:colOff>82550</xdr:colOff>
      <xdr:row>82</xdr:row>
      <xdr:rowOff>99842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55029"/>
          <a:ext cx="889000" cy="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44625</xdr:rowOff>
    </xdr:from>
    <xdr:to>
      <xdr:col>11</xdr:col>
      <xdr:colOff>31750</xdr:colOff>
      <xdr:row>82</xdr:row>
      <xdr:rowOff>96129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3525"/>
          <a:ext cx="889000" cy="5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81766</xdr:rowOff>
    </xdr:from>
    <xdr:to>
      <xdr:col>23</xdr:col>
      <xdr:colOff>184150</xdr:colOff>
      <xdr:row>83</xdr:row>
      <xdr:rowOff>11916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4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98293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8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30369</xdr:rowOff>
    </xdr:from>
    <xdr:to>
      <xdr:col>19</xdr:col>
      <xdr:colOff>184150</xdr:colOff>
      <xdr:row>82</xdr:row>
      <xdr:rowOff>131969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142146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8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49042</xdr:rowOff>
    </xdr:from>
    <xdr:to>
      <xdr:col>15</xdr:col>
      <xdr:colOff>133350</xdr:colOff>
      <xdr:row>82</xdr:row>
      <xdr:rowOff>150642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0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160819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7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45329</xdr:rowOff>
    </xdr:from>
    <xdr:to>
      <xdr:col>11</xdr:col>
      <xdr:colOff>82550</xdr:colOff>
      <xdr:row>82</xdr:row>
      <xdr:rowOff>146929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157106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7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165275</xdr:rowOff>
    </xdr:from>
    <xdr:to>
      <xdr:col>7</xdr:col>
      <xdr:colOff>31750</xdr:colOff>
      <xdr:row>82</xdr:row>
      <xdr:rowOff>95425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105602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指数は類似団体平均より上回っているが、今後においても、人事院勧告、埼玉県人事委員会勧告を踏まえ、給与の適正化に努める。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91016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071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88</xdr:row>
      <xdr:rowOff>60325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0716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60325</xdr:rowOff>
    </xdr:from>
    <xdr:to>
      <xdr:col>72</xdr:col>
      <xdr:colOff>203200</xdr:colOff>
      <xdr:row>88</xdr:row>
      <xdr:rowOff>140759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14792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88</xdr:row>
      <xdr:rowOff>140759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1680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9525</xdr:rowOff>
    </xdr:from>
    <xdr:to>
      <xdr:col>73</xdr:col>
      <xdr:colOff>44450</xdr:colOff>
      <xdr:row>88</xdr:row>
      <xdr:rowOff>111125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95902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89959</xdr:rowOff>
    </xdr:from>
    <xdr:to>
      <xdr:col>68</xdr:col>
      <xdr:colOff>203200</xdr:colOff>
      <xdr:row>89</xdr:row>
      <xdr:rowOff>20109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4886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類似団体内平均値に比べ低くなっており、職員数は少ない状態である。引き続き、職員数７００人体制を維持し、適正な定員管理を徹底する。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6244</xdr:rowOff>
    </xdr:from>
    <xdr:to>
      <xdr:col>81</xdr:col>
      <xdr:colOff>44450</xdr:colOff>
      <xdr:row>62</xdr:row>
      <xdr:rowOff>20320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36144"/>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6244</xdr:rowOff>
    </xdr:from>
    <xdr:to>
      <xdr:col>77</xdr:col>
      <xdr:colOff>44450</xdr:colOff>
      <xdr:row>62</xdr:row>
      <xdr:rowOff>12277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63614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10266</xdr:rowOff>
    </xdr:from>
    <xdr:to>
      <xdr:col>72</xdr:col>
      <xdr:colOff>203200</xdr:colOff>
      <xdr:row>62</xdr:row>
      <xdr:rowOff>12277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4016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6244</xdr:rowOff>
    </xdr:from>
    <xdr:to>
      <xdr:col>68</xdr:col>
      <xdr:colOff>152400</xdr:colOff>
      <xdr:row>62</xdr:row>
      <xdr:rowOff>10266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3614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140970</xdr:rowOff>
    </xdr:from>
    <xdr:to>
      <xdr:col>81</xdr:col>
      <xdr:colOff>95250</xdr:colOff>
      <xdr:row>62</xdr:row>
      <xdr:rowOff>71120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157497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126894</xdr:rowOff>
    </xdr:from>
    <xdr:to>
      <xdr:col>77</xdr:col>
      <xdr:colOff>95250</xdr:colOff>
      <xdr:row>62</xdr:row>
      <xdr:rowOff>57044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8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67221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5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132927</xdr:rowOff>
    </xdr:from>
    <xdr:to>
      <xdr:col>73</xdr:col>
      <xdr:colOff>44450</xdr:colOff>
      <xdr:row>62</xdr:row>
      <xdr:rowOff>63077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73254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6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130916</xdr:rowOff>
    </xdr:from>
    <xdr:to>
      <xdr:col>68</xdr:col>
      <xdr:colOff>203200</xdr:colOff>
      <xdr:row>62</xdr:row>
      <xdr:rowOff>61066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8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71243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58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126894</xdr:rowOff>
    </xdr:from>
    <xdr:to>
      <xdr:col>64</xdr:col>
      <xdr:colOff>152400</xdr:colOff>
      <xdr:row>62</xdr:row>
      <xdr:rowOff>57044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8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67221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5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標準税収入額や普通交付税が増加し、さらに、元利償還金の額が大きく減少したため、０．</a:t>
          </a:r>
          <a:r>
            <a:rPr kumimoji="1" lang="ja-JP" altLang="en-US" sz="1100" b="0">
              <a:solidFill>
                <a:schemeClr val="dk1"/>
              </a:solidFill>
              <a:effectLst/>
              <a:latin typeface="+mn-lt"/>
              <a:ea typeface="+mn-ea"/>
              <a:cs typeface="+mn-cs"/>
            </a:rPr>
            <a:t>３</a:t>
          </a:r>
          <a:r>
            <a:rPr kumimoji="1" lang="ja-JP" altLang="ja-JP" sz="1100" b="0">
              <a:solidFill>
                <a:schemeClr val="dk1"/>
              </a:solidFill>
              <a:effectLst/>
              <a:latin typeface="+mn-lt"/>
              <a:ea typeface="+mn-ea"/>
              <a:cs typeface="+mn-cs"/>
            </a:rPr>
            <a:t>ポイント減少し、全国市町村平均、県市町村平均、早期健全化基準及び類似団体平均値を下回る状況となった。これは、元利償還金のうち交付税措置率の低い地方債が増加していることによるものである。今後は道の駅整備や新たなごみ処理施設建設により、地方債現在高・組合負担等見込額が増加し</a:t>
          </a:r>
          <a:r>
            <a:rPr kumimoji="1" lang="ja-JP" altLang="ja-JP" sz="1100">
              <a:solidFill>
                <a:schemeClr val="dk1"/>
              </a:solidFill>
              <a:effectLst/>
              <a:latin typeface="+mn-lt"/>
              <a:ea typeface="+mn-ea"/>
              <a:cs typeface="+mn-cs"/>
            </a:rPr>
            <a:t>基金残高が減少するため、今後数年</a:t>
          </a:r>
          <a:r>
            <a:rPr kumimoji="1" lang="ja-JP" altLang="en-US" sz="1100">
              <a:solidFill>
                <a:schemeClr val="dk1"/>
              </a:solidFill>
              <a:effectLst/>
              <a:latin typeface="+mn-lt"/>
              <a:ea typeface="+mn-ea"/>
              <a:cs typeface="+mn-cs"/>
            </a:rPr>
            <a:t>は実質公債費比率</a:t>
          </a:r>
          <a:r>
            <a:rPr kumimoji="1" lang="ja-JP" altLang="ja-JP" sz="1100">
              <a:solidFill>
                <a:schemeClr val="dk1"/>
              </a:solidFill>
              <a:effectLst/>
              <a:latin typeface="+mn-lt"/>
              <a:ea typeface="+mn-ea"/>
              <a:cs typeface="+mn-cs"/>
            </a:rPr>
            <a:t>が上昇していき、その後緩やかに減少していく見込みである。</a:t>
          </a:r>
          <a:endParaRPr lang="ja-JP" altLang="ja-JP">
            <a:effectLst/>
          </a:endParaRPr>
        </a:p>
        <a:p>
          <a:r>
            <a:rPr kumimoji="1" lang="ja-JP" altLang="ja-JP" sz="1100">
              <a:solidFill>
                <a:schemeClr val="dk1"/>
              </a:solidFill>
              <a:effectLst/>
              <a:latin typeface="+mn-lt"/>
              <a:ea typeface="+mn-ea"/>
              <a:cs typeface="+mn-cs"/>
            </a:rPr>
            <a:t>引き続き事業の精査により公債費負担の適正化に努める。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35076</xdr:rowOff>
    </xdr:from>
    <xdr:to>
      <xdr:col>81</xdr:col>
      <xdr:colOff>44450</xdr:colOff>
      <xdr:row>40</xdr:row>
      <xdr:rowOff>69548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93076"/>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69548</xdr:rowOff>
    </xdr:from>
    <xdr:to>
      <xdr:col>77</xdr:col>
      <xdr:colOff>44450</xdr:colOff>
      <xdr:row>40</xdr:row>
      <xdr:rowOff>92528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275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81038</xdr:rowOff>
    </xdr:from>
    <xdr:to>
      <xdr:col>72</xdr:col>
      <xdr:colOff>203200</xdr:colOff>
      <xdr:row>40</xdr:row>
      <xdr:rowOff>92528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390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81038</xdr:rowOff>
    </xdr:from>
    <xdr:to>
      <xdr:col>68</xdr:col>
      <xdr:colOff>152400</xdr:colOff>
      <xdr:row>40</xdr:row>
      <xdr:rowOff>104019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390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155726</xdr:rowOff>
    </xdr:from>
    <xdr:to>
      <xdr:col>81</xdr:col>
      <xdr:colOff>95250</xdr:colOff>
      <xdr:row>40</xdr:row>
      <xdr:rowOff>85876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803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18748</xdr:rowOff>
    </xdr:from>
    <xdr:to>
      <xdr:col>77</xdr:col>
      <xdr:colOff>95250</xdr:colOff>
      <xdr:row>40</xdr:row>
      <xdr:rowOff>120348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130525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4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41728</xdr:rowOff>
    </xdr:from>
    <xdr:to>
      <xdr:col>73</xdr:col>
      <xdr:colOff>44450</xdr:colOff>
      <xdr:row>40</xdr:row>
      <xdr:rowOff>143328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153505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30238</xdr:rowOff>
    </xdr:from>
    <xdr:to>
      <xdr:col>68</xdr:col>
      <xdr:colOff>203200</xdr:colOff>
      <xdr:row>40</xdr:row>
      <xdr:rowOff>131838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142015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前年度から</a:t>
          </a:r>
          <a:r>
            <a:rPr kumimoji="1" lang="ja-JP" altLang="en-US" sz="1100" b="0">
              <a:solidFill>
                <a:schemeClr val="dk1"/>
              </a:solidFill>
              <a:effectLst/>
              <a:latin typeface="+mn-lt"/>
              <a:ea typeface="+mn-ea"/>
              <a:cs typeface="+mn-cs"/>
            </a:rPr>
            <a:t>５</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７</a:t>
          </a:r>
          <a:r>
            <a:rPr kumimoji="1" lang="ja-JP" altLang="ja-JP" sz="1100" b="0">
              <a:solidFill>
                <a:schemeClr val="dk1"/>
              </a:solidFill>
              <a:effectLst/>
              <a:latin typeface="+mn-lt"/>
              <a:ea typeface="+mn-ea"/>
              <a:cs typeface="+mn-cs"/>
            </a:rPr>
            <a:t>ポイント低下し、</a:t>
          </a:r>
          <a:r>
            <a:rPr kumimoji="1" lang="ja-JP" altLang="en-US" sz="1100" b="0">
              <a:solidFill>
                <a:schemeClr val="dk1"/>
              </a:solidFill>
              <a:effectLst/>
              <a:latin typeface="+mn-lt"/>
              <a:ea typeface="+mn-ea"/>
              <a:cs typeface="+mn-cs"/>
            </a:rPr>
            <a:t>▲１．６となり、</a:t>
          </a:r>
          <a:r>
            <a:rPr kumimoji="1" lang="ja-JP" altLang="ja-JP" sz="1100" b="0">
              <a:solidFill>
                <a:schemeClr val="dk1"/>
              </a:solidFill>
              <a:effectLst/>
              <a:latin typeface="+mn-lt"/>
              <a:ea typeface="+mn-ea"/>
              <a:cs typeface="+mn-cs"/>
            </a:rPr>
            <a:t>全国市町村平均、県市町村平均</a:t>
          </a:r>
          <a:r>
            <a:rPr kumimoji="1" lang="ja-JP" altLang="en-US" sz="1100" b="0">
              <a:solidFill>
                <a:schemeClr val="dk1"/>
              </a:solidFill>
              <a:effectLst/>
              <a:latin typeface="+mn-lt"/>
              <a:ea typeface="+mn-ea"/>
              <a:cs typeface="+mn-cs"/>
            </a:rPr>
            <a:t>、類似団体内平均</a:t>
          </a:r>
          <a:r>
            <a:rPr kumimoji="1" lang="ja-JP" altLang="ja-JP" sz="1100" b="0">
              <a:solidFill>
                <a:schemeClr val="dk1"/>
              </a:solidFill>
              <a:effectLst/>
              <a:latin typeface="+mn-lt"/>
              <a:ea typeface="+mn-ea"/>
              <a:cs typeface="+mn-cs"/>
            </a:rPr>
            <a:t>を上回</a:t>
          </a:r>
          <a:r>
            <a:rPr kumimoji="1" lang="ja-JP" altLang="en-US" sz="1100" b="0">
              <a:solidFill>
                <a:schemeClr val="dk1"/>
              </a:solidFill>
              <a:effectLst/>
              <a:latin typeface="+mn-lt"/>
              <a:ea typeface="+mn-ea"/>
              <a:cs typeface="+mn-cs"/>
            </a:rPr>
            <a:t>った。今後は道の駅整備や</a:t>
          </a:r>
          <a:r>
            <a:rPr kumimoji="1" lang="ja-JP" altLang="ja-JP" sz="1100" b="0">
              <a:solidFill>
                <a:schemeClr val="dk1"/>
              </a:solidFill>
              <a:effectLst/>
              <a:latin typeface="+mn-lt"/>
              <a:ea typeface="+mn-ea"/>
              <a:cs typeface="+mn-cs"/>
            </a:rPr>
            <a:t>新たなごみ処理施設建設</a:t>
          </a:r>
          <a:r>
            <a:rPr kumimoji="1" lang="ja-JP" altLang="en-US" sz="1100" b="0">
              <a:solidFill>
                <a:schemeClr val="dk1"/>
              </a:solidFill>
              <a:effectLst/>
              <a:latin typeface="+mn-lt"/>
              <a:ea typeface="+mn-ea"/>
              <a:cs typeface="+mn-cs"/>
            </a:rPr>
            <a:t>により、</a:t>
          </a:r>
          <a:r>
            <a:rPr kumimoji="1" lang="ja-JP" altLang="ja-JP" sz="1100" b="0">
              <a:solidFill>
                <a:schemeClr val="dk1"/>
              </a:solidFill>
              <a:effectLst/>
              <a:latin typeface="+mn-lt"/>
              <a:ea typeface="+mn-ea"/>
              <a:cs typeface="+mn-cs"/>
            </a:rPr>
            <a:t>地方債現在高</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組合負担等見込額</a:t>
          </a:r>
          <a:r>
            <a:rPr kumimoji="1" lang="ja-JP" altLang="en-US" sz="1100" b="0">
              <a:solidFill>
                <a:schemeClr val="dk1"/>
              </a:solidFill>
              <a:effectLst/>
              <a:latin typeface="+mn-lt"/>
              <a:ea typeface="+mn-ea"/>
              <a:cs typeface="+mn-cs"/>
            </a:rPr>
            <a:t>が増加し、基金残高が減少するため、今後数年は将来負担比率が上昇していき、その後緩やかに減少していく見込みである。</a:t>
          </a:r>
          <a:endParaRPr kumimoji="1" lang="en-US" altLang="ja-JP" sz="1100" b="0">
            <a:solidFill>
              <a:schemeClr val="dk1"/>
            </a:solidFill>
            <a:effectLst/>
            <a:latin typeface="+mn-lt"/>
            <a:ea typeface="+mn-ea"/>
            <a:cs typeface="+mn-cs"/>
          </a:endParaRPr>
        </a:p>
        <a:p>
          <a:r>
            <a:rPr kumimoji="1" lang="ja-JP" altLang="ja-JP" sz="1100" b="0">
              <a:solidFill>
                <a:schemeClr val="dk1"/>
              </a:solidFill>
              <a:effectLst/>
              <a:latin typeface="+mn-lt"/>
              <a:ea typeface="+mn-ea"/>
              <a:cs typeface="+mn-cs"/>
            </a:rPr>
            <a:t>後世への負担を少しでも軽減するよう、事業実施等について総点検を実施し、財政の健全化を図る。</a:t>
          </a:r>
          <a:endParaRPr lang="ja-JP" altLang="ja-JP" sz="1400" b="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155031</xdr:rowOff>
    </xdr:from>
    <xdr:to>
      <xdr:col>77</xdr:col>
      <xdr:colOff>44450</xdr:colOff>
      <xdr:row>14</xdr:row>
      <xdr:rowOff>18052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3838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18052</xdr:rowOff>
    </xdr:from>
    <xdr:to>
      <xdr:col>72</xdr:col>
      <xdr:colOff>203200</xdr:colOff>
      <xdr:row>14</xdr:row>
      <xdr:rowOff>50800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418352"/>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50800</xdr:rowOff>
    </xdr:from>
    <xdr:to>
      <xdr:col>68</xdr:col>
      <xdr:colOff>152400</xdr:colOff>
      <xdr:row>14</xdr:row>
      <xdr:rowOff>66312</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451100"/>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104231</xdr:rowOff>
    </xdr:from>
    <xdr:to>
      <xdr:col>77</xdr:col>
      <xdr:colOff>95250</xdr:colOff>
      <xdr:row>14</xdr:row>
      <xdr:rowOff>34381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33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19158</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419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138702</xdr:rowOff>
    </xdr:from>
    <xdr:to>
      <xdr:col>73</xdr:col>
      <xdr:colOff>44450</xdr:colOff>
      <xdr:row>14</xdr:row>
      <xdr:rowOff>68852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3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53629</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45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0</xdr:rowOff>
    </xdr:from>
    <xdr:to>
      <xdr:col>68</xdr:col>
      <xdr:colOff>203200</xdr:colOff>
      <xdr:row>14</xdr:row>
      <xdr:rowOff>101600</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86377</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15512</xdr:rowOff>
    </xdr:from>
    <xdr:to>
      <xdr:col>64</xdr:col>
      <xdr:colOff>152400</xdr:colOff>
      <xdr:row>14</xdr:row>
      <xdr:rowOff>117112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101889</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5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７００人体制を維持するとともに、指定管理者制度の推進など行財政改革への取組みにより、類似団体平均、埼玉県平均を下回る傾向にある。今後も引き続き人件費の削減に努める。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25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46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新型コロナウイルスワクチン接種関係経費の減少</a:t>
          </a:r>
          <a:r>
            <a:rPr kumimoji="1" lang="ja-JP" altLang="ja-JP" sz="1100">
              <a:solidFill>
                <a:schemeClr val="dk1"/>
              </a:solidFill>
              <a:effectLst/>
              <a:latin typeface="+mn-lt"/>
              <a:ea typeface="+mn-ea"/>
              <a:cs typeface="+mn-cs"/>
            </a:rPr>
            <a:t>により昨年度と比較すると、０．</a:t>
          </a:r>
          <a:r>
            <a:rPr kumimoji="1" lang="ja-JP" altLang="en-US" sz="1100">
              <a:solidFill>
                <a:schemeClr val="dk1"/>
              </a:solidFill>
              <a:effectLst/>
              <a:latin typeface="+mn-lt"/>
              <a:ea typeface="+mn-ea"/>
              <a:cs typeface="+mn-cs"/>
            </a:rPr>
            <a:t>１ポ</a:t>
          </a:r>
          <a:r>
            <a:rPr kumimoji="1" lang="ja-JP" altLang="ja-JP" sz="1100">
              <a:solidFill>
                <a:schemeClr val="dk1"/>
              </a:solidFill>
              <a:effectLst/>
              <a:latin typeface="+mn-lt"/>
              <a:ea typeface="+mn-ea"/>
              <a:cs typeface="+mn-cs"/>
            </a:rPr>
            <a:t>イントの</a:t>
          </a:r>
          <a:r>
            <a:rPr kumimoji="1" lang="ja-JP" altLang="en-US" sz="1100">
              <a:solidFill>
                <a:schemeClr val="dk1"/>
              </a:solidFill>
              <a:effectLst/>
              <a:latin typeface="+mn-lt"/>
              <a:ea typeface="+mn-ea"/>
              <a:cs typeface="+mn-cs"/>
            </a:rPr>
            <a:t>減少となったが、全国平均、埼玉県平均、</a:t>
          </a:r>
          <a:r>
            <a:rPr kumimoji="1" lang="ja-JP" altLang="ja-JP" sz="1100">
              <a:solidFill>
                <a:schemeClr val="dk1"/>
              </a:solidFill>
              <a:effectLst/>
              <a:latin typeface="+mn-lt"/>
              <a:ea typeface="+mn-ea"/>
              <a:cs typeface="+mn-cs"/>
            </a:rPr>
            <a:t>類似団体内平均を上回っている傾向が続いている。引き続き、経常的な委託業務の見直しを徹底し、財政負担を減らすよう努める。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53848</xdr:rowOff>
    </xdr:from>
    <xdr:to>
      <xdr:col>82</xdr:col>
      <xdr:colOff>107950</xdr:colOff>
      <xdr:row>18</xdr:row>
      <xdr:rowOff>62992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1399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17272</xdr:rowOff>
    </xdr:from>
    <xdr:to>
      <xdr:col>78</xdr:col>
      <xdr:colOff>69850</xdr:colOff>
      <xdr:row>18</xdr:row>
      <xdr:rowOff>62992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033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18</xdr:row>
      <xdr:rowOff>17272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845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106426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84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xdr:rowOff>
    </xdr:from>
    <xdr:to>
      <xdr:col>82</xdr:col>
      <xdr:colOff>158750</xdr:colOff>
      <xdr:row>18</xdr:row>
      <xdr:rowOff>104648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146575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xdr:rowOff>
    </xdr:from>
    <xdr:to>
      <xdr:col>78</xdr:col>
      <xdr:colOff>120650</xdr:colOff>
      <xdr:row>18</xdr:row>
      <xdr:rowOff>113792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98569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84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137922</xdr:rowOff>
    </xdr:from>
    <xdr:to>
      <xdr:col>74</xdr:col>
      <xdr:colOff>31750</xdr:colOff>
      <xdr:row>18</xdr:row>
      <xdr:rowOff>68072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52849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3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前年度と比較すると、</a:t>
          </a:r>
          <a:r>
            <a:rPr kumimoji="1" lang="ja-JP" altLang="en-US" sz="1100" b="0">
              <a:solidFill>
                <a:schemeClr val="dk1"/>
              </a:solidFill>
              <a:effectLst/>
              <a:latin typeface="+mn-lt"/>
              <a:ea typeface="+mn-ea"/>
              <a:cs typeface="+mn-cs"/>
            </a:rPr>
            <a:t>１，３７９，０５４</a:t>
          </a:r>
          <a:r>
            <a:rPr kumimoji="1" lang="ja-JP" altLang="ja-JP" sz="1100" b="0">
              <a:solidFill>
                <a:schemeClr val="dk1"/>
              </a:solidFill>
              <a:effectLst/>
              <a:latin typeface="+mn-lt"/>
              <a:ea typeface="+mn-ea"/>
              <a:cs typeface="+mn-cs"/>
            </a:rPr>
            <a:t>千円の増加、</a:t>
          </a:r>
          <a:r>
            <a:rPr kumimoji="1" lang="ja-JP" altLang="en-US" sz="1100" b="0">
              <a:solidFill>
                <a:schemeClr val="dk1"/>
              </a:solidFill>
              <a:effectLst/>
              <a:latin typeface="+mn-lt"/>
              <a:ea typeface="+mn-ea"/>
              <a:cs typeface="+mn-cs"/>
            </a:rPr>
            <a:t>１２</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２</a:t>
          </a:r>
          <a:r>
            <a:rPr kumimoji="1" lang="ja-JP" altLang="ja-JP" sz="1100" b="0">
              <a:solidFill>
                <a:schemeClr val="dk1"/>
              </a:solidFill>
              <a:effectLst/>
              <a:latin typeface="+mn-lt"/>
              <a:ea typeface="+mn-ea"/>
              <a:cs typeface="+mn-cs"/>
            </a:rPr>
            <a:t>％の増加となったが、引き続き類似団体内平均値を下回る結果となった。これは、</a:t>
          </a:r>
          <a:r>
            <a:rPr kumimoji="1" lang="ja-JP" altLang="en-US" sz="1100" b="0">
              <a:solidFill>
                <a:schemeClr val="dk1"/>
              </a:solidFill>
              <a:effectLst/>
              <a:latin typeface="+mn-lt"/>
              <a:ea typeface="+mn-ea"/>
              <a:cs typeface="+mn-cs"/>
            </a:rPr>
            <a:t>低所得者支援及び定額減税補足給付金支給事業費</a:t>
          </a:r>
          <a:r>
            <a:rPr kumimoji="1" lang="ja-JP" altLang="ja-JP" sz="1100" b="0">
              <a:solidFill>
                <a:schemeClr val="dk1"/>
              </a:solidFill>
              <a:effectLst/>
              <a:latin typeface="+mn-lt"/>
              <a:ea typeface="+mn-ea"/>
              <a:cs typeface="+mn-cs"/>
            </a:rPr>
            <a:t>などの増によるものである。引き続き給付等に係る資格審査等の適正化や各種手当への上乗せの見直しを進めていくことで、財政を圧迫する要因を取り除いていく。</a:t>
          </a:r>
          <a:endParaRPr lang="ja-JP" altLang="ja-JP" sz="1400" b="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35560</xdr:rowOff>
    </xdr:from>
    <xdr:to>
      <xdr:col>24</xdr:col>
      <xdr:colOff>25400</xdr:colOff>
      <xdr:row>56</xdr:row>
      <xdr:rowOff>58420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6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123190</xdr:rowOff>
    </xdr:from>
    <xdr:to>
      <xdr:col>19</xdr:col>
      <xdr:colOff>187325</xdr:colOff>
      <xdr:row>56</xdr:row>
      <xdr:rowOff>35560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529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123190</xdr:rowOff>
    </xdr:from>
    <xdr:to>
      <xdr:col>15</xdr:col>
      <xdr:colOff>98425</xdr:colOff>
      <xdr:row>55</xdr:row>
      <xdr:rowOff>123190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52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123190</xdr:rowOff>
    </xdr:from>
    <xdr:to>
      <xdr:col>11</xdr:col>
      <xdr:colOff>9525</xdr:colOff>
      <xdr:row>55</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52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xdr:rowOff>
    </xdr:from>
    <xdr:to>
      <xdr:col>24</xdr:col>
      <xdr:colOff>76200</xdr:colOff>
      <xdr:row>56</xdr:row>
      <xdr:rowOff>109220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24147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156210</xdr:rowOff>
    </xdr:from>
    <xdr:to>
      <xdr:col>20</xdr:col>
      <xdr:colOff>38100</xdr:colOff>
      <xdr:row>56</xdr:row>
      <xdr:rowOff>86360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96537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72390</xdr:rowOff>
    </xdr:from>
    <xdr:to>
      <xdr:col>15</xdr:col>
      <xdr:colOff>149225</xdr:colOff>
      <xdr:row>56</xdr:row>
      <xdr:rowOff>2540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12717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72390</xdr:rowOff>
    </xdr:from>
    <xdr:to>
      <xdr:col>11</xdr:col>
      <xdr:colOff>60325</xdr:colOff>
      <xdr:row>56</xdr:row>
      <xdr:rowOff>2540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12717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昨年度と比較すると０．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したが、類似団体内平均値を下回る状態が続いている。多くを占めるのは他会計への繰出金である。税収を主な財源とする一般会計の負担額縮減のため、国民健康保険事業特別会計や</a:t>
          </a:r>
          <a:r>
            <a:rPr kumimoji="1" lang="ja-JP" altLang="en-US" sz="1100">
              <a:solidFill>
                <a:schemeClr val="dk1"/>
              </a:solidFill>
              <a:effectLst/>
              <a:latin typeface="+mn-lt"/>
              <a:ea typeface="+mn-ea"/>
              <a:cs typeface="+mn-cs"/>
            </a:rPr>
            <a:t>公共</a:t>
          </a:r>
          <a:r>
            <a:rPr kumimoji="1" lang="ja-JP" altLang="ja-JP" sz="1100">
              <a:solidFill>
                <a:schemeClr val="dk1"/>
              </a:solidFill>
              <a:effectLst/>
              <a:latin typeface="+mn-lt"/>
              <a:ea typeface="+mn-ea"/>
              <a:cs typeface="+mn-cs"/>
            </a:rPr>
            <a:t>下水道事業会計に対する繰出金の支出基準について、一層の改善を図らなければならない。</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15422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663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143328</xdr:rowOff>
    </xdr:from>
    <xdr:to>
      <xdr:col>78</xdr:col>
      <xdr:colOff>69850</xdr:colOff>
      <xdr:row>57</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44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34472</xdr:rowOff>
    </xdr:from>
    <xdr:to>
      <xdr:col>73</xdr:col>
      <xdr:colOff>180975</xdr:colOff>
      <xdr:row>56</xdr:row>
      <xdr:rowOff>143328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35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34472</xdr:rowOff>
    </xdr:from>
    <xdr:to>
      <xdr:col>69</xdr:col>
      <xdr:colOff>92075</xdr:colOff>
      <xdr:row>56</xdr:row>
      <xdr:rowOff>78015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356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136072</xdr:rowOff>
    </xdr:from>
    <xdr:to>
      <xdr:col>78</xdr:col>
      <xdr:colOff>120650</xdr:colOff>
      <xdr:row>57</xdr:row>
      <xdr:rowOff>66222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76399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0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92528</xdr:rowOff>
    </xdr:from>
    <xdr:to>
      <xdr:col>74</xdr:col>
      <xdr:colOff>31750</xdr:colOff>
      <xdr:row>57</xdr:row>
      <xdr:rowOff>22678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32855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155122</xdr:rowOff>
    </xdr:from>
    <xdr:to>
      <xdr:col>69</xdr:col>
      <xdr:colOff>142875</xdr:colOff>
      <xdr:row>56</xdr:row>
      <xdr:rowOff>85272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95449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昨年度と比較すると０．１ポイント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、補助費等に係る経常収支比率は</a:t>
          </a:r>
          <a:r>
            <a:rPr kumimoji="1" lang="ja-JP" altLang="ja-JP" sz="1100" b="0">
              <a:solidFill>
                <a:schemeClr val="dk1"/>
              </a:solidFill>
              <a:effectLst/>
              <a:latin typeface="+mn-lt"/>
              <a:ea typeface="+mn-ea"/>
              <a:cs typeface="+mn-cs"/>
            </a:rPr>
            <a:t>類似団体平均を上回っている。類似団体の人口１人当たりの決算額と比較すると、一部事務組合への負担金が多い。</a:t>
          </a:r>
          <a:endParaRPr lang="ja-JP" altLang="ja-JP" sz="1400" b="0">
            <a:effectLst/>
          </a:endParaRPr>
        </a:p>
        <a:p>
          <a:r>
            <a:rPr kumimoji="1" lang="ja-JP" altLang="ja-JP" sz="1100" b="0">
              <a:solidFill>
                <a:schemeClr val="dk1"/>
              </a:solidFill>
              <a:effectLst/>
              <a:latin typeface="+mn-lt"/>
              <a:ea typeface="+mn-ea"/>
              <a:cs typeface="+mn-cs"/>
            </a:rPr>
            <a:t>また、各種団体への補助金についても、引き続き交付団体の活動状況や収支決算状況、事業効果の検証等を行いながら、補助金等の適正化を図る。</a:t>
          </a:r>
          <a:endParaRPr lang="ja-JP" altLang="ja-JP" sz="1400" b="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36</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037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140716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131572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58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58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52849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4843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121429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公債費に係る経常収支比率は類似団体平均を３．</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ポイント上回っている。</a:t>
          </a:r>
          <a:r>
            <a:rPr kumimoji="1" lang="ja-JP" altLang="en-US" sz="1100">
              <a:solidFill>
                <a:schemeClr val="dk1"/>
              </a:solidFill>
              <a:effectLst/>
              <a:latin typeface="+mn-lt"/>
              <a:ea typeface="+mn-ea"/>
              <a:cs typeface="+mn-cs"/>
            </a:rPr>
            <a:t>さらに</a:t>
          </a:r>
          <a:r>
            <a:rPr kumimoji="1" lang="ja-JP" altLang="ja-JP" sz="1100" b="0">
              <a:solidFill>
                <a:schemeClr val="dk1"/>
              </a:solidFill>
              <a:effectLst/>
              <a:latin typeface="+mn-lt"/>
              <a:ea typeface="+mn-ea"/>
              <a:cs typeface="+mn-cs"/>
            </a:rPr>
            <a:t>道の駅整備</a:t>
          </a:r>
          <a:r>
            <a:rPr kumimoji="1" lang="ja-JP" altLang="en-US" sz="1100" b="0">
              <a:solidFill>
                <a:schemeClr val="dk1"/>
              </a:solidFill>
              <a:effectLst/>
              <a:latin typeface="+mn-lt"/>
              <a:ea typeface="+mn-ea"/>
              <a:cs typeface="+mn-cs"/>
            </a:rPr>
            <a:t>事業等</a:t>
          </a:r>
          <a:r>
            <a:rPr kumimoji="1" lang="ja-JP" altLang="ja-JP" sz="1100" b="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増加するため、今後数年は公債費が上昇していき、</a:t>
          </a:r>
          <a:r>
            <a:rPr kumimoji="1" lang="ja-JP" altLang="en-US" sz="1100">
              <a:solidFill>
                <a:schemeClr val="dk1"/>
              </a:solidFill>
              <a:effectLst/>
              <a:latin typeface="+mn-lt"/>
              <a:ea typeface="+mn-ea"/>
              <a:cs typeface="+mn-cs"/>
            </a:rPr>
            <a:t>大型建設事業が一段落することにより、</a:t>
          </a:r>
          <a:r>
            <a:rPr kumimoji="1" lang="ja-JP" altLang="ja-JP" sz="1100">
              <a:solidFill>
                <a:schemeClr val="dk1"/>
              </a:solidFill>
              <a:effectLst/>
              <a:latin typeface="+mn-lt"/>
              <a:ea typeface="+mn-ea"/>
              <a:cs typeface="+mn-cs"/>
            </a:rPr>
            <a:t>その後緩やかに減少していく見込みである。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引き続き地方債充当事業の厳選を進めるとともに、過去に借入を行った高利の地方債について利率見直しに取り組み、公債費縮減に努めなければならない。</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83565</xdr:rowOff>
    </xdr:from>
    <xdr:to>
      <xdr:col>24</xdr:col>
      <xdr:colOff>25400</xdr:colOff>
      <xdr:row>80</xdr:row>
      <xdr:rowOff>3556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2811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xdr:rowOff>
    </xdr:from>
    <xdr:to>
      <xdr:col>19</xdr:col>
      <xdr:colOff>187325</xdr:colOff>
      <xdr:row>80</xdr:row>
      <xdr:rowOff>104139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19556"/>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76708</xdr:rowOff>
    </xdr:from>
    <xdr:to>
      <xdr:col>15</xdr:col>
      <xdr:colOff>98425</xdr:colOff>
      <xdr:row>80</xdr:row>
      <xdr:rowOff>104139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927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76708</xdr:rowOff>
    </xdr:from>
    <xdr:to>
      <xdr:col>11</xdr:col>
      <xdr:colOff>9525</xdr:colOff>
      <xdr:row>80</xdr:row>
      <xdr:rowOff>168148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927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32765</xdr:rowOff>
    </xdr:from>
    <xdr:to>
      <xdr:col>24</xdr:col>
      <xdr:colOff>76200</xdr:colOff>
      <xdr:row>79</xdr:row>
      <xdr:rowOff>134365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4842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124206</xdr:rowOff>
    </xdr:from>
    <xdr:to>
      <xdr:col>20</xdr:col>
      <xdr:colOff>38100</xdr:colOff>
      <xdr:row>80</xdr:row>
      <xdr:rowOff>54356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39133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5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53339</xdr:rowOff>
    </xdr:from>
    <xdr:to>
      <xdr:col>15</xdr:col>
      <xdr:colOff>149225</xdr:colOff>
      <xdr:row>80</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139716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25908</xdr:rowOff>
    </xdr:from>
    <xdr:to>
      <xdr:col>11</xdr:col>
      <xdr:colOff>60325</xdr:colOff>
      <xdr:row>80</xdr:row>
      <xdr:rowOff>127508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112285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117348</xdr:rowOff>
    </xdr:from>
    <xdr:to>
      <xdr:col>6</xdr:col>
      <xdr:colOff>171450</xdr:colOff>
      <xdr:row>81</xdr:row>
      <xdr:rowOff>47498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3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32275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1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類似団体内平均値を</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ポイント下回っている。健全財政維持のため、特に、扶助費、補助費等に注視し、これらの経費の適正化に努める。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96520</xdr:rowOff>
    </xdr:from>
    <xdr:to>
      <xdr:col>82</xdr:col>
      <xdr:colOff>107950</xdr:colOff>
      <xdr:row>76</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267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76</xdr:row>
      <xdr:rowOff>96520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209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75</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6190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74</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619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85107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45720</xdr:rowOff>
    </xdr:from>
    <xdr:to>
      <xdr:col>78</xdr:col>
      <xdr:colOff>120650</xdr:colOff>
      <xdr:row>76</xdr:row>
      <xdr:rowOff>147320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157497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11430</xdr:rowOff>
    </xdr:from>
    <xdr:to>
      <xdr:col>74</xdr:col>
      <xdr:colOff>31750</xdr:colOff>
      <xdr:row>75</xdr:row>
      <xdr:rowOff>113030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106680</xdr:rowOff>
    </xdr:from>
    <xdr:to>
      <xdr:col>65</xdr:col>
      <xdr:colOff>53975</xdr:colOff>
      <xdr:row>75</xdr:row>
      <xdr:rowOff>36830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47007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104502</xdr:rowOff>
    </xdr:from>
    <xdr:to>
      <xdr:col>29</xdr:col>
      <xdr:colOff>127000</xdr:colOff>
      <xdr:row>17</xdr:row>
      <xdr:rowOff>150736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6777"/>
          <a:ext cx="647700" cy="46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150736</xdr:rowOff>
    </xdr:from>
    <xdr:to>
      <xdr:col>26</xdr:col>
      <xdr:colOff>50800</xdr:colOff>
      <xdr:row>18</xdr:row>
      <xdr:rowOff>18453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3011"/>
          <a:ext cx="698500" cy="39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394</xdr:rowOff>
    </xdr:from>
    <xdr:to>
      <xdr:col>22</xdr:col>
      <xdr:colOff>114300</xdr:colOff>
      <xdr:row>18</xdr:row>
      <xdr:rowOff>18453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34119"/>
          <a:ext cx="698500" cy="18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394</xdr:rowOff>
    </xdr:from>
    <xdr:to>
      <xdr:col>18</xdr:col>
      <xdr:colOff>177800</xdr:colOff>
      <xdr:row>18</xdr:row>
      <xdr:rowOff>48190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4119"/>
          <a:ext cx="698500" cy="47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53702</xdr:rowOff>
    </xdr:from>
    <xdr:to>
      <xdr:col>29</xdr:col>
      <xdr:colOff>177800</xdr:colOff>
      <xdr:row>17</xdr:row>
      <xdr:rowOff>155302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5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25779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99936</xdr:rowOff>
    </xdr:from>
    <xdr:to>
      <xdr:col>26</xdr:col>
      <xdr:colOff>101600</xdr:colOff>
      <xdr:row>18</xdr:row>
      <xdr:rowOff>30086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2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14863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139103</xdr:rowOff>
    </xdr:from>
    <xdr:to>
      <xdr:col>22</xdr:col>
      <xdr:colOff>165100</xdr:colOff>
      <xdr:row>18</xdr:row>
      <xdr:rowOff>69253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1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54030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8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121044</xdr:rowOff>
    </xdr:from>
    <xdr:to>
      <xdr:col>19</xdr:col>
      <xdr:colOff>38100</xdr:colOff>
      <xdr:row>18</xdr:row>
      <xdr:rowOff>51194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3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35971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69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168840</xdr:rowOff>
    </xdr:from>
    <xdr:to>
      <xdr:col>15</xdr:col>
      <xdr:colOff>101600</xdr:colOff>
      <xdr:row>18</xdr:row>
      <xdr:rowOff>98990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1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83767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308470</xdr:rowOff>
    </xdr:from>
    <xdr:to>
      <xdr:col>29</xdr:col>
      <xdr:colOff>127000</xdr:colOff>
      <xdr:row>35</xdr:row>
      <xdr:rowOff>325692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18820"/>
          <a:ext cx="647700" cy="17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260579</xdr:rowOff>
    </xdr:from>
    <xdr:to>
      <xdr:col>26</xdr:col>
      <xdr:colOff>50800</xdr:colOff>
      <xdr:row>35</xdr:row>
      <xdr:rowOff>308470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70929"/>
          <a:ext cx="698500" cy="47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260579</xdr:rowOff>
    </xdr:from>
    <xdr:to>
      <xdr:col>22</xdr:col>
      <xdr:colOff>114300</xdr:colOff>
      <xdr:row>35</xdr:row>
      <xdr:rowOff>274104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0929"/>
          <a:ext cx="698500" cy="13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274104</xdr:rowOff>
    </xdr:from>
    <xdr:to>
      <xdr:col>18</xdr:col>
      <xdr:colOff>177800</xdr:colOff>
      <xdr:row>35</xdr:row>
      <xdr:rowOff>295973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4454"/>
          <a:ext cx="698500" cy="21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274892</xdr:rowOff>
    </xdr:from>
    <xdr:to>
      <xdr:col>29</xdr:col>
      <xdr:colOff>177800</xdr:colOff>
      <xdr:row>36</xdr:row>
      <xdr:rowOff>33592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5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246969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257670</xdr:rowOff>
    </xdr:from>
    <xdr:to>
      <xdr:col>26</xdr:col>
      <xdr:colOff>101600</xdr:colOff>
      <xdr:row>36</xdr:row>
      <xdr:rowOff>16370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68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1147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5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209779</xdr:rowOff>
    </xdr:from>
    <xdr:to>
      <xdr:col>22</xdr:col>
      <xdr:colOff>165100</xdr:colOff>
      <xdr:row>35</xdr:row>
      <xdr:rowOff>311379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0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296156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0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223304</xdr:rowOff>
    </xdr:from>
    <xdr:to>
      <xdr:col>19</xdr:col>
      <xdr:colOff>38100</xdr:colOff>
      <xdr:row>35</xdr:row>
      <xdr:rowOff>324904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3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309681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245173</xdr:rowOff>
    </xdr:from>
    <xdr:to>
      <xdr:col>15</xdr:col>
      <xdr:colOff>101600</xdr:colOff>
      <xdr:row>36</xdr:row>
      <xdr:rowOff>3873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5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331550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4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95923</xdr:rowOff>
    </xdr:from>
    <xdr:to>
      <xdr:col>24</xdr:col>
      <xdr:colOff>63500</xdr:colOff>
      <xdr:row>36</xdr:row>
      <xdr:rowOff>171270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68123"/>
          <a:ext cx="838200" cy="7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171270</xdr:rowOff>
    </xdr:from>
    <xdr:to>
      <xdr:col>19</xdr:col>
      <xdr:colOff>177800</xdr:colOff>
      <xdr:row>37</xdr:row>
      <xdr:rowOff>41219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43470"/>
          <a:ext cx="889000" cy="4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41219</xdr:rowOff>
    </xdr:from>
    <xdr:to>
      <xdr:col>15</xdr:col>
      <xdr:colOff>50800</xdr:colOff>
      <xdr:row>37</xdr:row>
      <xdr:rowOff>47323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84869"/>
          <a:ext cx="88900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47323</xdr:rowOff>
    </xdr:from>
    <xdr:to>
      <xdr:col>10</xdr:col>
      <xdr:colOff>114300</xdr:colOff>
      <xdr:row>37</xdr:row>
      <xdr:rowOff>61702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90973"/>
          <a:ext cx="8890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45123</xdr:rowOff>
    </xdr:from>
    <xdr:to>
      <xdr:col>24</xdr:col>
      <xdr:colOff>114300</xdr:colOff>
      <xdr:row>36</xdr:row>
      <xdr:rowOff>146723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1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23550</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9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120470</xdr:rowOff>
    </xdr:from>
    <xdr:to>
      <xdr:col>20</xdr:col>
      <xdr:colOff>38100</xdr:colOff>
      <xdr:row>37</xdr:row>
      <xdr:rowOff>50620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41747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8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161869</xdr:rowOff>
    </xdr:from>
    <xdr:to>
      <xdr:col>15</xdr:col>
      <xdr:colOff>101600</xdr:colOff>
      <xdr:row>37</xdr:row>
      <xdr:rowOff>92019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3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83146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2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167973</xdr:rowOff>
    </xdr:from>
    <xdr:to>
      <xdr:col>10</xdr:col>
      <xdr:colOff>165100</xdr:colOff>
      <xdr:row>37</xdr:row>
      <xdr:rowOff>98123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4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89250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3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10902</xdr:rowOff>
    </xdr:from>
    <xdr:to>
      <xdr:col>6</xdr:col>
      <xdr:colOff>38100</xdr:colOff>
      <xdr:row>37</xdr:row>
      <xdr:rowOff>112502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5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103629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120138</xdr:rowOff>
    </xdr:from>
    <xdr:to>
      <xdr:col>24</xdr:col>
      <xdr:colOff>63500</xdr:colOff>
      <xdr:row>57</xdr:row>
      <xdr:rowOff>125478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2788"/>
          <a:ext cx="838200" cy="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68949</xdr:rowOff>
    </xdr:from>
    <xdr:to>
      <xdr:col>19</xdr:col>
      <xdr:colOff>177800</xdr:colOff>
      <xdr:row>57</xdr:row>
      <xdr:rowOff>125478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41599"/>
          <a:ext cx="889000" cy="5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68949</xdr:rowOff>
    </xdr:from>
    <xdr:to>
      <xdr:col>15</xdr:col>
      <xdr:colOff>50800</xdr:colOff>
      <xdr:row>57</xdr:row>
      <xdr:rowOff>75202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1599"/>
          <a:ext cx="889000" cy="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75202</xdr:rowOff>
    </xdr:from>
    <xdr:to>
      <xdr:col>10</xdr:col>
      <xdr:colOff>114300</xdr:colOff>
      <xdr:row>57</xdr:row>
      <xdr:rowOff>128662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7852"/>
          <a:ext cx="889000" cy="5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69338</xdr:rowOff>
    </xdr:from>
    <xdr:to>
      <xdr:col>24</xdr:col>
      <xdr:colOff>114300</xdr:colOff>
      <xdr:row>57</xdr:row>
      <xdr:rowOff>170938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47765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74678</xdr:rowOff>
    </xdr:from>
    <xdr:to>
      <xdr:col>20</xdr:col>
      <xdr:colOff>38100</xdr:colOff>
      <xdr:row>58</xdr:row>
      <xdr:rowOff>4828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167405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4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18149</xdr:rowOff>
    </xdr:from>
    <xdr:to>
      <xdr:col>15</xdr:col>
      <xdr:colOff>101600</xdr:colOff>
      <xdr:row>57</xdr:row>
      <xdr:rowOff>119749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110876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8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24402</xdr:rowOff>
    </xdr:from>
    <xdr:to>
      <xdr:col>10</xdr:col>
      <xdr:colOff>165100</xdr:colOff>
      <xdr:row>57</xdr:row>
      <xdr:rowOff>126002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117129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8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77862</xdr:rowOff>
    </xdr:from>
    <xdr:to>
      <xdr:col>6</xdr:col>
      <xdr:colOff>38100</xdr:colOff>
      <xdr:row>58</xdr:row>
      <xdr:rowOff>8012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24539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2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64091</xdr:rowOff>
    </xdr:from>
    <xdr:to>
      <xdr:col>24</xdr:col>
      <xdr:colOff>63500</xdr:colOff>
      <xdr:row>76</xdr:row>
      <xdr:rowOff>85179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94291"/>
          <a:ext cx="838200" cy="2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85179</xdr:rowOff>
    </xdr:from>
    <xdr:to>
      <xdr:col>19</xdr:col>
      <xdr:colOff>177800</xdr:colOff>
      <xdr:row>76</xdr:row>
      <xdr:rowOff>91980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15379"/>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91980</xdr:rowOff>
    </xdr:from>
    <xdr:to>
      <xdr:col>15</xdr:col>
      <xdr:colOff>50800</xdr:colOff>
      <xdr:row>76</xdr:row>
      <xdr:rowOff>127527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22180"/>
          <a:ext cx="8890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127527</xdr:rowOff>
    </xdr:from>
    <xdr:to>
      <xdr:col>10</xdr:col>
      <xdr:colOff>114300</xdr:colOff>
      <xdr:row>76</xdr:row>
      <xdr:rowOff>128956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57727"/>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13291</xdr:rowOff>
    </xdr:from>
    <xdr:to>
      <xdr:col>24</xdr:col>
      <xdr:colOff>114300</xdr:colOff>
      <xdr:row>76</xdr:row>
      <xdr:rowOff>114891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4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36168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9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34379</xdr:rowOff>
    </xdr:from>
    <xdr:to>
      <xdr:col>20</xdr:col>
      <xdr:colOff>38100</xdr:colOff>
      <xdr:row>76</xdr:row>
      <xdr:rowOff>135979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152506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3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41180</xdr:rowOff>
    </xdr:from>
    <xdr:to>
      <xdr:col>15</xdr:col>
      <xdr:colOff>101600</xdr:colOff>
      <xdr:row>76</xdr:row>
      <xdr:rowOff>142780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159307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4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76727</xdr:rowOff>
    </xdr:from>
    <xdr:to>
      <xdr:col>10</xdr:col>
      <xdr:colOff>165100</xdr:colOff>
      <xdr:row>77</xdr:row>
      <xdr:rowOff>6877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0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23404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8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78156</xdr:rowOff>
    </xdr:from>
    <xdr:to>
      <xdr:col>6</xdr:col>
      <xdr:colOff>38100</xdr:colOff>
      <xdr:row>77</xdr:row>
      <xdr:rowOff>8306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24833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8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115932</xdr:rowOff>
    </xdr:from>
    <xdr:to>
      <xdr:col>24</xdr:col>
      <xdr:colOff>63500</xdr:colOff>
      <xdr:row>97</xdr:row>
      <xdr:rowOff>33981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575132"/>
          <a:ext cx="838200" cy="8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33981</xdr:rowOff>
    </xdr:from>
    <xdr:to>
      <xdr:col>19</xdr:col>
      <xdr:colOff>177800</xdr:colOff>
      <xdr:row>97</xdr:row>
      <xdr:rowOff>79121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64631"/>
          <a:ext cx="889000" cy="4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3577</xdr:rowOff>
    </xdr:from>
    <xdr:to>
      <xdr:col>15</xdr:col>
      <xdr:colOff>50800</xdr:colOff>
      <xdr:row>97</xdr:row>
      <xdr:rowOff>79121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34227"/>
          <a:ext cx="889000" cy="7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3577</xdr:rowOff>
    </xdr:from>
    <xdr:to>
      <xdr:col>10</xdr:col>
      <xdr:colOff>114300</xdr:colOff>
      <xdr:row>98</xdr:row>
      <xdr:rowOff>6677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34227"/>
          <a:ext cx="889000" cy="17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65132</xdr:rowOff>
    </xdr:from>
    <xdr:to>
      <xdr:col>24</xdr:col>
      <xdr:colOff>114300</xdr:colOff>
      <xdr:row>96</xdr:row>
      <xdr:rowOff>166732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2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151509</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3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154631</xdr:rowOff>
    </xdr:from>
    <xdr:to>
      <xdr:col>20</xdr:col>
      <xdr:colOff>38100</xdr:colOff>
      <xdr:row>97</xdr:row>
      <xdr:rowOff>84781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75908</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0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28321</xdr:rowOff>
    </xdr:from>
    <xdr:to>
      <xdr:col>15</xdr:col>
      <xdr:colOff>101600</xdr:colOff>
      <xdr:row>97</xdr:row>
      <xdr:rowOff>129921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5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121048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5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124227</xdr:rowOff>
    </xdr:from>
    <xdr:to>
      <xdr:col>10</xdr:col>
      <xdr:colOff>165100</xdr:colOff>
      <xdr:row>97</xdr:row>
      <xdr:rowOff>54377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45504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19795" y="16676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127327</xdr:rowOff>
    </xdr:from>
    <xdr:to>
      <xdr:col>6</xdr:col>
      <xdr:colOff>38100</xdr:colOff>
      <xdr:row>98</xdr:row>
      <xdr:rowOff>57477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48604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134312</xdr:rowOff>
    </xdr:from>
    <xdr:to>
      <xdr:col>55</xdr:col>
      <xdr:colOff>0</xdr:colOff>
      <xdr:row>36</xdr:row>
      <xdr:rowOff>151054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06512"/>
          <a:ext cx="838200" cy="1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116306</xdr:rowOff>
    </xdr:from>
    <xdr:to>
      <xdr:col>50</xdr:col>
      <xdr:colOff>114300</xdr:colOff>
      <xdr:row>36</xdr:row>
      <xdr:rowOff>134312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88506"/>
          <a:ext cx="889000" cy="1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116306</xdr:rowOff>
    </xdr:from>
    <xdr:to>
      <xdr:col>45</xdr:col>
      <xdr:colOff>177800</xdr:colOff>
      <xdr:row>36</xdr:row>
      <xdr:rowOff>151478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88506"/>
          <a:ext cx="889000" cy="3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73079</xdr:rowOff>
    </xdr:from>
    <xdr:to>
      <xdr:col>41</xdr:col>
      <xdr:colOff>50800</xdr:colOff>
      <xdr:row>36</xdr:row>
      <xdr:rowOff>151478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16579"/>
          <a:ext cx="889000" cy="110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100254</xdr:rowOff>
    </xdr:from>
    <xdr:to>
      <xdr:col>55</xdr:col>
      <xdr:colOff>50800</xdr:colOff>
      <xdr:row>37</xdr:row>
      <xdr:rowOff>30404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78681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5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83512</xdr:rowOff>
    </xdr:from>
    <xdr:to>
      <xdr:col>50</xdr:col>
      <xdr:colOff>165100</xdr:colOff>
      <xdr:row>37</xdr:row>
      <xdr:rowOff>13662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5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4789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34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65506</xdr:rowOff>
    </xdr:from>
    <xdr:to>
      <xdr:col>46</xdr:col>
      <xdr:colOff>38100</xdr:colOff>
      <xdr:row>36</xdr:row>
      <xdr:rowOff>167106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3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158233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3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100678</xdr:rowOff>
    </xdr:from>
    <xdr:to>
      <xdr:col>41</xdr:col>
      <xdr:colOff>101600</xdr:colOff>
      <xdr:row>37</xdr:row>
      <xdr:rowOff>30828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7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21955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36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22279</xdr:rowOff>
    </xdr:from>
    <xdr:to>
      <xdr:col>36</xdr:col>
      <xdr:colOff>165100</xdr:colOff>
      <xdr:row>30</xdr:row>
      <xdr:rowOff>123879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6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115006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5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48260</xdr:rowOff>
    </xdr:from>
    <xdr:to>
      <xdr:col>55</xdr:col>
      <xdr:colOff>0</xdr:colOff>
      <xdr:row>58</xdr:row>
      <xdr:rowOff>100468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92360"/>
          <a:ext cx="838200" cy="5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37385</xdr:rowOff>
    </xdr:from>
    <xdr:to>
      <xdr:col>50</xdr:col>
      <xdr:colOff>114300</xdr:colOff>
      <xdr:row>58</xdr:row>
      <xdr:rowOff>48260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81485"/>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62857</xdr:rowOff>
    </xdr:from>
    <xdr:to>
      <xdr:col>45</xdr:col>
      <xdr:colOff>177800</xdr:colOff>
      <xdr:row>58</xdr:row>
      <xdr:rowOff>37385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35507"/>
          <a:ext cx="889000" cy="14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170180</xdr:rowOff>
    </xdr:from>
    <xdr:to>
      <xdr:col>41</xdr:col>
      <xdr:colOff>50800</xdr:colOff>
      <xdr:row>57</xdr:row>
      <xdr:rowOff>62857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71380"/>
          <a:ext cx="889000" cy="6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49668</xdr:rowOff>
    </xdr:from>
    <xdr:to>
      <xdr:col>55</xdr:col>
      <xdr:colOff>50800</xdr:colOff>
      <xdr:row>58</xdr:row>
      <xdr:rowOff>151268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9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136045</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168910</xdr:rowOff>
    </xdr:from>
    <xdr:to>
      <xdr:col>50</xdr:col>
      <xdr:colOff>165100</xdr:colOff>
      <xdr:row>58</xdr:row>
      <xdr:rowOff>99060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90187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03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158035</xdr:rowOff>
    </xdr:from>
    <xdr:to>
      <xdr:col>46</xdr:col>
      <xdr:colOff>38100</xdr:colOff>
      <xdr:row>58</xdr:row>
      <xdr:rowOff>88185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3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79312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12057</xdr:rowOff>
    </xdr:from>
    <xdr:to>
      <xdr:col>41</xdr:col>
      <xdr:colOff>101600</xdr:colOff>
      <xdr:row>57</xdr:row>
      <xdr:rowOff>113657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104784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7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119380</xdr:rowOff>
    </xdr:from>
    <xdr:to>
      <xdr:col>36</xdr:col>
      <xdr:colOff>165100</xdr:colOff>
      <xdr:row>57</xdr:row>
      <xdr:rowOff>49530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40657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1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111993</xdr:rowOff>
    </xdr:from>
    <xdr:to>
      <xdr:col>55</xdr:col>
      <xdr:colOff>0</xdr:colOff>
      <xdr:row>78</xdr:row>
      <xdr:rowOff>6015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13643"/>
          <a:ext cx="838200" cy="6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62136</xdr:rowOff>
    </xdr:from>
    <xdr:to>
      <xdr:col>50</xdr:col>
      <xdr:colOff>114300</xdr:colOff>
      <xdr:row>77</xdr:row>
      <xdr:rowOff>111993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263786"/>
          <a:ext cx="889000" cy="4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7272</xdr:rowOff>
    </xdr:from>
    <xdr:to>
      <xdr:col>45</xdr:col>
      <xdr:colOff>177800</xdr:colOff>
      <xdr:row>77</xdr:row>
      <xdr:rowOff>62136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0892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73292</xdr:rowOff>
    </xdr:from>
    <xdr:to>
      <xdr:col>41</xdr:col>
      <xdr:colOff>50800</xdr:colOff>
      <xdr:row>77</xdr:row>
      <xdr:rowOff>7272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932042"/>
          <a:ext cx="889000" cy="27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126665</xdr:rowOff>
    </xdr:from>
    <xdr:to>
      <xdr:col>55</xdr:col>
      <xdr:colOff>50800</xdr:colOff>
      <xdr:row>78</xdr:row>
      <xdr:rowOff>56815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105092</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61193</xdr:rowOff>
    </xdr:from>
    <xdr:to>
      <xdr:col>50</xdr:col>
      <xdr:colOff>165100</xdr:colOff>
      <xdr:row>77</xdr:row>
      <xdr:rowOff>162793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6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153920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35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11336</xdr:rowOff>
    </xdr:from>
    <xdr:to>
      <xdr:col>46</xdr:col>
      <xdr:colOff>38100</xdr:colOff>
      <xdr:row>77</xdr:row>
      <xdr:rowOff>112936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1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104063</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30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127922</xdr:rowOff>
    </xdr:from>
    <xdr:to>
      <xdr:col>41</xdr:col>
      <xdr:colOff>101600</xdr:colOff>
      <xdr:row>77</xdr:row>
      <xdr:rowOff>58072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5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74599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3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22492</xdr:rowOff>
    </xdr:from>
    <xdr:to>
      <xdr:col>36</xdr:col>
      <xdr:colOff>165100</xdr:colOff>
      <xdr:row>75</xdr:row>
      <xdr:rowOff>124092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88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140619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65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68354</xdr:rowOff>
    </xdr:from>
    <xdr:to>
      <xdr:col>55</xdr:col>
      <xdr:colOff>0</xdr:colOff>
      <xdr:row>98</xdr:row>
      <xdr:rowOff>4643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699004"/>
          <a:ext cx="838200" cy="10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68354</xdr:rowOff>
    </xdr:from>
    <xdr:to>
      <xdr:col>50</xdr:col>
      <xdr:colOff>114300</xdr:colOff>
      <xdr:row>97</xdr:row>
      <xdr:rowOff>109342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699004"/>
          <a:ext cx="889000" cy="4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154307</xdr:rowOff>
    </xdr:from>
    <xdr:to>
      <xdr:col>45</xdr:col>
      <xdr:colOff>177800</xdr:colOff>
      <xdr:row>97</xdr:row>
      <xdr:rowOff>109342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613507"/>
          <a:ext cx="889000" cy="1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154307</xdr:rowOff>
    </xdr:from>
    <xdr:to>
      <xdr:col>41</xdr:col>
      <xdr:colOff>50800</xdr:colOff>
      <xdr:row>97</xdr:row>
      <xdr:rowOff>132133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613507"/>
          <a:ext cx="88900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125293</xdr:rowOff>
    </xdr:from>
    <xdr:to>
      <xdr:col>55</xdr:col>
      <xdr:colOff>50800</xdr:colOff>
      <xdr:row>98</xdr:row>
      <xdr:rowOff>55443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7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40220</xdr:rowOff>
    </xdr:from>
    <xdr:ext cx="469744"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7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17554</xdr:rowOff>
    </xdr:from>
    <xdr:to>
      <xdr:col>50</xdr:col>
      <xdr:colOff>165100</xdr:colOff>
      <xdr:row>97</xdr:row>
      <xdr:rowOff>119154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110281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58542</xdr:rowOff>
    </xdr:from>
    <xdr:to>
      <xdr:col>46</xdr:col>
      <xdr:colOff>38100</xdr:colOff>
      <xdr:row>97</xdr:row>
      <xdr:rowOff>160142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6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151269</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15428" y="1678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103507</xdr:rowOff>
    </xdr:from>
    <xdr:to>
      <xdr:col>41</xdr:col>
      <xdr:colOff>101600</xdr:colOff>
      <xdr:row>97</xdr:row>
      <xdr:rowOff>33657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56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24784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65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81333</xdr:rowOff>
    </xdr:from>
    <xdr:to>
      <xdr:col>36</xdr:col>
      <xdr:colOff>165100</xdr:colOff>
      <xdr:row>98</xdr:row>
      <xdr:rowOff>11483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2610</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37428" y="1680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14313</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29413"/>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134963</xdr:rowOff>
    </xdr:from>
    <xdr:to>
      <xdr:col>67</xdr:col>
      <xdr:colOff>101600</xdr:colOff>
      <xdr:row>38</xdr:row>
      <xdr:rowOff>65113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7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56240</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571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164161</xdr:rowOff>
    </xdr:from>
    <xdr:to>
      <xdr:col>85</xdr:col>
      <xdr:colOff>127000</xdr:colOff>
      <xdr:row>75</xdr:row>
      <xdr:rowOff>3740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851461"/>
          <a:ext cx="83820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123927</xdr:rowOff>
    </xdr:from>
    <xdr:to>
      <xdr:col>81</xdr:col>
      <xdr:colOff>50800</xdr:colOff>
      <xdr:row>74</xdr:row>
      <xdr:rowOff>164161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2811227"/>
          <a:ext cx="8890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109754</xdr:rowOff>
    </xdr:from>
    <xdr:to>
      <xdr:col>76</xdr:col>
      <xdr:colOff>114300</xdr:colOff>
      <xdr:row>74</xdr:row>
      <xdr:rowOff>123927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2797054"/>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109754</xdr:rowOff>
    </xdr:from>
    <xdr:to>
      <xdr:col>71</xdr:col>
      <xdr:colOff>177800</xdr:colOff>
      <xdr:row>74</xdr:row>
      <xdr:rowOff>124251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797054"/>
          <a:ext cx="889000" cy="1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124390</xdr:rowOff>
    </xdr:from>
    <xdr:to>
      <xdr:col>85</xdr:col>
      <xdr:colOff>177800</xdr:colOff>
      <xdr:row>75</xdr:row>
      <xdr:rowOff>54540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8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147267</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66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113361</xdr:rowOff>
    </xdr:from>
    <xdr:to>
      <xdr:col>81</xdr:col>
      <xdr:colOff>101600</xdr:colOff>
      <xdr:row>75</xdr:row>
      <xdr:rowOff>43511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80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60038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57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73127</xdr:rowOff>
    </xdr:from>
    <xdr:to>
      <xdr:col>76</xdr:col>
      <xdr:colOff>165100</xdr:colOff>
      <xdr:row>75</xdr:row>
      <xdr:rowOff>3277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7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19804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5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58954</xdr:rowOff>
    </xdr:from>
    <xdr:to>
      <xdr:col>72</xdr:col>
      <xdr:colOff>38100</xdr:colOff>
      <xdr:row>74</xdr:row>
      <xdr:rowOff>160554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74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5631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52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73451</xdr:rowOff>
    </xdr:from>
    <xdr:to>
      <xdr:col>67</xdr:col>
      <xdr:colOff>101600</xdr:colOff>
      <xdr:row>75</xdr:row>
      <xdr:rowOff>3601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76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20128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123744</xdr:rowOff>
    </xdr:from>
    <xdr:to>
      <xdr:col>85</xdr:col>
      <xdr:colOff>127000</xdr:colOff>
      <xdr:row>98</xdr:row>
      <xdr:rowOff>126698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25844"/>
          <a:ext cx="838200" cy="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116872</xdr:rowOff>
    </xdr:from>
    <xdr:to>
      <xdr:col>81</xdr:col>
      <xdr:colOff>50800</xdr:colOff>
      <xdr:row>98</xdr:row>
      <xdr:rowOff>126698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18972"/>
          <a:ext cx="889000" cy="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79615</xdr:rowOff>
    </xdr:from>
    <xdr:to>
      <xdr:col>76</xdr:col>
      <xdr:colOff>114300</xdr:colOff>
      <xdr:row>98</xdr:row>
      <xdr:rowOff>116872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81715"/>
          <a:ext cx="889000" cy="3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79615</xdr:rowOff>
    </xdr:from>
    <xdr:to>
      <xdr:col>71</xdr:col>
      <xdr:colOff>177800</xdr:colOff>
      <xdr:row>98</xdr:row>
      <xdr:rowOff>115153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81715"/>
          <a:ext cx="889000" cy="3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72944</xdr:rowOff>
    </xdr:from>
    <xdr:to>
      <xdr:col>85</xdr:col>
      <xdr:colOff>177800</xdr:colOff>
      <xdr:row>99</xdr:row>
      <xdr:rowOff>3094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159321</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8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75898</xdr:rowOff>
    </xdr:from>
    <xdr:to>
      <xdr:col>81</xdr:col>
      <xdr:colOff>101600</xdr:colOff>
      <xdr:row>99</xdr:row>
      <xdr:rowOff>6048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168625</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7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66072</xdr:rowOff>
    </xdr:from>
    <xdr:to>
      <xdr:col>76</xdr:col>
      <xdr:colOff>165100</xdr:colOff>
      <xdr:row>98</xdr:row>
      <xdr:rowOff>167672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158799</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696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28815</xdr:rowOff>
    </xdr:from>
    <xdr:to>
      <xdr:col>72</xdr:col>
      <xdr:colOff>38100</xdr:colOff>
      <xdr:row>98</xdr:row>
      <xdr:rowOff>130415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3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121542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2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64353</xdr:rowOff>
    </xdr:from>
    <xdr:to>
      <xdr:col>67</xdr:col>
      <xdr:colOff>101600</xdr:colOff>
      <xdr:row>98</xdr:row>
      <xdr:rowOff>165953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6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157080</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34982</xdr:rowOff>
    </xdr:from>
    <xdr:to>
      <xdr:col>116</xdr:col>
      <xdr:colOff>63500</xdr:colOff>
      <xdr:row>59</xdr:row>
      <xdr:rowOff>35154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150532"/>
          <a:ext cx="8382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35096</xdr:rowOff>
    </xdr:from>
    <xdr:to>
      <xdr:col>111</xdr:col>
      <xdr:colOff>177800</xdr:colOff>
      <xdr:row>59</xdr:row>
      <xdr:rowOff>35154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50646"/>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35096</xdr:rowOff>
    </xdr:from>
    <xdr:to>
      <xdr:col>107</xdr:col>
      <xdr:colOff>50800</xdr:colOff>
      <xdr:row>59</xdr:row>
      <xdr:rowOff>35306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150646"/>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35287</xdr:rowOff>
    </xdr:from>
    <xdr:to>
      <xdr:col>102</xdr:col>
      <xdr:colOff>114300</xdr:colOff>
      <xdr:row>59</xdr:row>
      <xdr:rowOff>35306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50837"/>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155632</xdr:rowOff>
    </xdr:from>
    <xdr:to>
      <xdr:col>116</xdr:col>
      <xdr:colOff>114300</xdr:colOff>
      <xdr:row>59</xdr:row>
      <xdr:rowOff>85782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9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70559</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14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155804</xdr:rowOff>
    </xdr:from>
    <xdr:to>
      <xdr:col>112</xdr:col>
      <xdr:colOff>38100</xdr:colOff>
      <xdr:row>59</xdr:row>
      <xdr:rowOff>85954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9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77081</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192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155746</xdr:rowOff>
    </xdr:from>
    <xdr:to>
      <xdr:col>107</xdr:col>
      <xdr:colOff>101600</xdr:colOff>
      <xdr:row>59</xdr:row>
      <xdr:rowOff>85896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9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77023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192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155956</xdr:rowOff>
    </xdr:from>
    <xdr:to>
      <xdr:col>102</xdr:col>
      <xdr:colOff>165100</xdr:colOff>
      <xdr:row>59</xdr:row>
      <xdr:rowOff>86106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77233</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19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155937</xdr:rowOff>
    </xdr:from>
    <xdr:to>
      <xdr:col>98</xdr:col>
      <xdr:colOff>38100</xdr:colOff>
      <xdr:row>59</xdr:row>
      <xdr:rowOff>86087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77214</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192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162396</xdr:rowOff>
    </xdr:from>
    <xdr:to>
      <xdr:col>116</xdr:col>
      <xdr:colOff>63500</xdr:colOff>
      <xdr:row>77</xdr:row>
      <xdr:rowOff>22134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192596"/>
          <a:ext cx="838200" cy="3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22134</xdr:rowOff>
    </xdr:from>
    <xdr:to>
      <xdr:col>111</xdr:col>
      <xdr:colOff>177800</xdr:colOff>
      <xdr:row>77</xdr:row>
      <xdr:rowOff>88886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223784"/>
          <a:ext cx="889000" cy="6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88886</xdr:rowOff>
    </xdr:from>
    <xdr:to>
      <xdr:col>107</xdr:col>
      <xdr:colOff>50800</xdr:colOff>
      <xdr:row>77</xdr:row>
      <xdr:rowOff>123338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290536"/>
          <a:ext cx="889000" cy="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123338</xdr:rowOff>
    </xdr:from>
    <xdr:to>
      <xdr:col>102</xdr:col>
      <xdr:colOff>114300</xdr:colOff>
      <xdr:row>77</xdr:row>
      <xdr:rowOff>163441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324988"/>
          <a:ext cx="8890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111596</xdr:rowOff>
    </xdr:from>
    <xdr:to>
      <xdr:col>116</xdr:col>
      <xdr:colOff>114300</xdr:colOff>
      <xdr:row>77</xdr:row>
      <xdr:rowOff>41746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4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90023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2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142784</xdr:rowOff>
    </xdr:from>
    <xdr:to>
      <xdr:col>112</xdr:col>
      <xdr:colOff>38100</xdr:colOff>
      <xdr:row>77</xdr:row>
      <xdr:rowOff>72934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17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64061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26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38086</xdr:rowOff>
    </xdr:from>
    <xdr:to>
      <xdr:col>107</xdr:col>
      <xdr:colOff>101600</xdr:colOff>
      <xdr:row>77</xdr:row>
      <xdr:rowOff>139686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2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130813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33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72538</xdr:rowOff>
    </xdr:from>
    <xdr:to>
      <xdr:col>102</xdr:col>
      <xdr:colOff>165100</xdr:colOff>
      <xdr:row>78</xdr:row>
      <xdr:rowOff>2688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2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165265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36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112641</xdr:rowOff>
    </xdr:from>
    <xdr:to>
      <xdr:col>98</xdr:col>
      <xdr:colOff>38100</xdr:colOff>
      <xdr:row>78</xdr:row>
      <xdr:rowOff>42791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31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33918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40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公債費は住民一人当たり３８，</a:t>
          </a:r>
          <a:r>
            <a:rPr kumimoji="1" lang="ja-JP" altLang="en-US" sz="1100">
              <a:solidFill>
                <a:schemeClr val="dk1"/>
              </a:solidFill>
              <a:effectLst/>
              <a:latin typeface="+mn-lt"/>
              <a:ea typeface="+mn-ea"/>
              <a:cs typeface="+mn-cs"/>
            </a:rPr>
            <a:t>１３７</a:t>
          </a:r>
          <a:r>
            <a:rPr kumimoji="1" lang="ja-JP" altLang="ja-JP" sz="1100">
              <a:solidFill>
                <a:schemeClr val="dk1"/>
              </a:solidFill>
              <a:effectLst/>
              <a:latin typeface="+mn-lt"/>
              <a:ea typeface="+mn-ea"/>
              <a:cs typeface="+mn-cs"/>
            </a:rPr>
            <a:t>円、前年度より</a:t>
          </a:r>
          <a:r>
            <a:rPr kumimoji="1" lang="ja-JP" altLang="en-US" sz="1100">
              <a:solidFill>
                <a:schemeClr val="dk1"/>
              </a:solidFill>
              <a:effectLst/>
              <a:latin typeface="+mn-lt"/>
              <a:ea typeface="+mn-ea"/>
              <a:cs typeface="+mn-cs"/>
            </a:rPr>
            <a:t>５７９</a:t>
          </a:r>
          <a:r>
            <a:rPr kumimoji="1" lang="ja-JP" altLang="ja-JP" sz="1100">
              <a:solidFill>
                <a:schemeClr val="dk1"/>
              </a:solidFill>
              <a:effectLst/>
              <a:latin typeface="+mn-lt"/>
              <a:ea typeface="+mn-ea"/>
              <a:cs typeface="+mn-cs"/>
            </a:rPr>
            <a:t>円減となっているが、類似団体と比較して一人当たりのコストが高い状況となっている。これは、合併以来の積極的な事業展開を行ったことによる元利償還金の増加により、令和３年度までは増加傾向にあったことによるものである。しかし令和４年度以降は減少傾向となっており、本年度は前年度から</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％の減となっている。扶助費は</a:t>
          </a:r>
          <a:r>
            <a:rPr kumimoji="1" lang="ja-JP" altLang="en-US" sz="1100">
              <a:solidFill>
                <a:schemeClr val="dk1"/>
              </a:solidFill>
              <a:effectLst/>
              <a:latin typeface="+mn-lt"/>
              <a:ea typeface="+mn-ea"/>
              <a:cs typeface="+mn-cs"/>
            </a:rPr>
            <a:t>１０８，１１９</a:t>
          </a:r>
          <a:r>
            <a:rPr kumimoji="1" lang="ja-JP" altLang="ja-JP" sz="1100">
              <a:solidFill>
                <a:schemeClr val="dk1"/>
              </a:solidFill>
              <a:effectLst/>
              <a:latin typeface="+mn-lt"/>
              <a:ea typeface="+mn-ea"/>
              <a:cs typeface="+mn-cs"/>
            </a:rPr>
            <a:t>円、前年度より</a:t>
          </a:r>
          <a:r>
            <a:rPr kumimoji="1" lang="ja-JP" altLang="en-US" sz="1100">
              <a:solidFill>
                <a:schemeClr val="dk1"/>
              </a:solidFill>
              <a:effectLst/>
              <a:latin typeface="+mn-lt"/>
              <a:ea typeface="+mn-ea"/>
              <a:cs typeface="+mn-cs"/>
            </a:rPr>
            <a:t>１１，７４５</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１２．２</a:t>
          </a:r>
          <a:r>
            <a:rPr kumimoji="1" lang="ja-JP" altLang="ja-JP" sz="1100">
              <a:solidFill>
                <a:schemeClr val="dk1"/>
              </a:solidFill>
              <a:effectLst/>
              <a:latin typeface="+mn-lt"/>
              <a:ea typeface="+mn-ea"/>
              <a:cs typeface="+mn-cs"/>
            </a:rPr>
            <a:t>％の増となった。これは、</a:t>
          </a:r>
          <a:r>
            <a:rPr kumimoji="1" lang="ja-JP" altLang="en-US" sz="1100">
              <a:solidFill>
                <a:schemeClr val="dk1"/>
              </a:solidFill>
              <a:effectLst/>
              <a:latin typeface="+mn-lt"/>
              <a:ea typeface="+mn-ea"/>
              <a:cs typeface="+mn-cs"/>
            </a:rPr>
            <a:t>低所得者支援及び定額減税補足給付金支給事業費</a:t>
          </a:r>
          <a:r>
            <a:rPr kumimoji="1" lang="ja-JP" altLang="ja-JP" sz="1100">
              <a:solidFill>
                <a:schemeClr val="dk1"/>
              </a:solidFill>
              <a:effectLst/>
              <a:latin typeface="+mn-lt"/>
              <a:ea typeface="+mn-ea"/>
              <a:cs typeface="+mn-cs"/>
            </a:rPr>
            <a:t>の増などによるものであり、今後も施設型給付費負担金の増加などが見込まれる。維持補修費は年々増加傾向であり、前年度と比較すると</a:t>
          </a:r>
          <a:r>
            <a:rPr kumimoji="1" lang="ja-JP" altLang="en-US" sz="1100">
              <a:solidFill>
                <a:schemeClr val="dk1"/>
              </a:solidFill>
              <a:effectLst/>
              <a:latin typeface="+mn-lt"/>
              <a:ea typeface="+mn-ea"/>
              <a:cs typeface="+mn-cs"/>
            </a:rPr>
            <a:t>３６９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７．９</a:t>
          </a:r>
          <a:r>
            <a:rPr kumimoji="1" lang="ja-JP" altLang="ja-JP" sz="1100">
              <a:solidFill>
                <a:schemeClr val="dk1"/>
              </a:solidFill>
              <a:effectLst/>
              <a:latin typeface="+mn-lt"/>
              <a:ea typeface="+mn-ea"/>
              <a:cs typeface="+mn-cs"/>
            </a:rPr>
            <a:t>％の増となっており類似団体平均を上回る状況となった。これは、公共施設等の修繕費等が増え続けていることによるものである。施設の集約化・複合化事業に着手するなど公共施設の適正管理に努め、維持補修経費の削減を図る。</a:t>
          </a:r>
          <a:endParaRPr lang="ja-JP" altLang="ja-JP" sz="1400">
            <a:effectLst/>
          </a:endParaRPr>
        </a:p>
        <a:p>
          <a:r>
            <a:rPr kumimoji="1" lang="ja-JP" altLang="ja-JP" sz="1100">
              <a:solidFill>
                <a:schemeClr val="dk1"/>
              </a:solidFill>
              <a:effectLst/>
              <a:latin typeface="+mn-lt"/>
              <a:ea typeface="+mn-ea"/>
              <a:cs typeface="+mn-cs"/>
            </a:rPr>
            <a:t>このような将来への財政事情を踏まえ、物件費（委託料）や補助費等（各種団体への交付金）の見直しを進めていくとともに、義務的経費においても、職員７００人体制の維持による人件費の抑制や、過去に借入を行った高利の地方債についての利率見直しに取り組み、健全財政の維持に一層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11684</xdr:rowOff>
    </xdr:from>
    <xdr:to>
      <xdr:col>24</xdr:col>
      <xdr:colOff>63500</xdr:colOff>
      <xdr:row>37</xdr:row>
      <xdr:rowOff>58547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55334"/>
          <a:ext cx="8382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3111</xdr:rowOff>
    </xdr:from>
    <xdr:to>
      <xdr:col>19</xdr:col>
      <xdr:colOff>177800</xdr:colOff>
      <xdr:row>37</xdr:row>
      <xdr:rowOff>58547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346761"/>
          <a:ext cx="889000" cy="5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115697</xdr:rowOff>
    </xdr:from>
    <xdr:to>
      <xdr:col>15</xdr:col>
      <xdr:colOff>50800</xdr:colOff>
      <xdr:row>37</xdr:row>
      <xdr:rowOff>3111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87897"/>
          <a:ext cx="889000" cy="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68834</xdr:rowOff>
    </xdr:from>
    <xdr:to>
      <xdr:col>10</xdr:col>
      <xdr:colOff>114300</xdr:colOff>
      <xdr:row>36</xdr:row>
      <xdr:rowOff>115697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41034"/>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132334</xdr:rowOff>
    </xdr:from>
    <xdr:to>
      <xdr:col>24</xdr:col>
      <xdr:colOff>114300</xdr:colOff>
      <xdr:row>37</xdr:row>
      <xdr:rowOff>62484</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110761</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8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7747</xdr:rowOff>
    </xdr:from>
    <xdr:to>
      <xdr:col>20</xdr:col>
      <xdr:colOff>38100</xdr:colOff>
      <xdr:row>37</xdr:row>
      <xdr:rowOff>109347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5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100474</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4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123761</xdr:rowOff>
    </xdr:from>
    <xdr:to>
      <xdr:col>15</xdr:col>
      <xdr:colOff>101600</xdr:colOff>
      <xdr:row>37</xdr:row>
      <xdr:rowOff>53911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45038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8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64897</xdr:rowOff>
    </xdr:from>
    <xdr:to>
      <xdr:col>10</xdr:col>
      <xdr:colOff>165100</xdr:colOff>
      <xdr:row>36</xdr:row>
      <xdr:rowOff>166497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3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157624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18034</xdr:rowOff>
    </xdr:from>
    <xdr:to>
      <xdr:col>6</xdr:col>
      <xdr:colOff>38100</xdr:colOff>
      <xdr:row>36</xdr:row>
      <xdr:rowOff>119634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110761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28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65032</xdr:rowOff>
    </xdr:from>
    <xdr:to>
      <xdr:col>24</xdr:col>
      <xdr:colOff>63500</xdr:colOff>
      <xdr:row>58</xdr:row>
      <xdr:rowOff>70678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10009132"/>
          <a:ext cx="838200" cy="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57271</xdr:rowOff>
    </xdr:from>
    <xdr:to>
      <xdr:col>19</xdr:col>
      <xdr:colOff>177800</xdr:colOff>
      <xdr:row>58</xdr:row>
      <xdr:rowOff>70678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10001371"/>
          <a:ext cx="889000" cy="1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44412</xdr:rowOff>
    </xdr:from>
    <xdr:to>
      <xdr:col>15</xdr:col>
      <xdr:colOff>50800</xdr:colOff>
      <xdr:row>58</xdr:row>
      <xdr:rowOff>57271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88512"/>
          <a:ext cx="8890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44313</xdr:rowOff>
    </xdr:from>
    <xdr:to>
      <xdr:col>10</xdr:col>
      <xdr:colOff>114300</xdr:colOff>
      <xdr:row>58</xdr:row>
      <xdr:rowOff>44412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45513"/>
          <a:ext cx="889000" cy="3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14232</xdr:rowOff>
    </xdr:from>
    <xdr:to>
      <xdr:col>24</xdr:col>
      <xdr:colOff>114300</xdr:colOff>
      <xdr:row>58</xdr:row>
      <xdr:rowOff>115832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5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100609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19878</xdr:rowOff>
    </xdr:from>
    <xdr:to>
      <xdr:col>20</xdr:col>
      <xdr:colOff>38100</xdr:colOff>
      <xdr:row>58</xdr:row>
      <xdr:rowOff>121478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6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112605</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5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6471</xdr:rowOff>
    </xdr:from>
    <xdr:to>
      <xdr:col>15</xdr:col>
      <xdr:colOff>101600</xdr:colOff>
      <xdr:row>58</xdr:row>
      <xdr:rowOff>108071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5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99198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4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165062</xdr:rowOff>
    </xdr:from>
    <xdr:to>
      <xdr:col>10</xdr:col>
      <xdr:colOff>165100</xdr:colOff>
      <xdr:row>58</xdr:row>
      <xdr:rowOff>95212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3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86339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3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164963</xdr:rowOff>
    </xdr:from>
    <xdr:to>
      <xdr:col>6</xdr:col>
      <xdr:colOff>38100</xdr:colOff>
      <xdr:row>56</xdr:row>
      <xdr:rowOff>95113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86240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8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4671</xdr:rowOff>
    </xdr:from>
    <xdr:to>
      <xdr:col>24</xdr:col>
      <xdr:colOff>63500</xdr:colOff>
      <xdr:row>77</xdr:row>
      <xdr:rowOff>70782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06321"/>
          <a:ext cx="838200" cy="6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70782</xdr:rowOff>
    </xdr:from>
    <xdr:to>
      <xdr:col>19</xdr:col>
      <xdr:colOff>177800</xdr:colOff>
      <xdr:row>77</xdr:row>
      <xdr:rowOff>113164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72432"/>
          <a:ext cx="889000" cy="4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73735</xdr:rowOff>
    </xdr:from>
    <xdr:to>
      <xdr:col>15</xdr:col>
      <xdr:colOff>50800</xdr:colOff>
      <xdr:row>77</xdr:row>
      <xdr:rowOff>113164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275385"/>
          <a:ext cx="889000" cy="3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73735</xdr:rowOff>
    </xdr:from>
    <xdr:to>
      <xdr:col>10</xdr:col>
      <xdr:colOff>114300</xdr:colOff>
      <xdr:row>78</xdr:row>
      <xdr:rowOff>6764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75385"/>
          <a:ext cx="889000" cy="10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125321</xdr:rowOff>
    </xdr:from>
    <xdr:to>
      <xdr:col>24</xdr:col>
      <xdr:colOff>114300</xdr:colOff>
      <xdr:row>77</xdr:row>
      <xdr:rowOff>55471</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5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40248</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7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19982</xdr:rowOff>
    </xdr:from>
    <xdr:to>
      <xdr:col>20</xdr:col>
      <xdr:colOff>38100</xdr:colOff>
      <xdr:row>77</xdr:row>
      <xdr:rowOff>121582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22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112709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31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62364</xdr:rowOff>
    </xdr:from>
    <xdr:to>
      <xdr:col>15</xdr:col>
      <xdr:colOff>101600</xdr:colOff>
      <xdr:row>77</xdr:row>
      <xdr:rowOff>163964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2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155091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35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22935</xdr:rowOff>
    </xdr:from>
    <xdr:to>
      <xdr:col>10</xdr:col>
      <xdr:colOff>165100</xdr:colOff>
      <xdr:row>77</xdr:row>
      <xdr:rowOff>124535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2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115662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1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127414</xdr:rowOff>
    </xdr:from>
    <xdr:to>
      <xdr:col>6</xdr:col>
      <xdr:colOff>38100</xdr:colOff>
      <xdr:row>78</xdr:row>
      <xdr:rowOff>57564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2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48691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42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71177</xdr:rowOff>
    </xdr:from>
    <xdr:to>
      <xdr:col>24</xdr:col>
      <xdr:colOff>63500</xdr:colOff>
      <xdr:row>98</xdr:row>
      <xdr:rowOff>105600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873277"/>
          <a:ext cx="838200" cy="3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167894</xdr:rowOff>
    </xdr:from>
    <xdr:to>
      <xdr:col>19</xdr:col>
      <xdr:colOff>177800</xdr:colOff>
      <xdr:row>98</xdr:row>
      <xdr:rowOff>71177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798544"/>
          <a:ext cx="889000" cy="7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159093</xdr:rowOff>
    </xdr:from>
    <xdr:to>
      <xdr:col>15</xdr:col>
      <xdr:colOff>50800</xdr:colOff>
      <xdr:row>97</xdr:row>
      <xdr:rowOff>167894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019300" y="16789743"/>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159093</xdr:rowOff>
    </xdr:from>
    <xdr:to>
      <xdr:col>10</xdr:col>
      <xdr:colOff>114300</xdr:colOff>
      <xdr:row>98</xdr:row>
      <xdr:rowOff>68777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789743"/>
          <a:ext cx="889000" cy="8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54800</xdr:rowOff>
    </xdr:from>
    <xdr:to>
      <xdr:col>24</xdr:col>
      <xdr:colOff>114300</xdr:colOff>
      <xdr:row>98</xdr:row>
      <xdr:rowOff>156400</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8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141177</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77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20377</xdr:rowOff>
    </xdr:from>
    <xdr:to>
      <xdr:col>20</xdr:col>
      <xdr:colOff>38100</xdr:colOff>
      <xdr:row>98</xdr:row>
      <xdr:rowOff>121977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82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113104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91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117094</xdr:rowOff>
    </xdr:from>
    <xdr:to>
      <xdr:col>15</xdr:col>
      <xdr:colOff>101600</xdr:colOff>
      <xdr:row>98</xdr:row>
      <xdr:rowOff>47244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74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38371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84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108293</xdr:rowOff>
    </xdr:from>
    <xdr:to>
      <xdr:col>10</xdr:col>
      <xdr:colOff>165100</xdr:colOff>
      <xdr:row>98</xdr:row>
      <xdr:rowOff>38443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73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29570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83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17977</xdr:rowOff>
    </xdr:from>
    <xdr:to>
      <xdr:col>6</xdr:col>
      <xdr:colOff>38100</xdr:colOff>
      <xdr:row>98</xdr:row>
      <xdr:rowOff>119577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82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110704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91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82550</xdr:rowOff>
    </xdr:from>
    <xdr:to>
      <xdr:col>55</xdr:col>
      <xdr:colOff>0</xdr:colOff>
      <xdr:row>37</xdr:row>
      <xdr:rowOff>133223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426200"/>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82550</xdr:rowOff>
    </xdr:from>
    <xdr:to>
      <xdr:col>50</xdr:col>
      <xdr:colOff>114300</xdr:colOff>
      <xdr:row>37</xdr:row>
      <xdr:rowOff>82550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426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77597</xdr:rowOff>
    </xdr:from>
    <xdr:to>
      <xdr:col>45</xdr:col>
      <xdr:colOff>177800</xdr:colOff>
      <xdr:row>37</xdr:row>
      <xdr:rowOff>82550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42124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76454</xdr:rowOff>
    </xdr:from>
    <xdr:to>
      <xdr:col>41</xdr:col>
      <xdr:colOff>50800</xdr:colOff>
      <xdr:row>37</xdr:row>
      <xdr:rowOff>77597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6972300" y="642010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82423</xdr:rowOff>
    </xdr:from>
    <xdr:to>
      <xdr:col>55</xdr:col>
      <xdr:colOff>50800</xdr:colOff>
      <xdr:row>38</xdr:row>
      <xdr:rowOff>12573</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42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60850</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404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31750</xdr:rowOff>
    </xdr:from>
    <xdr:to>
      <xdr:col>50</xdr:col>
      <xdr:colOff>165100</xdr:colOff>
      <xdr:row>37</xdr:row>
      <xdr:rowOff>133350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149877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150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31750</xdr:rowOff>
    </xdr:from>
    <xdr:to>
      <xdr:col>46</xdr:col>
      <xdr:colOff>38100</xdr:colOff>
      <xdr:row>37</xdr:row>
      <xdr:rowOff>133350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149877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150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26797</xdr:rowOff>
    </xdr:from>
    <xdr:to>
      <xdr:col>41</xdr:col>
      <xdr:colOff>101600</xdr:colOff>
      <xdr:row>37</xdr:row>
      <xdr:rowOff>128397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37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144924</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145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25654</xdr:rowOff>
    </xdr:from>
    <xdr:to>
      <xdr:col>36</xdr:col>
      <xdr:colOff>165100</xdr:colOff>
      <xdr:row>37</xdr:row>
      <xdr:rowOff>127254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3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143781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144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58501</xdr:rowOff>
    </xdr:from>
    <xdr:to>
      <xdr:col>55</xdr:col>
      <xdr:colOff>0</xdr:colOff>
      <xdr:row>57</xdr:row>
      <xdr:rowOff>86985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39300" y="9831151"/>
          <a:ext cx="838200" cy="2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84699</xdr:rowOff>
    </xdr:from>
    <xdr:to>
      <xdr:col>50</xdr:col>
      <xdr:colOff>114300</xdr:colOff>
      <xdr:row>57</xdr:row>
      <xdr:rowOff>86985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750300" y="985734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41265</xdr:rowOff>
    </xdr:from>
    <xdr:to>
      <xdr:col>45</xdr:col>
      <xdr:colOff>177800</xdr:colOff>
      <xdr:row>57</xdr:row>
      <xdr:rowOff>84699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7861300" y="9813915"/>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41265</xdr:rowOff>
    </xdr:from>
    <xdr:to>
      <xdr:col>41</xdr:col>
      <xdr:colOff>50800</xdr:colOff>
      <xdr:row>57</xdr:row>
      <xdr:rowOff>121778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6972300" y="9813915"/>
          <a:ext cx="889000" cy="8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7701</xdr:rowOff>
    </xdr:from>
    <xdr:to>
      <xdr:col>55</xdr:col>
      <xdr:colOff>50800</xdr:colOff>
      <xdr:row>57</xdr:row>
      <xdr:rowOff>109301</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78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30578</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63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36185</xdr:rowOff>
    </xdr:from>
    <xdr:to>
      <xdr:col>50</xdr:col>
      <xdr:colOff>165100</xdr:colOff>
      <xdr:row>57</xdr:row>
      <xdr:rowOff>137785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80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154312</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958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33899</xdr:rowOff>
    </xdr:from>
    <xdr:to>
      <xdr:col>46</xdr:col>
      <xdr:colOff>38100</xdr:colOff>
      <xdr:row>57</xdr:row>
      <xdr:rowOff>135499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80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152026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958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161915</xdr:rowOff>
    </xdr:from>
    <xdr:to>
      <xdr:col>41</xdr:col>
      <xdr:colOff>101600</xdr:colOff>
      <xdr:row>57</xdr:row>
      <xdr:rowOff>92065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7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108592</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953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70978</xdr:rowOff>
    </xdr:from>
    <xdr:to>
      <xdr:col>36</xdr:col>
      <xdr:colOff>165100</xdr:colOff>
      <xdr:row>58</xdr:row>
      <xdr:rowOff>1128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84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163705</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9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117069</xdr:rowOff>
    </xdr:from>
    <xdr:to>
      <xdr:col>55</xdr:col>
      <xdr:colOff>0</xdr:colOff>
      <xdr:row>78</xdr:row>
      <xdr:rowOff>123641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39300" y="13490169"/>
          <a:ext cx="8382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87255</xdr:rowOff>
    </xdr:from>
    <xdr:to>
      <xdr:col>50</xdr:col>
      <xdr:colOff>114300</xdr:colOff>
      <xdr:row>78</xdr:row>
      <xdr:rowOff>123641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460355"/>
          <a:ext cx="889000" cy="3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87255</xdr:rowOff>
    </xdr:from>
    <xdr:to>
      <xdr:col>45</xdr:col>
      <xdr:colOff>177800</xdr:colOff>
      <xdr:row>78</xdr:row>
      <xdr:rowOff>101428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861300" y="13460355"/>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81254</xdr:rowOff>
    </xdr:from>
    <xdr:to>
      <xdr:col>41</xdr:col>
      <xdr:colOff>50800</xdr:colOff>
      <xdr:row>78</xdr:row>
      <xdr:rowOff>101428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454354"/>
          <a:ext cx="889000" cy="2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66269</xdr:rowOff>
    </xdr:from>
    <xdr:to>
      <xdr:col>55</xdr:col>
      <xdr:colOff>50800</xdr:colOff>
      <xdr:row>78</xdr:row>
      <xdr:rowOff>167869</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3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152646</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5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72841</xdr:rowOff>
    </xdr:from>
    <xdr:to>
      <xdr:col>50</xdr:col>
      <xdr:colOff>165100</xdr:colOff>
      <xdr:row>79</xdr:row>
      <xdr:rowOff>2991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4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165568</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3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36455</xdr:rowOff>
    </xdr:from>
    <xdr:to>
      <xdr:col>46</xdr:col>
      <xdr:colOff>38100</xdr:colOff>
      <xdr:row>78</xdr:row>
      <xdr:rowOff>138055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129182</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0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50628</xdr:rowOff>
    </xdr:from>
    <xdr:to>
      <xdr:col>41</xdr:col>
      <xdr:colOff>101600</xdr:colOff>
      <xdr:row>78</xdr:row>
      <xdr:rowOff>152228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42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143355</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26428" y="1351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30454</xdr:rowOff>
    </xdr:from>
    <xdr:to>
      <xdr:col>36</xdr:col>
      <xdr:colOff>165100</xdr:colOff>
      <xdr:row>78</xdr:row>
      <xdr:rowOff>132054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40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123181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7428" y="1349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17056</xdr:rowOff>
    </xdr:from>
    <xdr:to>
      <xdr:col>55</xdr:col>
      <xdr:colOff>0</xdr:colOff>
      <xdr:row>98</xdr:row>
      <xdr:rowOff>90436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819156"/>
          <a:ext cx="8382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17056</xdr:rowOff>
    </xdr:from>
    <xdr:to>
      <xdr:col>50</xdr:col>
      <xdr:colOff>114300</xdr:colOff>
      <xdr:row>98</xdr:row>
      <xdr:rowOff>27553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819156"/>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103009</xdr:rowOff>
    </xdr:from>
    <xdr:to>
      <xdr:col>45</xdr:col>
      <xdr:colOff>177800</xdr:colOff>
      <xdr:row>98</xdr:row>
      <xdr:rowOff>27553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33659"/>
          <a:ext cx="889000" cy="9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103009</xdr:rowOff>
    </xdr:from>
    <xdr:to>
      <xdr:col>41</xdr:col>
      <xdr:colOff>50800</xdr:colOff>
      <xdr:row>98</xdr:row>
      <xdr:rowOff>18351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33659"/>
          <a:ext cx="8890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39636</xdr:rowOff>
    </xdr:from>
    <xdr:to>
      <xdr:col>55</xdr:col>
      <xdr:colOff>50800</xdr:colOff>
      <xdr:row>98</xdr:row>
      <xdr:rowOff>141236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84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18063</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8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137706</xdr:rowOff>
    </xdr:from>
    <xdr:to>
      <xdr:col>50</xdr:col>
      <xdr:colOff>165100</xdr:colOff>
      <xdr:row>98</xdr:row>
      <xdr:rowOff>67856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58983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6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148203</xdr:rowOff>
    </xdr:from>
    <xdr:to>
      <xdr:col>46</xdr:col>
      <xdr:colOff>38100</xdr:colOff>
      <xdr:row>98</xdr:row>
      <xdr:rowOff>78353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7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69480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7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52209</xdr:rowOff>
    </xdr:from>
    <xdr:to>
      <xdr:col>41</xdr:col>
      <xdr:colOff>101600</xdr:colOff>
      <xdr:row>97</xdr:row>
      <xdr:rowOff>153809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8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144936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7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139001</xdr:rowOff>
    </xdr:from>
    <xdr:to>
      <xdr:col>36</xdr:col>
      <xdr:colOff>165100</xdr:colOff>
      <xdr:row>98</xdr:row>
      <xdr:rowOff>69151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6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60278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6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140340</xdr:rowOff>
    </xdr:from>
    <xdr:to>
      <xdr:col>85</xdr:col>
      <xdr:colOff>127000</xdr:colOff>
      <xdr:row>36</xdr:row>
      <xdr:rowOff>56855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141090"/>
          <a:ext cx="838200" cy="8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86390</xdr:rowOff>
    </xdr:from>
    <xdr:to>
      <xdr:col>81</xdr:col>
      <xdr:colOff>50800</xdr:colOff>
      <xdr:row>36</xdr:row>
      <xdr:rowOff>56855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087140"/>
          <a:ext cx="889000" cy="14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69474</xdr:rowOff>
    </xdr:from>
    <xdr:to>
      <xdr:col>76</xdr:col>
      <xdr:colOff>114300</xdr:colOff>
      <xdr:row>35</xdr:row>
      <xdr:rowOff>86390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5727324"/>
          <a:ext cx="889000" cy="35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69474</xdr:rowOff>
    </xdr:from>
    <xdr:to>
      <xdr:col>71</xdr:col>
      <xdr:colOff>177800</xdr:colOff>
      <xdr:row>35</xdr:row>
      <xdr:rowOff>157714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5727324"/>
          <a:ext cx="889000" cy="4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89540</xdr:rowOff>
    </xdr:from>
    <xdr:to>
      <xdr:col>85</xdr:col>
      <xdr:colOff>177800</xdr:colOff>
      <xdr:row>36</xdr:row>
      <xdr:rowOff>19690</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0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67967</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06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6055</xdr:rowOff>
    </xdr:from>
    <xdr:to>
      <xdr:col>81</xdr:col>
      <xdr:colOff>101600</xdr:colOff>
      <xdr:row>36</xdr:row>
      <xdr:rowOff>107655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17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124182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595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35590</xdr:rowOff>
    </xdr:from>
    <xdr:to>
      <xdr:col>76</xdr:col>
      <xdr:colOff>165100</xdr:colOff>
      <xdr:row>35</xdr:row>
      <xdr:rowOff>137190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0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153717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581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18674</xdr:rowOff>
    </xdr:from>
    <xdr:to>
      <xdr:col>72</xdr:col>
      <xdr:colOff>38100</xdr:colOff>
      <xdr:row>33</xdr:row>
      <xdr:rowOff>120274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567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136801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45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106914</xdr:rowOff>
    </xdr:from>
    <xdr:to>
      <xdr:col>67</xdr:col>
      <xdr:colOff>101600</xdr:colOff>
      <xdr:row>36</xdr:row>
      <xdr:rowOff>37064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10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53591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88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168778</xdr:rowOff>
    </xdr:from>
    <xdr:to>
      <xdr:col>85</xdr:col>
      <xdr:colOff>127000</xdr:colOff>
      <xdr:row>59</xdr:row>
      <xdr:rowOff>23663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10112878"/>
          <a:ext cx="838200" cy="2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168778</xdr:rowOff>
    </xdr:from>
    <xdr:to>
      <xdr:col>81</xdr:col>
      <xdr:colOff>50800</xdr:colOff>
      <xdr:row>59</xdr:row>
      <xdr:rowOff>62754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10112878"/>
          <a:ext cx="889000" cy="6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139403</xdr:rowOff>
    </xdr:from>
    <xdr:to>
      <xdr:col>76</xdr:col>
      <xdr:colOff>114300</xdr:colOff>
      <xdr:row>59</xdr:row>
      <xdr:rowOff>62754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10083503"/>
          <a:ext cx="889000" cy="9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54158</xdr:rowOff>
    </xdr:from>
    <xdr:to>
      <xdr:col>71</xdr:col>
      <xdr:colOff>177800</xdr:colOff>
      <xdr:row>58</xdr:row>
      <xdr:rowOff>139403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655358"/>
          <a:ext cx="889000" cy="42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144313</xdr:rowOff>
    </xdr:from>
    <xdr:to>
      <xdr:col>85</xdr:col>
      <xdr:colOff>177800</xdr:colOff>
      <xdr:row>59</xdr:row>
      <xdr:rowOff>74463</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1008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59240</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1000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117978</xdr:rowOff>
    </xdr:from>
    <xdr:to>
      <xdr:col>81</xdr:col>
      <xdr:colOff>101600</xdr:colOff>
      <xdr:row>59</xdr:row>
      <xdr:rowOff>48128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1006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39255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1015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11954</xdr:rowOff>
    </xdr:from>
    <xdr:to>
      <xdr:col>76</xdr:col>
      <xdr:colOff>165100</xdr:colOff>
      <xdr:row>59</xdr:row>
      <xdr:rowOff>113554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1012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104681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22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88603</xdr:rowOff>
    </xdr:from>
    <xdr:to>
      <xdr:col>72</xdr:col>
      <xdr:colOff>38100</xdr:colOff>
      <xdr:row>59</xdr:row>
      <xdr:rowOff>18753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1003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9880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1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3358</xdr:rowOff>
    </xdr:from>
    <xdr:to>
      <xdr:col>67</xdr:col>
      <xdr:colOff>101600</xdr:colOff>
      <xdr:row>56</xdr:row>
      <xdr:rowOff>104958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6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121485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3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14312</xdr:rowOff>
    </xdr:from>
    <xdr:to>
      <xdr:col>71</xdr:col>
      <xdr:colOff>177800</xdr:colOff>
      <xdr:row>78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814300" y="13387412"/>
          <a:ext cx="8890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134962</xdr:rowOff>
    </xdr:from>
    <xdr:to>
      <xdr:col>67</xdr:col>
      <xdr:colOff>101600</xdr:colOff>
      <xdr:row>78</xdr:row>
      <xdr:rowOff>65112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33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56239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429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164142</xdr:rowOff>
    </xdr:from>
    <xdr:to>
      <xdr:col>85</xdr:col>
      <xdr:colOff>127000</xdr:colOff>
      <xdr:row>95</xdr:row>
      <xdr:rowOff>3721</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280442"/>
          <a:ext cx="83820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123927</xdr:rowOff>
    </xdr:from>
    <xdr:to>
      <xdr:col>81</xdr:col>
      <xdr:colOff>50800</xdr:colOff>
      <xdr:row>94</xdr:row>
      <xdr:rowOff>164142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592300" y="16240227"/>
          <a:ext cx="889000" cy="4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109753</xdr:rowOff>
    </xdr:from>
    <xdr:to>
      <xdr:col>76</xdr:col>
      <xdr:colOff>114300</xdr:colOff>
      <xdr:row>94</xdr:row>
      <xdr:rowOff>123927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3703300" y="16226053"/>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109753</xdr:rowOff>
    </xdr:from>
    <xdr:to>
      <xdr:col>71</xdr:col>
      <xdr:colOff>177800</xdr:colOff>
      <xdr:row>94</xdr:row>
      <xdr:rowOff>124250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226053"/>
          <a:ext cx="889000" cy="1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124371</xdr:rowOff>
    </xdr:from>
    <xdr:to>
      <xdr:col>85</xdr:col>
      <xdr:colOff>177800</xdr:colOff>
      <xdr:row>95</xdr:row>
      <xdr:rowOff>54521</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24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147248</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0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113342</xdr:rowOff>
    </xdr:from>
    <xdr:to>
      <xdr:col>81</xdr:col>
      <xdr:colOff>101600</xdr:colOff>
      <xdr:row>95</xdr:row>
      <xdr:rowOff>43492</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22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60019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0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73127</xdr:rowOff>
    </xdr:from>
    <xdr:to>
      <xdr:col>76</xdr:col>
      <xdr:colOff>165100</xdr:colOff>
      <xdr:row>95</xdr:row>
      <xdr:rowOff>3277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18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19804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96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58953</xdr:rowOff>
    </xdr:from>
    <xdr:to>
      <xdr:col>72</xdr:col>
      <xdr:colOff>38100</xdr:colOff>
      <xdr:row>94</xdr:row>
      <xdr:rowOff>160553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17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5630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595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73450</xdr:rowOff>
    </xdr:from>
    <xdr:to>
      <xdr:col>67</xdr:col>
      <xdr:colOff>101600</xdr:colOff>
      <xdr:row>95</xdr:row>
      <xdr:rowOff>3600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18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20127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59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民生費においては、現状では、類似団体、全国平均、埼玉県平均を大きく下回っているが、前年度と比較すると</a:t>
          </a:r>
          <a:r>
            <a:rPr kumimoji="1" lang="ja-JP" altLang="en-US" sz="1100">
              <a:solidFill>
                <a:schemeClr val="dk1"/>
              </a:solidFill>
              <a:effectLst/>
              <a:latin typeface="+mn-lt"/>
              <a:ea typeface="+mn-ea"/>
              <a:cs typeface="+mn-cs"/>
            </a:rPr>
            <a:t>１４，４６０</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９．５</a:t>
          </a:r>
          <a:r>
            <a:rPr kumimoji="1" lang="ja-JP" altLang="ja-JP" sz="1100">
              <a:solidFill>
                <a:schemeClr val="dk1"/>
              </a:solidFill>
              <a:effectLst/>
              <a:latin typeface="+mn-lt"/>
              <a:ea typeface="+mn-ea"/>
              <a:cs typeface="+mn-cs"/>
            </a:rPr>
            <a:t>％の増加となった。これ</a:t>
          </a:r>
          <a:r>
            <a:rPr kumimoji="1" lang="ja-JP" altLang="en-US" sz="1100">
              <a:solidFill>
                <a:schemeClr val="dk1"/>
              </a:solidFill>
              <a:effectLst/>
              <a:latin typeface="+mn-lt"/>
              <a:ea typeface="+mn-ea"/>
              <a:cs typeface="+mn-cs"/>
            </a:rPr>
            <a:t>は</a:t>
          </a:r>
          <a:r>
            <a:rPr kumimoji="1" lang="ja-JP" altLang="ja-JP" sz="1100" b="0">
              <a:solidFill>
                <a:schemeClr val="dk1"/>
              </a:solidFill>
              <a:effectLst/>
              <a:latin typeface="+mn-lt"/>
              <a:ea typeface="+mn-ea"/>
              <a:cs typeface="+mn-cs"/>
            </a:rPr>
            <a:t>低所得者支援及び定額減税補足給付金支給事業費</a:t>
          </a:r>
          <a:r>
            <a:rPr kumimoji="1" lang="ja-JP" altLang="ja-JP" sz="1100">
              <a:solidFill>
                <a:schemeClr val="dk1"/>
              </a:solidFill>
              <a:effectLst/>
              <a:latin typeface="+mn-lt"/>
              <a:ea typeface="+mn-ea"/>
              <a:cs typeface="+mn-cs"/>
            </a:rPr>
            <a:t>の増などによるものである。また、今後も</a:t>
          </a:r>
          <a:r>
            <a:rPr kumimoji="1" lang="ja-JP" altLang="en-US" sz="1100">
              <a:solidFill>
                <a:schemeClr val="dk1"/>
              </a:solidFill>
              <a:effectLst/>
              <a:latin typeface="+mn-lt"/>
              <a:ea typeface="+mn-ea"/>
              <a:cs typeface="+mn-cs"/>
            </a:rPr>
            <a:t>保育</a:t>
          </a:r>
          <a:r>
            <a:rPr kumimoji="1" lang="ja-JP" altLang="ja-JP" sz="1100">
              <a:solidFill>
                <a:schemeClr val="dk1"/>
              </a:solidFill>
              <a:effectLst/>
              <a:latin typeface="+mn-lt"/>
              <a:ea typeface="+mn-ea"/>
              <a:cs typeface="+mn-cs"/>
            </a:rPr>
            <a:t>環境の整備や社会福祉に関する経費の増大に対応するため、住民一人当たりのコストは増加していく見込みである。土木費は、</a:t>
          </a:r>
          <a:r>
            <a:rPr kumimoji="1" lang="ja-JP" altLang="en-US" sz="1100">
              <a:solidFill>
                <a:schemeClr val="dk1"/>
              </a:solidFill>
              <a:effectLst/>
              <a:latin typeface="+mn-lt"/>
              <a:ea typeface="+mn-ea"/>
              <a:cs typeface="+mn-cs"/>
            </a:rPr>
            <a:t>３，８５２</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１２．７</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三谷橋大間線（２期工事）整備事業費が皆減したこと</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るものである。また今後は、道路や公園をはじめとする施設の長寿命化対策や、区画整理事業のさらなる推進、さらには国の上尾道路延伸に伴う周辺整備を図る必要があり、減少傾向になるとは言いがたい状況である。教育費は、</a:t>
          </a:r>
          <a:r>
            <a:rPr kumimoji="1" lang="ja-JP" altLang="en-US" sz="1100">
              <a:solidFill>
                <a:schemeClr val="dk1"/>
              </a:solidFill>
              <a:effectLst/>
              <a:latin typeface="+mn-lt"/>
              <a:ea typeface="+mn-ea"/>
              <a:cs typeface="+mn-cs"/>
            </a:rPr>
            <a:t>５，３９８</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．０％の増加となった。これは</a:t>
          </a:r>
          <a:r>
            <a:rPr lang="ja-JP" altLang="en-US" sz="1100" b="0" i="0" u="none" strike="noStrike" baseline="0">
              <a:latin typeface="MS-Mincho"/>
            </a:rPr>
            <a:t>教師用指導書等整備事業</a:t>
          </a:r>
          <a:r>
            <a:rPr kumimoji="1" lang="ja-JP" altLang="ja-JP" sz="1100">
              <a:solidFill>
                <a:schemeClr val="dk1"/>
              </a:solidFill>
              <a:effectLst/>
              <a:latin typeface="+mn-lt"/>
              <a:ea typeface="+mn-ea"/>
              <a:cs typeface="+mn-cs"/>
            </a:rPr>
            <a:t>などの増加によるものである。今後、教育関連施設の集約化・複合化を検討し、修繕費用等の削減を図る必要がある。公債費は、</a:t>
          </a:r>
          <a:r>
            <a:rPr kumimoji="1" lang="ja-JP" altLang="en-US" sz="1100">
              <a:solidFill>
                <a:schemeClr val="dk1"/>
              </a:solidFill>
              <a:effectLst/>
              <a:latin typeface="+mn-lt"/>
              <a:ea typeface="+mn-ea"/>
              <a:cs typeface="+mn-cs"/>
            </a:rPr>
            <a:t>５７９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％の減少となった。今後は緩やかに減少していく事が予想されるが、過去に借入を行った高利の地方債についての利率見直しに取り組み、公債費の伸びを抑え、健全財政の維持に一層、努める。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埼玉県鴻巣市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a:solidFill>
                <a:schemeClr val="dk1"/>
              </a:solidFill>
              <a:effectLst/>
              <a:latin typeface="+mn-lt"/>
              <a:ea typeface="+mn-ea"/>
              <a:cs typeface="+mn-cs"/>
            </a:rPr>
            <a:t>財政調整基金は、令和</a:t>
          </a:r>
          <a:r>
            <a:rPr kumimoji="1" lang="ja-JP" altLang="en-US" sz="1100" b="0">
              <a:solidFill>
                <a:schemeClr val="dk1"/>
              </a:solidFill>
              <a:effectLst/>
              <a:latin typeface="+mn-lt"/>
              <a:ea typeface="+mn-ea"/>
              <a:cs typeface="+mn-cs"/>
            </a:rPr>
            <a:t>６</a:t>
          </a:r>
          <a:r>
            <a:rPr kumimoji="1" lang="ja-JP" altLang="ja-JP" sz="1100" b="0">
              <a:solidFill>
                <a:schemeClr val="dk1"/>
              </a:solidFill>
              <a:effectLst/>
              <a:latin typeface="+mn-lt"/>
              <a:ea typeface="+mn-ea"/>
              <a:cs typeface="+mn-cs"/>
            </a:rPr>
            <a:t>年度において</a:t>
          </a:r>
          <a:r>
            <a:rPr kumimoji="1" lang="ja-JP" altLang="en-US" sz="1100" b="0">
              <a:solidFill>
                <a:schemeClr val="dk1"/>
              </a:solidFill>
              <a:effectLst/>
              <a:latin typeface="+mn-lt"/>
              <a:ea typeface="+mn-ea"/>
              <a:cs typeface="+mn-cs"/>
            </a:rPr>
            <a:t>２</a:t>
          </a:r>
          <a:r>
            <a:rPr kumimoji="1" lang="ja-JP" altLang="ja-JP" sz="1100" b="0">
              <a:solidFill>
                <a:schemeClr val="dk1"/>
              </a:solidFill>
              <a:effectLst/>
              <a:latin typeface="+mn-lt"/>
              <a:ea typeface="+mn-ea"/>
              <a:cs typeface="+mn-cs"/>
            </a:rPr>
            <a:t>千万円を取り崩し、年度末残高は約３２億</a:t>
          </a:r>
          <a:r>
            <a:rPr kumimoji="1" lang="ja-JP" altLang="en-US" sz="1100" b="0">
              <a:solidFill>
                <a:schemeClr val="dk1"/>
              </a:solidFill>
              <a:effectLst/>
              <a:latin typeface="+mn-lt"/>
              <a:ea typeface="+mn-ea"/>
              <a:cs typeface="+mn-cs"/>
            </a:rPr>
            <a:t>８百</a:t>
          </a:r>
          <a:r>
            <a:rPr kumimoji="1" lang="ja-JP" altLang="ja-JP" sz="1100" b="0">
              <a:solidFill>
                <a:schemeClr val="dk1"/>
              </a:solidFill>
              <a:effectLst/>
              <a:latin typeface="+mn-lt"/>
              <a:ea typeface="+mn-ea"/>
              <a:cs typeface="+mn-cs"/>
            </a:rPr>
            <a:t>万円となり、適切とされる標準財政規模の５～１０％を上回る規模を維持している。実質収支額は、一般的に適切とされる３～５％を上回る黒字水準で推移している。実質単年度収支は、扶助費や人件費など</a:t>
          </a:r>
          <a:r>
            <a:rPr kumimoji="1" lang="ja-JP" altLang="en-US" sz="1100" b="0">
              <a:solidFill>
                <a:schemeClr val="dk1"/>
              </a:solidFill>
              <a:effectLst/>
              <a:latin typeface="+mn-lt"/>
              <a:ea typeface="+mn-ea"/>
              <a:cs typeface="+mn-cs"/>
            </a:rPr>
            <a:t>が増加したが</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普通建設事業費や補助費等が</a:t>
          </a:r>
          <a:r>
            <a:rPr kumimoji="1" lang="ja-JP" altLang="ja-JP" sz="1100" b="0">
              <a:solidFill>
                <a:schemeClr val="dk1"/>
              </a:solidFill>
              <a:effectLst/>
              <a:latin typeface="+mn-lt"/>
              <a:ea typeface="+mn-ea"/>
              <a:cs typeface="+mn-cs"/>
            </a:rPr>
            <a:t>減少した</a:t>
          </a:r>
          <a:r>
            <a:rPr kumimoji="1" lang="ja-JP" altLang="en-US" sz="1100" b="0">
              <a:solidFill>
                <a:schemeClr val="dk1"/>
              </a:solidFill>
              <a:effectLst/>
              <a:latin typeface="+mn-lt"/>
              <a:ea typeface="+mn-ea"/>
              <a:cs typeface="+mn-cs"/>
            </a:rPr>
            <a:t>ため</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黒字</a:t>
          </a:r>
          <a:r>
            <a:rPr kumimoji="1" lang="ja-JP" altLang="ja-JP" sz="1100" b="0">
              <a:solidFill>
                <a:schemeClr val="dk1"/>
              </a:solidFill>
              <a:effectLst/>
              <a:latin typeface="+mn-lt"/>
              <a:ea typeface="+mn-ea"/>
              <a:cs typeface="+mn-cs"/>
            </a:rPr>
            <a:t>に転じている。依然として前年度繰越金に頼っている傾向が強く、歳出削減に注力するが、特に扶助費について、給付等に係る資格審査等の適正化や各種手当への上乗せの見直しを進めていく。</a:t>
          </a:r>
          <a:endParaRPr lang="ja-JP" altLang="ja-JP" sz="1400" b="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埼玉県鴻巣市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一般会計では、毎年</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％前後の黒字を維持している。</a:t>
          </a:r>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水道事業会計以下すべての会計</a:t>
          </a:r>
          <a:r>
            <a:rPr kumimoji="1" lang="ja-JP" altLang="ja-JP" sz="1100">
              <a:solidFill>
                <a:schemeClr val="dk1"/>
              </a:solidFill>
              <a:effectLst/>
              <a:latin typeface="+mn-lt"/>
              <a:ea typeface="+mn-ea"/>
              <a:cs typeface="+mn-cs"/>
            </a:rPr>
            <a:t>においても、前年同水準の黒字を計上している。</a:t>
          </a:r>
          <a:endParaRPr lang="ja-JP" altLang="ja-JP" sz="1400">
            <a:effectLst/>
          </a:endParaRPr>
        </a:p>
        <a:p>
          <a:r>
            <a:rPr kumimoji="1" lang="ja-JP" altLang="ja-JP" sz="1100">
              <a:solidFill>
                <a:schemeClr val="dk1"/>
              </a:solidFill>
              <a:effectLst/>
              <a:latin typeface="+mn-lt"/>
              <a:ea typeface="+mn-ea"/>
              <a:cs typeface="+mn-cs"/>
            </a:rPr>
            <a:t>今後も健全な財政運営に取り組んでいく。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埼玉県鴻巣市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a:solidFill>
                <a:schemeClr val="dk1"/>
              </a:solidFill>
              <a:effectLst/>
              <a:latin typeface="+mn-lt"/>
              <a:ea typeface="+mn-ea"/>
              <a:cs typeface="+mn-cs"/>
            </a:rPr>
            <a:t>令和</a:t>
          </a:r>
          <a:r>
            <a:rPr kumimoji="1" lang="ja-JP" altLang="en-US" sz="1100" b="0">
              <a:solidFill>
                <a:schemeClr val="dk1"/>
              </a:solidFill>
              <a:effectLst/>
              <a:latin typeface="+mn-lt"/>
              <a:ea typeface="+mn-ea"/>
              <a:cs typeface="+mn-cs"/>
            </a:rPr>
            <a:t>６</a:t>
          </a:r>
          <a:r>
            <a:rPr kumimoji="1" lang="ja-JP" altLang="ja-JP" sz="1100" b="0">
              <a:solidFill>
                <a:schemeClr val="dk1"/>
              </a:solidFill>
              <a:effectLst/>
              <a:latin typeface="+mn-lt"/>
              <a:ea typeface="+mn-ea"/>
              <a:cs typeface="+mn-cs"/>
            </a:rPr>
            <a:t>年度決算においては、分子の要素である元利償還金の減少に伴い、</a:t>
          </a:r>
          <a:r>
            <a:rPr kumimoji="1" lang="ja-JP" altLang="en-US" sz="1100" b="0">
              <a:solidFill>
                <a:schemeClr val="dk1"/>
              </a:solidFill>
              <a:effectLst/>
              <a:latin typeface="+mn-lt"/>
              <a:ea typeface="+mn-ea"/>
              <a:cs typeface="+mn-cs"/>
            </a:rPr>
            <a:t>算入公債費等</a:t>
          </a:r>
          <a:r>
            <a:rPr kumimoji="1" lang="ja-JP" altLang="ja-JP" sz="1100" b="0">
              <a:solidFill>
                <a:schemeClr val="dk1"/>
              </a:solidFill>
              <a:effectLst/>
              <a:latin typeface="+mn-lt"/>
              <a:ea typeface="+mn-ea"/>
              <a:cs typeface="+mn-cs"/>
            </a:rPr>
            <a:t>も減少しているが、公営企業</a:t>
          </a:r>
          <a:r>
            <a:rPr kumimoji="1" lang="ja-JP" altLang="en-US" sz="1100" b="0">
              <a:solidFill>
                <a:schemeClr val="dk1"/>
              </a:solidFill>
              <a:effectLst/>
              <a:latin typeface="+mn-lt"/>
              <a:ea typeface="+mn-ea"/>
              <a:cs typeface="+mn-cs"/>
            </a:rPr>
            <a:t>債の元利償還金に対する繰入金</a:t>
          </a:r>
          <a:r>
            <a:rPr kumimoji="1" lang="ja-JP" altLang="ja-JP" sz="1100" b="0">
              <a:solidFill>
                <a:schemeClr val="dk1"/>
              </a:solidFill>
              <a:effectLst/>
              <a:latin typeface="+mn-lt"/>
              <a:ea typeface="+mn-ea"/>
              <a:cs typeface="+mn-cs"/>
            </a:rPr>
            <a:t>が減少したため、分子が減少した。</a:t>
          </a:r>
          <a:endParaRPr lang="ja-JP" altLang="ja-JP" sz="1400" b="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今後は道の駅整備や新たなごみ処理施設建設により、地方債現在高・組合</a:t>
          </a:r>
          <a:r>
            <a:rPr kumimoji="1" lang="ja-JP" altLang="en-US" sz="1100" b="0">
              <a:solidFill>
                <a:schemeClr val="dk1"/>
              </a:solidFill>
              <a:effectLst/>
              <a:latin typeface="+mn-lt"/>
              <a:ea typeface="+mn-ea"/>
              <a:cs typeface="+mn-cs"/>
            </a:rPr>
            <a:t>等が起こした地方債の元利償還金に対する負担金等</a:t>
          </a:r>
          <a:r>
            <a:rPr kumimoji="1" lang="ja-JP" altLang="ja-JP" sz="1100" b="0">
              <a:solidFill>
                <a:schemeClr val="dk1"/>
              </a:solidFill>
              <a:effectLst/>
              <a:latin typeface="+mn-lt"/>
              <a:ea typeface="+mn-ea"/>
              <a:cs typeface="+mn-cs"/>
            </a:rPr>
            <a:t>が増加するため、今後数年は実質公債費比率が</a:t>
          </a:r>
          <a:r>
            <a:rPr kumimoji="1" lang="ja-JP" altLang="ja-JP" sz="1100">
              <a:solidFill>
                <a:schemeClr val="dk1"/>
              </a:solidFill>
              <a:effectLst/>
              <a:latin typeface="+mn-lt"/>
              <a:ea typeface="+mn-ea"/>
              <a:cs typeface="+mn-cs"/>
            </a:rPr>
            <a:t>上昇していき、その後緩やかに減少していく見込みである。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満期一括償還に係る積立なし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埼玉県鴻巣市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a:solidFill>
                <a:schemeClr val="dk1"/>
              </a:solidFill>
              <a:effectLst/>
              <a:latin typeface="+mn-lt"/>
              <a:ea typeface="+mn-ea"/>
              <a:cs typeface="+mn-cs"/>
            </a:rPr>
            <a:t>令和</a:t>
          </a:r>
          <a:r>
            <a:rPr kumimoji="1" lang="ja-JP" altLang="en-US" sz="1100" b="0">
              <a:solidFill>
                <a:schemeClr val="dk1"/>
              </a:solidFill>
              <a:effectLst/>
              <a:latin typeface="+mn-lt"/>
              <a:ea typeface="+mn-ea"/>
              <a:cs typeface="+mn-cs"/>
            </a:rPr>
            <a:t>６</a:t>
          </a:r>
          <a:r>
            <a:rPr kumimoji="1" lang="ja-JP" altLang="ja-JP" sz="1100" b="0">
              <a:solidFill>
                <a:schemeClr val="dk1"/>
              </a:solidFill>
              <a:effectLst/>
              <a:latin typeface="+mn-lt"/>
              <a:ea typeface="+mn-ea"/>
              <a:cs typeface="+mn-cs"/>
            </a:rPr>
            <a:t>年度決算においては、地方債償還額が発行額を大幅に上回っており、将来負担額の根幹である地方債現在高が減少している。また、充当可能財源等のうち、地方債現在高の減少により基準財政需要額算入見込額が減少しているが、それ以上に地方債現在高が減少しているため、分子は減少した。</a:t>
          </a:r>
          <a:endParaRPr kumimoji="1"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今後は道の駅整備や新たなごみ処理施設建設により、</a:t>
          </a:r>
          <a:r>
            <a:rPr kumimoji="1" lang="ja-JP" altLang="en-US" sz="1100" b="0">
              <a:solidFill>
                <a:schemeClr val="dk1"/>
              </a:solidFill>
              <a:effectLst/>
              <a:latin typeface="+mn-lt"/>
              <a:ea typeface="+mn-ea"/>
              <a:cs typeface="+mn-cs"/>
            </a:rPr>
            <a:t>一般会計等に係る</a:t>
          </a:r>
          <a:r>
            <a:rPr kumimoji="1" lang="ja-JP" altLang="ja-JP" sz="1100" b="0">
              <a:solidFill>
                <a:schemeClr val="dk1"/>
              </a:solidFill>
              <a:effectLst/>
              <a:latin typeface="+mn-lt"/>
              <a:ea typeface="+mn-ea"/>
              <a:cs typeface="+mn-cs"/>
            </a:rPr>
            <a:t>地方債</a:t>
          </a:r>
          <a:r>
            <a:rPr kumimoji="1" lang="ja-JP" altLang="en-US" sz="1100" b="0">
              <a:solidFill>
                <a:schemeClr val="dk1"/>
              </a:solidFill>
              <a:effectLst/>
              <a:latin typeface="+mn-lt"/>
              <a:ea typeface="+mn-ea"/>
              <a:cs typeface="+mn-cs"/>
            </a:rPr>
            <a:t>の</a:t>
          </a:r>
          <a:r>
            <a:rPr kumimoji="1" lang="ja-JP" altLang="ja-JP" sz="1100" b="0">
              <a:solidFill>
                <a:schemeClr val="dk1"/>
              </a:solidFill>
              <a:effectLst/>
              <a:latin typeface="+mn-lt"/>
              <a:ea typeface="+mn-ea"/>
              <a:cs typeface="+mn-cs"/>
            </a:rPr>
            <a:t>現在高・組合</a:t>
          </a:r>
          <a:r>
            <a:rPr kumimoji="1" lang="ja-JP" altLang="en-US" sz="1100" b="0">
              <a:solidFill>
                <a:schemeClr val="dk1"/>
              </a:solidFill>
              <a:effectLst/>
              <a:latin typeface="+mn-lt"/>
              <a:ea typeface="+mn-ea"/>
              <a:cs typeface="+mn-cs"/>
            </a:rPr>
            <a:t>等</a:t>
          </a:r>
          <a:r>
            <a:rPr kumimoji="1" lang="ja-JP" altLang="ja-JP" sz="1100" b="0">
              <a:solidFill>
                <a:schemeClr val="dk1"/>
              </a:solidFill>
              <a:effectLst/>
              <a:latin typeface="+mn-lt"/>
              <a:ea typeface="+mn-ea"/>
              <a:cs typeface="+mn-cs"/>
            </a:rPr>
            <a:t>負担等見込額が増加し、</a:t>
          </a:r>
          <a:r>
            <a:rPr kumimoji="1" lang="ja-JP" altLang="en-US" sz="1100" b="0">
              <a:solidFill>
                <a:schemeClr val="dk1"/>
              </a:solidFill>
              <a:effectLst/>
              <a:latin typeface="+mn-lt"/>
              <a:ea typeface="+mn-ea"/>
              <a:cs typeface="+mn-cs"/>
            </a:rPr>
            <a:t>充当可能</a:t>
          </a:r>
          <a:r>
            <a:rPr kumimoji="1" lang="ja-JP" altLang="ja-JP" sz="1100" b="0">
              <a:solidFill>
                <a:schemeClr val="dk1"/>
              </a:solidFill>
              <a:effectLst/>
              <a:latin typeface="+mn-lt"/>
              <a:ea typeface="+mn-ea"/>
              <a:cs typeface="+mn-cs"/>
            </a:rPr>
            <a:t>基金が減少するため、今後数年は将来負担比率が上昇していき、その後緩やかに減少していく見込みである。</a:t>
          </a:r>
          <a:endParaRPr lang="ja-JP" altLang="ja-JP" b="0">
            <a:effectLst/>
          </a:endParaRPr>
        </a:p>
        <a:p>
          <a:r>
            <a:rPr kumimoji="1" lang="ja-JP" altLang="ja-JP" sz="1100" b="0">
              <a:solidFill>
                <a:schemeClr val="dk1"/>
              </a:solidFill>
              <a:effectLst/>
              <a:latin typeface="+mn-lt"/>
              <a:ea typeface="+mn-ea"/>
              <a:cs typeface="+mn-cs"/>
            </a:rPr>
            <a:t>交付税措置の厚い合併特例事業債が令和２年度をもって終了したため、交付税措置率の高い地方債を活用するなど、慎重な事業精査と財源の活用計画を念頭に、将来負担額の上昇について注視する必要がある。</a:t>
          </a:r>
          <a:endParaRPr lang="ja-JP" altLang="ja-JP" sz="1400" b="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埼玉県鴻巣市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合併振興</a:t>
          </a:r>
          <a:r>
            <a:rPr kumimoji="1" lang="ja-JP" altLang="ja-JP" sz="1100">
              <a:solidFill>
                <a:schemeClr val="dk1"/>
              </a:solidFill>
              <a:effectLst/>
              <a:latin typeface="+mn-lt"/>
              <a:ea typeface="+mn-ea"/>
              <a:cs typeface="+mn-cs"/>
            </a:rPr>
            <a:t>基金を前年度比</a:t>
          </a:r>
          <a:r>
            <a:rPr kumimoji="1" lang="en-US" altLang="ja-JP" sz="1100">
              <a:solidFill>
                <a:schemeClr val="dk1"/>
              </a:solidFill>
              <a:effectLst/>
              <a:latin typeface="+mn-lt"/>
              <a:ea typeface="+mn-ea"/>
              <a:cs typeface="+mn-cs"/>
            </a:rPr>
            <a:t>170,000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20,000</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新型コロナウイルス感染症対策基金を前年度比</a:t>
          </a:r>
          <a:r>
            <a:rPr kumimoji="1" lang="en-US" altLang="ja-JP" sz="1100">
              <a:solidFill>
                <a:schemeClr val="dk1"/>
              </a:solidFill>
              <a:effectLst/>
              <a:latin typeface="+mn-lt"/>
              <a:ea typeface="+mn-ea"/>
              <a:cs typeface="+mn-cs"/>
            </a:rPr>
            <a:t>113,997</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14,724</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取り崩したことなどから、全体での取り崩し額は前年度から</a:t>
          </a:r>
          <a:r>
            <a:rPr kumimoji="1" lang="en-US" altLang="ja-JP" sz="1100">
              <a:solidFill>
                <a:schemeClr val="dk1"/>
              </a:solidFill>
              <a:effectLst/>
              <a:latin typeface="+mn-lt"/>
              <a:ea typeface="+mn-ea"/>
              <a:cs typeface="+mn-cs"/>
            </a:rPr>
            <a:t>135,230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減債基金</a:t>
          </a:r>
          <a:r>
            <a:rPr kumimoji="1" lang="ja-JP" altLang="ja-JP" sz="1100">
              <a:solidFill>
                <a:schemeClr val="dk1"/>
              </a:solidFill>
              <a:effectLst/>
              <a:latin typeface="+mn-lt"/>
              <a:ea typeface="+mn-ea"/>
              <a:cs typeface="+mn-cs"/>
            </a:rPr>
            <a:t>を前年度比</a:t>
          </a:r>
          <a:r>
            <a:rPr kumimoji="1" lang="en-US" altLang="ja-JP" sz="1100">
              <a:solidFill>
                <a:schemeClr val="dk1"/>
              </a:solidFill>
              <a:effectLst/>
              <a:latin typeface="+mn-lt"/>
              <a:ea typeface="+mn-ea"/>
              <a:cs typeface="+mn-cs"/>
            </a:rPr>
            <a:t>42,395</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179,648</a:t>
          </a:r>
          <a:r>
            <a:rPr kumimoji="1" lang="ja-JP" altLang="ja-JP" sz="1100">
              <a:solidFill>
                <a:schemeClr val="dk1"/>
              </a:solidFill>
              <a:effectLst/>
              <a:latin typeface="+mn-lt"/>
              <a:ea typeface="+mn-ea"/>
              <a:cs typeface="+mn-cs"/>
            </a:rPr>
            <a:t>千円、公共施設等整備基金を前年度比</a:t>
          </a:r>
          <a:r>
            <a:rPr kumimoji="1" lang="en-US" altLang="ja-JP" sz="1100">
              <a:solidFill>
                <a:schemeClr val="dk1"/>
              </a:solidFill>
              <a:effectLst/>
              <a:latin typeface="+mn-lt"/>
              <a:ea typeface="+mn-ea"/>
              <a:cs typeface="+mn-cs"/>
            </a:rPr>
            <a:t>40,782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59,005</a:t>
          </a:r>
          <a:r>
            <a:rPr kumimoji="1" lang="ja-JP" altLang="ja-JP" sz="1100">
              <a:solidFill>
                <a:schemeClr val="dk1"/>
              </a:solidFill>
              <a:effectLst/>
              <a:latin typeface="+mn-lt"/>
              <a:ea typeface="+mn-ea"/>
              <a:cs typeface="+mn-cs"/>
            </a:rPr>
            <a:t>千円積み立てたことなどから、全体での積立額は</a:t>
          </a:r>
          <a:r>
            <a:rPr kumimoji="1" lang="en-US" altLang="ja-JP" sz="1100">
              <a:solidFill>
                <a:schemeClr val="dk1"/>
              </a:solidFill>
              <a:effectLst/>
              <a:latin typeface="+mn-lt"/>
              <a:ea typeface="+mn-ea"/>
              <a:cs typeface="+mn-cs"/>
            </a:rPr>
            <a:t>75,853</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以上のことから、全体での基金残高は</a:t>
          </a:r>
          <a:r>
            <a:rPr kumimoji="1" lang="en-US" altLang="ja-JP" sz="1100">
              <a:solidFill>
                <a:schemeClr val="dk1"/>
              </a:solidFill>
              <a:effectLst/>
              <a:latin typeface="+mn-lt"/>
              <a:ea typeface="+mn-ea"/>
              <a:cs typeface="+mn-cs"/>
            </a:rPr>
            <a:t>9,703,473</a:t>
          </a:r>
          <a:r>
            <a:rPr kumimoji="1" lang="ja-JP" altLang="ja-JP" sz="1100">
              <a:solidFill>
                <a:schemeClr val="dk1"/>
              </a:solidFill>
              <a:effectLst/>
              <a:latin typeface="+mn-lt"/>
              <a:ea typeface="+mn-ea"/>
              <a:cs typeface="+mn-cs"/>
            </a:rPr>
            <a:t>千円で、前年度から</a:t>
          </a:r>
          <a:r>
            <a:rPr kumimoji="1" lang="en-US" altLang="ja-JP" sz="1100">
              <a:solidFill>
                <a:schemeClr val="dk1"/>
              </a:solidFill>
              <a:effectLst/>
              <a:latin typeface="+mn-lt"/>
              <a:ea typeface="+mn-ea"/>
              <a:cs typeface="+mn-cs"/>
            </a:rPr>
            <a:t>148,289</a:t>
          </a:r>
          <a:r>
            <a:rPr kumimoji="1" lang="ja-JP" altLang="ja-JP" sz="1100">
              <a:solidFill>
                <a:schemeClr val="dk1"/>
              </a:solidFill>
              <a:effectLst/>
              <a:latin typeface="+mn-lt"/>
              <a:ea typeface="+mn-ea"/>
              <a:cs typeface="+mn-cs"/>
            </a:rPr>
            <a:t>千円減少した。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令和３年度までが地方債償還額のピークであったが、引き続き減債基金を臨時財政対策債や合併特例債の償還財源として活用する。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合併振興基金　　</a:t>
          </a:r>
          <a:endParaRPr lang="ja-JP" altLang="ja-JP" sz="1400">
            <a:effectLst/>
          </a:endParaRPr>
        </a:p>
        <a:p>
          <a:r>
            <a:rPr kumimoji="1" lang="ja-JP" altLang="ja-JP" sz="1100">
              <a:solidFill>
                <a:schemeClr val="dk1"/>
              </a:solidFill>
              <a:effectLst/>
              <a:latin typeface="+mn-lt"/>
              <a:ea typeface="+mn-ea"/>
              <a:cs typeface="+mn-cs"/>
            </a:rPr>
            <a:t>　　合併後の市が地域住民の連携の強化又合併市町の区域における地域振興に資する事業の推進（平成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日施行） </a:t>
          </a:r>
          <a:endParaRPr lang="ja-JP" altLang="ja-JP" sz="1400">
            <a:effectLst/>
          </a:endParaRPr>
        </a:p>
        <a:p>
          <a:r>
            <a:rPr kumimoji="1" lang="ja-JP" altLang="en-US" sz="1100">
              <a:solidFill>
                <a:schemeClr val="dk1"/>
              </a:solidFill>
              <a:effectLst/>
              <a:latin typeface="+mn-lt"/>
              <a:ea typeface="+mn-ea"/>
              <a:cs typeface="+mn-cs"/>
            </a:rPr>
            <a:t>ごみ処理施設等整備基金</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ごみ処理施設等の整備に要する経費の財源への充当（平成</a:t>
          </a:r>
          <a:r>
            <a:rPr lang="en-US" altLang="ja-JP" sz="1100" b="0" i="0">
              <a:solidFill>
                <a:schemeClr val="dk1"/>
              </a:solidFill>
              <a:effectLst/>
              <a:latin typeface="+mn-lt"/>
              <a:ea typeface="+mn-ea"/>
              <a:cs typeface="+mn-cs"/>
            </a:rPr>
            <a:t>27</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9</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30</a:t>
          </a:r>
          <a:r>
            <a:rPr lang="ja-JP" altLang="en-US" sz="1100" b="0" i="0">
              <a:solidFill>
                <a:schemeClr val="dk1"/>
              </a:solidFill>
              <a:effectLst/>
              <a:latin typeface="+mn-lt"/>
              <a:ea typeface="+mn-ea"/>
              <a:cs typeface="+mn-cs"/>
            </a:rPr>
            <a:t>日施行）</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公共施設等整備基金</a:t>
          </a:r>
          <a:endParaRPr lang="ja-JP" altLang="ja-JP" sz="1400">
            <a:effectLst/>
          </a:endParaRPr>
        </a:p>
        <a:p>
          <a:r>
            <a:rPr kumimoji="1" lang="ja-JP" altLang="ja-JP" sz="1100">
              <a:solidFill>
                <a:schemeClr val="dk1"/>
              </a:solidFill>
              <a:effectLst/>
              <a:latin typeface="+mn-lt"/>
              <a:ea typeface="+mn-ea"/>
              <a:cs typeface="+mn-cs"/>
            </a:rPr>
            <a:t>　　公共施設等の整備に要する経費の財源への充当（令和元年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日施行）</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合併振興基金は</a:t>
          </a:r>
          <a:r>
            <a:rPr kumimoji="1" lang="en-US" altLang="ja-JP" sz="1100">
              <a:solidFill>
                <a:schemeClr val="dk1"/>
              </a:solidFill>
              <a:effectLst/>
              <a:latin typeface="+mn-lt"/>
              <a:ea typeface="+mn-ea"/>
              <a:cs typeface="+mn-cs"/>
            </a:rPr>
            <a:t>6,000</a:t>
          </a:r>
          <a:r>
            <a:rPr kumimoji="1" lang="ja-JP" altLang="ja-JP" sz="1100">
              <a:solidFill>
                <a:schemeClr val="dk1"/>
              </a:solidFill>
              <a:effectLst/>
              <a:latin typeface="+mn-lt"/>
              <a:ea typeface="+mn-ea"/>
              <a:cs typeface="+mn-cs"/>
            </a:rPr>
            <a:t>千円を積み立て、道の駅整備事業への充当により</a:t>
          </a:r>
          <a:r>
            <a:rPr kumimoji="1" lang="en-US" altLang="ja-JP" sz="1100">
              <a:solidFill>
                <a:schemeClr val="dk1"/>
              </a:solidFill>
              <a:effectLst/>
              <a:latin typeface="+mn-lt"/>
              <a:ea typeface="+mn-ea"/>
              <a:cs typeface="+mn-cs"/>
            </a:rPr>
            <a:t>168,091</a:t>
          </a:r>
          <a:r>
            <a:rPr kumimoji="1" lang="ja-JP" altLang="ja-JP" sz="1100">
              <a:solidFill>
                <a:schemeClr val="dk1"/>
              </a:solidFill>
              <a:effectLst/>
              <a:latin typeface="+mn-lt"/>
              <a:ea typeface="+mn-ea"/>
              <a:cs typeface="+mn-cs"/>
            </a:rPr>
            <a:t>千円の取り崩しを行った。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ごみ処理施設等整備基金は</a:t>
          </a:r>
          <a:r>
            <a:rPr kumimoji="1" lang="en-US" altLang="ja-JP" sz="1100">
              <a:solidFill>
                <a:schemeClr val="dk1"/>
              </a:solidFill>
              <a:effectLst/>
              <a:latin typeface="+mn-lt"/>
              <a:ea typeface="+mn-ea"/>
              <a:cs typeface="+mn-cs"/>
            </a:rPr>
            <a:t>105,191</a:t>
          </a:r>
          <a:r>
            <a:rPr kumimoji="1" lang="ja-JP" altLang="ja-JP" sz="1100">
              <a:solidFill>
                <a:schemeClr val="dk1"/>
              </a:solidFill>
              <a:effectLst/>
              <a:latin typeface="+mn-lt"/>
              <a:ea typeface="+mn-ea"/>
              <a:cs typeface="+mn-cs"/>
            </a:rPr>
            <a:t>千円を積み立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公共施設等整備基金は</a:t>
          </a:r>
          <a:r>
            <a:rPr kumimoji="1" lang="en-US" altLang="ja-JP" sz="1100">
              <a:solidFill>
                <a:schemeClr val="dk1"/>
              </a:solidFill>
              <a:effectLst/>
              <a:latin typeface="+mn-lt"/>
              <a:ea typeface="+mn-ea"/>
              <a:cs typeface="+mn-cs"/>
            </a:rPr>
            <a:t>59,005</a:t>
          </a:r>
          <a:r>
            <a:rPr kumimoji="1" lang="ja-JP" altLang="en-US" sz="1100">
              <a:solidFill>
                <a:schemeClr val="dk1"/>
              </a:solidFill>
              <a:effectLst/>
              <a:latin typeface="+mn-lt"/>
              <a:ea typeface="+mn-ea"/>
              <a:cs typeface="+mn-cs"/>
            </a:rPr>
            <a:t>千円を積み立て、小学校施設改修事業への充当により</a:t>
          </a:r>
          <a:r>
            <a:rPr kumimoji="1" lang="en-US" altLang="ja-JP" sz="1100">
              <a:solidFill>
                <a:schemeClr val="dk1"/>
              </a:solidFill>
              <a:effectLst/>
              <a:latin typeface="+mn-lt"/>
              <a:ea typeface="+mn-ea"/>
              <a:cs typeface="+mn-cs"/>
            </a:rPr>
            <a:t>4,230</a:t>
          </a:r>
          <a:r>
            <a:rPr kumimoji="1" lang="ja-JP" altLang="en-US" sz="1100">
              <a:solidFill>
                <a:schemeClr val="dk1"/>
              </a:solidFill>
              <a:effectLst/>
              <a:latin typeface="+mn-lt"/>
              <a:ea typeface="+mn-ea"/>
              <a:cs typeface="+mn-cs"/>
            </a:rPr>
            <a:t>千円の取り崩しを行った。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合併振興基金は、引き続き道の駅整備事業等へ、公共施設等整備基金は、今後増加する老朽化した施設の更新・修繕等の事業等へ活用する方針である。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en-US" altLang="ja-JP" sz="1100">
              <a:solidFill>
                <a:schemeClr val="dk1"/>
              </a:solidFill>
              <a:effectLst/>
              <a:latin typeface="+mn-lt"/>
              <a:ea typeface="+mn-ea"/>
              <a:cs typeface="+mn-cs"/>
            </a:rPr>
            <a:t>8,124</a:t>
          </a:r>
          <a:r>
            <a:rPr kumimoji="1" lang="ja-JP" altLang="ja-JP" sz="1100">
              <a:solidFill>
                <a:schemeClr val="dk1"/>
              </a:solidFill>
              <a:effectLst/>
              <a:latin typeface="+mn-lt"/>
              <a:ea typeface="+mn-ea"/>
              <a:cs typeface="+mn-cs"/>
            </a:rPr>
            <a:t>千円を積み立て、予算の全体調整により財源不足額として</a:t>
          </a:r>
          <a:r>
            <a:rPr kumimoji="1" lang="en-US" altLang="ja-JP" sz="1100">
              <a:solidFill>
                <a:schemeClr val="dk1"/>
              </a:solidFill>
              <a:effectLst/>
              <a:latin typeface="+mn-lt"/>
              <a:ea typeface="+mn-ea"/>
              <a:cs typeface="+mn-cs"/>
            </a:rPr>
            <a:t>20,000</a:t>
          </a:r>
          <a:r>
            <a:rPr kumimoji="1" lang="ja-JP" altLang="ja-JP" sz="1100">
              <a:solidFill>
                <a:schemeClr val="dk1"/>
              </a:solidFill>
              <a:effectLst/>
              <a:latin typeface="+mn-lt"/>
              <a:ea typeface="+mn-ea"/>
              <a:cs typeface="+mn-cs"/>
            </a:rPr>
            <a:t>千円を取り崩したことで、</a:t>
          </a:r>
          <a:r>
            <a:rPr kumimoji="1" lang="en-US" altLang="ja-JP" sz="1100">
              <a:solidFill>
                <a:schemeClr val="dk1"/>
              </a:solidFill>
              <a:effectLst/>
              <a:latin typeface="+mn-lt"/>
              <a:ea typeface="+mn-ea"/>
              <a:cs typeface="+mn-cs"/>
            </a:rPr>
            <a:t>11,876</a:t>
          </a:r>
          <a:r>
            <a:rPr kumimoji="1" lang="ja-JP" altLang="ja-JP" sz="1100">
              <a:solidFill>
                <a:schemeClr val="dk1"/>
              </a:solidFill>
              <a:effectLst/>
              <a:latin typeface="+mn-lt"/>
              <a:ea typeface="+mn-ea"/>
              <a:cs typeface="+mn-cs"/>
            </a:rPr>
            <a:t>千円減少した。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財政調整基金については、景気・経済の影響による市税収入の減少や災害等、予期しない財政需要への対応等の備え、長期的視野に立った計画的な財政運営を行うため、標準財政規模の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％の残高を確保していく。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利子</a:t>
          </a:r>
          <a:r>
            <a:rPr kumimoji="1" lang="en-US" altLang="ja-JP" sz="1100">
              <a:solidFill>
                <a:schemeClr val="dk1"/>
              </a:solidFill>
              <a:effectLst/>
              <a:latin typeface="+mn-lt"/>
              <a:ea typeface="+mn-ea"/>
              <a:cs typeface="+mn-cs"/>
            </a:rPr>
            <a:t>1,251</a:t>
          </a:r>
          <a:r>
            <a:rPr kumimoji="1" lang="ja-JP" altLang="ja-JP" sz="1100">
              <a:solidFill>
                <a:schemeClr val="dk1"/>
              </a:solidFill>
              <a:effectLst/>
              <a:latin typeface="+mn-lt"/>
              <a:ea typeface="+mn-ea"/>
              <a:cs typeface="+mn-cs"/>
            </a:rPr>
            <a:t>千円、普通交付税（臨時財政対策債償還基金分）</a:t>
          </a:r>
          <a:r>
            <a:rPr kumimoji="1" lang="en-US" altLang="ja-JP" sz="1100">
              <a:solidFill>
                <a:schemeClr val="dk1"/>
              </a:solidFill>
              <a:effectLst/>
              <a:latin typeface="+mn-lt"/>
              <a:ea typeface="+mn-ea"/>
              <a:cs typeface="+mn-cs"/>
            </a:rPr>
            <a:t>178,397</a:t>
          </a:r>
          <a:r>
            <a:rPr kumimoji="1" lang="ja-JP" altLang="ja-JP" sz="1100">
              <a:solidFill>
                <a:schemeClr val="dk1"/>
              </a:solidFill>
              <a:effectLst/>
              <a:latin typeface="+mn-lt"/>
              <a:ea typeface="+mn-ea"/>
              <a:cs typeface="+mn-cs"/>
            </a:rPr>
            <a:t>千円を積み立て、</a:t>
          </a:r>
          <a:r>
            <a:rPr kumimoji="1" lang="en-US" altLang="ja-JP" sz="1100">
              <a:solidFill>
                <a:schemeClr val="dk1"/>
              </a:solidFill>
              <a:effectLst/>
              <a:latin typeface="+mn-lt"/>
              <a:ea typeface="+mn-ea"/>
              <a:cs typeface="+mn-cs"/>
            </a:rPr>
            <a:t>260,000</a:t>
          </a:r>
          <a:r>
            <a:rPr kumimoji="1" lang="ja-JP" altLang="ja-JP" sz="1100">
              <a:solidFill>
                <a:schemeClr val="dk1"/>
              </a:solidFill>
              <a:effectLst/>
              <a:latin typeface="+mn-lt"/>
              <a:ea typeface="+mn-ea"/>
              <a:cs typeface="+mn-cs"/>
            </a:rPr>
            <a:t>千円取り崩したことで、</a:t>
          </a:r>
          <a:r>
            <a:rPr kumimoji="1" lang="en-US" altLang="ja-JP" sz="1100">
              <a:solidFill>
                <a:schemeClr val="dk1"/>
              </a:solidFill>
              <a:effectLst/>
              <a:latin typeface="+mn-lt"/>
              <a:ea typeface="+mn-ea"/>
              <a:cs typeface="+mn-cs"/>
            </a:rPr>
            <a:t>80,352</a:t>
          </a:r>
          <a:r>
            <a:rPr kumimoji="1" lang="ja-JP" altLang="ja-JP" sz="1100">
              <a:solidFill>
                <a:schemeClr val="dk1"/>
              </a:solidFill>
              <a:effectLst/>
              <a:latin typeface="+mn-lt"/>
              <a:ea typeface="+mn-ea"/>
              <a:cs typeface="+mn-cs"/>
            </a:rPr>
            <a:t>千円減少した。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年度より地方債償還額が増加し、令和３年度がピークとなり、今後も償還財源として活用するため残高は減少する。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10E1A25-9DF3-4E0F-81DD-F0B797622A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4AAE53D-EB2E-4E5B-AE39-EC33BEBECF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76F6266F-6414-43AD-94DD-250B4E66F66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A67BEA16-BCB7-4B4E-A6FF-28A0D06D68E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2DA8A1BB-7F3B-4484-9492-4445367B8DD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70CE7EB4-44C8-4479-B207-60AA1F5DF2E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39196441-6DD4-4E85-B007-85958654DA3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D998CC6F-1565-4774-8089-5818B080C7B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D7F7A98-4C80-4464-A0A2-A122AAC30A7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C16B28D0-A247-443B-BD4A-A41C5A2E03D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4570A4DA-7CB6-4B4C-B18C-ACEBBE8E57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5C835583-4CCE-4E04-8A52-C23A75BCF51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D8B12DA-6C85-40FF-A2D6-3C730A6AC8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C158A9AD-2822-410D-990E-5C24EE33657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D72026F-3F4A-4CC5-BA36-15477E2B5BF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63A45DA-10E5-45C9-9E9E-5041ED8542C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8442D122-2A07-40CB-8732-1FF1DF24BD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959B61D5-DB2F-44C4-B8A8-CCBA0FE8BA9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7CAC36C-BA81-450C-B854-6A44458EFB5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CB03815-398A-4A92-A55E-53391E3BD21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DF3F14AF-EB1F-4C77-A297-6EC4F1611E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8F04FC7A-0CBD-4043-933C-184B405082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12CC592-72C6-466A-9E1E-603F3ACFE2F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566799BD-660F-40D8-928E-9AAF20A7A1A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FB3B528A-F91C-47D2-8615-779AE20BE8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7846FB25-9EA3-4079-A5CC-52CC79C5B20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17E78AB-BC68-45D3-801A-B445B6220D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3F94DA98-9366-46B7-A2F7-BBEF647A39C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23A6460E-2042-460F-BB33-51384927ADA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F826E8D8-6B4D-4BEF-AF03-D970EE96C8F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8D64D0E4-3C58-4AFB-B7CD-598FC8C3C0C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F4FB2A41-1608-4123-BC79-CC00ED6B9F5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CDFD3C5-CE55-4A97-BC98-FCC5400B2EA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642FAD1D-8E93-44BD-BAE0-A722DB0C5CD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7E98D802-F2AA-427E-82D5-456ACDF0294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8B081117-B2F4-4DDA-89CE-5B62A0DEC3C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B05EECE-C936-4762-ABC1-015FA72C210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4BFC92CB-8D69-4DC6-BE1E-13BC987DAA1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891CB57A-0977-4B20-92C9-F998E3E2EF1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17772B5E-6444-49CF-8CA2-E480AE7738F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FC123AC-A48F-4BCF-B4FB-CA95F57A14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831D7BFF-2E3D-4C5B-8D68-615AAAB70C5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83D5BBCE-3B62-4FA1-8950-A288E7D9868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456B69D-C9DF-40D6-B0E5-4C701E6D726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7E096453-088B-4FD2-88CD-ACBD42493E7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223B8C50-517D-4F66-8099-231AC950A53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34741520-1F7D-45B3-A77D-DC111D563E3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AC9318B6-A4D0-4B2A-B23D-0FA22596E43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12E254F9-91F4-4485-83A9-F09745D6A2A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合併後に多くのインフラ整備を行ったことから有形固定資産減価償却率は類似団体に比べ低い数値となっている。しかしながら、一定の時期に整備したことから、今後、上昇していくことが想定されるため、資産保有量の総量管理に注視し、数値の大幅な上昇を抑える取り組みが不可欠で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89CD26FA-FE18-497C-A49B-36C3036E8F2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1004DE83-7B90-4E05-A98C-8D70969C281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4EF57EC1-8942-4AED-B0EA-F3A2921052A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BC4D5394-3F02-4448-B69E-4AEE754261D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1BDDEF68-A939-4319-A491-7D166D99864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5620C130-894F-4ADB-83A3-A550A9A9EB3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BEFD2D1C-D9F9-4D3F-BE55-6CAFEA94C88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14E0877E-689A-4C48-8B45-522AE3AED07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33845D00-4116-4154-BA9A-18B2CC3B00F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66E5E549-B256-4A4A-ADCA-8B91AFC352B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1E948AF4-3D52-4807-B722-5828212484F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E79E7C01-9967-4FC0-82D1-C842036811E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D802145D-C603-447A-95BE-D402EF8DE6E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5B935A3-CF57-43CC-B444-B2E8E76BA09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2CCDFAD-D7BA-4C04-B6CD-7793716C4D0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18F5537-A769-4970-B16E-9E7EF32A93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6EDE0996-C739-4B19-B85A-E98F5F491E19}"/>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9554D72A-CC23-4B73-9378-378817F8BC9A}"/>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153D88A8-0FF8-410C-A896-BFCF5243CB62}"/>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8CB78416-CE4D-4102-9081-D542A59614A0}"/>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6B33ADC4-B9BD-47E7-8C91-67AB39811CB6}"/>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1753F15D-3F1F-4B8E-A49B-F59FB135CEEC}"/>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64485C87-D1EB-47D9-9566-252C5B20549D}"/>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AD6F11A9-8608-4CE6-BDC8-EBFD8EA2F330}"/>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F106F4E9-2530-448F-A36D-AB57650B6C3B}"/>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2D283B5B-58AB-43A6-8820-5C7ADF92F01A}"/>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C4F87D01-F0E8-4196-AF8E-9CC7F7D09E21}"/>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EE86539-14BB-41B2-86EC-BCDA8FE1FE1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542A8B4-48D6-4289-A8EB-BF3E2D9E023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1605720-B8B3-4926-9ED6-78E923B62B4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FD65CFB-7C80-4A12-A5A4-130C8675633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A7318E1-F34C-4BB6-9705-123699ABDC5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7832</xdr:rowOff>
    </xdr:from>
    <xdr:to>
      <xdr:col>23</xdr:col>
      <xdr:colOff>136525</xdr:colOff>
      <xdr:row>29</xdr:row>
      <xdr:rowOff>109432</xdr:rowOff>
    </xdr:to>
    <xdr:sp macro="" textlink="">
      <xdr:nvSpPr>
        <xdr:cNvPr id="83" name="楕円 82">
          <a:extLst>
            <a:ext uri="{FF2B5EF4-FFF2-40B4-BE49-F238E27FC236}">
              <a16:creationId xmlns:a16="http://schemas.microsoft.com/office/drawing/2014/main" id="{53ECB38D-515B-4048-A469-B5C1BFACC6E7}"/>
            </a:ext>
          </a:extLst>
        </xdr:cNvPr>
        <xdr:cNvSpPr/>
      </xdr:nvSpPr>
      <xdr:spPr>
        <a:xfrm>
          <a:off x="47117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30709</xdr:rowOff>
    </xdr:from>
    <xdr:ext cx="405111" cy="259045"/>
    <xdr:sp macro="" textlink="">
      <xdr:nvSpPr>
        <xdr:cNvPr id="84" name="有形固定資産減価償却率該当値テキスト">
          <a:extLst>
            <a:ext uri="{FF2B5EF4-FFF2-40B4-BE49-F238E27FC236}">
              <a16:creationId xmlns:a16="http://schemas.microsoft.com/office/drawing/2014/main" id="{4993EEF6-F51F-4095-9ECF-2D108C02F908}"/>
            </a:ext>
          </a:extLst>
        </xdr:cNvPr>
        <xdr:cNvSpPr txBox="1"/>
      </xdr:nvSpPr>
      <xdr:spPr>
        <a:xfrm>
          <a:off x="4813300" y="5602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103717</xdr:rowOff>
    </xdr:from>
    <xdr:to>
      <xdr:col>19</xdr:col>
      <xdr:colOff>187325</xdr:colOff>
      <xdr:row>29</xdr:row>
      <xdr:rowOff>33867</xdr:rowOff>
    </xdr:to>
    <xdr:sp macro="" textlink="">
      <xdr:nvSpPr>
        <xdr:cNvPr id="85" name="楕円 84">
          <a:extLst>
            <a:ext uri="{FF2B5EF4-FFF2-40B4-BE49-F238E27FC236}">
              <a16:creationId xmlns:a16="http://schemas.microsoft.com/office/drawing/2014/main" id="{0F6AA6BE-A167-4CCE-95DC-8009285B0673}"/>
            </a:ext>
          </a:extLst>
        </xdr:cNvPr>
        <xdr:cNvSpPr/>
      </xdr:nvSpPr>
      <xdr:spPr>
        <a:xfrm>
          <a:off x="4000500" y="56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154517</xdr:rowOff>
    </xdr:from>
    <xdr:to>
      <xdr:col>23</xdr:col>
      <xdr:colOff>85725</xdr:colOff>
      <xdr:row>29</xdr:row>
      <xdr:rowOff>58632</xdr:rowOff>
    </xdr:to>
    <xdr:cxnSp macro="">
      <xdr:nvCxnSpPr>
        <xdr:cNvPr id="86" name="直線コネクタ 85">
          <a:extLst>
            <a:ext uri="{FF2B5EF4-FFF2-40B4-BE49-F238E27FC236}">
              <a16:creationId xmlns:a16="http://schemas.microsoft.com/office/drawing/2014/main" id="{32404C3E-B72A-40C1-9742-E0D042AC48C1}"/>
            </a:ext>
          </a:extLst>
        </xdr:cNvPr>
        <xdr:cNvCxnSpPr/>
      </xdr:nvCxnSpPr>
      <xdr:spPr>
        <a:xfrm>
          <a:off x="4051300" y="5726642"/>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53340</xdr:rowOff>
    </xdr:from>
    <xdr:to>
      <xdr:col>15</xdr:col>
      <xdr:colOff>187325</xdr:colOff>
      <xdr:row>28</xdr:row>
      <xdr:rowOff>154940</xdr:rowOff>
    </xdr:to>
    <xdr:sp macro="" textlink="">
      <xdr:nvSpPr>
        <xdr:cNvPr id="87" name="楕円 86">
          <a:extLst>
            <a:ext uri="{FF2B5EF4-FFF2-40B4-BE49-F238E27FC236}">
              <a16:creationId xmlns:a16="http://schemas.microsoft.com/office/drawing/2014/main" id="{F87E86C0-F6D0-4589-91F1-5E45E29540B1}"/>
            </a:ext>
          </a:extLst>
        </xdr:cNvPr>
        <xdr:cNvSpPr/>
      </xdr:nvSpPr>
      <xdr:spPr>
        <a:xfrm>
          <a:off x="3238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104140</xdr:rowOff>
    </xdr:from>
    <xdr:to>
      <xdr:col>19</xdr:col>
      <xdr:colOff>136525</xdr:colOff>
      <xdr:row>28</xdr:row>
      <xdr:rowOff>154517</xdr:rowOff>
    </xdr:to>
    <xdr:cxnSp macro="">
      <xdr:nvCxnSpPr>
        <xdr:cNvPr id="88" name="直線コネクタ 87">
          <a:extLst>
            <a:ext uri="{FF2B5EF4-FFF2-40B4-BE49-F238E27FC236}">
              <a16:creationId xmlns:a16="http://schemas.microsoft.com/office/drawing/2014/main" id="{3EBDC5A5-A07C-42AE-98A3-1DB04CD71A62}"/>
            </a:ext>
          </a:extLst>
        </xdr:cNvPr>
        <xdr:cNvCxnSpPr/>
      </xdr:nvCxnSpPr>
      <xdr:spPr>
        <a:xfrm>
          <a:off x="3289300" y="567626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163618</xdr:rowOff>
    </xdr:from>
    <xdr:to>
      <xdr:col>11</xdr:col>
      <xdr:colOff>187325</xdr:colOff>
      <xdr:row>28</xdr:row>
      <xdr:rowOff>93768</xdr:rowOff>
    </xdr:to>
    <xdr:sp macro="" textlink="">
      <xdr:nvSpPr>
        <xdr:cNvPr id="89" name="楕円 88">
          <a:extLst>
            <a:ext uri="{FF2B5EF4-FFF2-40B4-BE49-F238E27FC236}">
              <a16:creationId xmlns:a16="http://schemas.microsoft.com/office/drawing/2014/main" id="{FF614B35-F32E-4C79-8126-B041C3050A8F}"/>
            </a:ext>
          </a:extLst>
        </xdr:cNvPr>
        <xdr:cNvSpPr/>
      </xdr:nvSpPr>
      <xdr:spPr>
        <a:xfrm>
          <a:off x="2476500" y="556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42968</xdr:rowOff>
    </xdr:from>
    <xdr:to>
      <xdr:col>15</xdr:col>
      <xdr:colOff>136525</xdr:colOff>
      <xdr:row>28</xdr:row>
      <xdr:rowOff>104140</xdr:rowOff>
    </xdr:to>
    <xdr:cxnSp macro="">
      <xdr:nvCxnSpPr>
        <xdr:cNvPr id="90" name="直線コネクタ 89">
          <a:extLst>
            <a:ext uri="{FF2B5EF4-FFF2-40B4-BE49-F238E27FC236}">
              <a16:creationId xmlns:a16="http://schemas.microsoft.com/office/drawing/2014/main" id="{F51CEFF1-7349-43BB-BCCE-1EECBCCF51B4}"/>
            </a:ext>
          </a:extLst>
        </xdr:cNvPr>
        <xdr:cNvCxnSpPr/>
      </xdr:nvCxnSpPr>
      <xdr:spPr>
        <a:xfrm>
          <a:off x="2527300" y="561509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98848</xdr:rowOff>
    </xdr:from>
    <xdr:to>
      <xdr:col>7</xdr:col>
      <xdr:colOff>187325</xdr:colOff>
      <xdr:row>28</xdr:row>
      <xdr:rowOff>28998</xdr:rowOff>
    </xdr:to>
    <xdr:sp macro="" textlink="">
      <xdr:nvSpPr>
        <xdr:cNvPr id="91" name="楕円 90">
          <a:extLst>
            <a:ext uri="{FF2B5EF4-FFF2-40B4-BE49-F238E27FC236}">
              <a16:creationId xmlns:a16="http://schemas.microsoft.com/office/drawing/2014/main" id="{0D8D9EE9-A26F-463B-9ED1-C5F6B7D0A613}"/>
            </a:ext>
          </a:extLst>
        </xdr:cNvPr>
        <xdr:cNvSpPr/>
      </xdr:nvSpPr>
      <xdr:spPr>
        <a:xfrm>
          <a:off x="1714500" y="54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149648</xdr:rowOff>
    </xdr:from>
    <xdr:to>
      <xdr:col>11</xdr:col>
      <xdr:colOff>136525</xdr:colOff>
      <xdr:row>28</xdr:row>
      <xdr:rowOff>42968</xdr:rowOff>
    </xdr:to>
    <xdr:cxnSp macro="">
      <xdr:nvCxnSpPr>
        <xdr:cNvPr id="92" name="直線コネクタ 91">
          <a:extLst>
            <a:ext uri="{FF2B5EF4-FFF2-40B4-BE49-F238E27FC236}">
              <a16:creationId xmlns:a16="http://schemas.microsoft.com/office/drawing/2014/main" id="{CA9FF49E-489A-48B1-9007-DE0C6D68452D}"/>
            </a:ext>
          </a:extLst>
        </xdr:cNvPr>
        <xdr:cNvCxnSpPr/>
      </xdr:nvCxnSpPr>
      <xdr:spPr>
        <a:xfrm>
          <a:off x="1765300" y="555032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679AFC65-FD45-48E3-8154-BFC8985EE145}"/>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A576E070-F7FD-4B3B-80E2-F5C5CA3990BB}"/>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C10F6DA3-5CD3-4190-8D36-6CA14CDE3C31}"/>
            </a:ext>
          </a:extLst>
        </xdr:cNvPr>
        <xdr:cNvSpPr txBox="1"/>
      </xdr:nvSpPr>
      <xdr:spPr>
        <a:xfrm>
          <a:off x="2324744" y="582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12EE8703-A4C4-4AF6-9511-2D41206369E2}"/>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50394</xdr:rowOff>
    </xdr:from>
    <xdr:ext cx="405111" cy="259045"/>
    <xdr:sp macro="" textlink="">
      <xdr:nvSpPr>
        <xdr:cNvPr id="97" name="n_1mainValue有形固定資産減価償却率">
          <a:extLst>
            <a:ext uri="{FF2B5EF4-FFF2-40B4-BE49-F238E27FC236}">
              <a16:creationId xmlns:a16="http://schemas.microsoft.com/office/drawing/2014/main" id="{3D9135AE-3E81-446C-9307-30CE432CB3DE}"/>
            </a:ext>
          </a:extLst>
        </xdr:cNvPr>
        <xdr:cNvSpPr txBox="1"/>
      </xdr:nvSpPr>
      <xdr:spPr>
        <a:xfrm>
          <a:off x="3836044" y="545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xdr:rowOff>
    </xdr:from>
    <xdr:ext cx="405111" cy="259045"/>
    <xdr:sp macro="" textlink="">
      <xdr:nvSpPr>
        <xdr:cNvPr id="98" name="n_2mainValue有形固定資産減価償却率">
          <a:extLst>
            <a:ext uri="{FF2B5EF4-FFF2-40B4-BE49-F238E27FC236}">
              <a16:creationId xmlns:a16="http://schemas.microsoft.com/office/drawing/2014/main" id="{76C78D12-F58B-400C-B52A-6BA89FAFFECF}"/>
            </a:ext>
          </a:extLst>
        </xdr:cNvPr>
        <xdr:cNvSpPr txBox="1"/>
      </xdr:nvSpPr>
      <xdr:spPr>
        <a:xfrm>
          <a:off x="3086744"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110295</xdr:rowOff>
    </xdr:from>
    <xdr:ext cx="405111" cy="259045"/>
    <xdr:sp macro="" textlink="">
      <xdr:nvSpPr>
        <xdr:cNvPr id="99" name="n_3mainValue有形固定資産減価償却率">
          <a:extLst>
            <a:ext uri="{FF2B5EF4-FFF2-40B4-BE49-F238E27FC236}">
              <a16:creationId xmlns:a16="http://schemas.microsoft.com/office/drawing/2014/main" id="{5BE851A7-0760-420B-8A9D-535FD20EA9F2}"/>
            </a:ext>
          </a:extLst>
        </xdr:cNvPr>
        <xdr:cNvSpPr txBox="1"/>
      </xdr:nvSpPr>
      <xdr:spPr>
        <a:xfrm>
          <a:off x="2324744" y="5339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45525</xdr:rowOff>
    </xdr:from>
    <xdr:ext cx="405111" cy="259045"/>
    <xdr:sp macro="" textlink="">
      <xdr:nvSpPr>
        <xdr:cNvPr id="100" name="n_4mainValue有形固定資産減価償却率">
          <a:extLst>
            <a:ext uri="{FF2B5EF4-FFF2-40B4-BE49-F238E27FC236}">
              <a16:creationId xmlns:a16="http://schemas.microsoft.com/office/drawing/2014/main" id="{3339AF1B-37B9-41D7-A77F-E8B8657D3DC2}"/>
            </a:ext>
          </a:extLst>
        </xdr:cNvPr>
        <xdr:cNvSpPr txBox="1"/>
      </xdr:nvSpPr>
      <xdr:spPr>
        <a:xfrm>
          <a:off x="1562744" y="5274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AC2AD11-DF93-4539-BF2D-2B65B3A71B2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4715500-666B-4C4C-9B31-62C22D4612D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D602FE6-9289-4E91-B4A5-617C580B4E2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48BE2F8-A6DD-4758-BB73-8D39E6D866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2872552B-D1E5-42FF-856D-FA15A200B4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9140977A-2B5B-4DB3-9BF5-75D75AF74C2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0CAD753-F6CD-4376-B7AD-B416914F373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1F79A69-05DF-4B15-B4C9-086505E8144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A03F7FA-E3AC-4B2D-A69B-99FEB7A41CD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ABA902E-272C-4877-B63C-C54F1C85A04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99D66C1-FEDD-4490-AEB2-D8687747BE9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5BBF391-FC77-43A8-9660-9A56D35DC9B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19F9487-906A-4862-B0C6-7FAAE278770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類似団体に比べ、債務償還比率は高くなっており、これは将来負担額が大きいことが主な要因となっている。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1CFC8A5-FCED-426B-8945-FEBEF535DC5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3BA61D3-58D8-489A-80A7-A9E390961A8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5300B22-1818-43BB-9376-048FE6B7438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2D16C72E-F85F-464E-950C-BD254719CD4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DC311925-3BF6-48D5-95E9-FA8FBAC640D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FB6C2F30-0E93-4255-991E-B7D08FE988F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1A27EB2D-5696-4B04-B727-1703E5AE2CB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7101052C-D8DF-481B-9679-61734ACFE8A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CEFABDC-230D-496F-96B2-103C9E45654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C1D5837-A986-4962-A244-8C475C9EB28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5118B49-6902-4AFF-B2FE-AFCA015597E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E35443FD-6D5A-409D-8D7D-A71474A2FAD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EAEC825F-B68D-4DBA-A93B-ED4C2D6B418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127C84F5-08DE-4E92-95F8-6AF3A1C8A1D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ABADFBC6-9991-486B-A7BF-CA133163D8A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2555A6E-4502-4D7F-AA19-4E13FB7EF18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AA3F10E8-B543-4B9C-8570-33CB0940E1F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FA5E84C5-05B9-4B80-B012-23E8B7D9C4E5}"/>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716E71B2-AE08-4048-81BA-E6B127328889}"/>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A0DFB53C-1915-4AF1-BC30-C5E06CE70BE3}"/>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72E33CF3-F429-4280-ADB1-B1F9C9EF939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9B8EB6B-AF23-4535-96FF-FD04DFB06EF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B1BA3CC6-7D19-4BAB-8295-5CD28EA9A654}"/>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EC3C93FF-37D9-4367-BB52-04E745B9A864}"/>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71108031-3FAB-478A-B236-0E7C09E6ADDE}"/>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88D6D030-1D34-4193-A460-0157DB2E3E3A}"/>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9D44F5C7-21D2-428E-8E3C-EA791CC5A9E1}"/>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732A0D04-C9B5-458C-BA7D-D94498DA2411}"/>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92D9475-6A5F-4FE2-8B4F-BAEED97A390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1AA76EF-2E54-464F-BC6B-C5B496D2AAD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BE4960D-7996-40DE-9ECC-B8365C403D2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F05B0CD-2272-4D6A-96B9-25FE94473B0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0922415-AEE6-4039-9188-B0FC620C659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125893</xdr:rowOff>
    </xdr:from>
    <xdr:to>
      <xdr:col>76</xdr:col>
      <xdr:colOff>73025</xdr:colOff>
      <xdr:row>31</xdr:row>
      <xdr:rowOff>56043</xdr:rowOff>
    </xdr:to>
    <xdr:sp macro="" textlink="">
      <xdr:nvSpPr>
        <xdr:cNvPr id="147" name="楕円 146">
          <a:extLst>
            <a:ext uri="{FF2B5EF4-FFF2-40B4-BE49-F238E27FC236}">
              <a16:creationId xmlns:a16="http://schemas.microsoft.com/office/drawing/2014/main" id="{817027EA-8B0E-4B64-80EF-713B6CE7AB43}"/>
            </a:ext>
          </a:extLst>
        </xdr:cNvPr>
        <xdr:cNvSpPr/>
      </xdr:nvSpPr>
      <xdr:spPr>
        <a:xfrm>
          <a:off x="14744700" y="604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104320</xdr:rowOff>
    </xdr:from>
    <xdr:ext cx="469744" cy="259045"/>
    <xdr:sp macro="" textlink="">
      <xdr:nvSpPr>
        <xdr:cNvPr id="148" name="債務償還比率該当値テキスト">
          <a:extLst>
            <a:ext uri="{FF2B5EF4-FFF2-40B4-BE49-F238E27FC236}">
              <a16:creationId xmlns:a16="http://schemas.microsoft.com/office/drawing/2014/main" id="{33AFFFB4-C6BA-4DBB-B547-F84B4FDFA0CB}"/>
            </a:ext>
          </a:extLst>
        </xdr:cNvPr>
        <xdr:cNvSpPr txBox="1"/>
      </xdr:nvSpPr>
      <xdr:spPr>
        <a:xfrm>
          <a:off x="14846300" y="601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87839</xdr:rowOff>
    </xdr:from>
    <xdr:to>
      <xdr:col>72</xdr:col>
      <xdr:colOff>123825</xdr:colOff>
      <xdr:row>32</xdr:row>
      <xdr:rowOff>17989</xdr:rowOff>
    </xdr:to>
    <xdr:sp macro="" textlink="">
      <xdr:nvSpPr>
        <xdr:cNvPr id="149" name="楕円 148">
          <a:extLst>
            <a:ext uri="{FF2B5EF4-FFF2-40B4-BE49-F238E27FC236}">
              <a16:creationId xmlns:a16="http://schemas.microsoft.com/office/drawing/2014/main" id="{3F90F5F0-F495-4401-B69C-B8A7D77CBDF3}"/>
            </a:ext>
          </a:extLst>
        </xdr:cNvPr>
        <xdr:cNvSpPr/>
      </xdr:nvSpPr>
      <xdr:spPr>
        <a:xfrm>
          <a:off x="14033500" y="61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5243</xdr:rowOff>
    </xdr:from>
    <xdr:to>
      <xdr:col>76</xdr:col>
      <xdr:colOff>22225</xdr:colOff>
      <xdr:row>31</xdr:row>
      <xdr:rowOff>138639</xdr:rowOff>
    </xdr:to>
    <xdr:cxnSp macro="">
      <xdr:nvCxnSpPr>
        <xdr:cNvPr id="150" name="直線コネクタ 149">
          <a:extLst>
            <a:ext uri="{FF2B5EF4-FFF2-40B4-BE49-F238E27FC236}">
              <a16:creationId xmlns:a16="http://schemas.microsoft.com/office/drawing/2014/main" id="{A776A1EC-1597-45E8-941B-11312048CCE6}"/>
            </a:ext>
          </a:extLst>
        </xdr:cNvPr>
        <xdr:cNvCxnSpPr/>
      </xdr:nvCxnSpPr>
      <xdr:spPr>
        <a:xfrm flipV="1">
          <a:off x="14084300" y="6091718"/>
          <a:ext cx="711200" cy="13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60543</xdr:rowOff>
    </xdr:from>
    <xdr:to>
      <xdr:col>68</xdr:col>
      <xdr:colOff>123825</xdr:colOff>
      <xdr:row>31</xdr:row>
      <xdr:rowOff>162143</xdr:rowOff>
    </xdr:to>
    <xdr:sp macro="" textlink="">
      <xdr:nvSpPr>
        <xdr:cNvPr id="151" name="楕円 150">
          <a:extLst>
            <a:ext uri="{FF2B5EF4-FFF2-40B4-BE49-F238E27FC236}">
              <a16:creationId xmlns:a16="http://schemas.microsoft.com/office/drawing/2014/main" id="{17CD228A-C74F-490E-9BD8-A92FF2B0FD44}"/>
            </a:ext>
          </a:extLst>
        </xdr:cNvPr>
        <xdr:cNvSpPr/>
      </xdr:nvSpPr>
      <xdr:spPr>
        <a:xfrm>
          <a:off x="13271500" y="61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111343</xdr:rowOff>
    </xdr:from>
    <xdr:to>
      <xdr:col>72</xdr:col>
      <xdr:colOff>73025</xdr:colOff>
      <xdr:row>31</xdr:row>
      <xdr:rowOff>138639</xdr:rowOff>
    </xdr:to>
    <xdr:cxnSp macro="">
      <xdr:nvCxnSpPr>
        <xdr:cNvPr id="152" name="直線コネクタ 151">
          <a:extLst>
            <a:ext uri="{FF2B5EF4-FFF2-40B4-BE49-F238E27FC236}">
              <a16:creationId xmlns:a16="http://schemas.microsoft.com/office/drawing/2014/main" id="{8A951F4D-8E70-4AF5-A5DA-686A01092BB6}"/>
            </a:ext>
          </a:extLst>
        </xdr:cNvPr>
        <xdr:cNvCxnSpPr/>
      </xdr:nvCxnSpPr>
      <xdr:spPr>
        <a:xfrm>
          <a:off x="13322300" y="6197818"/>
          <a:ext cx="762000" cy="2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159049</xdr:rowOff>
    </xdr:from>
    <xdr:to>
      <xdr:col>64</xdr:col>
      <xdr:colOff>123825</xdr:colOff>
      <xdr:row>31</xdr:row>
      <xdr:rowOff>89199</xdr:rowOff>
    </xdr:to>
    <xdr:sp macro="" textlink="">
      <xdr:nvSpPr>
        <xdr:cNvPr id="153" name="楕円 152">
          <a:extLst>
            <a:ext uri="{FF2B5EF4-FFF2-40B4-BE49-F238E27FC236}">
              <a16:creationId xmlns:a16="http://schemas.microsoft.com/office/drawing/2014/main" id="{C7F3A68F-AD7A-4ED8-8A08-0F19C0E73743}"/>
            </a:ext>
          </a:extLst>
        </xdr:cNvPr>
        <xdr:cNvSpPr/>
      </xdr:nvSpPr>
      <xdr:spPr>
        <a:xfrm>
          <a:off x="12509500" y="607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38399</xdr:rowOff>
    </xdr:from>
    <xdr:to>
      <xdr:col>68</xdr:col>
      <xdr:colOff>73025</xdr:colOff>
      <xdr:row>31</xdr:row>
      <xdr:rowOff>111343</xdr:rowOff>
    </xdr:to>
    <xdr:cxnSp macro="">
      <xdr:nvCxnSpPr>
        <xdr:cNvPr id="154" name="直線コネクタ 153">
          <a:extLst>
            <a:ext uri="{FF2B5EF4-FFF2-40B4-BE49-F238E27FC236}">
              <a16:creationId xmlns:a16="http://schemas.microsoft.com/office/drawing/2014/main" id="{610E8C67-F7E6-4D7A-A2CB-1DDE4C2B88B4}"/>
            </a:ext>
          </a:extLst>
        </xdr:cNvPr>
        <xdr:cNvCxnSpPr/>
      </xdr:nvCxnSpPr>
      <xdr:spPr>
        <a:xfrm>
          <a:off x="12560300" y="6124874"/>
          <a:ext cx="762000" cy="7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159086</xdr:rowOff>
    </xdr:from>
    <xdr:to>
      <xdr:col>60</xdr:col>
      <xdr:colOff>123825</xdr:colOff>
      <xdr:row>32</xdr:row>
      <xdr:rowOff>89236</xdr:rowOff>
    </xdr:to>
    <xdr:sp macro="" textlink="">
      <xdr:nvSpPr>
        <xdr:cNvPr id="155" name="楕円 154">
          <a:extLst>
            <a:ext uri="{FF2B5EF4-FFF2-40B4-BE49-F238E27FC236}">
              <a16:creationId xmlns:a16="http://schemas.microsoft.com/office/drawing/2014/main" id="{758426E5-4C96-4F97-821B-6BACBE0F6BE2}"/>
            </a:ext>
          </a:extLst>
        </xdr:cNvPr>
        <xdr:cNvSpPr/>
      </xdr:nvSpPr>
      <xdr:spPr>
        <a:xfrm>
          <a:off x="11747500" y="624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38399</xdr:rowOff>
    </xdr:from>
    <xdr:to>
      <xdr:col>64</xdr:col>
      <xdr:colOff>73025</xdr:colOff>
      <xdr:row>32</xdr:row>
      <xdr:rowOff>38436</xdr:rowOff>
    </xdr:to>
    <xdr:cxnSp macro="">
      <xdr:nvCxnSpPr>
        <xdr:cNvPr id="156" name="直線コネクタ 155">
          <a:extLst>
            <a:ext uri="{FF2B5EF4-FFF2-40B4-BE49-F238E27FC236}">
              <a16:creationId xmlns:a16="http://schemas.microsoft.com/office/drawing/2014/main" id="{B489878F-1E29-452E-80CE-3EB570044162}"/>
            </a:ext>
          </a:extLst>
        </xdr:cNvPr>
        <xdr:cNvCxnSpPr/>
      </xdr:nvCxnSpPr>
      <xdr:spPr>
        <a:xfrm flipV="1">
          <a:off x="11798300" y="6124874"/>
          <a:ext cx="762000" cy="17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7" name="n_1aveValue債務償還比率">
          <a:extLst>
            <a:ext uri="{FF2B5EF4-FFF2-40B4-BE49-F238E27FC236}">
              <a16:creationId xmlns:a16="http://schemas.microsoft.com/office/drawing/2014/main" id="{81006365-20CE-4D9B-B973-F84AD898A639}"/>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8" name="n_2aveValue債務償還比率">
          <a:extLst>
            <a:ext uri="{FF2B5EF4-FFF2-40B4-BE49-F238E27FC236}">
              <a16:creationId xmlns:a16="http://schemas.microsoft.com/office/drawing/2014/main" id="{4580722C-B35A-4C1A-8160-DE5CA6B58CF5}"/>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9" name="n_3aveValue債務償還比率">
          <a:extLst>
            <a:ext uri="{FF2B5EF4-FFF2-40B4-BE49-F238E27FC236}">
              <a16:creationId xmlns:a16="http://schemas.microsoft.com/office/drawing/2014/main" id="{552552FB-8E7C-4F80-8870-0F4FE59A3B6E}"/>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0" name="n_4aveValue債務償還比率">
          <a:extLst>
            <a:ext uri="{FF2B5EF4-FFF2-40B4-BE49-F238E27FC236}">
              <a16:creationId xmlns:a16="http://schemas.microsoft.com/office/drawing/2014/main" id="{7A1C0A11-820B-457A-9B63-6169A8EE018A}"/>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9116</xdr:rowOff>
    </xdr:from>
    <xdr:ext cx="469744" cy="259045"/>
    <xdr:sp macro="" textlink="">
      <xdr:nvSpPr>
        <xdr:cNvPr id="161" name="n_1mainValue債務償還比率">
          <a:extLst>
            <a:ext uri="{FF2B5EF4-FFF2-40B4-BE49-F238E27FC236}">
              <a16:creationId xmlns:a16="http://schemas.microsoft.com/office/drawing/2014/main" id="{82E09161-CFD1-4DD0-8635-F1CAC546977F}"/>
            </a:ext>
          </a:extLst>
        </xdr:cNvPr>
        <xdr:cNvSpPr txBox="1"/>
      </xdr:nvSpPr>
      <xdr:spPr>
        <a:xfrm>
          <a:off x="13836727" y="626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153270</xdr:rowOff>
    </xdr:from>
    <xdr:ext cx="469744" cy="259045"/>
    <xdr:sp macro="" textlink="">
      <xdr:nvSpPr>
        <xdr:cNvPr id="162" name="n_2mainValue債務償還比率">
          <a:extLst>
            <a:ext uri="{FF2B5EF4-FFF2-40B4-BE49-F238E27FC236}">
              <a16:creationId xmlns:a16="http://schemas.microsoft.com/office/drawing/2014/main" id="{60030052-AF96-4178-85CA-5F10A2E803F5}"/>
            </a:ext>
          </a:extLst>
        </xdr:cNvPr>
        <xdr:cNvSpPr txBox="1"/>
      </xdr:nvSpPr>
      <xdr:spPr>
        <a:xfrm>
          <a:off x="13087427" y="623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80326</xdr:rowOff>
    </xdr:from>
    <xdr:ext cx="469744" cy="259045"/>
    <xdr:sp macro="" textlink="">
      <xdr:nvSpPr>
        <xdr:cNvPr id="163" name="n_3mainValue債務償還比率">
          <a:extLst>
            <a:ext uri="{FF2B5EF4-FFF2-40B4-BE49-F238E27FC236}">
              <a16:creationId xmlns:a16="http://schemas.microsoft.com/office/drawing/2014/main" id="{493E2986-A2C2-43C2-B846-1DD4436451D4}"/>
            </a:ext>
          </a:extLst>
        </xdr:cNvPr>
        <xdr:cNvSpPr txBox="1"/>
      </xdr:nvSpPr>
      <xdr:spPr>
        <a:xfrm>
          <a:off x="12325427" y="616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80363</xdr:rowOff>
    </xdr:from>
    <xdr:ext cx="469744" cy="259045"/>
    <xdr:sp macro="" textlink="">
      <xdr:nvSpPr>
        <xdr:cNvPr id="164" name="n_4mainValue債務償還比率">
          <a:extLst>
            <a:ext uri="{FF2B5EF4-FFF2-40B4-BE49-F238E27FC236}">
              <a16:creationId xmlns:a16="http://schemas.microsoft.com/office/drawing/2014/main" id="{2B1DC30D-D1E4-4507-BE39-624B3D66110B}"/>
            </a:ext>
          </a:extLst>
        </xdr:cNvPr>
        <xdr:cNvSpPr txBox="1"/>
      </xdr:nvSpPr>
      <xdr:spPr>
        <a:xfrm>
          <a:off x="11563427" y="633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E13AF95-4C31-4DFE-A921-61E60DA2A5B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CEBA5D0-48DF-49C0-B9B1-278C3B35E90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84024CF-016F-4FE6-B5CE-EBBA5F97DB0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7935729D-61F0-494B-975B-FE9EE100203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9B16965-369D-4B0F-AC5F-00B28B897FD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E8A29F4-D7DC-4C9E-A930-E275EE341B2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474B39-1A83-4F54-BEFD-BBDAB99950F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470D96-F872-4005-8B70-AF3BA55370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B1BEDC-BA51-4B6A-9922-DC827772E2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72EC76-9E73-4BCC-AD16-446034D3CB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B75DEF-4971-4967-945E-50D96F1A47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FDBB76-52C4-424C-A746-FB63955F0D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35B496-305F-40EB-B113-BBF3C3EA18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3F137E-79E0-4B7B-900D-32C9987518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CFC9E8-3B45-4C49-9D7C-17B5CB3C564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7A6C67-C848-4E4C-BEB7-D36C93FFE9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88BC52-554D-4ACA-ABAC-279BA1B28F2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860C6-9A90-4BF9-BD72-FF0C4DA4E6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ECAC91-FEB9-407B-9E0C-CC6E83ED0C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B89636-62D4-47D9-A132-749A4C41E3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15F129-E954-4926-BDFA-A4157B5A6B7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139C3D6-E6AB-4ED2-9A82-0196CBB69F9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C8A6A8-1A41-4983-A768-F4698D7985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F0342F-AF1B-44C7-9DB5-F5EC42C287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F88837-2C09-42A1-B15B-10634A9D7F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556909-52F7-44D1-BB1C-810244E95D4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5985D6-CEF8-447C-A6A7-A81AF455FEC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BC68A2-1CA0-4B8A-9A30-3CAE74FB4A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48D0ED-6FD5-48EC-8F8D-AFBA94355D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47D7DE-B49E-49B2-8919-D61BDD5F0F1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C4AECD-AAAE-44D9-A9DD-18AB10035A9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26CBC6-735F-45B7-982B-3589C1641C8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FB20E3-248C-4749-969A-75CBAA548C1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6E524D-C5BC-4EDB-8030-3FBF5B80671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2E4F0F-6A04-4709-A794-0929BC5EDB5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2C8796-0C9D-4B2D-9463-F8B19DE2C0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BCA89A-C208-4F50-ABFD-4DEBECA048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5952347-253B-402F-84CE-10A1E65B1DB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5EA27A-4824-499B-8166-7F173EF86D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01505DD-87C0-4265-B7D8-A1F92EB1E22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B9FF99-37A6-44F0-AED1-D3070344779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5D60825-6D0F-4837-98E6-A732018A808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E7549E-FD3B-42E9-AE9F-2CFEA3CFA44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7EB5BC-A1D9-4AB6-82D7-54F46FF2C7C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15E0B9-A692-4166-9274-F03F7414D8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088E85-8F31-4803-8FB0-FAA2FAA3271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77647E-6320-49A9-9277-A5FF42323CB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624BB1-836B-4D2F-B7DC-AAAF5E74468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474E3C5-880F-4669-8455-2FA200BB239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71786C3-6895-4AB9-B487-047AAD79173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41368EA-1E0C-4854-8C1E-BD87DC92933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3CECBF6-45A4-4B92-9DA8-D1964C383F1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86DF177-64C5-4877-B9B5-A21ADE69F48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25BD1C8-4449-4C59-8087-DEE2257C3CA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C5AD827-3474-4ADF-8DDB-249F2B01687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B0D8C06-4A2E-480F-AF4D-F5E6FF5AE75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7188D7D-8DEF-44CD-813F-6FE45E3E6F2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A0DE815-26FD-4693-8DA9-1ECD8C78752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01BC938-6DCA-4B88-94A5-7E6D0609D58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A1362B7C-34D7-42D3-A335-4C8B232E54A5}"/>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8CE52286-F33E-4E5D-8CD3-800AD0C3DD03}"/>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A327019-4770-4422-AC8F-95D1420C4C78}"/>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34F8A19E-4AED-493C-A87B-CEFCDA8D1455}"/>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352929F4-C6C7-404E-9D7E-6995BEA38994}"/>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41404DFD-9109-402F-911F-CC8465DBBD82}"/>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DEDF1E85-8D0D-4E22-8335-00B6D1E35ADD}"/>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60FFCB2-7AA2-4754-8DEE-D8BDA8CE4D26}"/>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34B3D33B-F25B-4286-94CE-2EDF1A3DC8D5}"/>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569AFB6-8A66-4469-8368-D771260FA664}"/>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62AB7437-5F88-4822-BE5F-8E76745E0323}"/>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3A08BB7-2F47-4358-82BE-DAABF0A98B9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87FEA93-7FC4-4524-BBEC-DB0A3EE0224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C3ABB1-206A-49D1-8507-1579CE38E7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BD65A4-9A57-4BE5-AD05-57E113CFDDA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8643490-A8EC-446D-B705-409205A95A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91694</xdr:rowOff>
    </xdr:from>
    <xdr:to>
      <xdr:col>24</xdr:col>
      <xdr:colOff>114300</xdr:colOff>
      <xdr:row>37</xdr:row>
      <xdr:rowOff>21844</xdr:rowOff>
    </xdr:to>
    <xdr:sp macro="" textlink="">
      <xdr:nvSpPr>
        <xdr:cNvPr id="71" name="楕円 70">
          <a:extLst>
            <a:ext uri="{FF2B5EF4-FFF2-40B4-BE49-F238E27FC236}">
              <a16:creationId xmlns:a16="http://schemas.microsoft.com/office/drawing/2014/main" id="{B69B8A6F-18AD-4414-B7C6-0B819CDC84C4}"/>
            </a:ext>
          </a:extLst>
        </xdr:cNvPr>
        <xdr:cNvSpPr/>
      </xdr:nvSpPr>
      <xdr:spPr>
        <a:xfrm>
          <a:off x="45847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114571</xdr:rowOff>
    </xdr:from>
    <xdr:ext cx="405111" cy="259045"/>
    <xdr:sp macro="" textlink="">
      <xdr:nvSpPr>
        <xdr:cNvPr id="72" name="【道路】&#10;有形固定資産減価償却率該当値テキスト">
          <a:extLst>
            <a:ext uri="{FF2B5EF4-FFF2-40B4-BE49-F238E27FC236}">
              <a16:creationId xmlns:a16="http://schemas.microsoft.com/office/drawing/2014/main" id="{B40F6111-B562-48D9-928E-2B767A133557}"/>
            </a:ext>
          </a:extLst>
        </xdr:cNvPr>
        <xdr:cNvSpPr txBox="1"/>
      </xdr:nvSpPr>
      <xdr:spPr>
        <a:xfrm>
          <a:off x="4673600" y="611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43688</xdr:rowOff>
    </xdr:from>
    <xdr:to>
      <xdr:col>20</xdr:col>
      <xdr:colOff>38100</xdr:colOff>
      <xdr:row>36</xdr:row>
      <xdr:rowOff>145288</xdr:rowOff>
    </xdr:to>
    <xdr:sp macro="" textlink="">
      <xdr:nvSpPr>
        <xdr:cNvPr id="73" name="楕円 72">
          <a:extLst>
            <a:ext uri="{FF2B5EF4-FFF2-40B4-BE49-F238E27FC236}">
              <a16:creationId xmlns:a16="http://schemas.microsoft.com/office/drawing/2014/main" id="{83C11496-A386-421D-943A-299709BA5C5D}"/>
            </a:ext>
          </a:extLst>
        </xdr:cNvPr>
        <xdr:cNvSpPr/>
      </xdr:nvSpPr>
      <xdr:spPr>
        <a:xfrm>
          <a:off x="3746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94488</xdr:rowOff>
    </xdr:from>
    <xdr:to>
      <xdr:col>24</xdr:col>
      <xdr:colOff>63500</xdr:colOff>
      <xdr:row>36</xdr:row>
      <xdr:rowOff>142494</xdr:rowOff>
    </xdr:to>
    <xdr:cxnSp macro="">
      <xdr:nvCxnSpPr>
        <xdr:cNvPr id="74" name="直線コネクタ 73">
          <a:extLst>
            <a:ext uri="{FF2B5EF4-FFF2-40B4-BE49-F238E27FC236}">
              <a16:creationId xmlns:a16="http://schemas.microsoft.com/office/drawing/2014/main" id="{9893D871-4FD9-47EF-BA19-949791CD3DD6}"/>
            </a:ext>
          </a:extLst>
        </xdr:cNvPr>
        <xdr:cNvCxnSpPr/>
      </xdr:nvCxnSpPr>
      <xdr:spPr>
        <a:xfrm>
          <a:off x="3797300" y="626668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27686</xdr:rowOff>
    </xdr:from>
    <xdr:to>
      <xdr:col>15</xdr:col>
      <xdr:colOff>101600</xdr:colOff>
      <xdr:row>36</xdr:row>
      <xdr:rowOff>129286</xdr:rowOff>
    </xdr:to>
    <xdr:sp macro="" textlink="">
      <xdr:nvSpPr>
        <xdr:cNvPr id="75" name="楕円 74">
          <a:extLst>
            <a:ext uri="{FF2B5EF4-FFF2-40B4-BE49-F238E27FC236}">
              <a16:creationId xmlns:a16="http://schemas.microsoft.com/office/drawing/2014/main" id="{8C6C7667-E187-407E-8AA6-FC4C7CBE1A44}"/>
            </a:ext>
          </a:extLst>
        </xdr:cNvPr>
        <xdr:cNvSpPr/>
      </xdr:nvSpPr>
      <xdr:spPr>
        <a:xfrm>
          <a:off x="2857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78486</xdr:rowOff>
    </xdr:from>
    <xdr:to>
      <xdr:col>19</xdr:col>
      <xdr:colOff>177800</xdr:colOff>
      <xdr:row>36</xdr:row>
      <xdr:rowOff>94488</xdr:rowOff>
    </xdr:to>
    <xdr:cxnSp macro="">
      <xdr:nvCxnSpPr>
        <xdr:cNvPr id="76" name="直線コネクタ 75">
          <a:extLst>
            <a:ext uri="{FF2B5EF4-FFF2-40B4-BE49-F238E27FC236}">
              <a16:creationId xmlns:a16="http://schemas.microsoft.com/office/drawing/2014/main" id="{64DC5140-DC4C-48F9-8F5C-9B84239EB526}"/>
            </a:ext>
          </a:extLst>
        </xdr:cNvPr>
        <xdr:cNvCxnSpPr/>
      </xdr:nvCxnSpPr>
      <xdr:spPr>
        <a:xfrm>
          <a:off x="2908300" y="625068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155702</xdr:rowOff>
    </xdr:from>
    <xdr:to>
      <xdr:col>10</xdr:col>
      <xdr:colOff>165100</xdr:colOff>
      <xdr:row>36</xdr:row>
      <xdr:rowOff>85852</xdr:rowOff>
    </xdr:to>
    <xdr:sp macro="" textlink="">
      <xdr:nvSpPr>
        <xdr:cNvPr id="77" name="楕円 76">
          <a:extLst>
            <a:ext uri="{FF2B5EF4-FFF2-40B4-BE49-F238E27FC236}">
              <a16:creationId xmlns:a16="http://schemas.microsoft.com/office/drawing/2014/main" id="{985F94D4-C7B9-47AB-96B6-D70904188D4E}"/>
            </a:ext>
          </a:extLst>
        </xdr:cNvPr>
        <xdr:cNvSpPr/>
      </xdr:nvSpPr>
      <xdr:spPr>
        <a:xfrm>
          <a:off x="1968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35052</xdr:rowOff>
    </xdr:from>
    <xdr:to>
      <xdr:col>15</xdr:col>
      <xdr:colOff>50800</xdr:colOff>
      <xdr:row>36</xdr:row>
      <xdr:rowOff>78486</xdr:rowOff>
    </xdr:to>
    <xdr:cxnSp macro="">
      <xdr:nvCxnSpPr>
        <xdr:cNvPr id="78" name="直線コネクタ 77">
          <a:extLst>
            <a:ext uri="{FF2B5EF4-FFF2-40B4-BE49-F238E27FC236}">
              <a16:creationId xmlns:a16="http://schemas.microsoft.com/office/drawing/2014/main" id="{5E72256B-9C4E-48CE-B9BB-ABDAABC2D37B}"/>
            </a:ext>
          </a:extLst>
        </xdr:cNvPr>
        <xdr:cNvCxnSpPr/>
      </xdr:nvCxnSpPr>
      <xdr:spPr>
        <a:xfrm>
          <a:off x="2019300" y="62072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112268</xdr:rowOff>
    </xdr:from>
    <xdr:to>
      <xdr:col>6</xdr:col>
      <xdr:colOff>38100</xdr:colOff>
      <xdr:row>36</xdr:row>
      <xdr:rowOff>42418</xdr:rowOff>
    </xdr:to>
    <xdr:sp macro="" textlink="">
      <xdr:nvSpPr>
        <xdr:cNvPr id="79" name="楕円 78">
          <a:extLst>
            <a:ext uri="{FF2B5EF4-FFF2-40B4-BE49-F238E27FC236}">
              <a16:creationId xmlns:a16="http://schemas.microsoft.com/office/drawing/2014/main" id="{04E3C4CE-B7AB-4A75-9900-9A04EC948F1D}"/>
            </a:ext>
          </a:extLst>
        </xdr:cNvPr>
        <xdr:cNvSpPr/>
      </xdr:nvSpPr>
      <xdr:spPr>
        <a:xfrm>
          <a:off x="1079500" y="611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163068</xdr:rowOff>
    </xdr:from>
    <xdr:to>
      <xdr:col>10</xdr:col>
      <xdr:colOff>114300</xdr:colOff>
      <xdr:row>36</xdr:row>
      <xdr:rowOff>35052</xdr:rowOff>
    </xdr:to>
    <xdr:cxnSp macro="">
      <xdr:nvCxnSpPr>
        <xdr:cNvPr id="80" name="直線コネクタ 79">
          <a:extLst>
            <a:ext uri="{FF2B5EF4-FFF2-40B4-BE49-F238E27FC236}">
              <a16:creationId xmlns:a16="http://schemas.microsoft.com/office/drawing/2014/main" id="{E3D06C49-82F4-4B4E-BDDD-990DB5B0C440}"/>
            </a:ext>
          </a:extLst>
        </xdr:cNvPr>
        <xdr:cNvCxnSpPr/>
      </xdr:nvCxnSpPr>
      <xdr:spPr>
        <a:xfrm>
          <a:off x="1130300" y="61638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C24721DE-0BD5-421A-B1F5-E4FF7934015B}"/>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CF3038B4-AB87-41FD-9FF0-B45305DCD654}"/>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C4C19C6-063D-471A-A4AF-9DCB68A2762E}"/>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BA86C94B-C548-4EB0-9045-3A0C76DF6872}"/>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161815</xdr:rowOff>
    </xdr:from>
    <xdr:ext cx="405111" cy="259045"/>
    <xdr:sp macro="" textlink="">
      <xdr:nvSpPr>
        <xdr:cNvPr id="85" name="n_1mainValue【道路】&#10;有形固定資産減価償却率">
          <a:extLst>
            <a:ext uri="{FF2B5EF4-FFF2-40B4-BE49-F238E27FC236}">
              <a16:creationId xmlns:a16="http://schemas.microsoft.com/office/drawing/2014/main" id="{80BAD27A-ADF5-4F9F-A9FB-3054BDB7C487}"/>
            </a:ext>
          </a:extLst>
        </xdr:cNvPr>
        <xdr:cNvSpPr txBox="1"/>
      </xdr:nvSpPr>
      <xdr:spPr>
        <a:xfrm>
          <a:off x="35820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F3674E9A-83BD-4541-84D8-A5A11BE109A0}"/>
            </a:ext>
          </a:extLst>
        </xdr:cNvPr>
        <xdr:cNvSpPr txBox="1"/>
      </xdr:nvSpPr>
      <xdr:spPr>
        <a:xfrm>
          <a:off x="2705744" y="59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102379</xdr:rowOff>
    </xdr:from>
    <xdr:ext cx="405111" cy="259045"/>
    <xdr:sp macro="" textlink="">
      <xdr:nvSpPr>
        <xdr:cNvPr id="87" name="n_3mainValue【道路】&#10;有形固定資産減価償却率">
          <a:extLst>
            <a:ext uri="{FF2B5EF4-FFF2-40B4-BE49-F238E27FC236}">
              <a16:creationId xmlns:a16="http://schemas.microsoft.com/office/drawing/2014/main" id="{C9B03F23-D047-4741-9437-36646BEEFA90}"/>
            </a:ext>
          </a:extLst>
        </xdr:cNvPr>
        <xdr:cNvSpPr txBox="1"/>
      </xdr:nvSpPr>
      <xdr:spPr>
        <a:xfrm>
          <a:off x="18167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5375CC4E-BE7D-44AB-BD12-58E2CC831A25}"/>
            </a:ext>
          </a:extLst>
        </xdr:cNvPr>
        <xdr:cNvSpPr txBox="1"/>
      </xdr:nvSpPr>
      <xdr:spPr>
        <a:xfrm>
          <a:off x="927744"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E17BA14-99C1-49BC-A614-9DEBFA29622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476B35-0B64-4664-BD35-98B8CD0FD80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93801FE-DF8C-4F04-84BB-7C2A27AD31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78D715B-0663-41BE-A28F-AFEC8BB8BBB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474F5F6-B46A-484E-80F8-E611750B7FF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FE3FE18-CC54-4955-BDA8-344AB91F408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A13E9DB-6A62-4E2E-9A67-665EB9F7CC4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F8EE88F-B5AC-4154-9B5C-94F32CB09B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1A7796C-6F34-4325-ACFB-71DE5266165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4494BE7-39E2-437D-844B-222C37F3173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5FC74BD-13DF-45E7-B30D-0604DF140FA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5C0695F-9647-4384-A8D1-8CDBFA116FD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B76D0ED-8C4B-485E-9931-9AA7487416B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166B3AB1-28D6-4723-B01A-4DCEF33C4DB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8417E32-4860-496A-B584-C6E76C9E842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4FD8CC5-65C3-4AA0-A5D4-B5540D08C68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0ED6AFE-883D-497C-92C1-41BBDB25695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235D6C-9CA9-4512-8017-D5B6FB22DDA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4D084A4-E5B0-4E60-B367-0D3B8019495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BC06A22-9C91-4E86-A9A7-1F8551DA172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DDE02F3-8236-43B1-A968-4559F11B359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EEBB7DB-F2A4-45BA-AACC-EDB52802721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9A5255E-7DAE-4B9E-ACC2-657B5BEBC88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6D0007BE-788E-450E-8291-60AE53E0EC4A}"/>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C3065660-F408-4D02-89A5-212881739BC1}"/>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6EAA139B-DF41-42DB-BEC2-C7D7655397E9}"/>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83558415-9030-4F72-9503-D8F6582C9E57}"/>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E4C93EE3-4307-4A25-810A-58B265BDFA16}"/>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D986D350-B1AB-468D-A703-F4C7F82C1B1E}"/>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60BBA9E5-0692-43DB-98E5-DF3A3BF24168}"/>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70630F16-2394-427A-8CCF-002E2F8BDD2D}"/>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C8A4EC8-BACB-43CF-A6C7-754DB2314F42}"/>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5C4CB570-FCC9-49B4-A7BF-FAB2CE41F474}"/>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9EBFC31F-7ED4-4C3E-93CA-171B269F32A9}"/>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AD4D704-9ADB-4759-9522-8ADB52E3A8D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069C4ED-E8D2-42B5-8BE9-356C106DF5A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AAFC732-B1AE-421D-B5A7-EC09DB4A1F8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957623-E9F0-4B54-8A1E-82F36F83E06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6701AA-9642-444E-8276-88E0A75D3B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103048</xdr:rowOff>
    </xdr:from>
    <xdr:to>
      <xdr:col>55</xdr:col>
      <xdr:colOff>50800</xdr:colOff>
      <xdr:row>38</xdr:row>
      <xdr:rowOff>33198</xdr:rowOff>
    </xdr:to>
    <xdr:sp macro="" textlink="">
      <xdr:nvSpPr>
        <xdr:cNvPr id="128" name="楕円 127">
          <a:extLst>
            <a:ext uri="{FF2B5EF4-FFF2-40B4-BE49-F238E27FC236}">
              <a16:creationId xmlns:a16="http://schemas.microsoft.com/office/drawing/2014/main" id="{44EC3359-B7CE-4E1B-AD71-28ADA18A88F1}"/>
            </a:ext>
          </a:extLst>
        </xdr:cNvPr>
        <xdr:cNvSpPr/>
      </xdr:nvSpPr>
      <xdr:spPr>
        <a:xfrm>
          <a:off x="10426700" y="64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125925</xdr:rowOff>
    </xdr:from>
    <xdr:ext cx="469744" cy="259045"/>
    <xdr:sp macro="" textlink="">
      <xdr:nvSpPr>
        <xdr:cNvPr id="129" name="【道路】&#10;一人当たり延長該当値テキスト">
          <a:extLst>
            <a:ext uri="{FF2B5EF4-FFF2-40B4-BE49-F238E27FC236}">
              <a16:creationId xmlns:a16="http://schemas.microsoft.com/office/drawing/2014/main" id="{606797E3-EB29-49F6-9504-B006054A006C}"/>
            </a:ext>
          </a:extLst>
        </xdr:cNvPr>
        <xdr:cNvSpPr txBox="1"/>
      </xdr:nvSpPr>
      <xdr:spPr>
        <a:xfrm>
          <a:off x="10515600" y="629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101676</xdr:rowOff>
    </xdr:from>
    <xdr:to>
      <xdr:col>50</xdr:col>
      <xdr:colOff>165100</xdr:colOff>
      <xdr:row>38</xdr:row>
      <xdr:rowOff>31826</xdr:rowOff>
    </xdr:to>
    <xdr:sp macro="" textlink="">
      <xdr:nvSpPr>
        <xdr:cNvPr id="130" name="楕円 129">
          <a:extLst>
            <a:ext uri="{FF2B5EF4-FFF2-40B4-BE49-F238E27FC236}">
              <a16:creationId xmlns:a16="http://schemas.microsoft.com/office/drawing/2014/main" id="{E208F030-F4FD-4BCE-9B2E-D8EBA5A0B9A4}"/>
            </a:ext>
          </a:extLst>
        </xdr:cNvPr>
        <xdr:cNvSpPr/>
      </xdr:nvSpPr>
      <xdr:spPr>
        <a:xfrm>
          <a:off x="9588500" y="644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152476</xdr:rowOff>
    </xdr:from>
    <xdr:to>
      <xdr:col>55</xdr:col>
      <xdr:colOff>0</xdr:colOff>
      <xdr:row>37</xdr:row>
      <xdr:rowOff>153848</xdr:rowOff>
    </xdr:to>
    <xdr:cxnSp macro="">
      <xdr:nvCxnSpPr>
        <xdr:cNvPr id="131" name="直線コネクタ 130">
          <a:extLst>
            <a:ext uri="{FF2B5EF4-FFF2-40B4-BE49-F238E27FC236}">
              <a16:creationId xmlns:a16="http://schemas.microsoft.com/office/drawing/2014/main" id="{93490E52-020E-4F42-BA4F-240CAF51E2E9}"/>
            </a:ext>
          </a:extLst>
        </xdr:cNvPr>
        <xdr:cNvCxnSpPr/>
      </xdr:nvCxnSpPr>
      <xdr:spPr>
        <a:xfrm>
          <a:off x="9639300" y="6496126"/>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103962</xdr:rowOff>
    </xdr:from>
    <xdr:to>
      <xdr:col>46</xdr:col>
      <xdr:colOff>38100</xdr:colOff>
      <xdr:row>38</xdr:row>
      <xdr:rowOff>34113</xdr:rowOff>
    </xdr:to>
    <xdr:sp macro="" textlink="">
      <xdr:nvSpPr>
        <xdr:cNvPr id="132" name="楕円 131">
          <a:extLst>
            <a:ext uri="{FF2B5EF4-FFF2-40B4-BE49-F238E27FC236}">
              <a16:creationId xmlns:a16="http://schemas.microsoft.com/office/drawing/2014/main" id="{7C947CAE-4FFA-4F6C-A647-E70FC82E08CE}"/>
            </a:ext>
          </a:extLst>
        </xdr:cNvPr>
        <xdr:cNvSpPr/>
      </xdr:nvSpPr>
      <xdr:spPr>
        <a:xfrm>
          <a:off x="8699500" y="64476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152476</xdr:rowOff>
    </xdr:from>
    <xdr:to>
      <xdr:col>50</xdr:col>
      <xdr:colOff>114300</xdr:colOff>
      <xdr:row>37</xdr:row>
      <xdr:rowOff>154762</xdr:rowOff>
    </xdr:to>
    <xdr:cxnSp macro="">
      <xdr:nvCxnSpPr>
        <xdr:cNvPr id="133" name="直線コネクタ 132">
          <a:extLst>
            <a:ext uri="{FF2B5EF4-FFF2-40B4-BE49-F238E27FC236}">
              <a16:creationId xmlns:a16="http://schemas.microsoft.com/office/drawing/2014/main" id="{74B2EA5C-7BBD-426F-93FB-2B027319C65A}"/>
            </a:ext>
          </a:extLst>
        </xdr:cNvPr>
        <xdr:cNvCxnSpPr/>
      </xdr:nvCxnSpPr>
      <xdr:spPr>
        <a:xfrm flipV="1">
          <a:off x="8750300" y="64961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102210</xdr:rowOff>
    </xdr:from>
    <xdr:to>
      <xdr:col>41</xdr:col>
      <xdr:colOff>101600</xdr:colOff>
      <xdr:row>38</xdr:row>
      <xdr:rowOff>32359</xdr:rowOff>
    </xdr:to>
    <xdr:sp macro="" textlink="">
      <xdr:nvSpPr>
        <xdr:cNvPr id="134" name="楕円 133">
          <a:extLst>
            <a:ext uri="{FF2B5EF4-FFF2-40B4-BE49-F238E27FC236}">
              <a16:creationId xmlns:a16="http://schemas.microsoft.com/office/drawing/2014/main" id="{9041028B-6DDA-4A91-95D2-F500A7FF2CC0}"/>
            </a:ext>
          </a:extLst>
        </xdr:cNvPr>
        <xdr:cNvSpPr/>
      </xdr:nvSpPr>
      <xdr:spPr>
        <a:xfrm>
          <a:off x="7810500" y="6445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153010</xdr:rowOff>
    </xdr:from>
    <xdr:to>
      <xdr:col>45</xdr:col>
      <xdr:colOff>177800</xdr:colOff>
      <xdr:row>37</xdr:row>
      <xdr:rowOff>154762</xdr:rowOff>
    </xdr:to>
    <xdr:cxnSp macro="">
      <xdr:nvCxnSpPr>
        <xdr:cNvPr id="135" name="直線コネクタ 134">
          <a:extLst>
            <a:ext uri="{FF2B5EF4-FFF2-40B4-BE49-F238E27FC236}">
              <a16:creationId xmlns:a16="http://schemas.microsoft.com/office/drawing/2014/main" id="{DACB65B8-BEB7-41BB-A334-0079352BAFE5}"/>
            </a:ext>
          </a:extLst>
        </xdr:cNvPr>
        <xdr:cNvCxnSpPr/>
      </xdr:nvCxnSpPr>
      <xdr:spPr>
        <a:xfrm>
          <a:off x="7861300" y="6496660"/>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104877</xdr:rowOff>
    </xdr:from>
    <xdr:to>
      <xdr:col>36</xdr:col>
      <xdr:colOff>165100</xdr:colOff>
      <xdr:row>38</xdr:row>
      <xdr:rowOff>35027</xdr:rowOff>
    </xdr:to>
    <xdr:sp macro="" textlink="">
      <xdr:nvSpPr>
        <xdr:cNvPr id="136" name="楕円 135">
          <a:extLst>
            <a:ext uri="{FF2B5EF4-FFF2-40B4-BE49-F238E27FC236}">
              <a16:creationId xmlns:a16="http://schemas.microsoft.com/office/drawing/2014/main" id="{812F106A-B711-4429-9508-03824C6A886D}"/>
            </a:ext>
          </a:extLst>
        </xdr:cNvPr>
        <xdr:cNvSpPr/>
      </xdr:nvSpPr>
      <xdr:spPr>
        <a:xfrm>
          <a:off x="6921500" y="64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153010</xdr:rowOff>
    </xdr:from>
    <xdr:to>
      <xdr:col>41</xdr:col>
      <xdr:colOff>50800</xdr:colOff>
      <xdr:row>37</xdr:row>
      <xdr:rowOff>155677</xdr:rowOff>
    </xdr:to>
    <xdr:cxnSp macro="">
      <xdr:nvCxnSpPr>
        <xdr:cNvPr id="137" name="直線コネクタ 136">
          <a:extLst>
            <a:ext uri="{FF2B5EF4-FFF2-40B4-BE49-F238E27FC236}">
              <a16:creationId xmlns:a16="http://schemas.microsoft.com/office/drawing/2014/main" id="{1F0250CD-D118-465D-8107-157E427DCF38}"/>
            </a:ext>
          </a:extLst>
        </xdr:cNvPr>
        <xdr:cNvCxnSpPr/>
      </xdr:nvCxnSpPr>
      <xdr:spPr>
        <a:xfrm flipV="1">
          <a:off x="6972300" y="649666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1FBB3E9A-261E-4217-BCD9-9368D3222B93}"/>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E0C0BAA7-6F2A-49F2-9217-918CC2F5B95C}"/>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14B963CB-606A-4911-A01A-735E34A073C5}"/>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457602E5-43C9-4B35-9BF2-2FBA4AEB0789}"/>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48353</xdr:rowOff>
    </xdr:from>
    <xdr:ext cx="469744" cy="259045"/>
    <xdr:sp macro="" textlink="">
      <xdr:nvSpPr>
        <xdr:cNvPr id="142" name="n_1mainValue【道路】&#10;一人当たり延長">
          <a:extLst>
            <a:ext uri="{FF2B5EF4-FFF2-40B4-BE49-F238E27FC236}">
              <a16:creationId xmlns:a16="http://schemas.microsoft.com/office/drawing/2014/main" id="{AEE03742-1994-442E-8385-0462A2A58B7B}"/>
            </a:ext>
          </a:extLst>
        </xdr:cNvPr>
        <xdr:cNvSpPr txBox="1"/>
      </xdr:nvSpPr>
      <xdr:spPr>
        <a:xfrm>
          <a:off x="9391727" y="622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50639</xdr:rowOff>
    </xdr:from>
    <xdr:ext cx="469744" cy="259045"/>
    <xdr:sp macro="" textlink="">
      <xdr:nvSpPr>
        <xdr:cNvPr id="143" name="n_2mainValue【道路】&#10;一人当たり延長">
          <a:extLst>
            <a:ext uri="{FF2B5EF4-FFF2-40B4-BE49-F238E27FC236}">
              <a16:creationId xmlns:a16="http://schemas.microsoft.com/office/drawing/2014/main" id="{C2977810-BF9E-40F7-95AB-7A27A2C939CF}"/>
            </a:ext>
          </a:extLst>
        </xdr:cNvPr>
        <xdr:cNvSpPr txBox="1"/>
      </xdr:nvSpPr>
      <xdr:spPr>
        <a:xfrm>
          <a:off x="8515427" y="62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48887</xdr:rowOff>
    </xdr:from>
    <xdr:ext cx="469744" cy="259045"/>
    <xdr:sp macro="" textlink="">
      <xdr:nvSpPr>
        <xdr:cNvPr id="144" name="n_3mainValue【道路】&#10;一人当たり延長">
          <a:extLst>
            <a:ext uri="{FF2B5EF4-FFF2-40B4-BE49-F238E27FC236}">
              <a16:creationId xmlns:a16="http://schemas.microsoft.com/office/drawing/2014/main" id="{71C961DA-6E32-4396-8C5F-AE52530E75E1}"/>
            </a:ext>
          </a:extLst>
        </xdr:cNvPr>
        <xdr:cNvSpPr txBox="1"/>
      </xdr:nvSpPr>
      <xdr:spPr>
        <a:xfrm>
          <a:off x="7626427" y="622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51554</xdr:rowOff>
    </xdr:from>
    <xdr:ext cx="469744" cy="259045"/>
    <xdr:sp macro="" textlink="">
      <xdr:nvSpPr>
        <xdr:cNvPr id="145" name="n_4mainValue【道路】&#10;一人当たり延長">
          <a:extLst>
            <a:ext uri="{FF2B5EF4-FFF2-40B4-BE49-F238E27FC236}">
              <a16:creationId xmlns:a16="http://schemas.microsoft.com/office/drawing/2014/main" id="{854A2B92-1238-4321-8E8D-50EE6B263DB8}"/>
            </a:ext>
          </a:extLst>
        </xdr:cNvPr>
        <xdr:cNvSpPr txBox="1"/>
      </xdr:nvSpPr>
      <xdr:spPr>
        <a:xfrm>
          <a:off x="6737427" y="622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CA5B2D9-BA09-4234-B53F-66420EB269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C58A780-FF42-442F-8F80-FF670C4BA33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861D638-BC85-41A0-A260-346E65A2E8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6C761A0-F16C-4C43-898D-33B207C323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7100808-F854-4514-938B-CC32279FD65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B91DDDC-42A5-4FED-977D-40C53009B03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80FB961-F139-4DA7-9392-092E4EDF2D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7CCD4A9-AC4D-4594-A8AB-1A3DAD38B0E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982505A-217A-4A00-8655-9483B50B3E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E5B64AA-FBA1-4C0A-8780-BB1C484F810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5E84956-10DA-4A6C-A979-609F860FC4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3C06CFE-4133-44E8-99FD-C22065DD6BE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FAAD0711-0D37-4AB4-B378-3EAF7D09AA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1F10715-4397-4859-A04A-349F2332AB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A0814A2-3AE0-488B-BA3C-02AADE619B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73A0C8D-9AE6-4AEE-AF61-7D9D82D323C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DAB125A2-8A13-4E3F-BD9B-4F1E5B90F99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9B83DFC-F845-4B54-998B-6376A931A59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89E2762-2574-41CE-95A9-E77B6375C61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171F70A-CD3A-40D0-8E15-720B5BBF2D9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95BF676-2040-42AE-8C45-35CAF5B665B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612A327-31DC-4A80-A6C8-BBFEEC6C5D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DC1B1821-33A3-48CD-8507-90E8929989D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231F1B6-4608-4A03-85BE-C5D11CD1DBD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1FF6D122-1D41-422B-B6AD-6C67330C7517}"/>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250EDABC-B0B7-414E-BE4D-C591C76DDF5B}"/>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3C45583C-484E-46BF-B417-7FBC48DF3966}"/>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C1FD6128-2D7A-4A58-B2B3-4AB8F435B494}"/>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D037D0BE-E190-4D40-9429-7F3BFE3A1D75}"/>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29F84356-335F-4393-B05F-28975669A5DE}"/>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E2EB872B-37E0-4005-A1DC-8EC6D4FF559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F80E3EF2-D0C2-4D20-9EDD-593A92E66D1B}"/>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3B132B26-8CFB-4A0C-A3DC-32F844B617C3}"/>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64A6F2FF-BC18-4C02-A022-331C5477A2B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A764CA35-5B7C-48D9-A54D-D20BA337ADD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C7805D6-744B-4BC1-8F7B-DCE3EC5BE1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C3D76EA-8519-421E-BFF7-BEADB70B18A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544FF8C-C82B-48B0-8809-D3E06DCC93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2AF3B3C-3A92-47CA-9E32-6AC55AEFBA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4427894-D09B-4FF5-BB4D-0EA40FD3613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27305</xdr:rowOff>
    </xdr:from>
    <xdr:to>
      <xdr:col>24</xdr:col>
      <xdr:colOff>114300</xdr:colOff>
      <xdr:row>61</xdr:row>
      <xdr:rowOff>128905</xdr:rowOff>
    </xdr:to>
    <xdr:sp macro="" textlink="">
      <xdr:nvSpPr>
        <xdr:cNvPr id="186" name="楕円 185">
          <a:extLst>
            <a:ext uri="{FF2B5EF4-FFF2-40B4-BE49-F238E27FC236}">
              <a16:creationId xmlns:a16="http://schemas.microsoft.com/office/drawing/2014/main" id="{C953DFEC-B68F-4A1C-AADE-11FDC070BFEC}"/>
            </a:ext>
          </a:extLst>
        </xdr:cNvPr>
        <xdr:cNvSpPr/>
      </xdr:nvSpPr>
      <xdr:spPr>
        <a:xfrm>
          <a:off x="4584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5732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8EF1AE37-2C30-41CF-B1CF-A6D3006C2F59}"/>
            </a:ext>
          </a:extLst>
        </xdr:cNvPr>
        <xdr:cNvSpPr txBox="1"/>
      </xdr:nvSpPr>
      <xdr:spPr>
        <a:xfrm>
          <a:off x="4673600"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88" name="楕円 187">
          <a:extLst>
            <a:ext uri="{FF2B5EF4-FFF2-40B4-BE49-F238E27FC236}">
              <a16:creationId xmlns:a16="http://schemas.microsoft.com/office/drawing/2014/main" id="{D798664D-CF02-4872-8F72-8D582C42E9A8}"/>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78105</xdr:rowOff>
    </xdr:to>
    <xdr:cxnSp macro="">
      <xdr:nvCxnSpPr>
        <xdr:cNvPr id="189" name="直線コネクタ 188">
          <a:extLst>
            <a:ext uri="{FF2B5EF4-FFF2-40B4-BE49-F238E27FC236}">
              <a16:creationId xmlns:a16="http://schemas.microsoft.com/office/drawing/2014/main" id="{A8AE3676-8A7D-49D2-99CE-F8D890A7ECFE}"/>
            </a:ext>
          </a:extLst>
        </xdr:cNvPr>
        <xdr:cNvCxnSpPr/>
      </xdr:nvCxnSpPr>
      <xdr:spPr>
        <a:xfrm>
          <a:off x="3797300" y="105251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36830</xdr:rowOff>
    </xdr:from>
    <xdr:to>
      <xdr:col>15</xdr:col>
      <xdr:colOff>101600</xdr:colOff>
      <xdr:row>61</xdr:row>
      <xdr:rowOff>138430</xdr:rowOff>
    </xdr:to>
    <xdr:sp macro="" textlink="">
      <xdr:nvSpPr>
        <xdr:cNvPr id="190" name="楕円 189">
          <a:extLst>
            <a:ext uri="{FF2B5EF4-FFF2-40B4-BE49-F238E27FC236}">
              <a16:creationId xmlns:a16="http://schemas.microsoft.com/office/drawing/2014/main" id="{758B35C3-7217-4FFD-AE48-FACFD1782F24}"/>
            </a:ext>
          </a:extLst>
        </xdr:cNvPr>
        <xdr:cNvSpPr/>
      </xdr:nvSpPr>
      <xdr:spPr>
        <a:xfrm>
          <a:off x="2857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66675</xdr:rowOff>
    </xdr:from>
    <xdr:to>
      <xdr:col>19</xdr:col>
      <xdr:colOff>177800</xdr:colOff>
      <xdr:row>61</xdr:row>
      <xdr:rowOff>87630</xdr:rowOff>
    </xdr:to>
    <xdr:cxnSp macro="">
      <xdr:nvCxnSpPr>
        <xdr:cNvPr id="191" name="直線コネクタ 190">
          <a:extLst>
            <a:ext uri="{FF2B5EF4-FFF2-40B4-BE49-F238E27FC236}">
              <a16:creationId xmlns:a16="http://schemas.microsoft.com/office/drawing/2014/main" id="{49F9D753-0B9E-4529-9285-BDE4E5413ABA}"/>
            </a:ext>
          </a:extLst>
        </xdr:cNvPr>
        <xdr:cNvCxnSpPr/>
      </xdr:nvCxnSpPr>
      <xdr:spPr>
        <a:xfrm flipV="1">
          <a:off x="2908300" y="105251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xdr:rowOff>
    </xdr:from>
    <xdr:to>
      <xdr:col>10</xdr:col>
      <xdr:colOff>165100</xdr:colOff>
      <xdr:row>61</xdr:row>
      <xdr:rowOff>111760</xdr:rowOff>
    </xdr:to>
    <xdr:sp macro="" textlink="">
      <xdr:nvSpPr>
        <xdr:cNvPr id="192" name="楕円 191">
          <a:extLst>
            <a:ext uri="{FF2B5EF4-FFF2-40B4-BE49-F238E27FC236}">
              <a16:creationId xmlns:a16="http://schemas.microsoft.com/office/drawing/2014/main" id="{A994F009-FEC9-4241-B167-06A6779AC490}"/>
            </a:ext>
          </a:extLst>
        </xdr:cNvPr>
        <xdr:cNvSpPr/>
      </xdr:nvSpPr>
      <xdr:spPr>
        <a:xfrm>
          <a:off x="1968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60960</xdr:rowOff>
    </xdr:from>
    <xdr:to>
      <xdr:col>15</xdr:col>
      <xdr:colOff>50800</xdr:colOff>
      <xdr:row>61</xdr:row>
      <xdr:rowOff>87630</xdr:rowOff>
    </xdr:to>
    <xdr:cxnSp macro="">
      <xdr:nvCxnSpPr>
        <xdr:cNvPr id="193" name="直線コネクタ 192">
          <a:extLst>
            <a:ext uri="{FF2B5EF4-FFF2-40B4-BE49-F238E27FC236}">
              <a16:creationId xmlns:a16="http://schemas.microsoft.com/office/drawing/2014/main" id="{F5998138-A43A-4589-A6F9-B2D49785538E}"/>
            </a:ext>
          </a:extLst>
        </xdr:cNvPr>
        <xdr:cNvCxnSpPr/>
      </xdr:nvCxnSpPr>
      <xdr:spPr>
        <a:xfrm>
          <a:off x="2019300" y="105194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xdr:rowOff>
    </xdr:from>
    <xdr:to>
      <xdr:col>6</xdr:col>
      <xdr:colOff>38100</xdr:colOff>
      <xdr:row>61</xdr:row>
      <xdr:rowOff>113665</xdr:rowOff>
    </xdr:to>
    <xdr:sp macro="" textlink="">
      <xdr:nvSpPr>
        <xdr:cNvPr id="194" name="楕円 193">
          <a:extLst>
            <a:ext uri="{FF2B5EF4-FFF2-40B4-BE49-F238E27FC236}">
              <a16:creationId xmlns:a16="http://schemas.microsoft.com/office/drawing/2014/main" id="{3875EEDB-C20D-409B-8C2B-CBD901F9B954}"/>
            </a:ext>
          </a:extLst>
        </xdr:cNvPr>
        <xdr:cNvSpPr/>
      </xdr:nvSpPr>
      <xdr:spPr>
        <a:xfrm>
          <a:off x="1079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60960</xdr:rowOff>
    </xdr:from>
    <xdr:to>
      <xdr:col>10</xdr:col>
      <xdr:colOff>114300</xdr:colOff>
      <xdr:row>61</xdr:row>
      <xdr:rowOff>62865</xdr:rowOff>
    </xdr:to>
    <xdr:cxnSp macro="">
      <xdr:nvCxnSpPr>
        <xdr:cNvPr id="195" name="直線コネクタ 194">
          <a:extLst>
            <a:ext uri="{FF2B5EF4-FFF2-40B4-BE49-F238E27FC236}">
              <a16:creationId xmlns:a16="http://schemas.microsoft.com/office/drawing/2014/main" id="{AE2E824B-206D-42F6-8337-FA7B6B25979A}"/>
            </a:ext>
          </a:extLst>
        </xdr:cNvPr>
        <xdr:cNvCxnSpPr/>
      </xdr:nvCxnSpPr>
      <xdr:spPr>
        <a:xfrm flipV="1">
          <a:off x="1130300" y="105194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3CD689CD-CF22-4760-A058-8EBB4DEF700F}"/>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9CB211A3-2A5D-4DFE-ADBF-8ED781E6065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74E01CB3-1F26-4E4E-9CCC-84C91E433B9A}"/>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BF654D5-3F03-4E8D-A584-62B666C6B64C}"/>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3C75DAF8-74B6-4F7D-9042-F48F22A430A9}"/>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129557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BA7D59B-EDA9-45AA-8F81-454204EF96C3}"/>
            </a:ext>
          </a:extLst>
        </xdr:cNvPr>
        <xdr:cNvSpPr txBox="1"/>
      </xdr:nvSpPr>
      <xdr:spPr>
        <a:xfrm>
          <a:off x="2705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102887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F9B6EE01-C9C8-4CE2-A298-D205D062D219}"/>
            </a:ext>
          </a:extLst>
        </xdr:cNvPr>
        <xdr:cNvSpPr txBox="1"/>
      </xdr:nvSpPr>
      <xdr:spPr>
        <a:xfrm>
          <a:off x="1816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104792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ADCD6244-DEF6-4C1A-A8E1-94B81241EDC7}"/>
            </a:ext>
          </a:extLst>
        </xdr:cNvPr>
        <xdr:cNvSpPr txBox="1"/>
      </xdr:nvSpPr>
      <xdr:spPr>
        <a:xfrm>
          <a:off x="927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E902571-38F6-4323-BD56-C4D9D11CD5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D24AA96-EC5F-4CC0-B41F-8A0324EDD05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CD6A775-E16A-4300-89C3-A4C1FD24AD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FEFAF25-8955-4ACA-B4BA-31E3522CAE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027A608-7181-4F31-ABFB-5AD932B79A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62028F0-7FC0-4853-9345-CA46A373F8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A4DBC97-8C0D-4AAD-901D-A25148FA36F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55E0C84-444F-4924-B95A-2FD060FF469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4E747FD-3890-47A1-9E41-C82758493D3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F297F74-FCB1-4DC6-894B-99D94BFC4C7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5824219-A950-4A5B-A9AD-CB692CD87DD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720AC9A7-7D03-4D15-9C47-927A1EC82BC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7D2011B5-5FC6-458D-B5F5-F5EF2B2A76E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1D871F10-9657-49E3-AAA8-C788151691B7}"/>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D1DE8A0-956B-490E-AA9A-3582E0B8979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8C97273-C732-47FD-A03B-8F27BAF8A812}"/>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94FECEF8-2DE0-4B47-8E08-C2136796E43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FB94BABC-7034-4F1A-B8CB-C1B67FEE38D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495D7DFD-D6BB-42E3-9C5B-45385D02529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28D83D0-5E49-4558-ADFC-4242E5D653F4}"/>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82DFFF4E-71B5-46EF-A6B3-23E9E7C5359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1FD7909-37ED-420E-A886-67D2AD4C291A}"/>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EB06AE2-2298-4AF0-93C1-B419FDEE281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D95CC5A6-FC35-47F0-9C2E-9B3365260C0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4EAA287-870E-4A46-B583-B110E0EEDF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1DAD8739-2FC1-48CB-AA0B-2AE888A34807}"/>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A7894DA-2FF2-4A7E-AACB-B8EF2F941D8C}"/>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E5D93EF1-098C-478D-9C85-F8C3E5D4196F}"/>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C1B7AAE6-904C-4543-AAAE-A3E82881F256}"/>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21827355-5BBA-4F9F-895C-36BE0EFFE94E}"/>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EED5A63B-58D8-4F33-80B4-20A330A84FD0}"/>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3F4EDD71-E97E-485D-A9E7-8F5B87CC2707}"/>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E2B341E-7047-4AB9-810F-A0C42842A4D4}"/>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1A912241-2D52-4E63-BC10-F703CB40C33A}"/>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9E611630-1FE5-46C1-824E-D56E33581296}"/>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D991E407-50B4-4983-B5A9-8E8F569559AE}"/>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D447129-0A39-4A5F-B127-78194F0E23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6B77F8-F0C8-42F5-B58D-B4BB2877CA4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642AD16-D073-4BE5-B38E-8833505EFF3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E1249B1-13CE-418B-8585-0EDA8B6C96D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DCCF220-78C1-48F5-95C5-73BDFF4F15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10011</xdr:rowOff>
    </xdr:from>
    <xdr:to>
      <xdr:col>55</xdr:col>
      <xdr:colOff>50800</xdr:colOff>
      <xdr:row>64</xdr:row>
      <xdr:rowOff>111611</xdr:rowOff>
    </xdr:to>
    <xdr:sp macro="" textlink="">
      <xdr:nvSpPr>
        <xdr:cNvPr id="245" name="楕円 244">
          <a:extLst>
            <a:ext uri="{FF2B5EF4-FFF2-40B4-BE49-F238E27FC236}">
              <a16:creationId xmlns:a16="http://schemas.microsoft.com/office/drawing/2014/main" id="{E53ABD4A-D757-431A-9425-0DBC16891FC7}"/>
            </a:ext>
          </a:extLst>
        </xdr:cNvPr>
        <xdr:cNvSpPr/>
      </xdr:nvSpPr>
      <xdr:spPr>
        <a:xfrm>
          <a:off x="10426700" y="109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96388</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7DCC67A8-508C-4BD2-84B2-3D3B5E3E1864}"/>
            </a:ext>
          </a:extLst>
        </xdr:cNvPr>
        <xdr:cNvSpPr txBox="1"/>
      </xdr:nvSpPr>
      <xdr:spPr>
        <a:xfrm>
          <a:off x="10515600" y="1089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10798</xdr:rowOff>
    </xdr:from>
    <xdr:to>
      <xdr:col>50</xdr:col>
      <xdr:colOff>165100</xdr:colOff>
      <xdr:row>64</xdr:row>
      <xdr:rowOff>112398</xdr:rowOff>
    </xdr:to>
    <xdr:sp macro="" textlink="">
      <xdr:nvSpPr>
        <xdr:cNvPr id="247" name="楕円 246">
          <a:extLst>
            <a:ext uri="{FF2B5EF4-FFF2-40B4-BE49-F238E27FC236}">
              <a16:creationId xmlns:a16="http://schemas.microsoft.com/office/drawing/2014/main" id="{8E7A31FC-724B-4AA6-BD50-1EE069B72549}"/>
            </a:ext>
          </a:extLst>
        </xdr:cNvPr>
        <xdr:cNvSpPr/>
      </xdr:nvSpPr>
      <xdr:spPr>
        <a:xfrm>
          <a:off x="9588500" y="1098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60811</xdr:rowOff>
    </xdr:from>
    <xdr:to>
      <xdr:col>55</xdr:col>
      <xdr:colOff>0</xdr:colOff>
      <xdr:row>64</xdr:row>
      <xdr:rowOff>61598</xdr:rowOff>
    </xdr:to>
    <xdr:cxnSp macro="">
      <xdr:nvCxnSpPr>
        <xdr:cNvPr id="248" name="直線コネクタ 247">
          <a:extLst>
            <a:ext uri="{FF2B5EF4-FFF2-40B4-BE49-F238E27FC236}">
              <a16:creationId xmlns:a16="http://schemas.microsoft.com/office/drawing/2014/main" id="{C29DB2A7-93C3-490D-A265-D4D211854545}"/>
            </a:ext>
          </a:extLst>
        </xdr:cNvPr>
        <xdr:cNvCxnSpPr/>
      </xdr:nvCxnSpPr>
      <xdr:spPr>
        <a:xfrm flipV="1">
          <a:off x="9639300" y="11033611"/>
          <a:ext cx="838200" cy="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13476</xdr:rowOff>
    </xdr:from>
    <xdr:to>
      <xdr:col>46</xdr:col>
      <xdr:colOff>38100</xdr:colOff>
      <xdr:row>64</xdr:row>
      <xdr:rowOff>115076</xdr:rowOff>
    </xdr:to>
    <xdr:sp macro="" textlink="">
      <xdr:nvSpPr>
        <xdr:cNvPr id="249" name="楕円 248">
          <a:extLst>
            <a:ext uri="{FF2B5EF4-FFF2-40B4-BE49-F238E27FC236}">
              <a16:creationId xmlns:a16="http://schemas.microsoft.com/office/drawing/2014/main" id="{7470600E-E099-4148-8859-CD8E168F8B6C}"/>
            </a:ext>
          </a:extLst>
        </xdr:cNvPr>
        <xdr:cNvSpPr/>
      </xdr:nvSpPr>
      <xdr:spPr>
        <a:xfrm>
          <a:off x="8699500" y="1098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61598</xdr:rowOff>
    </xdr:from>
    <xdr:to>
      <xdr:col>50</xdr:col>
      <xdr:colOff>114300</xdr:colOff>
      <xdr:row>64</xdr:row>
      <xdr:rowOff>64276</xdr:rowOff>
    </xdr:to>
    <xdr:cxnSp macro="">
      <xdr:nvCxnSpPr>
        <xdr:cNvPr id="250" name="直線コネクタ 249">
          <a:extLst>
            <a:ext uri="{FF2B5EF4-FFF2-40B4-BE49-F238E27FC236}">
              <a16:creationId xmlns:a16="http://schemas.microsoft.com/office/drawing/2014/main" id="{A1CE2119-1BCD-4EB4-97C9-9352CA0D92EB}"/>
            </a:ext>
          </a:extLst>
        </xdr:cNvPr>
        <xdr:cNvCxnSpPr/>
      </xdr:nvCxnSpPr>
      <xdr:spPr>
        <a:xfrm flipV="1">
          <a:off x="8750300" y="11034398"/>
          <a:ext cx="8890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13512</xdr:rowOff>
    </xdr:from>
    <xdr:to>
      <xdr:col>41</xdr:col>
      <xdr:colOff>101600</xdr:colOff>
      <xdr:row>64</xdr:row>
      <xdr:rowOff>115112</xdr:rowOff>
    </xdr:to>
    <xdr:sp macro="" textlink="">
      <xdr:nvSpPr>
        <xdr:cNvPr id="251" name="楕円 250">
          <a:extLst>
            <a:ext uri="{FF2B5EF4-FFF2-40B4-BE49-F238E27FC236}">
              <a16:creationId xmlns:a16="http://schemas.microsoft.com/office/drawing/2014/main" id="{9E0D57CA-3FB6-492F-BD13-82CAC3227444}"/>
            </a:ext>
          </a:extLst>
        </xdr:cNvPr>
        <xdr:cNvSpPr/>
      </xdr:nvSpPr>
      <xdr:spPr>
        <a:xfrm>
          <a:off x="7810500" y="1098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64276</xdr:rowOff>
    </xdr:from>
    <xdr:to>
      <xdr:col>45</xdr:col>
      <xdr:colOff>177800</xdr:colOff>
      <xdr:row>64</xdr:row>
      <xdr:rowOff>64312</xdr:rowOff>
    </xdr:to>
    <xdr:cxnSp macro="">
      <xdr:nvCxnSpPr>
        <xdr:cNvPr id="252" name="直線コネクタ 251">
          <a:extLst>
            <a:ext uri="{FF2B5EF4-FFF2-40B4-BE49-F238E27FC236}">
              <a16:creationId xmlns:a16="http://schemas.microsoft.com/office/drawing/2014/main" id="{EA38E3DE-BDC9-495F-A8B5-14EC3F7EC3A4}"/>
            </a:ext>
          </a:extLst>
        </xdr:cNvPr>
        <xdr:cNvCxnSpPr/>
      </xdr:nvCxnSpPr>
      <xdr:spPr>
        <a:xfrm flipV="1">
          <a:off x="7861300" y="11037076"/>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15200</xdr:rowOff>
    </xdr:from>
    <xdr:to>
      <xdr:col>36</xdr:col>
      <xdr:colOff>165100</xdr:colOff>
      <xdr:row>64</xdr:row>
      <xdr:rowOff>116800</xdr:rowOff>
    </xdr:to>
    <xdr:sp macro="" textlink="">
      <xdr:nvSpPr>
        <xdr:cNvPr id="253" name="楕円 252">
          <a:extLst>
            <a:ext uri="{FF2B5EF4-FFF2-40B4-BE49-F238E27FC236}">
              <a16:creationId xmlns:a16="http://schemas.microsoft.com/office/drawing/2014/main" id="{7B2A7BC9-277C-4208-A904-30F8C42C1B67}"/>
            </a:ext>
          </a:extLst>
        </xdr:cNvPr>
        <xdr:cNvSpPr/>
      </xdr:nvSpPr>
      <xdr:spPr>
        <a:xfrm>
          <a:off x="6921500" y="1098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64312</xdr:rowOff>
    </xdr:from>
    <xdr:to>
      <xdr:col>41</xdr:col>
      <xdr:colOff>50800</xdr:colOff>
      <xdr:row>64</xdr:row>
      <xdr:rowOff>66000</xdr:rowOff>
    </xdr:to>
    <xdr:cxnSp macro="">
      <xdr:nvCxnSpPr>
        <xdr:cNvPr id="254" name="直線コネクタ 253">
          <a:extLst>
            <a:ext uri="{FF2B5EF4-FFF2-40B4-BE49-F238E27FC236}">
              <a16:creationId xmlns:a16="http://schemas.microsoft.com/office/drawing/2014/main" id="{60551D69-CFA9-4D50-8F75-1386F1AD1813}"/>
            </a:ext>
          </a:extLst>
        </xdr:cNvPr>
        <xdr:cNvCxnSpPr/>
      </xdr:nvCxnSpPr>
      <xdr:spPr>
        <a:xfrm flipV="1">
          <a:off x="6972300" y="11037112"/>
          <a:ext cx="88900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08F23C8-4BCB-4938-9B7A-F76E34B2AA59}"/>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3D5F6D4-7DE4-4470-B9C7-74853291621E}"/>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62091DAA-B402-4327-86CC-3D6EED96003F}"/>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453FBE41-86CC-49AE-BDC1-59D534C24E24}"/>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103525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67FB747-9A75-47D4-9589-15B260F05248}"/>
            </a:ext>
          </a:extLst>
        </xdr:cNvPr>
        <xdr:cNvSpPr txBox="1"/>
      </xdr:nvSpPr>
      <xdr:spPr>
        <a:xfrm>
          <a:off x="9359411" y="1107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106203</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6388928D-C797-47DE-8DD8-253AB88005D3}"/>
            </a:ext>
          </a:extLst>
        </xdr:cNvPr>
        <xdr:cNvSpPr txBox="1"/>
      </xdr:nvSpPr>
      <xdr:spPr>
        <a:xfrm>
          <a:off x="8483111" y="1107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106239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D22FE84-4800-4F45-9D06-B3231E47D29B}"/>
            </a:ext>
          </a:extLst>
        </xdr:cNvPr>
        <xdr:cNvSpPr txBox="1"/>
      </xdr:nvSpPr>
      <xdr:spPr>
        <a:xfrm>
          <a:off x="7594111" y="1107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107927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D681E2D6-EF93-4789-A3AE-0B44AFF86FA7}"/>
            </a:ext>
          </a:extLst>
        </xdr:cNvPr>
        <xdr:cNvSpPr txBox="1"/>
      </xdr:nvSpPr>
      <xdr:spPr>
        <a:xfrm>
          <a:off x="6705111" y="1108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98A7DA7-B370-4467-A4B1-84C46304FFA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40D298D-BE2F-42F7-845C-0C0AABD9CE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DE55EC2-5133-47AB-93E3-DB26384477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224EE36-884B-4B94-85AC-0B36FE2173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F7940FE-047F-4FB2-908C-288B8DC992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ABCD044-AB73-4F7A-A8C6-9C6FB82A12F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B472CAF-5F4D-4D0A-A2C1-2D83B068962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26028B0-D8BC-497F-95FA-6CE3B9A3CD1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0CD4D68-C7D9-40E9-8F88-546B206C682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56B044A-190F-4072-A969-256CB5ED40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AA1AC33-1C3B-44E4-A21A-581CE62EF2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930BFFB-7FBF-4AF6-B470-EC130A6EB43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7868FBC0-AB4E-4721-B517-FCE99266EC2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9478BD1-6BC8-4E92-969C-09C8BA1C926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0FC6399-7732-4857-A5A6-45385C6CD80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6A14234F-C746-4AE1-B6BB-8D345C5A048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93F83ACC-E054-4C8D-8D80-6DAF568A23E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FFBF68BD-4695-4772-B721-820ED02A66F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5DA7537-FFEA-43FC-A440-7FE419BB1D2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5AA6F4A-EF17-4FA3-A5DC-5D90613EFD8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3B5BF62-9F8A-451B-B4F8-A540F2CA7D4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BA75592-EBEC-4111-84F6-864E1BBD427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3303848E-81A2-4141-BC4D-DB1AD4FB530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B7B9CAC-2DEB-4F1B-9729-976E77B7FD0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C7B29AD-A01D-4F14-B3D3-FE707D44A5C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CEBCC2C-ACAB-407B-AA0A-9A2FA0ED5C6C}"/>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5C1E891-5207-41B4-8215-EA6F3BA23310}"/>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6EC4E8F6-31BC-4E67-90D5-38CB93790856}"/>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B107495-7B1F-42CF-B0E8-E868E68097A7}"/>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F78B30C7-8D98-4901-9A03-D311677561C3}"/>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4E199F5-B82D-4310-A130-0FB14F487B4A}"/>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42B7BA4D-915F-4E7E-9EE8-A1EE22DD551B}"/>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D379511A-410F-44F8-8D1E-E4828CEA8F57}"/>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0116B847-1D68-4F13-B1AD-2FA1D662187B}"/>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39B2F8D0-D2CC-40B3-8ADC-146C50087834}"/>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5D9146EC-DCAA-4F70-8335-89B47F8A2A38}"/>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DB57073-4359-410C-90F9-5E0B5DC27D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588E0D-D255-49B5-87BB-B1763A6079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902017-13AC-4FCC-BECA-153EF7F4D8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36C723-82D1-42B0-A0D4-CF16221FED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670A51C-442B-423E-B31C-66BE3085580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57513</xdr:rowOff>
    </xdr:from>
    <xdr:to>
      <xdr:col>24</xdr:col>
      <xdr:colOff>114300</xdr:colOff>
      <xdr:row>84</xdr:row>
      <xdr:rowOff>159113</xdr:rowOff>
    </xdr:to>
    <xdr:sp macro="" textlink="">
      <xdr:nvSpPr>
        <xdr:cNvPr id="304" name="楕円 303">
          <a:extLst>
            <a:ext uri="{FF2B5EF4-FFF2-40B4-BE49-F238E27FC236}">
              <a16:creationId xmlns:a16="http://schemas.microsoft.com/office/drawing/2014/main" id="{6C76DCA8-3072-4B00-9003-36ADD0C2C5DC}"/>
            </a:ext>
          </a:extLst>
        </xdr:cNvPr>
        <xdr:cNvSpPr/>
      </xdr:nvSpPr>
      <xdr:spPr>
        <a:xfrm>
          <a:off x="45847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35940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1630506-040D-4326-91DD-B1DC7458D975}"/>
            </a:ext>
          </a:extLst>
        </xdr:cNvPr>
        <xdr:cNvSpPr txBox="1"/>
      </xdr:nvSpPr>
      <xdr:spPr>
        <a:xfrm>
          <a:off x="4673600" y="1443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06" name="楕円 305">
          <a:extLst>
            <a:ext uri="{FF2B5EF4-FFF2-40B4-BE49-F238E27FC236}">
              <a16:creationId xmlns:a16="http://schemas.microsoft.com/office/drawing/2014/main" id="{B4DC6F7A-8FA8-43EA-B528-E5AE050BD127}"/>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108313</xdr:rowOff>
    </xdr:to>
    <xdr:cxnSp macro="">
      <xdr:nvCxnSpPr>
        <xdr:cNvPr id="307" name="直線コネクタ 306">
          <a:extLst>
            <a:ext uri="{FF2B5EF4-FFF2-40B4-BE49-F238E27FC236}">
              <a16:creationId xmlns:a16="http://schemas.microsoft.com/office/drawing/2014/main" id="{9060DA9E-6190-4144-9C58-ABB4E065B465}"/>
            </a:ext>
          </a:extLst>
        </xdr:cNvPr>
        <xdr:cNvCxnSpPr/>
      </xdr:nvCxnSpPr>
      <xdr:spPr>
        <a:xfrm>
          <a:off x="3797300" y="1447908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166914</xdr:rowOff>
    </xdr:from>
    <xdr:to>
      <xdr:col>15</xdr:col>
      <xdr:colOff>101600</xdr:colOff>
      <xdr:row>84</xdr:row>
      <xdr:rowOff>97064</xdr:rowOff>
    </xdr:to>
    <xdr:sp macro="" textlink="">
      <xdr:nvSpPr>
        <xdr:cNvPr id="308" name="楕円 307">
          <a:extLst>
            <a:ext uri="{FF2B5EF4-FFF2-40B4-BE49-F238E27FC236}">
              <a16:creationId xmlns:a16="http://schemas.microsoft.com/office/drawing/2014/main" id="{F42790E6-3C68-4C37-8CBB-CE5EAB8A5E33}"/>
            </a:ext>
          </a:extLst>
        </xdr:cNvPr>
        <xdr:cNvSpPr/>
      </xdr:nvSpPr>
      <xdr:spPr>
        <a:xfrm>
          <a:off x="2857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46264</xdr:rowOff>
    </xdr:from>
    <xdr:to>
      <xdr:col>19</xdr:col>
      <xdr:colOff>177800</xdr:colOff>
      <xdr:row>84</xdr:row>
      <xdr:rowOff>77288</xdr:rowOff>
    </xdr:to>
    <xdr:cxnSp macro="">
      <xdr:nvCxnSpPr>
        <xdr:cNvPr id="309" name="直線コネクタ 308">
          <a:extLst>
            <a:ext uri="{FF2B5EF4-FFF2-40B4-BE49-F238E27FC236}">
              <a16:creationId xmlns:a16="http://schemas.microsoft.com/office/drawing/2014/main" id="{FE677C02-CD2B-4DBF-A79E-786C6428CDE0}"/>
            </a:ext>
          </a:extLst>
        </xdr:cNvPr>
        <xdr:cNvCxnSpPr/>
      </xdr:nvCxnSpPr>
      <xdr:spPr>
        <a:xfrm>
          <a:off x="2908300" y="144480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10" name="楕円 309">
          <a:extLst>
            <a:ext uri="{FF2B5EF4-FFF2-40B4-BE49-F238E27FC236}">
              <a16:creationId xmlns:a16="http://schemas.microsoft.com/office/drawing/2014/main" id="{C5D7CE78-6DF8-4DA7-B508-E0B3B8D9DACE}"/>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46264</xdr:rowOff>
    </xdr:to>
    <xdr:cxnSp macro="">
      <xdr:nvCxnSpPr>
        <xdr:cNvPr id="311" name="直線コネクタ 310">
          <a:extLst>
            <a:ext uri="{FF2B5EF4-FFF2-40B4-BE49-F238E27FC236}">
              <a16:creationId xmlns:a16="http://schemas.microsoft.com/office/drawing/2014/main" id="{CF985FD0-B316-426D-83BD-0297AC6A417E}"/>
            </a:ext>
          </a:extLst>
        </xdr:cNvPr>
        <xdr:cNvCxnSpPr/>
      </xdr:nvCxnSpPr>
      <xdr:spPr>
        <a:xfrm>
          <a:off x="2019300" y="1441703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103232</xdr:rowOff>
    </xdr:from>
    <xdr:to>
      <xdr:col>6</xdr:col>
      <xdr:colOff>38100</xdr:colOff>
      <xdr:row>84</xdr:row>
      <xdr:rowOff>33382</xdr:rowOff>
    </xdr:to>
    <xdr:sp macro="" textlink="">
      <xdr:nvSpPr>
        <xdr:cNvPr id="312" name="楕円 311">
          <a:extLst>
            <a:ext uri="{FF2B5EF4-FFF2-40B4-BE49-F238E27FC236}">
              <a16:creationId xmlns:a16="http://schemas.microsoft.com/office/drawing/2014/main" id="{1FD8598E-A55A-415A-930C-0F97922FCB98}"/>
            </a:ext>
          </a:extLst>
        </xdr:cNvPr>
        <xdr:cNvSpPr/>
      </xdr:nvSpPr>
      <xdr:spPr>
        <a:xfrm>
          <a:off x="1079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154032</xdr:rowOff>
    </xdr:from>
    <xdr:to>
      <xdr:col>10</xdr:col>
      <xdr:colOff>114300</xdr:colOff>
      <xdr:row>84</xdr:row>
      <xdr:rowOff>15239</xdr:rowOff>
    </xdr:to>
    <xdr:cxnSp macro="">
      <xdr:nvCxnSpPr>
        <xdr:cNvPr id="313" name="直線コネクタ 312">
          <a:extLst>
            <a:ext uri="{FF2B5EF4-FFF2-40B4-BE49-F238E27FC236}">
              <a16:creationId xmlns:a16="http://schemas.microsoft.com/office/drawing/2014/main" id="{06FEB305-0461-41DC-A224-1EE0C4938C22}"/>
            </a:ext>
          </a:extLst>
        </xdr:cNvPr>
        <xdr:cNvCxnSpPr/>
      </xdr:nvCxnSpPr>
      <xdr:spPr>
        <a:xfrm>
          <a:off x="1130300" y="143843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9F18C3E4-690E-4C2D-9467-652CA55745F6}"/>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06FCC62B-1A2B-4E89-B426-F651857AF046}"/>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80241679-AA17-45CB-B73F-6507371D4968}"/>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B3963F96-7C76-4D59-B375-CF4F0F5B7A38}"/>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18" name="n_1mainValue【公営住宅】&#10;有形固定資産減価償却率">
          <a:extLst>
            <a:ext uri="{FF2B5EF4-FFF2-40B4-BE49-F238E27FC236}">
              <a16:creationId xmlns:a16="http://schemas.microsoft.com/office/drawing/2014/main" id="{EA0BC58F-DFDC-45D8-887E-70B45B22EA6C}"/>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88191</xdr:rowOff>
    </xdr:from>
    <xdr:ext cx="405111" cy="259045"/>
    <xdr:sp macro="" textlink="">
      <xdr:nvSpPr>
        <xdr:cNvPr id="319" name="n_2mainValue【公営住宅】&#10;有形固定資産減価償却率">
          <a:extLst>
            <a:ext uri="{FF2B5EF4-FFF2-40B4-BE49-F238E27FC236}">
              <a16:creationId xmlns:a16="http://schemas.microsoft.com/office/drawing/2014/main" id="{7558F30D-81A0-4743-923B-A9A0B76AEF8A}"/>
            </a:ext>
          </a:extLst>
        </xdr:cNvPr>
        <xdr:cNvSpPr txBox="1"/>
      </xdr:nvSpPr>
      <xdr:spPr>
        <a:xfrm>
          <a:off x="27057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20" name="n_3mainValue【公営住宅】&#10;有形固定資産減価償却率">
          <a:extLst>
            <a:ext uri="{FF2B5EF4-FFF2-40B4-BE49-F238E27FC236}">
              <a16:creationId xmlns:a16="http://schemas.microsoft.com/office/drawing/2014/main" id="{B235CB1D-059E-46A1-B5FF-5A5BCAFE866C}"/>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24509</xdr:rowOff>
    </xdr:from>
    <xdr:ext cx="405111" cy="259045"/>
    <xdr:sp macro="" textlink="">
      <xdr:nvSpPr>
        <xdr:cNvPr id="321" name="n_4mainValue【公営住宅】&#10;有形固定資産減価償却率">
          <a:extLst>
            <a:ext uri="{FF2B5EF4-FFF2-40B4-BE49-F238E27FC236}">
              <a16:creationId xmlns:a16="http://schemas.microsoft.com/office/drawing/2014/main" id="{99E3F47A-DA8D-412C-834A-280E855FB345}"/>
            </a:ext>
          </a:extLst>
        </xdr:cNvPr>
        <xdr:cNvSpPr txBox="1"/>
      </xdr:nvSpPr>
      <xdr:spPr>
        <a:xfrm>
          <a:off x="927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E63F3B8-D9C3-48B2-AB41-A8BE4D8477B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06EE708-CE35-4AEA-9B37-863B1FAD40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B6FE03B-3677-4EE3-8397-5B0CAB430D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9FA4BBA-9254-4A03-B072-0DCBCA16F0B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EA77377-E764-4843-8531-9B179F37A0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17712F9-0BC8-4E21-A700-2DC59E31BB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6848932-8AF4-462A-BBF7-59B85FE7BD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F0E932B-BB96-472B-9F4C-2CFD724B3A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6823119-55F9-41FA-BA78-03E0F5DCB12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D950792-887C-4638-85C6-5DFF59D865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11B69AAF-CB22-4778-8F66-C26A441E702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158BB60-9CDA-4801-AF6A-3B7E506164B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AB0CBD6-5973-40DC-A3EF-D89B906A272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F608859-9C6C-41DE-9E55-FF1F4BF4C66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009349D-0E19-4FBE-94B2-D5344682A04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207AF65-6F14-435F-8A10-D777E93E5C7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F7544ED-4329-49A2-9D5C-BF35664B99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1D011FA-37BC-4FCD-BFFC-887E0948C54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66B17E5-1C36-4637-817D-DB961B03C3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0DCC1798-E8B2-4DC2-A271-5BA17B00E3D7}"/>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C4673540-EDC8-4213-BD8C-618FFEAA71A1}"/>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5B778E63-69A1-4B88-9CE0-2ED14115FCFA}"/>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42D26B7A-DFD4-47E7-8AD7-F0DD2F415EBD}"/>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B6173298-1054-4A89-9CF2-11BEEDE0CCD2}"/>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A9476B2A-6157-4230-9741-D5AFE492CA37}"/>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FFF43F4E-2790-43C2-A0E8-FD4328DCE6A5}"/>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C9F27570-14B6-49F0-944A-8E5A29D6322E}"/>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D6F4F5F2-7E6F-4709-BE9F-C89C4ECA985C}"/>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B000042-2463-484B-863F-94262AAFC5B8}"/>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12F1EA34-D156-448B-ACAC-24861DF4D8B7}"/>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540B3B3-193C-44C1-BE32-3013F9E6ED7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3EAE92D-5A8F-4EB5-9953-66EF119CED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E48FCAC-15BF-4351-AFAF-4D1E15A71D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2CC22FE-EC6C-4BE4-9C97-F7B2B0A345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D2CB49-D1D6-4058-87EA-6851D9C6D6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122746</xdr:rowOff>
    </xdr:from>
    <xdr:to>
      <xdr:col>55</xdr:col>
      <xdr:colOff>50800</xdr:colOff>
      <xdr:row>85</xdr:row>
      <xdr:rowOff>52896</xdr:rowOff>
    </xdr:to>
    <xdr:sp macro="" textlink="">
      <xdr:nvSpPr>
        <xdr:cNvPr id="357" name="楕円 356">
          <a:extLst>
            <a:ext uri="{FF2B5EF4-FFF2-40B4-BE49-F238E27FC236}">
              <a16:creationId xmlns:a16="http://schemas.microsoft.com/office/drawing/2014/main" id="{21BC9292-4073-4DD2-93FD-50606505C852}"/>
            </a:ext>
          </a:extLst>
        </xdr:cNvPr>
        <xdr:cNvSpPr/>
      </xdr:nvSpPr>
      <xdr:spPr>
        <a:xfrm>
          <a:off x="10426700" y="1452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37673</xdr:rowOff>
    </xdr:from>
    <xdr:ext cx="469744" cy="259045"/>
    <xdr:sp macro="" textlink="">
      <xdr:nvSpPr>
        <xdr:cNvPr id="358" name="【公営住宅】&#10;一人当たり面積該当値テキスト">
          <a:extLst>
            <a:ext uri="{FF2B5EF4-FFF2-40B4-BE49-F238E27FC236}">
              <a16:creationId xmlns:a16="http://schemas.microsoft.com/office/drawing/2014/main" id="{55B4E30A-4CE5-474F-A483-CBA6F4AAC79C}"/>
            </a:ext>
          </a:extLst>
        </xdr:cNvPr>
        <xdr:cNvSpPr txBox="1"/>
      </xdr:nvSpPr>
      <xdr:spPr>
        <a:xfrm>
          <a:off x="10515600" y="1443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122746</xdr:rowOff>
    </xdr:from>
    <xdr:to>
      <xdr:col>50</xdr:col>
      <xdr:colOff>165100</xdr:colOff>
      <xdr:row>85</xdr:row>
      <xdr:rowOff>52896</xdr:rowOff>
    </xdr:to>
    <xdr:sp macro="" textlink="">
      <xdr:nvSpPr>
        <xdr:cNvPr id="359" name="楕円 358">
          <a:extLst>
            <a:ext uri="{FF2B5EF4-FFF2-40B4-BE49-F238E27FC236}">
              <a16:creationId xmlns:a16="http://schemas.microsoft.com/office/drawing/2014/main" id="{6B4515EC-A8AD-4B0D-810C-10B78611E7D6}"/>
            </a:ext>
          </a:extLst>
        </xdr:cNvPr>
        <xdr:cNvSpPr/>
      </xdr:nvSpPr>
      <xdr:spPr>
        <a:xfrm>
          <a:off x="9588500" y="1452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2096</xdr:rowOff>
    </xdr:from>
    <xdr:to>
      <xdr:col>55</xdr:col>
      <xdr:colOff>0</xdr:colOff>
      <xdr:row>85</xdr:row>
      <xdr:rowOff>2096</xdr:rowOff>
    </xdr:to>
    <xdr:cxnSp macro="">
      <xdr:nvCxnSpPr>
        <xdr:cNvPr id="360" name="直線コネクタ 359">
          <a:extLst>
            <a:ext uri="{FF2B5EF4-FFF2-40B4-BE49-F238E27FC236}">
              <a16:creationId xmlns:a16="http://schemas.microsoft.com/office/drawing/2014/main" id="{DE75C15D-3785-467A-B86A-A97CB2DBDAA1}"/>
            </a:ext>
          </a:extLst>
        </xdr:cNvPr>
        <xdr:cNvCxnSpPr/>
      </xdr:nvCxnSpPr>
      <xdr:spPr>
        <a:xfrm>
          <a:off x="9639300" y="14575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123317</xdr:rowOff>
    </xdr:from>
    <xdr:to>
      <xdr:col>46</xdr:col>
      <xdr:colOff>38100</xdr:colOff>
      <xdr:row>85</xdr:row>
      <xdr:rowOff>53467</xdr:rowOff>
    </xdr:to>
    <xdr:sp macro="" textlink="">
      <xdr:nvSpPr>
        <xdr:cNvPr id="361" name="楕円 360">
          <a:extLst>
            <a:ext uri="{FF2B5EF4-FFF2-40B4-BE49-F238E27FC236}">
              <a16:creationId xmlns:a16="http://schemas.microsoft.com/office/drawing/2014/main" id="{279D895E-E67A-4B63-AABB-69331ED97110}"/>
            </a:ext>
          </a:extLst>
        </xdr:cNvPr>
        <xdr:cNvSpPr/>
      </xdr:nvSpPr>
      <xdr:spPr>
        <a:xfrm>
          <a:off x="8699500" y="145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2096</xdr:rowOff>
    </xdr:from>
    <xdr:to>
      <xdr:col>50</xdr:col>
      <xdr:colOff>114300</xdr:colOff>
      <xdr:row>85</xdr:row>
      <xdr:rowOff>2667</xdr:rowOff>
    </xdr:to>
    <xdr:cxnSp macro="">
      <xdr:nvCxnSpPr>
        <xdr:cNvPr id="362" name="直線コネクタ 361">
          <a:extLst>
            <a:ext uri="{FF2B5EF4-FFF2-40B4-BE49-F238E27FC236}">
              <a16:creationId xmlns:a16="http://schemas.microsoft.com/office/drawing/2014/main" id="{4C49F021-89D0-4A7F-8040-754533F9F1BB}"/>
            </a:ext>
          </a:extLst>
        </xdr:cNvPr>
        <xdr:cNvCxnSpPr/>
      </xdr:nvCxnSpPr>
      <xdr:spPr>
        <a:xfrm flipV="1">
          <a:off x="8750300" y="14575346"/>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123317</xdr:rowOff>
    </xdr:from>
    <xdr:to>
      <xdr:col>41</xdr:col>
      <xdr:colOff>101600</xdr:colOff>
      <xdr:row>85</xdr:row>
      <xdr:rowOff>53467</xdr:rowOff>
    </xdr:to>
    <xdr:sp macro="" textlink="">
      <xdr:nvSpPr>
        <xdr:cNvPr id="363" name="楕円 362">
          <a:extLst>
            <a:ext uri="{FF2B5EF4-FFF2-40B4-BE49-F238E27FC236}">
              <a16:creationId xmlns:a16="http://schemas.microsoft.com/office/drawing/2014/main" id="{7128F9B8-328C-481F-9566-9FD112461E72}"/>
            </a:ext>
          </a:extLst>
        </xdr:cNvPr>
        <xdr:cNvSpPr/>
      </xdr:nvSpPr>
      <xdr:spPr>
        <a:xfrm>
          <a:off x="7810500" y="145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2667</xdr:rowOff>
    </xdr:from>
    <xdr:to>
      <xdr:col>45</xdr:col>
      <xdr:colOff>177800</xdr:colOff>
      <xdr:row>85</xdr:row>
      <xdr:rowOff>2667</xdr:rowOff>
    </xdr:to>
    <xdr:cxnSp macro="">
      <xdr:nvCxnSpPr>
        <xdr:cNvPr id="364" name="直線コネクタ 363">
          <a:extLst>
            <a:ext uri="{FF2B5EF4-FFF2-40B4-BE49-F238E27FC236}">
              <a16:creationId xmlns:a16="http://schemas.microsoft.com/office/drawing/2014/main" id="{0F3E35AC-C503-4117-9E6E-CB7C6797B58E}"/>
            </a:ext>
          </a:extLst>
        </xdr:cNvPr>
        <xdr:cNvCxnSpPr/>
      </xdr:nvCxnSpPr>
      <xdr:spPr>
        <a:xfrm>
          <a:off x="7861300" y="14575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123317</xdr:rowOff>
    </xdr:from>
    <xdr:to>
      <xdr:col>36</xdr:col>
      <xdr:colOff>165100</xdr:colOff>
      <xdr:row>85</xdr:row>
      <xdr:rowOff>53467</xdr:rowOff>
    </xdr:to>
    <xdr:sp macro="" textlink="">
      <xdr:nvSpPr>
        <xdr:cNvPr id="365" name="楕円 364">
          <a:extLst>
            <a:ext uri="{FF2B5EF4-FFF2-40B4-BE49-F238E27FC236}">
              <a16:creationId xmlns:a16="http://schemas.microsoft.com/office/drawing/2014/main" id="{01E2D53C-D0CC-4D0D-9323-3BE60492297E}"/>
            </a:ext>
          </a:extLst>
        </xdr:cNvPr>
        <xdr:cNvSpPr/>
      </xdr:nvSpPr>
      <xdr:spPr>
        <a:xfrm>
          <a:off x="6921500" y="145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2667</xdr:rowOff>
    </xdr:from>
    <xdr:to>
      <xdr:col>41</xdr:col>
      <xdr:colOff>50800</xdr:colOff>
      <xdr:row>85</xdr:row>
      <xdr:rowOff>2667</xdr:rowOff>
    </xdr:to>
    <xdr:cxnSp macro="">
      <xdr:nvCxnSpPr>
        <xdr:cNvPr id="366" name="直線コネクタ 365">
          <a:extLst>
            <a:ext uri="{FF2B5EF4-FFF2-40B4-BE49-F238E27FC236}">
              <a16:creationId xmlns:a16="http://schemas.microsoft.com/office/drawing/2014/main" id="{5EC11CD7-C225-4D08-B412-C41711ACED03}"/>
            </a:ext>
          </a:extLst>
        </xdr:cNvPr>
        <xdr:cNvCxnSpPr/>
      </xdr:nvCxnSpPr>
      <xdr:spPr>
        <a:xfrm>
          <a:off x="6972300" y="14575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02A8A51E-FA92-48B7-960F-33E351D97E8A}"/>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9278466B-95A4-4548-A093-115831430419}"/>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8D088D01-F96F-4931-9147-05EB8D19FA0C}"/>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B20DF48B-C075-4623-AABD-E0C7D573A1F6}"/>
            </a:ext>
          </a:extLst>
        </xdr:cNvPr>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44023</xdr:rowOff>
    </xdr:from>
    <xdr:ext cx="469744" cy="259045"/>
    <xdr:sp macro="" textlink="">
      <xdr:nvSpPr>
        <xdr:cNvPr id="371" name="n_1mainValue【公営住宅】&#10;一人当たり面積">
          <a:extLst>
            <a:ext uri="{FF2B5EF4-FFF2-40B4-BE49-F238E27FC236}">
              <a16:creationId xmlns:a16="http://schemas.microsoft.com/office/drawing/2014/main" id="{ED96FE40-99A0-465E-AB94-71BC987C0A0F}"/>
            </a:ext>
          </a:extLst>
        </xdr:cNvPr>
        <xdr:cNvSpPr txBox="1"/>
      </xdr:nvSpPr>
      <xdr:spPr>
        <a:xfrm>
          <a:off x="9391727" y="1461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44594</xdr:rowOff>
    </xdr:from>
    <xdr:ext cx="469744" cy="259045"/>
    <xdr:sp macro="" textlink="">
      <xdr:nvSpPr>
        <xdr:cNvPr id="372" name="n_2mainValue【公営住宅】&#10;一人当たり面積">
          <a:extLst>
            <a:ext uri="{FF2B5EF4-FFF2-40B4-BE49-F238E27FC236}">
              <a16:creationId xmlns:a16="http://schemas.microsoft.com/office/drawing/2014/main" id="{7DDAABFA-AE22-4BA6-AF48-C9000D11B5AF}"/>
            </a:ext>
          </a:extLst>
        </xdr:cNvPr>
        <xdr:cNvSpPr txBox="1"/>
      </xdr:nvSpPr>
      <xdr:spPr>
        <a:xfrm>
          <a:off x="8515427" y="1461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44594</xdr:rowOff>
    </xdr:from>
    <xdr:ext cx="469744" cy="259045"/>
    <xdr:sp macro="" textlink="">
      <xdr:nvSpPr>
        <xdr:cNvPr id="373" name="n_3mainValue【公営住宅】&#10;一人当たり面積">
          <a:extLst>
            <a:ext uri="{FF2B5EF4-FFF2-40B4-BE49-F238E27FC236}">
              <a16:creationId xmlns:a16="http://schemas.microsoft.com/office/drawing/2014/main" id="{36977D51-ECF7-41DF-8F2C-C5795E426449}"/>
            </a:ext>
          </a:extLst>
        </xdr:cNvPr>
        <xdr:cNvSpPr txBox="1"/>
      </xdr:nvSpPr>
      <xdr:spPr>
        <a:xfrm>
          <a:off x="7626427" y="1461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44594</xdr:rowOff>
    </xdr:from>
    <xdr:ext cx="469744" cy="259045"/>
    <xdr:sp macro="" textlink="">
      <xdr:nvSpPr>
        <xdr:cNvPr id="374" name="n_4mainValue【公営住宅】&#10;一人当たり面積">
          <a:extLst>
            <a:ext uri="{FF2B5EF4-FFF2-40B4-BE49-F238E27FC236}">
              <a16:creationId xmlns:a16="http://schemas.microsoft.com/office/drawing/2014/main" id="{AD8D6F4D-70EA-4A61-AA1D-ADD09E179A25}"/>
            </a:ext>
          </a:extLst>
        </xdr:cNvPr>
        <xdr:cNvSpPr txBox="1"/>
      </xdr:nvSpPr>
      <xdr:spPr>
        <a:xfrm>
          <a:off x="6737427" y="1461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2DA0071-043B-486E-86D0-60F3DCB0EF6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0997A01-25D3-4721-99DE-193A9BD8CC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A379CE8-BFD1-4783-8F16-7B5D358A4E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91D1F1A-11BB-4672-BB91-C73741AABC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B9C65EC-86F2-4B59-9BFC-B250F0B86B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5DCA411-16C5-4ED9-8313-D1317B5E2E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5E926F0-207B-48F1-BDB0-8E3919F1B6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5F66D60-B997-424E-8D71-ED5F325723C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D33DB38-21B8-4B16-822B-F8C4D400AED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E968161-9120-4964-A397-C1F381EF4C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C7460273-B35A-4A8A-870D-94E2697B659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909F316-40A3-4ED0-8D12-89EFCAE296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9E62E04-3638-4738-B276-5C548D27C7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63ABE21-FF04-40FB-BE93-DA9F282BD27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DEAEFC0-9493-4C54-8936-F53E8AD97A5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586F27A-13C7-49BC-8B5E-309942E7FA0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03FE6DC-D505-4CB7-BC7D-3F68223A8D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C8C3C97-07AD-45E9-95DF-0B60A001EB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79ACB18-7B2A-47D3-9F68-AFF7A0BDE9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EC083B3-8A61-4274-BA0C-3EF941C954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FFB2B98-7900-4446-82E4-2A86DEAF78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41023F8-38A1-4227-A032-26EA111D7E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FAB5F02-FD5B-4CD2-8F8B-6378863C38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F7448AC-8C24-4B32-B8E1-22203166C9F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7E24D00-6D53-4E43-8F78-A98464AF4EE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183CE3C-61EF-4948-BBEC-20EDC7CC02F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AC8ED587-D5B1-4397-8AA3-F07A6672D75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50CA37F-7C4F-4613-B793-4B4ED68DF1F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BF57CB1-BCC1-4D2B-B8A0-72C7AAECEA7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39E9C56-B75A-4D83-ADFB-2331C20E7AB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B517561-7108-4F72-8E7A-20751B14908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FD68B7A-20BA-4ADC-B69F-4AB1C644826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2C9AFFA-E1E3-4C90-B608-E65F7086D82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7CA30E2-8B82-4FC5-A6C1-F004B2B1D6A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2C85CEF-2F09-425B-BCAE-8F04D64BC2B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586C658-78EA-42C7-A05D-F37358FE72B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89260EB-6EB1-4FAA-A47F-A4D27230107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C1DB39F4-5654-446B-B498-A9298B0CA72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8E548C25-F98E-4D7A-8A68-54CC4C9AD2B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D4A4C84-7B32-4E5C-84B1-16F1105E29E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029648C4-A23C-431E-B76D-91AD62698C0C}"/>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D3F3285-A9E4-4C05-82F9-4BD66584A01D}"/>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51E973BE-956C-4C2B-973E-52BA3F6F0983}"/>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35D7DFB-09F2-41AA-A29D-23D820C0453B}"/>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43BC0780-4DDD-49B8-A68F-7DF8C27A2EBE}"/>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8CEC63A3-5FA6-441A-A135-85B8C343F3E8}"/>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BDBD402C-58B7-4768-87F4-A126B0F24D3B}"/>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31A3D36C-3A17-42FD-A650-950A47B1A28C}"/>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12CCE1FD-9591-4EFC-9135-16E755DDEDA8}"/>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5DB06A71-FB41-4230-93D0-BC65D0E6B544}"/>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DE9F563D-09CA-4842-B11B-3441A0F7D3F3}"/>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5B6A26D-E85D-4BCD-BBF2-8DCE56389F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8243D13-50A3-4CA2-9880-4B4345DB9B2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4077AB8-A43D-4F5D-A1D9-085ED3A919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D692C3B-7420-4654-A29B-82D691B16E4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024BFC5-CF3F-46E1-8EEF-D1AE4FF9BC3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133985</xdr:rowOff>
    </xdr:from>
    <xdr:to>
      <xdr:col>85</xdr:col>
      <xdr:colOff>177800</xdr:colOff>
      <xdr:row>37</xdr:row>
      <xdr:rowOff>64135</xdr:rowOff>
    </xdr:to>
    <xdr:sp macro="" textlink="">
      <xdr:nvSpPr>
        <xdr:cNvPr id="431" name="楕円 430">
          <a:extLst>
            <a:ext uri="{FF2B5EF4-FFF2-40B4-BE49-F238E27FC236}">
              <a16:creationId xmlns:a16="http://schemas.microsoft.com/office/drawing/2014/main" id="{53202243-FADD-4BAE-823A-DCF6864766D7}"/>
            </a:ext>
          </a:extLst>
        </xdr:cNvPr>
        <xdr:cNvSpPr/>
      </xdr:nvSpPr>
      <xdr:spPr>
        <a:xfrm>
          <a:off x="162687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112412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E76A33F-622C-419E-8E2E-A838A268CAA5}"/>
            </a:ext>
          </a:extLst>
        </xdr:cNvPr>
        <xdr:cNvSpPr txBox="1"/>
      </xdr:nvSpPr>
      <xdr:spPr>
        <a:xfrm>
          <a:off x="16357600" y="628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133985</xdr:rowOff>
    </xdr:from>
    <xdr:to>
      <xdr:col>81</xdr:col>
      <xdr:colOff>101600</xdr:colOff>
      <xdr:row>37</xdr:row>
      <xdr:rowOff>64135</xdr:rowOff>
    </xdr:to>
    <xdr:sp macro="" textlink="">
      <xdr:nvSpPr>
        <xdr:cNvPr id="433" name="楕円 432">
          <a:extLst>
            <a:ext uri="{FF2B5EF4-FFF2-40B4-BE49-F238E27FC236}">
              <a16:creationId xmlns:a16="http://schemas.microsoft.com/office/drawing/2014/main" id="{96480F41-52D9-4322-990C-9CE3D656B4EA}"/>
            </a:ext>
          </a:extLst>
        </xdr:cNvPr>
        <xdr:cNvSpPr/>
      </xdr:nvSpPr>
      <xdr:spPr>
        <a:xfrm>
          <a:off x="15430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13335</xdr:rowOff>
    </xdr:from>
    <xdr:to>
      <xdr:col>85</xdr:col>
      <xdr:colOff>127000</xdr:colOff>
      <xdr:row>37</xdr:row>
      <xdr:rowOff>13335</xdr:rowOff>
    </xdr:to>
    <xdr:cxnSp macro="">
      <xdr:nvCxnSpPr>
        <xdr:cNvPr id="434" name="直線コネクタ 433">
          <a:extLst>
            <a:ext uri="{FF2B5EF4-FFF2-40B4-BE49-F238E27FC236}">
              <a16:creationId xmlns:a16="http://schemas.microsoft.com/office/drawing/2014/main" id="{8E0F8D59-AB11-4060-9839-647E0957739A}"/>
            </a:ext>
          </a:extLst>
        </xdr:cNvPr>
        <xdr:cNvCxnSpPr/>
      </xdr:nvCxnSpPr>
      <xdr:spPr>
        <a:xfrm>
          <a:off x="15481300" y="63569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93980</xdr:rowOff>
    </xdr:from>
    <xdr:to>
      <xdr:col>76</xdr:col>
      <xdr:colOff>165100</xdr:colOff>
      <xdr:row>37</xdr:row>
      <xdr:rowOff>24130</xdr:rowOff>
    </xdr:to>
    <xdr:sp macro="" textlink="">
      <xdr:nvSpPr>
        <xdr:cNvPr id="435" name="楕円 434">
          <a:extLst>
            <a:ext uri="{FF2B5EF4-FFF2-40B4-BE49-F238E27FC236}">
              <a16:creationId xmlns:a16="http://schemas.microsoft.com/office/drawing/2014/main" id="{F51C8C2D-A990-46DC-8EBD-C392A372B981}"/>
            </a:ext>
          </a:extLst>
        </xdr:cNvPr>
        <xdr:cNvSpPr/>
      </xdr:nvSpPr>
      <xdr:spPr>
        <a:xfrm>
          <a:off x="14541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144780</xdr:rowOff>
    </xdr:from>
    <xdr:to>
      <xdr:col>81</xdr:col>
      <xdr:colOff>50800</xdr:colOff>
      <xdr:row>37</xdr:row>
      <xdr:rowOff>13335</xdr:rowOff>
    </xdr:to>
    <xdr:cxnSp macro="">
      <xdr:nvCxnSpPr>
        <xdr:cNvPr id="436" name="直線コネクタ 435">
          <a:extLst>
            <a:ext uri="{FF2B5EF4-FFF2-40B4-BE49-F238E27FC236}">
              <a16:creationId xmlns:a16="http://schemas.microsoft.com/office/drawing/2014/main" id="{87020F7D-6AFD-45D8-8AA1-5CDF2F26D586}"/>
            </a:ext>
          </a:extLst>
        </xdr:cNvPr>
        <xdr:cNvCxnSpPr/>
      </xdr:nvCxnSpPr>
      <xdr:spPr>
        <a:xfrm>
          <a:off x="14592300" y="63169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86360</xdr:rowOff>
    </xdr:from>
    <xdr:to>
      <xdr:col>72</xdr:col>
      <xdr:colOff>38100</xdr:colOff>
      <xdr:row>37</xdr:row>
      <xdr:rowOff>16510</xdr:rowOff>
    </xdr:to>
    <xdr:sp macro="" textlink="">
      <xdr:nvSpPr>
        <xdr:cNvPr id="437" name="楕円 436">
          <a:extLst>
            <a:ext uri="{FF2B5EF4-FFF2-40B4-BE49-F238E27FC236}">
              <a16:creationId xmlns:a16="http://schemas.microsoft.com/office/drawing/2014/main" id="{D06F3E3E-5222-4A6C-A96D-F65106A452CB}"/>
            </a:ext>
          </a:extLst>
        </xdr:cNvPr>
        <xdr:cNvSpPr/>
      </xdr:nvSpPr>
      <xdr:spPr>
        <a:xfrm>
          <a:off x="13652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137160</xdr:rowOff>
    </xdr:from>
    <xdr:to>
      <xdr:col>76</xdr:col>
      <xdr:colOff>114300</xdr:colOff>
      <xdr:row>36</xdr:row>
      <xdr:rowOff>144780</xdr:rowOff>
    </xdr:to>
    <xdr:cxnSp macro="">
      <xdr:nvCxnSpPr>
        <xdr:cNvPr id="438" name="直線コネクタ 437">
          <a:extLst>
            <a:ext uri="{FF2B5EF4-FFF2-40B4-BE49-F238E27FC236}">
              <a16:creationId xmlns:a16="http://schemas.microsoft.com/office/drawing/2014/main" id="{1902227D-EFC4-4A7D-AC0A-E10145667933}"/>
            </a:ext>
          </a:extLst>
        </xdr:cNvPr>
        <xdr:cNvCxnSpPr/>
      </xdr:nvCxnSpPr>
      <xdr:spPr>
        <a:xfrm>
          <a:off x="13703300" y="6309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48260</xdr:rowOff>
    </xdr:from>
    <xdr:to>
      <xdr:col>67</xdr:col>
      <xdr:colOff>101600</xdr:colOff>
      <xdr:row>36</xdr:row>
      <xdr:rowOff>149860</xdr:rowOff>
    </xdr:to>
    <xdr:sp macro="" textlink="">
      <xdr:nvSpPr>
        <xdr:cNvPr id="439" name="楕円 438">
          <a:extLst>
            <a:ext uri="{FF2B5EF4-FFF2-40B4-BE49-F238E27FC236}">
              <a16:creationId xmlns:a16="http://schemas.microsoft.com/office/drawing/2014/main" id="{A8AD778D-F14F-4439-86E2-931C7F509CEB}"/>
            </a:ext>
          </a:extLst>
        </xdr:cNvPr>
        <xdr:cNvSpPr/>
      </xdr:nvSpPr>
      <xdr:spPr>
        <a:xfrm>
          <a:off x="12763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99060</xdr:rowOff>
    </xdr:from>
    <xdr:to>
      <xdr:col>71</xdr:col>
      <xdr:colOff>177800</xdr:colOff>
      <xdr:row>36</xdr:row>
      <xdr:rowOff>137160</xdr:rowOff>
    </xdr:to>
    <xdr:cxnSp macro="">
      <xdr:nvCxnSpPr>
        <xdr:cNvPr id="440" name="直線コネクタ 439">
          <a:extLst>
            <a:ext uri="{FF2B5EF4-FFF2-40B4-BE49-F238E27FC236}">
              <a16:creationId xmlns:a16="http://schemas.microsoft.com/office/drawing/2014/main" id="{F76E2BD4-F8CC-4472-93CF-77E53A91B32D}"/>
            </a:ext>
          </a:extLst>
        </xdr:cNvPr>
        <xdr:cNvCxnSpPr/>
      </xdr:nvCxnSpPr>
      <xdr:spPr>
        <a:xfrm>
          <a:off x="12814300" y="6271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FC12D43-5300-454D-ABBA-E1552C2567D2}"/>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88BF725-9525-4F57-B213-0C5D11F96928}"/>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D3D4928-D5F8-4724-A0DA-A232BDBE3679}"/>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6A71B18-345D-4971-B9BD-073F43BBFCBD}"/>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55262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A4AA496-9152-4F65-BAF3-D2CE60BB0462}"/>
            </a:ext>
          </a:extLst>
        </xdr:cNvPr>
        <xdr:cNvSpPr txBox="1"/>
      </xdr:nvSpPr>
      <xdr:spPr>
        <a:xfrm>
          <a:off x="152660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60B7B2F-A12F-4797-9686-71CD3BCC1DA1}"/>
            </a:ext>
          </a:extLst>
        </xdr:cNvPr>
        <xdr:cNvSpPr txBox="1"/>
      </xdr:nvSpPr>
      <xdr:spPr>
        <a:xfrm>
          <a:off x="14389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33037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EFDCFB8-BAFE-4A3C-8A0D-F5B5CF1A845C}"/>
            </a:ext>
          </a:extLst>
        </xdr:cNvPr>
        <xdr:cNvSpPr txBox="1"/>
      </xdr:nvSpPr>
      <xdr:spPr>
        <a:xfrm>
          <a:off x="13500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166387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31C008F1-A658-46F7-9602-D6AE87178B60}"/>
            </a:ext>
          </a:extLst>
        </xdr:cNvPr>
        <xdr:cNvSpPr txBox="1"/>
      </xdr:nvSpPr>
      <xdr:spPr>
        <a:xfrm>
          <a:off x="12611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A4690D1-8BE9-442E-A9C1-25A02CA467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8AF6BED-86F0-4D00-8894-9041879B42E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B41AFC5-2B19-4FA8-BBC9-4F26ED3E261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B1BD1566-6539-49B2-80D7-2257D42283E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4801394-2216-483E-AE5D-089676BF8E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4FCE05D-D203-45B8-97F7-D1F51939A97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0A16EB3-1DA9-4207-BD36-E9F58ACD12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915054D-8F94-469C-ADCA-9699117543F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FD4B069-2FBB-4946-9122-BECAB3AE3C2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8F19836-358C-4C75-AD71-4F8B95C36A2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151D582-9C53-4759-8B21-5D7BFB2B7C9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220D00C-9C81-4496-9117-7021DDDFD01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0BECC2E-C2E9-4F3C-85F4-F616185E47F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24E9D7-5856-46EE-AC3A-F703F066968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5C33E9C-0491-4E1F-AE0F-79D37436194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5A3A054-2EF1-4B3C-B4A2-90925D3BA2B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EF31A08-E26B-449D-B19D-D0A46766B5D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FD21812-9573-4A9C-97B9-7626AADA622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6C3AD028-E71A-4308-9130-CDAEFBE7E3E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043BD04-8BDD-431B-BCC4-0FC057FB8E2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E5EB3C7-3F6D-4D33-97D7-2B056AD77CD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31E1596-6308-4EDA-AA4F-76526C58563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424004A-1AFF-4267-8EA8-636E40B5701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A61699EA-787F-4B4C-AFE9-E5591A5ED7B4}"/>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BD7059D8-187F-492E-AED3-425A31326CA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65B5763F-8D6A-4F47-93F1-6F217634E053}"/>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1627D9C4-3F2F-4E3F-9128-50037A92DC9D}"/>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57328FB4-1D7B-4906-B1BD-7976E6652BA7}"/>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0977B93-2591-4758-A579-4227414DE90F}"/>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AD35A3FD-4FE0-43C3-AA66-7900CCF2DD3B}"/>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2C111064-6964-41E8-B7C8-DA83A54E464D}"/>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CC98CE15-7959-4530-8A6A-027FFC36EB58}"/>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D27A877E-29AF-48E8-948E-C851E12F1E35}"/>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317D062C-5641-4124-8008-1A5AE64F7444}"/>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8701AB7-17D3-4A9E-8ACA-B1EA007FAE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7F3B084-A417-4B08-B2CF-C74BD345C7B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B5A8CA9-7AE9-4465-9F02-513BD41CCE1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21E2C38-CD4B-4C73-85AA-BA9EA6A63D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B9FA980-8B89-4983-984E-1498615E604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88" name="楕円 487">
          <a:extLst>
            <a:ext uri="{FF2B5EF4-FFF2-40B4-BE49-F238E27FC236}">
              <a16:creationId xmlns:a16="http://schemas.microsoft.com/office/drawing/2014/main" id="{D0BD1D2C-4CAC-4CCE-884A-D4533E8CA0EE}"/>
            </a:ext>
          </a:extLst>
        </xdr:cNvPr>
        <xdr:cNvSpPr/>
      </xdr:nvSpPr>
      <xdr:spPr>
        <a:xfrm>
          <a:off x="221107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21607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971E606-3C0F-4CF4-A712-3097AA74E134}"/>
            </a:ext>
          </a:extLst>
        </xdr:cNvPr>
        <xdr:cNvSpPr txBox="1"/>
      </xdr:nvSpPr>
      <xdr:spPr>
        <a:xfrm>
          <a:off x="22199600"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170180</xdr:rowOff>
    </xdr:from>
    <xdr:to>
      <xdr:col>112</xdr:col>
      <xdr:colOff>38100</xdr:colOff>
      <xdr:row>39</xdr:row>
      <xdr:rowOff>100330</xdr:rowOff>
    </xdr:to>
    <xdr:sp macro="" textlink="">
      <xdr:nvSpPr>
        <xdr:cNvPr id="490" name="楕円 489">
          <a:extLst>
            <a:ext uri="{FF2B5EF4-FFF2-40B4-BE49-F238E27FC236}">
              <a16:creationId xmlns:a16="http://schemas.microsoft.com/office/drawing/2014/main" id="{3170660E-3496-453C-A4B7-62FD7B8B2908}"/>
            </a:ext>
          </a:extLst>
        </xdr:cNvPr>
        <xdr:cNvSpPr/>
      </xdr:nvSpPr>
      <xdr:spPr>
        <a:xfrm>
          <a:off x="2127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49530</xdr:rowOff>
    </xdr:from>
    <xdr:to>
      <xdr:col>116</xdr:col>
      <xdr:colOff>63500</xdr:colOff>
      <xdr:row>39</xdr:row>
      <xdr:rowOff>49530</xdr:rowOff>
    </xdr:to>
    <xdr:cxnSp macro="">
      <xdr:nvCxnSpPr>
        <xdr:cNvPr id="491" name="直線コネクタ 490">
          <a:extLst>
            <a:ext uri="{FF2B5EF4-FFF2-40B4-BE49-F238E27FC236}">
              <a16:creationId xmlns:a16="http://schemas.microsoft.com/office/drawing/2014/main" id="{2617C001-95CA-4B71-BD46-588D0595B74E}"/>
            </a:ext>
          </a:extLst>
        </xdr:cNvPr>
        <xdr:cNvCxnSpPr/>
      </xdr:nvCxnSpPr>
      <xdr:spPr>
        <a:xfrm>
          <a:off x="21323300" y="6736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170180</xdr:rowOff>
    </xdr:from>
    <xdr:to>
      <xdr:col>107</xdr:col>
      <xdr:colOff>101600</xdr:colOff>
      <xdr:row>39</xdr:row>
      <xdr:rowOff>100330</xdr:rowOff>
    </xdr:to>
    <xdr:sp macro="" textlink="">
      <xdr:nvSpPr>
        <xdr:cNvPr id="492" name="楕円 491">
          <a:extLst>
            <a:ext uri="{FF2B5EF4-FFF2-40B4-BE49-F238E27FC236}">
              <a16:creationId xmlns:a16="http://schemas.microsoft.com/office/drawing/2014/main" id="{A2577495-B174-457B-9ED1-2433DA4C8EFF}"/>
            </a:ext>
          </a:extLst>
        </xdr:cNvPr>
        <xdr:cNvSpPr/>
      </xdr:nvSpPr>
      <xdr:spPr>
        <a:xfrm>
          <a:off x="20383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49530</xdr:rowOff>
    </xdr:from>
    <xdr:to>
      <xdr:col>111</xdr:col>
      <xdr:colOff>177800</xdr:colOff>
      <xdr:row>39</xdr:row>
      <xdr:rowOff>49530</xdr:rowOff>
    </xdr:to>
    <xdr:cxnSp macro="">
      <xdr:nvCxnSpPr>
        <xdr:cNvPr id="493" name="直線コネクタ 492">
          <a:extLst>
            <a:ext uri="{FF2B5EF4-FFF2-40B4-BE49-F238E27FC236}">
              <a16:creationId xmlns:a16="http://schemas.microsoft.com/office/drawing/2014/main" id="{090CF5F2-CFC1-4AB9-8FE1-664D5B8DAB73}"/>
            </a:ext>
          </a:extLst>
        </xdr:cNvPr>
        <xdr:cNvCxnSpPr/>
      </xdr:nvCxnSpPr>
      <xdr:spPr>
        <a:xfrm>
          <a:off x="20434300" y="6736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94" name="楕円 493">
          <a:extLst>
            <a:ext uri="{FF2B5EF4-FFF2-40B4-BE49-F238E27FC236}">
              <a16:creationId xmlns:a16="http://schemas.microsoft.com/office/drawing/2014/main" id="{5CCF0132-3955-4F91-A8C9-5F17BBD1D5FF}"/>
            </a:ext>
          </a:extLst>
        </xdr:cNvPr>
        <xdr:cNvSpPr/>
      </xdr:nvSpPr>
      <xdr:spPr>
        <a:xfrm>
          <a:off x="19494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19050</xdr:rowOff>
    </xdr:from>
    <xdr:to>
      <xdr:col>107</xdr:col>
      <xdr:colOff>50800</xdr:colOff>
      <xdr:row>39</xdr:row>
      <xdr:rowOff>49530</xdr:rowOff>
    </xdr:to>
    <xdr:cxnSp macro="">
      <xdr:nvCxnSpPr>
        <xdr:cNvPr id="495" name="直線コネクタ 494">
          <a:extLst>
            <a:ext uri="{FF2B5EF4-FFF2-40B4-BE49-F238E27FC236}">
              <a16:creationId xmlns:a16="http://schemas.microsoft.com/office/drawing/2014/main" id="{FCE58437-2EB3-4194-BB32-772CC1BB7EA2}"/>
            </a:ext>
          </a:extLst>
        </xdr:cNvPr>
        <xdr:cNvCxnSpPr/>
      </xdr:nvCxnSpPr>
      <xdr:spPr>
        <a:xfrm>
          <a:off x="19545300" y="6705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6" name="楕円 495">
          <a:extLst>
            <a:ext uri="{FF2B5EF4-FFF2-40B4-BE49-F238E27FC236}">
              <a16:creationId xmlns:a16="http://schemas.microsoft.com/office/drawing/2014/main" id="{B4671C64-3CD4-4390-A467-B5FAD15B65BE}"/>
            </a:ext>
          </a:extLst>
        </xdr:cNvPr>
        <xdr:cNvSpPr/>
      </xdr:nvSpPr>
      <xdr:spPr>
        <a:xfrm>
          <a:off x="18605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19050</xdr:rowOff>
    </xdr:to>
    <xdr:cxnSp macro="">
      <xdr:nvCxnSpPr>
        <xdr:cNvPr id="497" name="直線コネクタ 496">
          <a:extLst>
            <a:ext uri="{FF2B5EF4-FFF2-40B4-BE49-F238E27FC236}">
              <a16:creationId xmlns:a16="http://schemas.microsoft.com/office/drawing/2014/main" id="{93AB5C59-59E4-47EC-939E-E52D51C889CC}"/>
            </a:ext>
          </a:extLst>
        </xdr:cNvPr>
        <xdr:cNvCxnSpPr/>
      </xdr:nvCxnSpPr>
      <xdr:spPr>
        <a:xfrm>
          <a:off x="18656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E2CE2D4-B295-43BB-8B9C-6614A414DF7F}"/>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2B1DC16-44C4-41F3-B134-9E26D8D63644}"/>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8DF8D73-320F-4A20-BC4E-623E3BB553CD}"/>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0E31176-6199-4803-BEF1-F6638FD8D71C}"/>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116857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2E5E3ED-A24A-4FBF-852C-24B955C6A71B}"/>
            </a:ext>
          </a:extLst>
        </xdr:cNvPr>
        <xdr:cNvSpPr txBox="1"/>
      </xdr:nvSpPr>
      <xdr:spPr>
        <a:xfrm>
          <a:off x="21075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116857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35122EC-AEDF-4B29-9A69-41840E92E08D}"/>
            </a:ext>
          </a:extLst>
        </xdr:cNvPr>
        <xdr:cNvSpPr txBox="1"/>
      </xdr:nvSpPr>
      <xdr:spPr>
        <a:xfrm>
          <a:off x="20199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86377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B195066-0614-450C-BB22-76D0E9E5154E}"/>
            </a:ext>
          </a:extLst>
        </xdr:cNvPr>
        <xdr:cNvSpPr txBox="1"/>
      </xdr:nvSpPr>
      <xdr:spPr>
        <a:xfrm>
          <a:off x="19310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A7054A1-422B-4178-BF7A-BBF8438ABA7D}"/>
            </a:ext>
          </a:extLst>
        </xdr:cNvPr>
        <xdr:cNvSpPr txBox="1"/>
      </xdr:nvSpPr>
      <xdr:spPr>
        <a:xfrm>
          <a:off x="18421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8F73A51-A976-435A-8D43-42601826E3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FE85F09-8B91-4CC3-A9FC-F0FC5E3351C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BC86EFA-8CED-4EF4-9CD0-2CC2BA9FEB7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BE6CFC7-0115-4416-82F1-B5F9CFF24B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EA697AE-4E5D-42A1-88B9-C59642D646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2F402D71-DE4A-4C09-A4EA-BA1BB7598B9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E22E766-C51E-46F5-9A4C-004EC112687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38D6671-9E50-411A-9F4C-82B0872989A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B5AD170-C146-4353-BE64-667ECAAC4A7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22173D3-E2C0-44C8-AD62-B45BDC2344C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2B1E43F-AF27-4F68-84C0-9DFE62CD2E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C267D982-1CB7-4244-B479-721D9B28DE4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4786BE1-4028-40AF-9164-28898EB2F53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4A84137-446C-48AB-B3D5-1F828826B8B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205399D-5FFF-4D63-AE48-0CA2D59B280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2FB6647-3F0F-4564-A160-CE37C4081F3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D4F750F6-FDBE-4BC7-B1B8-06B1E2D0674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CD3002E9-9DD7-4CF4-88D9-FB3F0D19A6B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21F1DA40-B8DA-4757-B9DF-8791EC4BB96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74FFCE2-B029-4FA6-B852-EA4AD158063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88DE374-43BA-4EEC-84A5-C4E54F7FC49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65F9E2B-91A6-4C37-A666-932F6CBCA9A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77EB6B0-EB2A-4DAF-B6F9-AEF01B25158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D358D6E-E263-40FC-AE45-EADF6B95BF6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C6BF7FF-1844-47BC-9914-3B7B6AF0E54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EB12C63-9A30-48B1-B3F7-8C7291A7D7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80224B04-CBAA-41C6-B244-F0438D2ECB84}"/>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7D76DEF-6456-4823-8D77-C874DF970038}"/>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7F465C24-1ABC-4856-BFFB-E6E1FD1E0BAC}"/>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1E788A7-1735-4346-8397-4F0DECB29F7B}"/>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A9CFDE03-1645-4A2C-BC50-5BBE1DB8B4EB}"/>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4B26B2A-BF78-44ED-ADE8-70CE32B36F85}"/>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6E628E60-13C1-442B-A7B2-B7BC93ED79FB}"/>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16F83238-44DA-4721-8A0B-93D0481F0042}"/>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302DEF36-80E9-4454-ABAD-A48608BE6BD3}"/>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7D45A5FB-2320-41F2-A51C-D619F41DD635}"/>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23EFFDA5-FC8D-4C23-BBF4-DEB6C18DBBCC}"/>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BD8577E-92AC-4F08-A6BE-1C01B8F4DC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FCE5A15-8A7E-4A44-BE6F-0106F3F7FB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16F9714-4337-4817-9248-1D2BBBE1496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58AB0A1-087B-4115-B308-B36DE7ABF2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CD26C00-F119-42B0-8135-C3F4139FC2F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17780</xdr:rowOff>
    </xdr:from>
    <xdr:to>
      <xdr:col>85</xdr:col>
      <xdr:colOff>177800</xdr:colOff>
      <xdr:row>62</xdr:row>
      <xdr:rowOff>119380</xdr:rowOff>
    </xdr:to>
    <xdr:sp macro="" textlink="">
      <xdr:nvSpPr>
        <xdr:cNvPr id="548" name="楕円 547">
          <a:extLst>
            <a:ext uri="{FF2B5EF4-FFF2-40B4-BE49-F238E27FC236}">
              <a16:creationId xmlns:a16="http://schemas.microsoft.com/office/drawing/2014/main" id="{4DFD9DBC-2224-4156-B7FB-840E24A10AC5}"/>
            </a:ext>
          </a:extLst>
        </xdr:cNvPr>
        <xdr:cNvSpPr/>
      </xdr:nvSpPr>
      <xdr:spPr>
        <a:xfrm>
          <a:off x="16268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167657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F6A93BFD-974A-48C2-923B-B7ADB0952E03}"/>
            </a:ext>
          </a:extLst>
        </xdr:cNvPr>
        <xdr:cNvSpPr txBox="1"/>
      </xdr:nvSpPr>
      <xdr:spPr>
        <a:xfrm>
          <a:off x="16357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136978</xdr:rowOff>
    </xdr:from>
    <xdr:to>
      <xdr:col>81</xdr:col>
      <xdr:colOff>101600</xdr:colOff>
      <xdr:row>62</xdr:row>
      <xdr:rowOff>67128</xdr:rowOff>
    </xdr:to>
    <xdr:sp macro="" textlink="">
      <xdr:nvSpPr>
        <xdr:cNvPr id="550" name="楕円 549">
          <a:extLst>
            <a:ext uri="{FF2B5EF4-FFF2-40B4-BE49-F238E27FC236}">
              <a16:creationId xmlns:a16="http://schemas.microsoft.com/office/drawing/2014/main" id="{6474C8B3-A559-4F18-9F6F-BB08DEEB4CFE}"/>
            </a:ext>
          </a:extLst>
        </xdr:cNvPr>
        <xdr:cNvSpPr/>
      </xdr:nvSpPr>
      <xdr:spPr>
        <a:xfrm>
          <a:off x="15430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xdr:rowOff>
    </xdr:from>
    <xdr:to>
      <xdr:col>85</xdr:col>
      <xdr:colOff>127000</xdr:colOff>
      <xdr:row>62</xdr:row>
      <xdr:rowOff>68580</xdr:rowOff>
    </xdr:to>
    <xdr:cxnSp macro="">
      <xdr:nvCxnSpPr>
        <xdr:cNvPr id="551" name="直線コネクタ 550">
          <a:extLst>
            <a:ext uri="{FF2B5EF4-FFF2-40B4-BE49-F238E27FC236}">
              <a16:creationId xmlns:a16="http://schemas.microsoft.com/office/drawing/2014/main" id="{DC6A6288-D07D-44D4-8E31-364877623082}"/>
            </a:ext>
          </a:extLst>
        </xdr:cNvPr>
        <xdr:cNvCxnSpPr/>
      </xdr:nvCxnSpPr>
      <xdr:spPr>
        <a:xfrm>
          <a:off x="15481300" y="10646228"/>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104322</xdr:rowOff>
    </xdr:from>
    <xdr:to>
      <xdr:col>76</xdr:col>
      <xdr:colOff>165100</xdr:colOff>
      <xdr:row>62</xdr:row>
      <xdr:rowOff>34472</xdr:rowOff>
    </xdr:to>
    <xdr:sp macro="" textlink="">
      <xdr:nvSpPr>
        <xdr:cNvPr id="552" name="楕円 551">
          <a:extLst>
            <a:ext uri="{FF2B5EF4-FFF2-40B4-BE49-F238E27FC236}">
              <a16:creationId xmlns:a16="http://schemas.microsoft.com/office/drawing/2014/main" id="{13280325-1333-4F14-A7D5-2EAA464F1285}"/>
            </a:ext>
          </a:extLst>
        </xdr:cNvPr>
        <xdr:cNvSpPr/>
      </xdr:nvSpPr>
      <xdr:spPr>
        <a:xfrm>
          <a:off x="14541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155122</xdr:rowOff>
    </xdr:from>
    <xdr:to>
      <xdr:col>81</xdr:col>
      <xdr:colOff>50800</xdr:colOff>
      <xdr:row>62</xdr:row>
      <xdr:rowOff>16328</xdr:rowOff>
    </xdr:to>
    <xdr:cxnSp macro="">
      <xdr:nvCxnSpPr>
        <xdr:cNvPr id="553" name="直線コネクタ 552">
          <a:extLst>
            <a:ext uri="{FF2B5EF4-FFF2-40B4-BE49-F238E27FC236}">
              <a16:creationId xmlns:a16="http://schemas.microsoft.com/office/drawing/2014/main" id="{01B2E455-F73E-43C5-99ED-E24F500CAB76}"/>
            </a:ext>
          </a:extLst>
        </xdr:cNvPr>
        <xdr:cNvCxnSpPr/>
      </xdr:nvCxnSpPr>
      <xdr:spPr>
        <a:xfrm>
          <a:off x="14592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39007</xdr:rowOff>
    </xdr:from>
    <xdr:to>
      <xdr:col>72</xdr:col>
      <xdr:colOff>38100</xdr:colOff>
      <xdr:row>61</xdr:row>
      <xdr:rowOff>140607</xdr:rowOff>
    </xdr:to>
    <xdr:sp macro="" textlink="">
      <xdr:nvSpPr>
        <xdr:cNvPr id="554" name="楕円 553">
          <a:extLst>
            <a:ext uri="{FF2B5EF4-FFF2-40B4-BE49-F238E27FC236}">
              <a16:creationId xmlns:a16="http://schemas.microsoft.com/office/drawing/2014/main" id="{D1F3F90F-3610-428B-998F-8A4823F3623F}"/>
            </a:ext>
          </a:extLst>
        </xdr:cNvPr>
        <xdr:cNvSpPr/>
      </xdr:nvSpPr>
      <xdr:spPr>
        <a:xfrm>
          <a:off x="13652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89807</xdr:rowOff>
    </xdr:from>
    <xdr:to>
      <xdr:col>76</xdr:col>
      <xdr:colOff>114300</xdr:colOff>
      <xdr:row>61</xdr:row>
      <xdr:rowOff>155122</xdr:rowOff>
    </xdr:to>
    <xdr:cxnSp macro="">
      <xdr:nvCxnSpPr>
        <xdr:cNvPr id="555" name="直線コネクタ 554">
          <a:extLst>
            <a:ext uri="{FF2B5EF4-FFF2-40B4-BE49-F238E27FC236}">
              <a16:creationId xmlns:a16="http://schemas.microsoft.com/office/drawing/2014/main" id="{5D4317CE-F209-495A-AF97-216C41D4D6A2}"/>
            </a:ext>
          </a:extLst>
        </xdr:cNvPr>
        <xdr:cNvCxnSpPr/>
      </xdr:nvCxnSpPr>
      <xdr:spPr>
        <a:xfrm>
          <a:off x="13703300" y="105482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556" name="楕円 555">
          <a:extLst>
            <a:ext uri="{FF2B5EF4-FFF2-40B4-BE49-F238E27FC236}">
              <a16:creationId xmlns:a16="http://schemas.microsoft.com/office/drawing/2014/main" id="{DC1CF282-03D3-447D-9328-219D77DE3D7D}"/>
            </a:ext>
          </a:extLst>
        </xdr:cNvPr>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89807</xdr:rowOff>
    </xdr:to>
    <xdr:cxnSp macro="">
      <xdr:nvCxnSpPr>
        <xdr:cNvPr id="557" name="直線コネクタ 556">
          <a:extLst>
            <a:ext uri="{FF2B5EF4-FFF2-40B4-BE49-F238E27FC236}">
              <a16:creationId xmlns:a16="http://schemas.microsoft.com/office/drawing/2014/main" id="{C9ED4DB1-416F-4678-B137-3137EDD685F4}"/>
            </a:ext>
          </a:extLst>
        </xdr:cNvPr>
        <xdr:cNvCxnSpPr/>
      </xdr:nvCxnSpPr>
      <xdr:spPr>
        <a:xfrm>
          <a:off x="12814300" y="1046988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54C42D78-E900-4969-8949-D1AC3F93AF66}"/>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06B3B641-20BD-420A-975A-46BF56D07846}"/>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788D0703-6A82-4FC3-871D-C670D71A5E2E}"/>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B6BC4287-3D63-4097-B11B-DD0F554B3652}"/>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58255</xdr:rowOff>
    </xdr:from>
    <xdr:ext cx="405111" cy="259045"/>
    <xdr:sp macro="" textlink="">
      <xdr:nvSpPr>
        <xdr:cNvPr id="562" name="n_1mainValue【学校施設】&#10;有形固定資産減価償却率">
          <a:extLst>
            <a:ext uri="{FF2B5EF4-FFF2-40B4-BE49-F238E27FC236}">
              <a16:creationId xmlns:a16="http://schemas.microsoft.com/office/drawing/2014/main" id="{04226087-3AA4-47A1-BBBE-2B5E16964101}"/>
            </a:ext>
          </a:extLst>
        </xdr:cNvPr>
        <xdr:cNvSpPr txBox="1"/>
      </xdr:nvSpPr>
      <xdr:spPr>
        <a:xfrm>
          <a:off x="152660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25599</xdr:rowOff>
    </xdr:from>
    <xdr:ext cx="405111" cy="259045"/>
    <xdr:sp macro="" textlink="">
      <xdr:nvSpPr>
        <xdr:cNvPr id="563" name="n_2mainValue【学校施設】&#10;有形固定資産減価償却率">
          <a:extLst>
            <a:ext uri="{FF2B5EF4-FFF2-40B4-BE49-F238E27FC236}">
              <a16:creationId xmlns:a16="http://schemas.microsoft.com/office/drawing/2014/main" id="{63703B6E-25C8-4E85-9E6B-F46DD7B5CD79}"/>
            </a:ext>
          </a:extLst>
        </xdr:cNvPr>
        <xdr:cNvSpPr txBox="1"/>
      </xdr:nvSpPr>
      <xdr:spPr>
        <a:xfrm>
          <a:off x="14389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131734</xdr:rowOff>
    </xdr:from>
    <xdr:ext cx="405111" cy="259045"/>
    <xdr:sp macro="" textlink="">
      <xdr:nvSpPr>
        <xdr:cNvPr id="564" name="n_3mainValue【学校施設】&#10;有形固定資産減価償却率">
          <a:extLst>
            <a:ext uri="{FF2B5EF4-FFF2-40B4-BE49-F238E27FC236}">
              <a16:creationId xmlns:a16="http://schemas.microsoft.com/office/drawing/2014/main" id="{32BECF7D-FF33-46D6-B5C9-16E9C13D5A23}"/>
            </a:ext>
          </a:extLst>
        </xdr:cNvPr>
        <xdr:cNvSpPr txBox="1"/>
      </xdr:nvSpPr>
      <xdr:spPr>
        <a:xfrm>
          <a:off x="13500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565" name="n_4mainValue【学校施設】&#10;有形固定資産減価償却率">
          <a:extLst>
            <a:ext uri="{FF2B5EF4-FFF2-40B4-BE49-F238E27FC236}">
              <a16:creationId xmlns:a16="http://schemas.microsoft.com/office/drawing/2014/main" id="{EF0BF4A6-BF65-46A2-830C-B33D5F6B9FDF}"/>
            </a:ext>
          </a:extLst>
        </xdr:cNvPr>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439E1A6-CED2-4223-8608-D625990A20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0BB89D2-42FD-4AD7-96C5-85B8B5C11B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EE7BB2A-A69E-42C9-92CB-A67412AF87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5C5CD3D-A240-4520-98A9-F4474316B05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A5678BF-1139-41E8-9D8A-27CBCAD21E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887A14E-4250-4777-B4FD-C1C072E8E4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646E6B0-F094-4ED2-934F-18B691B5C3B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0F32885-5DF9-491D-9435-C2D7FA1AAD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9D558DC-BACC-4987-9BED-BA69BEA0927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EF71EFB6-7554-47EA-A5E9-729A10071C1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C2611FBC-49E3-4F29-8CED-2C3D5031916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3FED968-893E-4E88-A46D-8489BCC0063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616D369F-7491-4A6C-9AD7-90DB70D1696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91583E33-310E-4E10-A811-E5C5861C017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D11822A4-D19D-4530-8C26-5F6AFC5653D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9962ED2E-EA9A-4E5F-A2E3-6312D710DB1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BE613202-B7B3-4570-8336-7ECE67F36A0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506DC8A-A27D-4642-B64D-69CEA011B24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595B56A-2324-433C-870D-7C48522E7A7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D6E7FB2-4F2A-4761-876A-22B578BC144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51F2B13B-0597-45AB-90A9-8F04DA48BE6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D3420083-FCC9-4103-A028-2E7F2D942EA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BD45360-D228-49B4-A25D-D102534B6CF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A2BB619-5355-473B-9661-6D60A379E6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84ADE55-281F-4883-A55A-5B296E58E8C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7FD24F31-311D-4B58-B147-472F8BB39B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F80620DF-8298-4AF4-92A9-9BD1DDEA5DBC}"/>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6902EC7F-5D23-424E-BE26-564E4A51534F}"/>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2A342182-7343-4043-B9C4-90F942ED694C}"/>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D21FC144-00A3-4B25-B4BF-E6091A4BA7AD}"/>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8D24182E-57C5-4720-838F-C072EA16AFC3}"/>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58920760-A654-4062-B8DA-D1D81F98F545}"/>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2189C857-AE58-44C7-8942-21033C978589}"/>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2766BB17-BBDF-4CB1-ADE1-420557C81A6B}"/>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1F2CF7F2-5F03-43FA-ABDE-F09A543A51B0}"/>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9918D32E-1777-42AF-BEE3-DA1A5DC9E2BF}"/>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BB428BAF-F988-4E95-A187-15DBCC6A06CD}"/>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B85F221-3712-4848-86C1-F1627BBE179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E0A1F9E-3B44-480B-BDB6-2A1D09E519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31A9F3E-D0E0-4966-9DA1-905D95C52DD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4D83D6C-B08D-497E-A228-0E339EDAC3D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CEDF36D-0DAB-47B5-9504-F07C74A967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91259</xdr:rowOff>
    </xdr:from>
    <xdr:to>
      <xdr:col>116</xdr:col>
      <xdr:colOff>114300</xdr:colOff>
      <xdr:row>60</xdr:row>
      <xdr:rowOff>21409</xdr:rowOff>
    </xdr:to>
    <xdr:sp macro="" textlink="">
      <xdr:nvSpPr>
        <xdr:cNvPr id="608" name="楕円 607">
          <a:extLst>
            <a:ext uri="{FF2B5EF4-FFF2-40B4-BE49-F238E27FC236}">
              <a16:creationId xmlns:a16="http://schemas.microsoft.com/office/drawing/2014/main" id="{939A394C-5B5F-4FD9-8774-34177F8CEFF9}"/>
            </a:ext>
          </a:extLst>
        </xdr:cNvPr>
        <xdr:cNvSpPr/>
      </xdr:nvSpPr>
      <xdr:spPr>
        <a:xfrm>
          <a:off x="221107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114136</xdr:rowOff>
    </xdr:from>
    <xdr:ext cx="469744" cy="259045"/>
    <xdr:sp macro="" textlink="">
      <xdr:nvSpPr>
        <xdr:cNvPr id="609" name="【学校施設】&#10;一人当たり面積該当値テキスト">
          <a:extLst>
            <a:ext uri="{FF2B5EF4-FFF2-40B4-BE49-F238E27FC236}">
              <a16:creationId xmlns:a16="http://schemas.microsoft.com/office/drawing/2014/main" id="{C5AD2377-31B3-4923-8484-220D893ADCE1}"/>
            </a:ext>
          </a:extLst>
        </xdr:cNvPr>
        <xdr:cNvSpPr txBox="1"/>
      </xdr:nvSpPr>
      <xdr:spPr>
        <a:xfrm>
          <a:off x="22199600" y="10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54247</xdr:rowOff>
    </xdr:from>
    <xdr:to>
      <xdr:col>112</xdr:col>
      <xdr:colOff>38100</xdr:colOff>
      <xdr:row>59</xdr:row>
      <xdr:rowOff>155847</xdr:rowOff>
    </xdr:to>
    <xdr:sp macro="" textlink="">
      <xdr:nvSpPr>
        <xdr:cNvPr id="610" name="楕円 609">
          <a:extLst>
            <a:ext uri="{FF2B5EF4-FFF2-40B4-BE49-F238E27FC236}">
              <a16:creationId xmlns:a16="http://schemas.microsoft.com/office/drawing/2014/main" id="{2754AD6A-7A06-4DD5-9504-9832662A0D91}"/>
            </a:ext>
          </a:extLst>
        </xdr:cNvPr>
        <xdr:cNvSpPr/>
      </xdr:nvSpPr>
      <xdr:spPr>
        <a:xfrm>
          <a:off x="21272500" y="1016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105047</xdr:rowOff>
    </xdr:from>
    <xdr:to>
      <xdr:col>116</xdr:col>
      <xdr:colOff>63500</xdr:colOff>
      <xdr:row>59</xdr:row>
      <xdr:rowOff>142059</xdr:rowOff>
    </xdr:to>
    <xdr:cxnSp macro="">
      <xdr:nvCxnSpPr>
        <xdr:cNvPr id="611" name="直線コネクタ 610">
          <a:extLst>
            <a:ext uri="{FF2B5EF4-FFF2-40B4-BE49-F238E27FC236}">
              <a16:creationId xmlns:a16="http://schemas.microsoft.com/office/drawing/2014/main" id="{37D0C38C-501B-41E4-9678-9401E3949FF9}"/>
            </a:ext>
          </a:extLst>
        </xdr:cNvPr>
        <xdr:cNvCxnSpPr/>
      </xdr:nvCxnSpPr>
      <xdr:spPr>
        <a:xfrm>
          <a:off x="21323300" y="10220597"/>
          <a:ext cx="838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57513</xdr:rowOff>
    </xdr:from>
    <xdr:to>
      <xdr:col>107</xdr:col>
      <xdr:colOff>101600</xdr:colOff>
      <xdr:row>59</xdr:row>
      <xdr:rowOff>159113</xdr:rowOff>
    </xdr:to>
    <xdr:sp macro="" textlink="">
      <xdr:nvSpPr>
        <xdr:cNvPr id="612" name="楕円 611">
          <a:extLst>
            <a:ext uri="{FF2B5EF4-FFF2-40B4-BE49-F238E27FC236}">
              <a16:creationId xmlns:a16="http://schemas.microsoft.com/office/drawing/2014/main" id="{AB61946D-67E0-4734-9865-FDE01B8D2BCC}"/>
            </a:ext>
          </a:extLst>
        </xdr:cNvPr>
        <xdr:cNvSpPr/>
      </xdr:nvSpPr>
      <xdr:spPr>
        <a:xfrm>
          <a:off x="20383500" y="1017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105047</xdr:rowOff>
    </xdr:from>
    <xdr:to>
      <xdr:col>111</xdr:col>
      <xdr:colOff>177800</xdr:colOff>
      <xdr:row>59</xdr:row>
      <xdr:rowOff>108313</xdr:rowOff>
    </xdr:to>
    <xdr:cxnSp macro="">
      <xdr:nvCxnSpPr>
        <xdr:cNvPr id="613" name="直線コネクタ 612">
          <a:extLst>
            <a:ext uri="{FF2B5EF4-FFF2-40B4-BE49-F238E27FC236}">
              <a16:creationId xmlns:a16="http://schemas.microsoft.com/office/drawing/2014/main" id="{D0D46B72-E68E-4268-A9E4-F21823D490FB}"/>
            </a:ext>
          </a:extLst>
        </xdr:cNvPr>
        <xdr:cNvCxnSpPr/>
      </xdr:nvCxnSpPr>
      <xdr:spPr>
        <a:xfrm flipV="1">
          <a:off x="20434300" y="102205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12881</xdr:rowOff>
    </xdr:from>
    <xdr:to>
      <xdr:col>102</xdr:col>
      <xdr:colOff>165100</xdr:colOff>
      <xdr:row>59</xdr:row>
      <xdr:rowOff>114481</xdr:rowOff>
    </xdr:to>
    <xdr:sp macro="" textlink="">
      <xdr:nvSpPr>
        <xdr:cNvPr id="614" name="楕円 613">
          <a:extLst>
            <a:ext uri="{FF2B5EF4-FFF2-40B4-BE49-F238E27FC236}">
              <a16:creationId xmlns:a16="http://schemas.microsoft.com/office/drawing/2014/main" id="{7C60DD5B-8967-4427-9449-750B3D7BF349}"/>
            </a:ext>
          </a:extLst>
        </xdr:cNvPr>
        <xdr:cNvSpPr/>
      </xdr:nvSpPr>
      <xdr:spPr>
        <a:xfrm>
          <a:off x="19494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63681</xdr:rowOff>
    </xdr:from>
    <xdr:to>
      <xdr:col>107</xdr:col>
      <xdr:colOff>50800</xdr:colOff>
      <xdr:row>59</xdr:row>
      <xdr:rowOff>108313</xdr:rowOff>
    </xdr:to>
    <xdr:cxnSp macro="">
      <xdr:nvCxnSpPr>
        <xdr:cNvPr id="615" name="直線コネクタ 614">
          <a:extLst>
            <a:ext uri="{FF2B5EF4-FFF2-40B4-BE49-F238E27FC236}">
              <a16:creationId xmlns:a16="http://schemas.microsoft.com/office/drawing/2014/main" id="{E06983E7-B448-43AE-B8E0-FB7B46FD1253}"/>
            </a:ext>
          </a:extLst>
        </xdr:cNvPr>
        <xdr:cNvCxnSpPr/>
      </xdr:nvCxnSpPr>
      <xdr:spPr>
        <a:xfrm>
          <a:off x="19545300" y="10179231"/>
          <a:ext cx="889000" cy="4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17235</xdr:rowOff>
    </xdr:from>
    <xdr:to>
      <xdr:col>98</xdr:col>
      <xdr:colOff>38100</xdr:colOff>
      <xdr:row>59</xdr:row>
      <xdr:rowOff>118835</xdr:rowOff>
    </xdr:to>
    <xdr:sp macro="" textlink="">
      <xdr:nvSpPr>
        <xdr:cNvPr id="616" name="楕円 615">
          <a:extLst>
            <a:ext uri="{FF2B5EF4-FFF2-40B4-BE49-F238E27FC236}">
              <a16:creationId xmlns:a16="http://schemas.microsoft.com/office/drawing/2014/main" id="{8F1BC4AA-0442-4E4F-85CF-424400764F2A}"/>
            </a:ext>
          </a:extLst>
        </xdr:cNvPr>
        <xdr:cNvSpPr/>
      </xdr:nvSpPr>
      <xdr:spPr>
        <a:xfrm>
          <a:off x="18605500" y="10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63681</xdr:rowOff>
    </xdr:from>
    <xdr:to>
      <xdr:col>102</xdr:col>
      <xdr:colOff>114300</xdr:colOff>
      <xdr:row>59</xdr:row>
      <xdr:rowOff>68035</xdr:rowOff>
    </xdr:to>
    <xdr:cxnSp macro="">
      <xdr:nvCxnSpPr>
        <xdr:cNvPr id="617" name="直線コネクタ 616">
          <a:extLst>
            <a:ext uri="{FF2B5EF4-FFF2-40B4-BE49-F238E27FC236}">
              <a16:creationId xmlns:a16="http://schemas.microsoft.com/office/drawing/2014/main" id="{5F82D7E0-F5F8-42F7-8823-A686D3C05020}"/>
            </a:ext>
          </a:extLst>
        </xdr:cNvPr>
        <xdr:cNvCxnSpPr/>
      </xdr:nvCxnSpPr>
      <xdr:spPr>
        <a:xfrm flipV="1">
          <a:off x="18656300" y="10179231"/>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397F9040-8D9C-42A8-8B63-AFE652252355}"/>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E8DAFE92-5CE1-4179-8DA0-EE60B22568EB}"/>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56CAAE20-A067-4D74-8252-D1CFFB2D1005}"/>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B6D4121F-DEBF-42C9-A8B3-A89E9B6BE3C8}"/>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924</xdr:rowOff>
    </xdr:from>
    <xdr:ext cx="469744" cy="259045"/>
    <xdr:sp macro="" textlink="">
      <xdr:nvSpPr>
        <xdr:cNvPr id="622" name="n_1mainValue【学校施設】&#10;一人当たり面積">
          <a:extLst>
            <a:ext uri="{FF2B5EF4-FFF2-40B4-BE49-F238E27FC236}">
              <a16:creationId xmlns:a16="http://schemas.microsoft.com/office/drawing/2014/main" id="{8D05AD00-E98E-4B4F-8B45-A98C4BF6743A}"/>
            </a:ext>
          </a:extLst>
        </xdr:cNvPr>
        <xdr:cNvSpPr txBox="1"/>
      </xdr:nvSpPr>
      <xdr:spPr>
        <a:xfrm>
          <a:off x="21075727" y="994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4190</xdr:rowOff>
    </xdr:from>
    <xdr:ext cx="469744" cy="259045"/>
    <xdr:sp macro="" textlink="">
      <xdr:nvSpPr>
        <xdr:cNvPr id="623" name="n_2mainValue【学校施設】&#10;一人当たり面積">
          <a:extLst>
            <a:ext uri="{FF2B5EF4-FFF2-40B4-BE49-F238E27FC236}">
              <a16:creationId xmlns:a16="http://schemas.microsoft.com/office/drawing/2014/main" id="{C3AF2B61-D50A-4A75-94BC-1CFFC1C7535C}"/>
            </a:ext>
          </a:extLst>
        </xdr:cNvPr>
        <xdr:cNvSpPr txBox="1"/>
      </xdr:nvSpPr>
      <xdr:spPr>
        <a:xfrm>
          <a:off x="20199427" y="994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131008</xdr:rowOff>
    </xdr:from>
    <xdr:ext cx="469744" cy="259045"/>
    <xdr:sp macro="" textlink="">
      <xdr:nvSpPr>
        <xdr:cNvPr id="624" name="n_3mainValue【学校施設】&#10;一人当たり面積">
          <a:extLst>
            <a:ext uri="{FF2B5EF4-FFF2-40B4-BE49-F238E27FC236}">
              <a16:creationId xmlns:a16="http://schemas.microsoft.com/office/drawing/2014/main" id="{F075B3C9-D9D0-46F8-BC80-7128FE8AE1F8}"/>
            </a:ext>
          </a:extLst>
        </xdr:cNvPr>
        <xdr:cNvSpPr txBox="1"/>
      </xdr:nvSpPr>
      <xdr:spPr>
        <a:xfrm>
          <a:off x="19310427" y="990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135362</xdr:rowOff>
    </xdr:from>
    <xdr:ext cx="469744" cy="259045"/>
    <xdr:sp macro="" textlink="">
      <xdr:nvSpPr>
        <xdr:cNvPr id="625" name="n_4mainValue【学校施設】&#10;一人当たり面積">
          <a:extLst>
            <a:ext uri="{FF2B5EF4-FFF2-40B4-BE49-F238E27FC236}">
              <a16:creationId xmlns:a16="http://schemas.microsoft.com/office/drawing/2014/main" id="{77DBE776-0022-43FC-A373-733CB868CFAE}"/>
            </a:ext>
          </a:extLst>
        </xdr:cNvPr>
        <xdr:cNvSpPr txBox="1"/>
      </xdr:nvSpPr>
      <xdr:spPr>
        <a:xfrm>
          <a:off x="1842142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B46FFF3-B7C6-4587-866D-89B89F7A8A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03F175F-8094-41AF-B462-D89B9D364C8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36EF069-2382-4478-B009-30B7C22F92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8CDFD06-BD79-4B41-B41F-09EFEAE578D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DF26E87-390C-4CA6-BF16-AB282E730D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3AE8EBCA-59E0-49FB-97F2-4C598DC243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CAC24F0-F864-4DDA-9D03-79C0EC3A1AD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E2D7F57-59FA-4EDF-B264-B9477E96126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E1E264A8-E44A-435D-8D94-6DFB0B3EC8F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25C1C13-B165-45F1-98C1-5DE847430EB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718AF0FE-50A2-41A0-A9E2-1E0544A197D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9BACFD26-FD93-4AB1-8F53-4C72C2F12EE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E582C1E9-005E-458B-9F44-8FE32E666BE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004DF2C-D6F7-4FBD-8495-52425853FD7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11432610-B2E7-4E01-B543-47FDF2AB158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2D1EF63-8311-4EEE-8A27-5C8F7B2C19D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D2FFAABC-2A96-4A15-90A5-000DC0EFAFB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853F208D-C42E-4C7A-92BC-D46D7890F4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F4E0E05D-80F7-4035-BFB9-2240D8E991D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64D831A1-07D5-483E-AAB1-F6D110C5451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D9098D25-4AB3-40C9-BBF4-4168149F5BF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E343757F-DEEF-4E7C-A265-3122A75674C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F73F580-2900-44AB-9615-C014B8DE47B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0F0B5904-10A9-4C96-B7E8-8E59C0AE8E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2DD3F0E8-EAC5-4A84-917F-DAE4CAD258A0}"/>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EA1EC55E-E656-4759-9AFC-5CDC7E5CA6E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2CF4118B-61DE-4F13-99BE-40AE20E9F7D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EA18388A-5C63-438C-9EC7-884CC3CF00E8}"/>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E899224D-6E9A-4F94-B1C6-80C1D216DD9F}"/>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ECC2D852-DB53-4D52-9122-C5DF0720566E}"/>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56D2E7BA-02CE-48A2-95A1-F2B9A342440A}"/>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425AC9D4-7EA1-4275-B321-BAE47635890E}"/>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C78725AB-D276-4C6C-80C2-DFF9DD75FE0B}"/>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EB410FC-95F2-4A1C-A076-40A5535F9EF6}"/>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607CE980-72F3-4EEF-8B18-EC8BB800B30E}"/>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BC2CB28-E038-470F-A47D-9D7AE1E32C1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03056B0-A124-4641-A558-56505EBB6CA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E4EEFF0-CBC7-4724-92A6-08C131BA6C1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B0A8544-52E6-4F6B-A04F-9DBC443194F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D1070B6-6310-4540-917E-60E6F787468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6" name="楕円 665">
          <a:extLst>
            <a:ext uri="{FF2B5EF4-FFF2-40B4-BE49-F238E27FC236}">
              <a16:creationId xmlns:a16="http://schemas.microsoft.com/office/drawing/2014/main" id="{7F9E2DCE-9E4E-4F20-929B-F045686AFD56}"/>
            </a:ext>
          </a:extLst>
        </xdr:cNvPr>
        <xdr:cNvSpPr/>
      </xdr:nvSpPr>
      <xdr:spPr>
        <a:xfrm>
          <a:off x="162687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52088</xdr:rowOff>
    </xdr:from>
    <xdr:ext cx="405111" cy="259045"/>
    <xdr:sp macro="" textlink="">
      <xdr:nvSpPr>
        <xdr:cNvPr id="667" name="【児童館】&#10;有形固定資産減価償却率該当値テキスト">
          <a:extLst>
            <a:ext uri="{FF2B5EF4-FFF2-40B4-BE49-F238E27FC236}">
              <a16:creationId xmlns:a16="http://schemas.microsoft.com/office/drawing/2014/main" id="{0379CFBA-6CC9-4822-8111-A74E514B58C6}"/>
            </a:ext>
          </a:extLst>
        </xdr:cNvPr>
        <xdr:cNvSpPr txBox="1"/>
      </xdr:nvSpPr>
      <xdr:spPr>
        <a:xfrm>
          <a:off x="16357600"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162561</xdr:rowOff>
    </xdr:from>
    <xdr:to>
      <xdr:col>81</xdr:col>
      <xdr:colOff>101600</xdr:colOff>
      <xdr:row>81</xdr:row>
      <xdr:rowOff>92711</xdr:rowOff>
    </xdr:to>
    <xdr:sp macro="" textlink="">
      <xdr:nvSpPr>
        <xdr:cNvPr id="668" name="楕円 667">
          <a:extLst>
            <a:ext uri="{FF2B5EF4-FFF2-40B4-BE49-F238E27FC236}">
              <a16:creationId xmlns:a16="http://schemas.microsoft.com/office/drawing/2014/main" id="{08AEA594-796A-4298-9D2F-2F10E5086A9E}"/>
            </a:ext>
          </a:extLst>
        </xdr:cNvPr>
        <xdr:cNvSpPr/>
      </xdr:nvSpPr>
      <xdr:spPr>
        <a:xfrm>
          <a:off x="15430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41911</xdr:rowOff>
    </xdr:from>
    <xdr:to>
      <xdr:col>85</xdr:col>
      <xdr:colOff>127000</xdr:colOff>
      <xdr:row>81</xdr:row>
      <xdr:rowOff>80011</xdr:rowOff>
    </xdr:to>
    <xdr:cxnSp macro="">
      <xdr:nvCxnSpPr>
        <xdr:cNvPr id="669" name="直線コネクタ 668">
          <a:extLst>
            <a:ext uri="{FF2B5EF4-FFF2-40B4-BE49-F238E27FC236}">
              <a16:creationId xmlns:a16="http://schemas.microsoft.com/office/drawing/2014/main" id="{E9D512B3-D5BB-40B0-82FC-D8EAA382391D}"/>
            </a:ext>
          </a:extLst>
        </xdr:cNvPr>
        <xdr:cNvCxnSpPr/>
      </xdr:nvCxnSpPr>
      <xdr:spPr>
        <a:xfrm>
          <a:off x="15481300" y="139293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124461</xdr:rowOff>
    </xdr:from>
    <xdr:to>
      <xdr:col>76</xdr:col>
      <xdr:colOff>165100</xdr:colOff>
      <xdr:row>81</xdr:row>
      <xdr:rowOff>54611</xdr:rowOff>
    </xdr:to>
    <xdr:sp macro="" textlink="">
      <xdr:nvSpPr>
        <xdr:cNvPr id="670" name="楕円 669">
          <a:extLst>
            <a:ext uri="{FF2B5EF4-FFF2-40B4-BE49-F238E27FC236}">
              <a16:creationId xmlns:a16="http://schemas.microsoft.com/office/drawing/2014/main" id="{EFBD4532-D449-4B9F-9417-70E091DF3590}"/>
            </a:ext>
          </a:extLst>
        </xdr:cNvPr>
        <xdr:cNvSpPr/>
      </xdr:nvSpPr>
      <xdr:spPr>
        <a:xfrm>
          <a:off x="14541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3811</xdr:rowOff>
    </xdr:from>
    <xdr:to>
      <xdr:col>81</xdr:col>
      <xdr:colOff>50800</xdr:colOff>
      <xdr:row>81</xdr:row>
      <xdr:rowOff>41911</xdr:rowOff>
    </xdr:to>
    <xdr:cxnSp macro="">
      <xdr:nvCxnSpPr>
        <xdr:cNvPr id="671" name="直線コネクタ 670">
          <a:extLst>
            <a:ext uri="{FF2B5EF4-FFF2-40B4-BE49-F238E27FC236}">
              <a16:creationId xmlns:a16="http://schemas.microsoft.com/office/drawing/2014/main" id="{3D36C129-D41A-4BAF-AED9-7DA3D43D8A52}"/>
            </a:ext>
          </a:extLst>
        </xdr:cNvPr>
        <xdr:cNvCxnSpPr/>
      </xdr:nvCxnSpPr>
      <xdr:spPr>
        <a:xfrm>
          <a:off x="14592300" y="138912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86361</xdr:rowOff>
    </xdr:from>
    <xdr:to>
      <xdr:col>72</xdr:col>
      <xdr:colOff>38100</xdr:colOff>
      <xdr:row>81</xdr:row>
      <xdr:rowOff>16511</xdr:rowOff>
    </xdr:to>
    <xdr:sp macro="" textlink="">
      <xdr:nvSpPr>
        <xdr:cNvPr id="672" name="楕円 671">
          <a:extLst>
            <a:ext uri="{FF2B5EF4-FFF2-40B4-BE49-F238E27FC236}">
              <a16:creationId xmlns:a16="http://schemas.microsoft.com/office/drawing/2014/main" id="{36B098F7-9984-4F5F-92D3-578D16AC9E02}"/>
            </a:ext>
          </a:extLst>
        </xdr:cNvPr>
        <xdr:cNvSpPr/>
      </xdr:nvSpPr>
      <xdr:spPr>
        <a:xfrm>
          <a:off x="13652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137161</xdr:rowOff>
    </xdr:from>
    <xdr:to>
      <xdr:col>76</xdr:col>
      <xdr:colOff>114300</xdr:colOff>
      <xdr:row>81</xdr:row>
      <xdr:rowOff>3811</xdr:rowOff>
    </xdr:to>
    <xdr:cxnSp macro="">
      <xdr:nvCxnSpPr>
        <xdr:cNvPr id="673" name="直線コネクタ 672">
          <a:extLst>
            <a:ext uri="{FF2B5EF4-FFF2-40B4-BE49-F238E27FC236}">
              <a16:creationId xmlns:a16="http://schemas.microsoft.com/office/drawing/2014/main" id="{AF8226C6-EB9F-4EE4-8F25-372E3A0D970F}"/>
            </a:ext>
          </a:extLst>
        </xdr:cNvPr>
        <xdr:cNvCxnSpPr/>
      </xdr:nvCxnSpPr>
      <xdr:spPr>
        <a:xfrm>
          <a:off x="13703300" y="138531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48261</xdr:rowOff>
    </xdr:from>
    <xdr:to>
      <xdr:col>67</xdr:col>
      <xdr:colOff>101600</xdr:colOff>
      <xdr:row>80</xdr:row>
      <xdr:rowOff>149861</xdr:rowOff>
    </xdr:to>
    <xdr:sp macro="" textlink="">
      <xdr:nvSpPr>
        <xdr:cNvPr id="674" name="楕円 673">
          <a:extLst>
            <a:ext uri="{FF2B5EF4-FFF2-40B4-BE49-F238E27FC236}">
              <a16:creationId xmlns:a16="http://schemas.microsoft.com/office/drawing/2014/main" id="{E6C6E2B3-D4CC-4B7C-9B21-E7D8E4CCD377}"/>
            </a:ext>
          </a:extLst>
        </xdr:cNvPr>
        <xdr:cNvSpPr/>
      </xdr:nvSpPr>
      <xdr:spPr>
        <a:xfrm>
          <a:off x="12763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99061</xdr:rowOff>
    </xdr:from>
    <xdr:to>
      <xdr:col>71</xdr:col>
      <xdr:colOff>177800</xdr:colOff>
      <xdr:row>80</xdr:row>
      <xdr:rowOff>137161</xdr:rowOff>
    </xdr:to>
    <xdr:cxnSp macro="">
      <xdr:nvCxnSpPr>
        <xdr:cNvPr id="675" name="直線コネクタ 674">
          <a:extLst>
            <a:ext uri="{FF2B5EF4-FFF2-40B4-BE49-F238E27FC236}">
              <a16:creationId xmlns:a16="http://schemas.microsoft.com/office/drawing/2014/main" id="{C329BF60-9AED-4976-B0C1-8719B1445436}"/>
            </a:ext>
          </a:extLst>
        </xdr:cNvPr>
        <xdr:cNvCxnSpPr/>
      </xdr:nvCxnSpPr>
      <xdr:spPr>
        <a:xfrm>
          <a:off x="12814300" y="13815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D9C0DB3D-709D-4124-8231-0E7578A444DD}"/>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B9A87C0C-6C9F-4976-9656-8E7D68736B84}"/>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78" name="n_3aveValue【児童館】&#10;有形固定資産減価償却率">
          <a:extLst>
            <a:ext uri="{FF2B5EF4-FFF2-40B4-BE49-F238E27FC236}">
              <a16:creationId xmlns:a16="http://schemas.microsoft.com/office/drawing/2014/main" id="{B4656EA8-EC9D-4E30-BB99-BC2552C427AB}"/>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E792A5FE-D64E-45E1-9E8D-C94D7B4FD895}"/>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109238</xdr:rowOff>
    </xdr:from>
    <xdr:ext cx="405111" cy="259045"/>
    <xdr:sp macro="" textlink="">
      <xdr:nvSpPr>
        <xdr:cNvPr id="680" name="n_1mainValue【児童館】&#10;有形固定資産減価償却率">
          <a:extLst>
            <a:ext uri="{FF2B5EF4-FFF2-40B4-BE49-F238E27FC236}">
              <a16:creationId xmlns:a16="http://schemas.microsoft.com/office/drawing/2014/main" id="{31015048-EE59-468B-BB02-57929A9545DD}"/>
            </a:ext>
          </a:extLst>
        </xdr:cNvPr>
        <xdr:cNvSpPr txBox="1"/>
      </xdr:nvSpPr>
      <xdr:spPr>
        <a:xfrm>
          <a:off x="152660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71138</xdr:rowOff>
    </xdr:from>
    <xdr:ext cx="405111" cy="259045"/>
    <xdr:sp macro="" textlink="">
      <xdr:nvSpPr>
        <xdr:cNvPr id="681" name="n_2mainValue【児童館】&#10;有形固定資産減価償却率">
          <a:extLst>
            <a:ext uri="{FF2B5EF4-FFF2-40B4-BE49-F238E27FC236}">
              <a16:creationId xmlns:a16="http://schemas.microsoft.com/office/drawing/2014/main" id="{91F64100-3CB1-46CA-BDD4-B27A015E110C}"/>
            </a:ext>
          </a:extLst>
        </xdr:cNvPr>
        <xdr:cNvSpPr txBox="1"/>
      </xdr:nvSpPr>
      <xdr:spPr>
        <a:xfrm>
          <a:off x="14389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33038</xdr:rowOff>
    </xdr:from>
    <xdr:ext cx="405111" cy="259045"/>
    <xdr:sp macro="" textlink="">
      <xdr:nvSpPr>
        <xdr:cNvPr id="682" name="n_3mainValue【児童館】&#10;有形固定資産減価償却率">
          <a:extLst>
            <a:ext uri="{FF2B5EF4-FFF2-40B4-BE49-F238E27FC236}">
              <a16:creationId xmlns:a16="http://schemas.microsoft.com/office/drawing/2014/main" id="{3F8594CC-84EC-4D75-BC19-598ADC5B92E2}"/>
            </a:ext>
          </a:extLst>
        </xdr:cNvPr>
        <xdr:cNvSpPr txBox="1"/>
      </xdr:nvSpPr>
      <xdr:spPr>
        <a:xfrm>
          <a:off x="13500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166388</xdr:rowOff>
    </xdr:from>
    <xdr:ext cx="405111" cy="259045"/>
    <xdr:sp macro="" textlink="">
      <xdr:nvSpPr>
        <xdr:cNvPr id="683" name="n_4mainValue【児童館】&#10;有形固定資産減価償却率">
          <a:extLst>
            <a:ext uri="{FF2B5EF4-FFF2-40B4-BE49-F238E27FC236}">
              <a16:creationId xmlns:a16="http://schemas.microsoft.com/office/drawing/2014/main" id="{0C55517C-CB6D-4E6C-9087-7C4D7A7ADBBD}"/>
            </a:ext>
          </a:extLst>
        </xdr:cNvPr>
        <xdr:cNvSpPr txBox="1"/>
      </xdr:nvSpPr>
      <xdr:spPr>
        <a:xfrm>
          <a:off x="126117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CFFAD17-3B02-4729-B537-5AFFC663D2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4A3BE14-7350-4B71-9F86-055282B9BE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B5A489C5-6DFE-467D-8244-7B54EEF1E5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9126D74B-FA12-4A94-B3E9-EB476EB3D3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9995D790-5DA4-4AD3-B1DE-671924FA84B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B6204A2-A94C-492A-BB5B-4819BBCA6D9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EDD00B69-9C18-4294-AE21-7C68DBDB52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D6A48D03-ECB0-48DF-9543-3B503B60989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B239D22-125A-4D4D-8FFF-710F6C3E21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DC221862-E43F-462C-9ECE-4FE72EDF47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8C4DA8CE-4B57-48CE-A7C6-7B9D00175C2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9B14D25-0D23-4D87-BF73-E8718631A30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6AF752C4-8729-48ED-9858-DDDF8946A06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20230E63-70DD-46B3-8D8A-20CC261C351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43A42C26-10ED-4B47-B824-9AFEDD95C8B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4648D41-BA6B-4EC4-B4AF-4154A958052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0C0EB5E4-00E1-4B08-B535-33508DD400A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8295D677-CA76-425F-B773-116C7491BF0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5149440-9A05-4FAC-A724-72EEED30C53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E910F7B-0608-4FB0-A5E9-2722A038B4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D081D14A-CBE9-4DD3-B7E1-F51828AC086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64372FC4-1837-4368-98E4-72E838743599}"/>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5F11DE76-A61D-456A-8329-E4FE02AB9BCE}"/>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5742A1D5-60A4-4C99-908C-ACB0CBCEC6F7}"/>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F113556F-B488-4C1D-B7EB-F08BEF0E6342}"/>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B069303-B8D5-43ED-A4A5-805158684241}"/>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6EEF6F07-30C7-46B3-BD23-8EEDD526A732}"/>
            </a:ext>
          </a:extLst>
        </xdr:cNvPr>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0531A328-A241-4C1A-8537-3005FA61B9C0}"/>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89072EE6-DF89-4927-8C91-EBD33E6D1466}"/>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EBDC1B01-D140-40FB-9916-5EC1F8E63C31}"/>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701B5824-142C-4B5E-ADDD-3466629154F8}"/>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1802FBB8-BB8C-4D97-9701-3654498666A3}"/>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512582F-FA28-4063-B35A-C404B39238C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F1D5D9E-6439-4949-A0EA-781FAD1B2CF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832F282-B28C-4E06-B584-EBA610C5F08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5E7B531-EB31-4DB6-88AC-B912B340055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C23B917-F3FD-443C-81A1-14298E79B03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158750</xdr:rowOff>
    </xdr:from>
    <xdr:to>
      <xdr:col>116</xdr:col>
      <xdr:colOff>114300</xdr:colOff>
      <xdr:row>80</xdr:row>
      <xdr:rowOff>88900</xdr:rowOff>
    </xdr:to>
    <xdr:sp macro="" textlink="">
      <xdr:nvSpPr>
        <xdr:cNvPr id="721" name="楕円 720">
          <a:extLst>
            <a:ext uri="{FF2B5EF4-FFF2-40B4-BE49-F238E27FC236}">
              <a16:creationId xmlns:a16="http://schemas.microsoft.com/office/drawing/2014/main" id="{609C9282-0C74-4E83-B4E2-66591DA6F1E8}"/>
            </a:ext>
          </a:extLst>
        </xdr:cNvPr>
        <xdr:cNvSpPr/>
      </xdr:nvSpPr>
      <xdr:spPr>
        <a:xfrm>
          <a:off x="221107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10177</xdr:rowOff>
    </xdr:from>
    <xdr:ext cx="469744" cy="259045"/>
    <xdr:sp macro="" textlink="">
      <xdr:nvSpPr>
        <xdr:cNvPr id="722" name="【児童館】&#10;一人当たり面積該当値テキスト">
          <a:extLst>
            <a:ext uri="{FF2B5EF4-FFF2-40B4-BE49-F238E27FC236}">
              <a16:creationId xmlns:a16="http://schemas.microsoft.com/office/drawing/2014/main" id="{7FB0F01E-4560-415C-BFE7-0E2906A7820F}"/>
            </a:ext>
          </a:extLst>
        </xdr:cNvPr>
        <xdr:cNvSpPr txBox="1"/>
      </xdr:nvSpPr>
      <xdr:spPr>
        <a:xfrm>
          <a:off x="22199600"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10161</xdr:rowOff>
    </xdr:from>
    <xdr:to>
      <xdr:col>112</xdr:col>
      <xdr:colOff>38100</xdr:colOff>
      <xdr:row>80</xdr:row>
      <xdr:rowOff>111761</xdr:rowOff>
    </xdr:to>
    <xdr:sp macro="" textlink="">
      <xdr:nvSpPr>
        <xdr:cNvPr id="723" name="楕円 722">
          <a:extLst>
            <a:ext uri="{FF2B5EF4-FFF2-40B4-BE49-F238E27FC236}">
              <a16:creationId xmlns:a16="http://schemas.microsoft.com/office/drawing/2014/main" id="{BF86B54C-0A47-4914-92D5-F8745D097B85}"/>
            </a:ext>
          </a:extLst>
        </xdr:cNvPr>
        <xdr:cNvSpPr/>
      </xdr:nvSpPr>
      <xdr:spPr>
        <a:xfrm>
          <a:off x="21272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38100</xdr:rowOff>
    </xdr:from>
    <xdr:to>
      <xdr:col>116</xdr:col>
      <xdr:colOff>63500</xdr:colOff>
      <xdr:row>80</xdr:row>
      <xdr:rowOff>60961</xdr:rowOff>
    </xdr:to>
    <xdr:cxnSp macro="">
      <xdr:nvCxnSpPr>
        <xdr:cNvPr id="724" name="直線コネクタ 723">
          <a:extLst>
            <a:ext uri="{FF2B5EF4-FFF2-40B4-BE49-F238E27FC236}">
              <a16:creationId xmlns:a16="http://schemas.microsoft.com/office/drawing/2014/main" id="{F0AAA29B-89EE-44F8-B41B-63676729AC7A}"/>
            </a:ext>
          </a:extLst>
        </xdr:cNvPr>
        <xdr:cNvCxnSpPr/>
      </xdr:nvCxnSpPr>
      <xdr:spPr>
        <a:xfrm flipV="1">
          <a:off x="21323300" y="137541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10161</xdr:rowOff>
    </xdr:from>
    <xdr:to>
      <xdr:col>107</xdr:col>
      <xdr:colOff>101600</xdr:colOff>
      <xdr:row>80</xdr:row>
      <xdr:rowOff>111761</xdr:rowOff>
    </xdr:to>
    <xdr:sp macro="" textlink="">
      <xdr:nvSpPr>
        <xdr:cNvPr id="725" name="楕円 724">
          <a:extLst>
            <a:ext uri="{FF2B5EF4-FFF2-40B4-BE49-F238E27FC236}">
              <a16:creationId xmlns:a16="http://schemas.microsoft.com/office/drawing/2014/main" id="{A1F798E2-9E80-4613-878F-462D59D1D3B9}"/>
            </a:ext>
          </a:extLst>
        </xdr:cNvPr>
        <xdr:cNvSpPr/>
      </xdr:nvSpPr>
      <xdr:spPr>
        <a:xfrm>
          <a:off x="20383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60961</xdr:rowOff>
    </xdr:from>
    <xdr:to>
      <xdr:col>111</xdr:col>
      <xdr:colOff>177800</xdr:colOff>
      <xdr:row>80</xdr:row>
      <xdr:rowOff>60961</xdr:rowOff>
    </xdr:to>
    <xdr:cxnSp macro="">
      <xdr:nvCxnSpPr>
        <xdr:cNvPr id="726" name="直線コネクタ 725">
          <a:extLst>
            <a:ext uri="{FF2B5EF4-FFF2-40B4-BE49-F238E27FC236}">
              <a16:creationId xmlns:a16="http://schemas.microsoft.com/office/drawing/2014/main" id="{A178ABD9-70A7-48A7-8EE5-230429AE9180}"/>
            </a:ext>
          </a:extLst>
        </xdr:cNvPr>
        <xdr:cNvCxnSpPr/>
      </xdr:nvCxnSpPr>
      <xdr:spPr>
        <a:xfrm>
          <a:off x="20434300" y="13776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10161</xdr:rowOff>
    </xdr:from>
    <xdr:to>
      <xdr:col>102</xdr:col>
      <xdr:colOff>165100</xdr:colOff>
      <xdr:row>80</xdr:row>
      <xdr:rowOff>111761</xdr:rowOff>
    </xdr:to>
    <xdr:sp macro="" textlink="">
      <xdr:nvSpPr>
        <xdr:cNvPr id="727" name="楕円 726">
          <a:extLst>
            <a:ext uri="{FF2B5EF4-FFF2-40B4-BE49-F238E27FC236}">
              <a16:creationId xmlns:a16="http://schemas.microsoft.com/office/drawing/2014/main" id="{707A7D94-FC1C-490E-81D9-5DB796B4B477}"/>
            </a:ext>
          </a:extLst>
        </xdr:cNvPr>
        <xdr:cNvSpPr/>
      </xdr:nvSpPr>
      <xdr:spPr>
        <a:xfrm>
          <a:off x="19494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60961</xdr:rowOff>
    </xdr:from>
    <xdr:to>
      <xdr:col>107</xdr:col>
      <xdr:colOff>50800</xdr:colOff>
      <xdr:row>80</xdr:row>
      <xdr:rowOff>60961</xdr:rowOff>
    </xdr:to>
    <xdr:cxnSp macro="">
      <xdr:nvCxnSpPr>
        <xdr:cNvPr id="728" name="直線コネクタ 727">
          <a:extLst>
            <a:ext uri="{FF2B5EF4-FFF2-40B4-BE49-F238E27FC236}">
              <a16:creationId xmlns:a16="http://schemas.microsoft.com/office/drawing/2014/main" id="{AF51005A-7FCE-42C2-8E2F-7265D4191E9F}"/>
            </a:ext>
          </a:extLst>
        </xdr:cNvPr>
        <xdr:cNvCxnSpPr/>
      </xdr:nvCxnSpPr>
      <xdr:spPr>
        <a:xfrm>
          <a:off x="19545300" y="13776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10161</xdr:rowOff>
    </xdr:from>
    <xdr:to>
      <xdr:col>98</xdr:col>
      <xdr:colOff>38100</xdr:colOff>
      <xdr:row>80</xdr:row>
      <xdr:rowOff>111761</xdr:rowOff>
    </xdr:to>
    <xdr:sp macro="" textlink="">
      <xdr:nvSpPr>
        <xdr:cNvPr id="729" name="楕円 728">
          <a:extLst>
            <a:ext uri="{FF2B5EF4-FFF2-40B4-BE49-F238E27FC236}">
              <a16:creationId xmlns:a16="http://schemas.microsoft.com/office/drawing/2014/main" id="{F701494B-BD22-4638-A5D4-7BDA3F72CC03}"/>
            </a:ext>
          </a:extLst>
        </xdr:cNvPr>
        <xdr:cNvSpPr/>
      </xdr:nvSpPr>
      <xdr:spPr>
        <a:xfrm>
          <a:off x="18605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60961</xdr:rowOff>
    </xdr:from>
    <xdr:to>
      <xdr:col>102</xdr:col>
      <xdr:colOff>114300</xdr:colOff>
      <xdr:row>80</xdr:row>
      <xdr:rowOff>60961</xdr:rowOff>
    </xdr:to>
    <xdr:cxnSp macro="">
      <xdr:nvCxnSpPr>
        <xdr:cNvPr id="730" name="直線コネクタ 729">
          <a:extLst>
            <a:ext uri="{FF2B5EF4-FFF2-40B4-BE49-F238E27FC236}">
              <a16:creationId xmlns:a16="http://schemas.microsoft.com/office/drawing/2014/main" id="{8E51281B-2494-4E8E-92FE-B4083D2FA90E}"/>
            </a:ext>
          </a:extLst>
        </xdr:cNvPr>
        <xdr:cNvCxnSpPr/>
      </xdr:nvCxnSpPr>
      <xdr:spPr>
        <a:xfrm>
          <a:off x="18656300" y="13776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9C672AB3-C0C7-4173-B5E1-20DFF8920AC7}"/>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BB2A1EA7-9110-49EC-A2B5-20AAC936A223}"/>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C5948A34-473F-4B4D-A772-0DE49EE23D21}"/>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5AA22E17-AB21-4652-A2E1-05F103244912}"/>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128288</xdr:rowOff>
    </xdr:from>
    <xdr:ext cx="469744" cy="259045"/>
    <xdr:sp macro="" textlink="">
      <xdr:nvSpPr>
        <xdr:cNvPr id="735" name="n_1mainValue【児童館】&#10;一人当たり面積">
          <a:extLst>
            <a:ext uri="{FF2B5EF4-FFF2-40B4-BE49-F238E27FC236}">
              <a16:creationId xmlns:a16="http://schemas.microsoft.com/office/drawing/2014/main" id="{F0F74A70-95EB-418B-9CDA-20705C178D58}"/>
            </a:ext>
          </a:extLst>
        </xdr:cNvPr>
        <xdr:cNvSpPr txBox="1"/>
      </xdr:nvSpPr>
      <xdr:spPr>
        <a:xfrm>
          <a:off x="210757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128288</xdr:rowOff>
    </xdr:from>
    <xdr:ext cx="469744" cy="259045"/>
    <xdr:sp macro="" textlink="">
      <xdr:nvSpPr>
        <xdr:cNvPr id="736" name="n_2mainValue【児童館】&#10;一人当たり面積">
          <a:extLst>
            <a:ext uri="{FF2B5EF4-FFF2-40B4-BE49-F238E27FC236}">
              <a16:creationId xmlns:a16="http://schemas.microsoft.com/office/drawing/2014/main" id="{A7FB4CEB-6FAE-49AE-BF62-7A649EE7BF61}"/>
            </a:ext>
          </a:extLst>
        </xdr:cNvPr>
        <xdr:cNvSpPr txBox="1"/>
      </xdr:nvSpPr>
      <xdr:spPr>
        <a:xfrm>
          <a:off x="201994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128288</xdr:rowOff>
    </xdr:from>
    <xdr:ext cx="469744" cy="259045"/>
    <xdr:sp macro="" textlink="">
      <xdr:nvSpPr>
        <xdr:cNvPr id="737" name="n_3mainValue【児童館】&#10;一人当たり面積">
          <a:extLst>
            <a:ext uri="{FF2B5EF4-FFF2-40B4-BE49-F238E27FC236}">
              <a16:creationId xmlns:a16="http://schemas.microsoft.com/office/drawing/2014/main" id="{738CE08F-AF95-4B1C-8AF1-E57661EF22CE}"/>
            </a:ext>
          </a:extLst>
        </xdr:cNvPr>
        <xdr:cNvSpPr txBox="1"/>
      </xdr:nvSpPr>
      <xdr:spPr>
        <a:xfrm>
          <a:off x="193104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128288</xdr:rowOff>
    </xdr:from>
    <xdr:ext cx="469744" cy="259045"/>
    <xdr:sp macro="" textlink="">
      <xdr:nvSpPr>
        <xdr:cNvPr id="738" name="n_4mainValue【児童館】&#10;一人当たり面積">
          <a:extLst>
            <a:ext uri="{FF2B5EF4-FFF2-40B4-BE49-F238E27FC236}">
              <a16:creationId xmlns:a16="http://schemas.microsoft.com/office/drawing/2014/main" id="{19DE2CC7-8635-4678-A552-1730BCCA67FF}"/>
            </a:ext>
          </a:extLst>
        </xdr:cNvPr>
        <xdr:cNvSpPr txBox="1"/>
      </xdr:nvSpPr>
      <xdr:spPr>
        <a:xfrm>
          <a:off x="184214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ED0E393-690A-4573-8C8D-F2F8B1B5AB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92D86FA-65AB-4203-94D5-DBA439D25ED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45D84BA-9841-4331-8C87-89A74AF886B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092790E-F0FD-441D-9C40-7ECB19CA6DB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DF284F0-DE0E-4B3B-9749-7760E9941C2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F87073D-9F0E-4779-A30E-B94047AC5C2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8D23BAE-BFFA-4C4C-BD05-21830B032EC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C713A18-2403-4620-8B69-C3DD87AEFE4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74E0B07D-CAC8-4D73-94F1-0808B464C2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0F00CF7-CD14-469B-BAF5-E9F90C6EB2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694F3B9-7C16-49E5-81F0-D0B2C9F723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9856423F-1774-4021-A944-11574564993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5B42FC46-3B15-4E4E-909B-E7C3EC89447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4DF9B488-742C-4495-B30C-FAF87BA4F46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1104DECA-CC2E-4B95-8C45-6FE8A7E4DDF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57CC3313-27FA-4D22-BEBE-4D09014EF97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CD965D69-6022-4F07-B187-325666DA503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CF103304-9F28-4FCB-92AA-8E62DAD6A92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01813457-17D3-494A-B54F-A7164FC3442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EA464D7B-3332-4303-ABA8-7C13D7F0682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FA0433E9-13D0-4A4A-A599-20D450DCCC8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34FF6E7F-6FDB-4178-B535-114C1FF4F4D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2B6E8CE-91CB-4517-8399-D37DB5B0837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F227714-7678-49FD-A4BD-73332660307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399C19B4-FEE4-4783-9815-A9B88449F902}"/>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9EB9C8E6-73ED-4868-AD51-EAAA15F1B77C}"/>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D96E5E97-DCF9-4F6C-8253-0CB592A5A817}"/>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7286828A-53D2-486F-A595-BC94F3C442FB}"/>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43554A3C-9675-4EF1-8AD2-0C2B99504429}"/>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AA9EF21D-6BD4-4DE7-BD75-F12793505785}"/>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766CB2CD-FC42-4CBD-B88E-44A2341D0A78}"/>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F514D9CD-7388-4626-A3F4-F98589D289F0}"/>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95A9FA32-8EE5-40F2-B4A5-BF053A5BC463}"/>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08007651-8B2A-4FBE-BBB6-36BB7CAB3FFC}"/>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6994041E-76A3-4F79-810D-A42FD8F5A599}"/>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F8A2D3D-FDDE-4866-9F04-93069BDC35F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7F34752-2E19-4F79-A57B-0084163DE20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DFABE62-98AD-4D37-8510-2F38691170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CD6D8FC-ED2A-48B2-A852-F8BCCD4FC73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C13F66D-6B55-4266-8354-C29ECA1BC0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52070</xdr:rowOff>
    </xdr:from>
    <xdr:to>
      <xdr:col>85</xdr:col>
      <xdr:colOff>177800</xdr:colOff>
      <xdr:row>102</xdr:row>
      <xdr:rowOff>153670</xdr:rowOff>
    </xdr:to>
    <xdr:sp macro="" textlink="">
      <xdr:nvSpPr>
        <xdr:cNvPr id="779" name="楕円 778">
          <a:extLst>
            <a:ext uri="{FF2B5EF4-FFF2-40B4-BE49-F238E27FC236}">
              <a16:creationId xmlns:a16="http://schemas.microsoft.com/office/drawing/2014/main" id="{B8E70596-F371-415B-8B97-A9C1C0CFF61C}"/>
            </a:ext>
          </a:extLst>
        </xdr:cNvPr>
        <xdr:cNvSpPr/>
      </xdr:nvSpPr>
      <xdr:spPr>
        <a:xfrm>
          <a:off x="16268700" y="175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74947</xdr:rowOff>
    </xdr:from>
    <xdr:ext cx="405111" cy="259045"/>
    <xdr:sp macro="" textlink="">
      <xdr:nvSpPr>
        <xdr:cNvPr id="780" name="【公民館】&#10;有形固定資産減価償却率該当値テキスト">
          <a:extLst>
            <a:ext uri="{FF2B5EF4-FFF2-40B4-BE49-F238E27FC236}">
              <a16:creationId xmlns:a16="http://schemas.microsoft.com/office/drawing/2014/main" id="{76988DB1-E04B-4856-A42E-99B79F1A7F2A}"/>
            </a:ext>
          </a:extLst>
        </xdr:cNvPr>
        <xdr:cNvSpPr txBox="1"/>
      </xdr:nvSpPr>
      <xdr:spPr>
        <a:xfrm>
          <a:off x="16357600"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170180</xdr:rowOff>
    </xdr:from>
    <xdr:to>
      <xdr:col>81</xdr:col>
      <xdr:colOff>101600</xdr:colOff>
      <xdr:row>102</xdr:row>
      <xdr:rowOff>100330</xdr:rowOff>
    </xdr:to>
    <xdr:sp macro="" textlink="">
      <xdr:nvSpPr>
        <xdr:cNvPr id="781" name="楕円 780">
          <a:extLst>
            <a:ext uri="{FF2B5EF4-FFF2-40B4-BE49-F238E27FC236}">
              <a16:creationId xmlns:a16="http://schemas.microsoft.com/office/drawing/2014/main" id="{9FA7F192-1344-4F16-86AB-20BB6307F680}"/>
            </a:ext>
          </a:extLst>
        </xdr:cNvPr>
        <xdr:cNvSpPr/>
      </xdr:nvSpPr>
      <xdr:spPr>
        <a:xfrm>
          <a:off x="15430500" y="1748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49530</xdr:rowOff>
    </xdr:from>
    <xdr:to>
      <xdr:col>85</xdr:col>
      <xdr:colOff>127000</xdr:colOff>
      <xdr:row>102</xdr:row>
      <xdr:rowOff>102870</xdr:rowOff>
    </xdr:to>
    <xdr:cxnSp macro="">
      <xdr:nvCxnSpPr>
        <xdr:cNvPr id="782" name="直線コネクタ 781">
          <a:extLst>
            <a:ext uri="{FF2B5EF4-FFF2-40B4-BE49-F238E27FC236}">
              <a16:creationId xmlns:a16="http://schemas.microsoft.com/office/drawing/2014/main" id="{C2FCB472-A1DD-4163-81B6-29D02BAEB420}"/>
            </a:ext>
          </a:extLst>
        </xdr:cNvPr>
        <xdr:cNvCxnSpPr/>
      </xdr:nvCxnSpPr>
      <xdr:spPr>
        <a:xfrm>
          <a:off x="15481300" y="175374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143511</xdr:rowOff>
    </xdr:from>
    <xdr:to>
      <xdr:col>76</xdr:col>
      <xdr:colOff>165100</xdr:colOff>
      <xdr:row>102</xdr:row>
      <xdr:rowOff>73661</xdr:rowOff>
    </xdr:to>
    <xdr:sp macro="" textlink="">
      <xdr:nvSpPr>
        <xdr:cNvPr id="783" name="楕円 782">
          <a:extLst>
            <a:ext uri="{FF2B5EF4-FFF2-40B4-BE49-F238E27FC236}">
              <a16:creationId xmlns:a16="http://schemas.microsoft.com/office/drawing/2014/main" id="{D64B20B7-B0BE-485E-837B-B4D4AF00243B}"/>
            </a:ext>
          </a:extLst>
        </xdr:cNvPr>
        <xdr:cNvSpPr/>
      </xdr:nvSpPr>
      <xdr:spPr>
        <a:xfrm>
          <a:off x="14541500" y="174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22861</xdr:rowOff>
    </xdr:from>
    <xdr:to>
      <xdr:col>81</xdr:col>
      <xdr:colOff>50800</xdr:colOff>
      <xdr:row>102</xdr:row>
      <xdr:rowOff>49530</xdr:rowOff>
    </xdr:to>
    <xdr:cxnSp macro="">
      <xdr:nvCxnSpPr>
        <xdr:cNvPr id="784" name="直線コネクタ 783">
          <a:extLst>
            <a:ext uri="{FF2B5EF4-FFF2-40B4-BE49-F238E27FC236}">
              <a16:creationId xmlns:a16="http://schemas.microsoft.com/office/drawing/2014/main" id="{FF2D9302-BC5C-4B4F-B946-340A8F2BE334}"/>
            </a:ext>
          </a:extLst>
        </xdr:cNvPr>
        <xdr:cNvCxnSpPr/>
      </xdr:nvCxnSpPr>
      <xdr:spPr>
        <a:xfrm>
          <a:off x="14592300" y="175107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107314</xdr:rowOff>
    </xdr:from>
    <xdr:to>
      <xdr:col>72</xdr:col>
      <xdr:colOff>38100</xdr:colOff>
      <xdr:row>102</xdr:row>
      <xdr:rowOff>37464</xdr:rowOff>
    </xdr:to>
    <xdr:sp macro="" textlink="">
      <xdr:nvSpPr>
        <xdr:cNvPr id="785" name="楕円 784">
          <a:extLst>
            <a:ext uri="{FF2B5EF4-FFF2-40B4-BE49-F238E27FC236}">
              <a16:creationId xmlns:a16="http://schemas.microsoft.com/office/drawing/2014/main" id="{341FDF6D-CBFE-461C-A111-17F048307800}"/>
            </a:ext>
          </a:extLst>
        </xdr:cNvPr>
        <xdr:cNvSpPr/>
      </xdr:nvSpPr>
      <xdr:spPr>
        <a:xfrm>
          <a:off x="13652500" y="174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158114</xdr:rowOff>
    </xdr:from>
    <xdr:to>
      <xdr:col>76</xdr:col>
      <xdr:colOff>114300</xdr:colOff>
      <xdr:row>102</xdr:row>
      <xdr:rowOff>22861</xdr:rowOff>
    </xdr:to>
    <xdr:cxnSp macro="">
      <xdr:nvCxnSpPr>
        <xdr:cNvPr id="786" name="直線コネクタ 785">
          <a:extLst>
            <a:ext uri="{FF2B5EF4-FFF2-40B4-BE49-F238E27FC236}">
              <a16:creationId xmlns:a16="http://schemas.microsoft.com/office/drawing/2014/main" id="{49BE853F-8C3D-467F-9C56-70E19FCB3A41}"/>
            </a:ext>
          </a:extLst>
        </xdr:cNvPr>
        <xdr:cNvCxnSpPr/>
      </xdr:nvCxnSpPr>
      <xdr:spPr>
        <a:xfrm>
          <a:off x="13703300" y="174745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57786</xdr:rowOff>
    </xdr:from>
    <xdr:to>
      <xdr:col>67</xdr:col>
      <xdr:colOff>101600</xdr:colOff>
      <xdr:row>101</xdr:row>
      <xdr:rowOff>159386</xdr:rowOff>
    </xdr:to>
    <xdr:sp macro="" textlink="">
      <xdr:nvSpPr>
        <xdr:cNvPr id="787" name="楕円 786">
          <a:extLst>
            <a:ext uri="{FF2B5EF4-FFF2-40B4-BE49-F238E27FC236}">
              <a16:creationId xmlns:a16="http://schemas.microsoft.com/office/drawing/2014/main" id="{DF4ACB9D-06FA-465C-B4F1-917AE723DB6B}"/>
            </a:ext>
          </a:extLst>
        </xdr:cNvPr>
        <xdr:cNvSpPr/>
      </xdr:nvSpPr>
      <xdr:spPr>
        <a:xfrm>
          <a:off x="12763500" y="1737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108586</xdr:rowOff>
    </xdr:from>
    <xdr:to>
      <xdr:col>71</xdr:col>
      <xdr:colOff>177800</xdr:colOff>
      <xdr:row>101</xdr:row>
      <xdr:rowOff>158114</xdr:rowOff>
    </xdr:to>
    <xdr:cxnSp macro="">
      <xdr:nvCxnSpPr>
        <xdr:cNvPr id="788" name="直線コネクタ 787">
          <a:extLst>
            <a:ext uri="{FF2B5EF4-FFF2-40B4-BE49-F238E27FC236}">
              <a16:creationId xmlns:a16="http://schemas.microsoft.com/office/drawing/2014/main" id="{E67E09B6-9AAC-4D30-A0E6-2AB524409724}"/>
            </a:ext>
          </a:extLst>
        </xdr:cNvPr>
        <xdr:cNvCxnSpPr/>
      </xdr:nvCxnSpPr>
      <xdr:spPr>
        <a:xfrm>
          <a:off x="12814300" y="1742503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8EA22443-5FB3-4E42-963B-60D35387B9B2}"/>
            </a:ext>
          </a:extLst>
        </xdr:cNvPr>
        <xdr:cNvSpPr txBox="1"/>
      </xdr:nvSpPr>
      <xdr:spPr>
        <a:xfrm>
          <a:off x="15266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DF10D666-7DF8-46C5-BF01-38CB8D31452D}"/>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981A8B5D-0EDC-46BC-AA07-2F4FE641848B}"/>
            </a:ext>
          </a:extLst>
        </xdr:cNvPr>
        <xdr:cNvSpPr txBox="1"/>
      </xdr:nvSpPr>
      <xdr:spPr>
        <a:xfrm>
          <a:off x="13500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91B1356E-E0CD-4A39-8447-36B7523A1FC9}"/>
            </a:ext>
          </a:extLst>
        </xdr:cNvPr>
        <xdr:cNvSpPr txBox="1"/>
      </xdr:nvSpPr>
      <xdr:spPr>
        <a:xfrm>
          <a:off x="12611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116857</xdr:rowOff>
    </xdr:from>
    <xdr:ext cx="405111" cy="259045"/>
    <xdr:sp macro="" textlink="">
      <xdr:nvSpPr>
        <xdr:cNvPr id="793" name="n_1mainValue【公民館】&#10;有形固定資産減価償却率">
          <a:extLst>
            <a:ext uri="{FF2B5EF4-FFF2-40B4-BE49-F238E27FC236}">
              <a16:creationId xmlns:a16="http://schemas.microsoft.com/office/drawing/2014/main" id="{81EB5CE3-0F26-42E3-B21D-3581083AFFCA}"/>
            </a:ext>
          </a:extLst>
        </xdr:cNvPr>
        <xdr:cNvSpPr txBox="1"/>
      </xdr:nvSpPr>
      <xdr:spPr>
        <a:xfrm>
          <a:off x="15266044" y="1726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90188</xdr:rowOff>
    </xdr:from>
    <xdr:ext cx="405111" cy="259045"/>
    <xdr:sp macro="" textlink="">
      <xdr:nvSpPr>
        <xdr:cNvPr id="794" name="n_2mainValue【公民館】&#10;有形固定資産減価償却率">
          <a:extLst>
            <a:ext uri="{FF2B5EF4-FFF2-40B4-BE49-F238E27FC236}">
              <a16:creationId xmlns:a16="http://schemas.microsoft.com/office/drawing/2014/main" id="{64CAD9DD-CEA1-4F60-8656-0A6519CC8E17}"/>
            </a:ext>
          </a:extLst>
        </xdr:cNvPr>
        <xdr:cNvSpPr txBox="1"/>
      </xdr:nvSpPr>
      <xdr:spPr>
        <a:xfrm>
          <a:off x="14389744" y="1723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53991</xdr:rowOff>
    </xdr:from>
    <xdr:ext cx="405111" cy="259045"/>
    <xdr:sp macro="" textlink="">
      <xdr:nvSpPr>
        <xdr:cNvPr id="795" name="n_3mainValue【公民館】&#10;有形固定資産減価償却率">
          <a:extLst>
            <a:ext uri="{FF2B5EF4-FFF2-40B4-BE49-F238E27FC236}">
              <a16:creationId xmlns:a16="http://schemas.microsoft.com/office/drawing/2014/main" id="{0B223693-9508-4BAA-871E-902DCAF4E188}"/>
            </a:ext>
          </a:extLst>
        </xdr:cNvPr>
        <xdr:cNvSpPr txBox="1"/>
      </xdr:nvSpPr>
      <xdr:spPr>
        <a:xfrm>
          <a:off x="13500744" y="171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4463</xdr:rowOff>
    </xdr:from>
    <xdr:ext cx="405111" cy="259045"/>
    <xdr:sp macro="" textlink="">
      <xdr:nvSpPr>
        <xdr:cNvPr id="796" name="n_4mainValue【公民館】&#10;有形固定資産減価償却率">
          <a:extLst>
            <a:ext uri="{FF2B5EF4-FFF2-40B4-BE49-F238E27FC236}">
              <a16:creationId xmlns:a16="http://schemas.microsoft.com/office/drawing/2014/main" id="{1EF84717-7783-4626-A8A1-1B629C6C2995}"/>
            </a:ext>
          </a:extLst>
        </xdr:cNvPr>
        <xdr:cNvSpPr txBox="1"/>
      </xdr:nvSpPr>
      <xdr:spPr>
        <a:xfrm>
          <a:off x="12611744" y="1714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492BBB01-7908-489F-BE72-146B18ED6F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6376AFB-96D9-464D-921A-8E370B7C64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7DBEACBC-5D6F-4052-9BB9-9F0B0C7E5CB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851C5FAF-B027-4FC4-B3C8-01A96898F4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D2DAF3D7-3A9A-42A9-83FE-6E991E4E13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7BE83833-0D06-4CBA-A814-335B7CBBCF9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F0A981D-D883-484E-9D1C-2528EBFFB3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2BE12DA-A1A5-412C-9501-17BCA8BD08C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485C267-5DA2-4513-9DBB-F58C76CEE1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A6ABA2E6-8D90-41DA-AF6A-A0745115F54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EE4BCBF-8FAA-461B-BF2D-211F03C7EBE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892419E5-D87A-4581-A592-EF263C8BF2C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F5FD3F60-1139-412B-831B-CBBD7463C0D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F4DAE42A-B4E2-4B85-BD28-33713504952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C20BAEB2-5FCF-492A-82E2-FDA5BF468E1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52C184A2-BB5B-4C63-91A5-4815E48BD50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585C6BE7-1C5D-4754-9D4C-C1E65735CBA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A404DE08-7A2E-4310-848C-59D1B26219B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6BA0EE16-4598-40E0-94FC-B1A20E9CAF2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C16FE0A3-2D1A-4097-88A0-205F8792C2A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F3340945-1621-44E8-BC31-9EC368C513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8729C6C8-27A9-4A09-8327-19EF4670E1E9}"/>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0F75FD8E-7A1F-4E3A-916A-6E2143317AF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8479795A-6CBB-4706-8E45-1C43F2CD221F}"/>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A094AE1F-1F7F-4D9D-A404-5F78B548DD1C}"/>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FAD43511-AEB0-49CC-AB82-85AEB6E45B75}"/>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3" name="【公民館】&#10;一人当たり面積平均値テキスト">
          <a:extLst>
            <a:ext uri="{FF2B5EF4-FFF2-40B4-BE49-F238E27FC236}">
              <a16:creationId xmlns:a16="http://schemas.microsoft.com/office/drawing/2014/main" id="{0EB13273-4DEE-4899-8CC0-C4DFD54EA939}"/>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BF3297DC-F74D-44F9-B63B-17847E09C894}"/>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0F891BB4-4DC2-4718-BCE0-3A7CB6E2B971}"/>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F2FC52DA-669B-43F9-B73E-D297BF1C3EC1}"/>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9AB58360-7A58-44A2-A801-423963AC3C14}"/>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A2876511-CCC2-4964-81EB-77389B0DAF43}"/>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1868DC9-1B00-4904-B3CB-3BEDA08572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0E706FC-E923-4C18-AEC4-E3889313487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363794E-71B7-403F-93C9-6959791809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FFF45BC-B5A2-4461-B7F7-47B94B10801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975A12B-FDB2-43AA-B371-3E77865AB88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162561</xdr:rowOff>
    </xdr:from>
    <xdr:to>
      <xdr:col>116</xdr:col>
      <xdr:colOff>114300</xdr:colOff>
      <xdr:row>101</xdr:row>
      <xdr:rowOff>92711</xdr:rowOff>
    </xdr:to>
    <xdr:sp macro="" textlink="">
      <xdr:nvSpPr>
        <xdr:cNvPr id="834" name="楕円 833">
          <a:extLst>
            <a:ext uri="{FF2B5EF4-FFF2-40B4-BE49-F238E27FC236}">
              <a16:creationId xmlns:a16="http://schemas.microsoft.com/office/drawing/2014/main" id="{729ECFB4-CF91-4530-BF26-4A698B66D726}"/>
            </a:ext>
          </a:extLst>
        </xdr:cNvPr>
        <xdr:cNvSpPr/>
      </xdr:nvSpPr>
      <xdr:spPr>
        <a:xfrm>
          <a:off x="221107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13988</xdr:rowOff>
    </xdr:from>
    <xdr:ext cx="469744" cy="259045"/>
    <xdr:sp macro="" textlink="">
      <xdr:nvSpPr>
        <xdr:cNvPr id="835" name="【公民館】&#10;一人当たり面積該当値テキスト">
          <a:extLst>
            <a:ext uri="{FF2B5EF4-FFF2-40B4-BE49-F238E27FC236}">
              <a16:creationId xmlns:a16="http://schemas.microsoft.com/office/drawing/2014/main" id="{498DA218-0C90-4406-91DB-A116044CFFA7}"/>
            </a:ext>
          </a:extLst>
        </xdr:cNvPr>
        <xdr:cNvSpPr txBox="1"/>
      </xdr:nvSpPr>
      <xdr:spPr>
        <a:xfrm>
          <a:off x="22199600"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45974</xdr:rowOff>
    </xdr:from>
    <xdr:to>
      <xdr:col>112</xdr:col>
      <xdr:colOff>38100</xdr:colOff>
      <xdr:row>101</xdr:row>
      <xdr:rowOff>147574</xdr:rowOff>
    </xdr:to>
    <xdr:sp macro="" textlink="">
      <xdr:nvSpPr>
        <xdr:cNvPr id="836" name="楕円 835">
          <a:extLst>
            <a:ext uri="{FF2B5EF4-FFF2-40B4-BE49-F238E27FC236}">
              <a16:creationId xmlns:a16="http://schemas.microsoft.com/office/drawing/2014/main" id="{4CB44C9A-5243-419F-B6F0-F8986DEAF913}"/>
            </a:ext>
          </a:extLst>
        </xdr:cNvPr>
        <xdr:cNvSpPr/>
      </xdr:nvSpPr>
      <xdr:spPr>
        <a:xfrm>
          <a:off x="21272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41911</xdr:rowOff>
    </xdr:from>
    <xdr:to>
      <xdr:col>116</xdr:col>
      <xdr:colOff>63500</xdr:colOff>
      <xdr:row>101</xdr:row>
      <xdr:rowOff>96774</xdr:rowOff>
    </xdr:to>
    <xdr:cxnSp macro="">
      <xdr:nvCxnSpPr>
        <xdr:cNvPr id="837" name="直線コネクタ 836">
          <a:extLst>
            <a:ext uri="{FF2B5EF4-FFF2-40B4-BE49-F238E27FC236}">
              <a16:creationId xmlns:a16="http://schemas.microsoft.com/office/drawing/2014/main" id="{35BCAC83-C9E5-4729-994C-E952E788ADFF}"/>
            </a:ext>
          </a:extLst>
        </xdr:cNvPr>
        <xdr:cNvCxnSpPr/>
      </xdr:nvCxnSpPr>
      <xdr:spPr>
        <a:xfrm flipV="1">
          <a:off x="21323300" y="17358361"/>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45974</xdr:rowOff>
    </xdr:from>
    <xdr:to>
      <xdr:col>107</xdr:col>
      <xdr:colOff>101600</xdr:colOff>
      <xdr:row>101</xdr:row>
      <xdr:rowOff>147574</xdr:rowOff>
    </xdr:to>
    <xdr:sp macro="" textlink="">
      <xdr:nvSpPr>
        <xdr:cNvPr id="838" name="楕円 837">
          <a:extLst>
            <a:ext uri="{FF2B5EF4-FFF2-40B4-BE49-F238E27FC236}">
              <a16:creationId xmlns:a16="http://schemas.microsoft.com/office/drawing/2014/main" id="{3C939DC3-A013-4D9D-B387-C9377BF5DE1B}"/>
            </a:ext>
          </a:extLst>
        </xdr:cNvPr>
        <xdr:cNvSpPr/>
      </xdr:nvSpPr>
      <xdr:spPr>
        <a:xfrm>
          <a:off x="20383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96774</xdr:rowOff>
    </xdr:from>
    <xdr:to>
      <xdr:col>111</xdr:col>
      <xdr:colOff>177800</xdr:colOff>
      <xdr:row>101</xdr:row>
      <xdr:rowOff>96774</xdr:rowOff>
    </xdr:to>
    <xdr:cxnSp macro="">
      <xdr:nvCxnSpPr>
        <xdr:cNvPr id="839" name="直線コネクタ 838">
          <a:extLst>
            <a:ext uri="{FF2B5EF4-FFF2-40B4-BE49-F238E27FC236}">
              <a16:creationId xmlns:a16="http://schemas.microsoft.com/office/drawing/2014/main" id="{D6E58B3A-4143-4130-8615-F3E18AF43F27}"/>
            </a:ext>
          </a:extLst>
        </xdr:cNvPr>
        <xdr:cNvCxnSpPr/>
      </xdr:nvCxnSpPr>
      <xdr:spPr>
        <a:xfrm>
          <a:off x="20434300" y="17413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45974</xdr:rowOff>
    </xdr:from>
    <xdr:to>
      <xdr:col>102</xdr:col>
      <xdr:colOff>165100</xdr:colOff>
      <xdr:row>101</xdr:row>
      <xdr:rowOff>147574</xdr:rowOff>
    </xdr:to>
    <xdr:sp macro="" textlink="">
      <xdr:nvSpPr>
        <xdr:cNvPr id="840" name="楕円 839">
          <a:extLst>
            <a:ext uri="{FF2B5EF4-FFF2-40B4-BE49-F238E27FC236}">
              <a16:creationId xmlns:a16="http://schemas.microsoft.com/office/drawing/2014/main" id="{75A0B190-EBE0-4B97-B85B-71D061CAAE07}"/>
            </a:ext>
          </a:extLst>
        </xdr:cNvPr>
        <xdr:cNvSpPr/>
      </xdr:nvSpPr>
      <xdr:spPr>
        <a:xfrm>
          <a:off x="19494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96774</xdr:rowOff>
    </xdr:from>
    <xdr:to>
      <xdr:col>107</xdr:col>
      <xdr:colOff>50800</xdr:colOff>
      <xdr:row>101</xdr:row>
      <xdr:rowOff>96774</xdr:rowOff>
    </xdr:to>
    <xdr:cxnSp macro="">
      <xdr:nvCxnSpPr>
        <xdr:cNvPr id="841" name="直線コネクタ 840">
          <a:extLst>
            <a:ext uri="{FF2B5EF4-FFF2-40B4-BE49-F238E27FC236}">
              <a16:creationId xmlns:a16="http://schemas.microsoft.com/office/drawing/2014/main" id="{ADC01512-AD55-4F23-AAC6-286CF5F4C5FB}"/>
            </a:ext>
          </a:extLst>
        </xdr:cNvPr>
        <xdr:cNvCxnSpPr/>
      </xdr:nvCxnSpPr>
      <xdr:spPr>
        <a:xfrm>
          <a:off x="19545300" y="17413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45974</xdr:rowOff>
    </xdr:from>
    <xdr:to>
      <xdr:col>98</xdr:col>
      <xdr:colOff>38100</xdr:colOff>
      <xdr:row>101</xdr:row>
      <xdr:rowOff>147574</xdr:rowOff>
    </xdr:to>
    <xdr:sp macro="" textlink="">
      <xdr:nvSpPr>
        <xdr:cNvPr id="842" name="楕円 841">
          <a:extLst>
            <a:ext uri="{FF2B5EF4-FFF2-40B4-BE49-F238E27FC236}">
              <a16:creationId xmlns:a16="http://schemas.microsoft.com/office/drawing/2014/main" id="{C64DBC7F-019C-49A7-96AA-EBD660A21BE8}"/>
            </a:ext>
          </a:extLst>
        </xdr:cNvPr>
        <xdr:cNvSpPr/>
      </xdr:nvSpPr>
      <xdr:spPr>
        <a:xfrm>
          <a:off x="18605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96774</xdr:rowOff>
    </xdr:from>
    <xdr:to>
      <xdr:col>102</xdr:col>
      <xdr:colOff>114300</xdr:colOff>
      <xdr:row>101</xdr:row>
      <xdr:rowOff>96774</xdr:rowOff>
    </xdr:to>
    <xdr:cxnSp macro="">
      <xdr:nvCxnSpPr>
        <xdr:cNvPr id="843" name="直線コネクタ 842">
          <a:extLst>
            <a:ext uri="{FF2B5EF4-FFF2-40B4-BE49-F238E27FC236}">
              <a16:creationId xmlns:a16="http://schemas.microsoft.com/office/drawing/2014/main" id="{D3EBEEE8-5083-4296-B76C-6A75E30C4DA0}"/>
            </a:ext>
          </a:extLst>
        </xdr:cNvPr>
        <xdr:cNvCxnSpPr/>
      </xdr:nvCxnSpPr>
      <xdr:spPr>
        <a:xfrm>
          <a:off x="18656300" y="17413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a:extLst>
            <a:ext uri="{FF2B5EF4-FFF2-40B4-BE49-F238E27FC236}">
              <a16:creationId xmlns:a16="http://schemas.microsoft.com/office/drawing/2014/main" id="{C13C9F02-AEE8-4045-A584-CF4ABC2E9747}"/>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45" name="n_2aveValue【公民館】&#10;一人当たり面積">
          <a:extLst>
            <a:ext uri="{FF2B5EF4-FFF2-40B4-BE49-F238E27FC236}">
              <a16:creationId xmlns:a16="http://schemas.microsoft.com/office/drawing/2014/main" id="{EEA81825-9C26-4F9E-BD9F-F929070C9B6C}"/>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6" name="n_3aveValue【公民館】&#10;一人当たり面積">
          <a:extLst>
            <a:ext uri="{FF2B5EF4-FFF2-40B4-BE49-F238E27FC236}">
              <a16:creationId xmlns:a16="http://schemas.microsoft.com/office/drawing/2014/main" id="{C3FCB860-DB56-4D7D-8684-A6AA134EBBF0}"/>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7" name="n_4aveValue【公民館】&#10;一人当たり面積">
          <a:extLst>
            <a:ext uri="{FF2B5EF4-FFF2-40B4-BE49-F238E27FC236}">
              <a16:creationId xmlns:a16="http://schemas.microsoft.com/office/drawing/2014/main" id="{C210D681-B5E7-4D67-A70F-2416D5B39D67}"/>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164101</xdr:rowOff>
    </xdr:from>
    <xdr:ext cx="469744" cy="259045"/>
    <xdr:sp macro="" textlink="">
      <xdr:nvSpPr>
        <xdr:cNvPr id="848" name="n_1mainValue【公民館】&#10;一人当たり面積">
          <a:extLst>
            <a:ext uri="{FF2B5EF4-FFF2-40B4-BE49-F238E27FC236}">
              <a16:creationId xmlns:a16="http://schemas.microsoft.com/office/drawing/2014/main" id="{CBEA76B9-74A9-4C25-A574-F30208473123}"/>
            </a:ext>
          </a:extLst>
        </xdr:cNvPr>
        <xdr:cNvSpPr txBox="1"/>
      </xdr:nvSpPr>
      <xdr:spPr>
        <a:xfrm>
          <a:off x="21075727" y="171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164101</xdr:rowOff>
    </xdr:from>
    <xdr:ext cx="469744" cy="259045"/>
    <xdr:sp macro="" textlink="">
      <xdr:nvSpPr>
        <xdr:cNvPr id="849" name="n_2mainValue【公民館】&#10;一人当たり面積">
          <a:extLst>
            <a:ext uri="{FF2B5EF4-FFF2-40B4-BE49-F238E27FC236}">
              <a16:creationId xmlns:a16="http://schemas.microsoft.com/office/drawing/2014/main" id="{3A84BEB0-5EF8-4158-BB92-760A54272976}"/>
            </a:ext>
          </a:extLst>
        </xdr:cNvPr>
        <xdr:cNvSpPr txBox="1"/>
      </xdr:nvSpPr>
      <xdr:spPr>
        <a:xfrm>
          <a:off x="20199427" y="171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164101</xdr:rowOff>
    </xdr:from>
    <xdr:ext cx="469744" cy="259045"/>
    <xdr:sp macro="" textlink="">
      <xdr:nvSpPr>
        <xdr:cNvPr id="850" name="n_3mainValue【公民館】&#10;一人当たり面積">
          <a:extLst>
            <a:ext uri="{FF2B5EF4-FFF2-40B4-BE49-F238E27FC236}">
              <a16:creationId xmlns:a16="http://schemas.microsoft.com/office/drawing/2014/main" id="{7D620657-A1CC-45EF-B4D1-1798A04E37B2}"/>
            </a:ext>
          </a:extLst>
        </xdr:cNvPr>
        <xdr:cNvSpPr txBox="1"/>
      </xdr:nvSpPr>
      <xdr:spPr>
        <a:xfrm>
          <a:off x="19310427" y="171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164101</xdr:rowOff>
    </xdr:from>
    <xdr:ext cx="469744" cy="259045"/>
    <xdr:sp macro="" textlink="">
      <xdr:nvSpPr>
        <xdr:cNvPr id="851" name="n_4mainValue【公民館】&#10;一人当たり面積">
          <a:extLst>
            <a:ext uri="{FF2B5EF4-FFF2-40B4-BE49-F238E27FC236}">
              <a16:creationId xmlns:a16="http://schemas.microsoft.com/office/drawing/2014/main" id="{F5B4D1F9-4545-4AEA-BF40-262D7206640E}"/>
            </a:ext>
          </a:extLst>
        </xdr:cNvPr>
        <xdr:cNvSpPr txBox="1"/>
      </xdr:nvSpPr>
      <xdr:spPr>
        <a:xfrm>
          <a:off x="18421427" y="171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1860DA5B-BA2A-4C21-8971-6D28073B4F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57B52BF6-DD90-4C4F-BB9F-E9FF7786E4A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65C85228-2E61-4803-90EF-6B15953682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類似団体と比較して有形固定資産減価償却率が高い施設は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r>
            <a:rPr lang="ja-JP" altLang="ja-JP" sz="1100" b="0" i="0">
              <a:solidFill>
                <a:schemeClr val="dk1"/>
              </a:solidFill>
              <a:effectLst/>
              <a:latin typeface="+mn-lt"/>
              <a:ea typeface="+mn-ea"/>
              <a:cs typeface="+mn-cs"/>
            </a:rPr>
            <a:t>また、【認定こども園・幼稚園・保育所】については、類似団体と同程度の水準となっている。</a:t>
          </a:r>
          <a:br>
            <a:rPr lang="en-US"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学校施設】については、「鴻巣市立小・中学校の適正規模及び適正配置に関する基本的な考え方」に基づき適切な統廃合を進めるとともに、「公共施設等総合管理計画」に基づき計画的な改修・修繕を実施し、施設の長寿命化を図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については、「橋梁長寿命化修繕計画」に基づ</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点検</a:t>
          </a:r>
          <a:r>
            <a:rPr kumimoji="1" lang="ja-JP" altLang="en-US" sz="1100">
              <a:solidFill>
                <a:schemeClr val="dk1"/>
              </a:solidFill>
              <a:effectLst/>
              <a:latin typeface="+mn-lt"/>
              <a:ea typeface="+mn-ea"/>
              <a:cs typeface="+mn-cs"/>
            </a:rPr>
            <a:t>結果を踏まえ</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計画的に</a:t>
          </a:r>
          <a:r>
            <a:rPr kumimoji="1" lang="ja-JP" altLang="ja-JP" sz="1100">
              <a:solidFill>
                <a:schemeClr val="dk1"/>
              </a:solidFill>
              <a:effectLst/>
              <a:latin typeface="+mn-lt"/>
              <a:ea typeface="+mn-ea"/>
              <a:cs typeface="+mn-cs"/>
            </a:rPr>
            <a:t>改修</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実施し、</a:t>
          </a:r>
          <a:r>
            <a:rPr kumimoji="1" lang="ja-JP" altLang="ja-JP" sz="1100">
              <a:solidFill>
                <a:schemeClr val="dk1"/>
              </a:solidFill>
              <a:effectLst/>
              <a:latin typeface="+mn-lt"/>
              <a:ea typeface="+mn-ea"/>
              <a:cs typeface="+mn-cs"/>
            </a:rPr>
            <a:t>安全対策を徹底していく。</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については、「公営住宅長寿命化計画」に基づき用途廃止や長寿命化の検討を進める。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その他の施設においては、有形固定資産減価償却率は類似団体内平均よりも低いものの、一人当たり延長、一人当たり面積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平均を上回っている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、人口動態の変化、住民ニーズを</a:t>
          </a:r>
          <a:r>
            <a:rPr kumimoji="1" lang="ja-JP" altLang="en-US" sz="1100">
              <a:solidFill>
                <a:schemeClr val="dk1"/>
              </a:solidFill>
              <a:effectLst/>
              <a:latin typeface="+mn-lt"/>
              <a:ea typeface="+mn-ea"/>
              <a:cs typeface="+mn-cs"/>
            </a:rPr>
            <a:t>踏まえた</a:t>
          </a:r>
          <a:r>
            <a:rPr kumimoji="1" lang="ja-JP" altLang="ja-JP" sz="1100">
              <a:solidFill>
                <a:schemeClr val="dk1"/>
              </a:solidFill>
              <a:effectLst/>
              <a:latin typeface="+mn-lt"/>
              <a:ea typeface="+mn-ea"/>
              <a:cs typeface="+mn-cs"/>
            </a:rPr>
            <a:t>施設適正化を進める。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AF6987-3EEF-4597-B4BB-9F18F3EF411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59A188-B600-4C53-8989-4547E713A91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7DBFC99-4EE4-4B2E-82F5-DA635313D9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44BC76-5F8A-4E98-9AE4-3B79683DEAD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埼玉県鴻巣市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E43B94D-ED92-474E-A628-6CA5BC16AC9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EE1D2D-B585-4C60-B1A8-DF85C15B2CE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361A40-63CF-44BF-8968-A314DC0E56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B45842-5858-42CC-A319-E9F7D7F3A49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825577-9FC8-4C99-BB79-0A394924CB4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B3A4CF-8B63-435B-A24F-7B4F57BE71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117,564
114,713
67.44
45,484,970
42,798,629
2,399,048
26,456,687
34,841,536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E2DCE3-B73C-4B10-927B-68E66DA1CC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A6774B-436D-44C2-84D4-83C5E9C3AF9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4CD1BA-29B2-4141-8AD5-C197E6F65F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92514D-D1DC-4B31-9D7D-9C177626EF9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3856C8-3DA0-4F49-B09A-37CA601007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ACED9B-7F9A-4F06-966E-442BC4C2DEF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6AB3C6-A2EB-4717-93BF-3BAE7469E7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9E863C-8140-4DA8-B0C0-21A6C82432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1BA545-2DF9-44D4-83E1-9113B4D212F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8E36B2-BC4C-47B6-9E7A-4F8FA69F70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FCE21B-4A8A-4CD3-818C-412A109BC2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1E5C75-E257-4E88-AD01-6B87AD0A78D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1F58C4-5B4C-4DB0-88B4-85946CEB97C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E8FA84-4905-42F0-A4E9-75AEBDC6B75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551AFA-94FB-4735-9ACB-7B1B0D51F77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E7A7EA-AEF7-499B-86CC-0F9D4B6243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27B984-BE88-445F-AA22-AC36E1839AC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7F1BE81-6B03-4020-8564-15A5DC3EFA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D4804D8-172D-4A47-9E15-409174C10A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778AE2-D4D9-4E33-9018-D426299E05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FC99C4-E190-4CFD-83FC-AAAA9C817FC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C5ED9D-5E45-4D3F-9AA9-CBF1811807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029E99-B4E0-4790-BC41-CA72A1B4C7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AC83EB-0EC0-4A41-8ACF-7F6CF076326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E05394-F8A7-4B87-8E45-A174B3B5168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ADBA42-D05E-4813-ABE1-AD34EED61A8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103644-8A0C-439C-89F3-A48D1072693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F88365-B4C0-432E-A999-99F1B9DDE8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839A456-7436-4247-A681-B025FCAA2E4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175750-DED5-4541-8457-680212571E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7C93379-B3C0-4802-A667-8471D88731E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D95577-49E3-488A-B4C0-CC12296346E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7352251-DCE1-4835-8064-86CF0F2C7AF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2F13917-DB40-4CDA-895B-6EAD2C20E51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090BA04-6B08-40B4-8705-CF2FABE24CD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5301837-C428-494C-99C7-1201D95ED90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448CACD-E593-4D05-8B3A-0E03137C3D4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F007AAC-B9B0-4ACD-8DA6-EAD51B2C6BE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E7743C-370D-44C5-BA7B-117317926DA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6AA23BD-893A-4DFF-BFAA-1497BA368FF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B4E0BE0-137B-400F-A13A-218ABB70DD2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0F2A741-BEA5-487F-93E0-09036E6514F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29F8DD-96FD-40CA-A41A-DFCC67C6460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A2B2E50-E0E2-4006-9D8E-E7B509B8A32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1A6B713-73D5-4408-87B3-645AC37B13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175EA7F0-4F29-4913-923B-7429352868CC}"/>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75813E1A-FA70-4057-91AE-C889EB52C0DF}"/>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EE2467DE-4432-4054-A2DA-EEEAD8D1A95F}"/>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DFB077FA-E7B8-484F-803A-6656776B705C}"/>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C39A14AE-924D-4A3A-B4A0-157B2A448A3C}"/>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DED04D8A-8297-43F7-899C-1D79A8DFB4C0}"/>
            </a:ext>
          </a:extLst>
        </xdr:cNvPr>
        <xdr:cNvSpPr txBox="1"/>
      </xdr:nvSpPr>
      <xdr:spPr>
        <a:xfrm>
          <a:off x="4673600"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D3C57004-4D9C-4A45-BB36-EA8826D50FA1}"/>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593F1CA4-2780-4B4E-AB3B-6E594E7C8492}"/>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D5107F9-08CF-4AB0-939A-30F567523513}"/>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E3A7430C-53F4-46B3-8FEF-7B715767490F}"/>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ED5F71CF-0E31-4BCA-8FBB-B877F8F71C57}"/>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6F6484-B187-4DE7-926F-E2F44CCDA3F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E209D1-8C71-4F42-BA89-E2569BE6818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2204DE-EA77-472D-9623-D88050A8B4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971AD8-468E-469F-9338-7A8DCF6C79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83847B7-CB0B-4170-8933-0AC8946B50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36830</xdr:rowOff>
    </xdr:from>
    <xdr:to>
      <xdr:col>24</xdr:col>
      <xdr:colOff>114300</xdr:colOff>
      <xdr:row>35</xdr:row>
      <xdr:rowOff>138430</xdr:rowOff>
    </xdr:to>
    <xdr:sp macro="" textlink="">
      <xdr:nvSpPr>
        <xdr:cNvPr id="73" name="楕円 72">
          <a:extLst>
            <a:ext uri="{FF2B5EF4-FFF2-40B4-BE49-F238E27FC236}">
              <a16:creationId xmlns:a16="http://schemas.microsoft.com/office/drawing/2014/main" id="{07C38F70-529E-4E8F-ABE3-A8965402403A}"/>
            </a:ext>
          </a:extLst>
        </xdr:cNvPr>
        <xdr:cNvSpPr/>
      </xdr:nvSpPr>
      <xdr:spPr>
        <a:xfrm>
          <a:off x="45847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59707</xdr:rowOff>
    </xdr:from>
    <xdr:ext cx="405111" cy="259045"/>
    <xdr:sp macro="" textlink="">
      <xdr:nvSpPr>
        <xdr:cNvPr id="74" name="【図書館】&#10;有形固定資産減価償却率該当値テキスト">
          <a:extLst>
            <a:ext uri="{FF2B5EF4-FFF2-40B4-BE49-F238E27FC236}">
              <a16:creationId xmlns:a16="http://schemas.microsoft.com/office/drawing/2014/main" id="{27469212-BCD9-45AA-9CAD-3AF2CE834C2B}"/>
            </a:ext>
          </a:extLst>
        </xdr:cNvPr>
        <xdr:cNvSpPr txBox="1"/>
      </xdr:nvSpPr>
      <xdr:spPr>
        <a:xfrm>
          <a:off x="4673600"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168275</xdr:rowOff>
    </xdr:from>
    <xdr:to>
      <xdr:col>20</xdr:col>
      <xdr:colOff>38100</xdr:colOff>
      <xdr:row>35</xdr:row>
      <xdr:rowOff>98425</xdr:rowOff>
    </xdr:to>
    <xdr:sp macro="" textlink="">
      <xdr:nvSpPr>
        <xdr:cNvPr id="75" name="楕円 74">
          <a:extLst>
            <a:ext uri="{FF2B5EF4-FFF2-40B4-BE49-F238E27FC236}">
              <a16:creationId xmlns:a16="http://schemas.microsoft.com/office/drawing/2014/main" id="{9B8BB7A1-A898-4398-A883-54C0FC8AC113}"/>
            </a:ext>
          </a:extLst>
        </xdr:cNvPr>
        <xdr:cNvSpPr/>
      </xdr:nvSpPr>
      <xdr:spPr>
        <a:xfrm>
          <a:off x="3746500" y="599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47625</xdr:rowOff>
    </xdr:from>
    <xdr:to>
      <xdr:col>24</xdr:col>
      <xdr:colOff>63500</xdr:colOff>
      <xdr:row>35</xdr:row>
      <xdr:rowOff>87630</xdr:rowOff>
    </xdr:to>
    <xdr:cxnSp macro="">
      <xdr:nvCxnSpPr>
        <xdr:cNvPr id="76" name="直線コネクタ 75">
          <a:extLst>
            <a:ext uri="{FF2B5EF4-FFF2-40B4-BE49-F238E27FC236}">
              <a16:creationId xmlns:a16="http://schemas.microsoft.com/office/drawing/2014/main" id="{06B06744-BDE3-411C-8F5C-0865556B57B2}"/>
            </a:ext>
          </a:extLst>
        </xdr:cNvPr>
        <xdr:cNvCxnSpPr/>
      </xdr:nvCxnSpPr>
      <xdr:spPr>
        <a:xfrm>
          <a:off x="3797300" y="60483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128270</xdr:rowOff>
    </xdr:from>
    <xdr:to>
      <xdr:col>15</xdr:col>
      <xdr:colOff>101600</xdr:colOff>
      <xdr:row>35</xdr:row>
      <xdr:rowOff>58420</xdr:rowOff>
    </xdr:to>
    <xdr:sp macro="" textlink="">
      <xdr:nvSpPr>
        <xdr:cNvPr id="77" name="楕円 76">
          <a:extLst>
            <a:ext uri="{FF2B5EF4-FFF2-40B4-BE49-F238E27FC236}">
              <a16:creationId xmlns:a16="http://schemas.microsoft.com/office/drawing/2014/main" id="{0CC26C32-82EF-453A-8A9A-1A6A579DF84C}"/>
            </a:ext>
          </a:extLst>
        </xdr:cNvPr>
        <xdr:cNvSpPr/>
      </xdr:nvSpPr>
      <xdr:spPr>
        <a:xfrm>
          <a:off x="28575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7620</xdr:rowOff>
    </xdr:from>
    <xdr:to>
      <xdr:col>19</xdr:col>
      <xdr:colOff>177800</xdr:colOff>
      <xdr:row>35</xdr:row>
      <xdr:rowOff>47625</xdr:rowOff>
    </xdr:to>
    <xdr:cxnSp macro="">
      <xdr:nvCxnSpPr>
        <xdr:cNvPr id="78" name="直線コネクタ 77">
          <a:extLst>
            <a:ext uri="{FF2B5EF4-FFF2-40B4-BE49-F238E27FC236}">
              <a16:creationId xmlns:a16="http://schemas.microsoft.com/office/drawing/2014/main" id="{58CE96C8-D4D9-4257-A049-A710198736A4}"/>
            </a:ext>
          </a:extLst>
        </xdr:cNvPr>
        <xdr:cNvCxnSpPr/>
      </xdr:nvCxnSpPr>
      <xdr:spPr>
        <a:xfrm>
          <a:off x="2908300" y="60083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88265</xdr:rowOff>
    </xdr:from>
    <xdr:to>
      <xdr:col>10</xdr:col>
      <xdr:colOff>165100</xdr:colOff>
      <xdr:row>35</xdr:row>
      <xdr:rowOff>18415</xdr:rowOff>
    </xdr:to>
    <xdr:sp macro="" textlink="">
      <xdr:nvSpPr>
        <xdr:cNvPr id="79" name="楕円 78">
          <a:extLst>
            <a:ext uri="{FF2B5EF4-FFF2-40B4-BE49-F238E27FC236}">
              <a16:creationId xmlns:a16="http://schemas.microsoft.com/office/drawing/2014/main" id="{14D99A62-3305-4D51-B419-E5B2846DAA37}"/>
            </a:ext>
          </a:extLst>
        </xdr:cNvPr>
        <xdr:cNvSpPr/>
      </xdr:nvSpPr>
      <xdr:spPr>
        <a:xfrm>
          <a:off x="1968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139065</xdr:rowOff>
    </xdr:from>
    <xdr:to>
      <xdr:col>15</xdr:col>
      <xdr:colOff>50800</xdr:colOff>
      <xdr:row>35</xdr:row>
      <xdr:rowOff>7620</xdr:rowOff>
    </xdr:to>
    <xdr:cxnSp macro="">
      <xdr:nvCxnSpPr>
        <xdr:cNvPr id="80" name="直線コネクタ 79">
          <a:extLst>
            <a:ext uri="{FF2B5EF4-FFF2-40B4-BE49-F238E27FC236}">
              <a16:creationId xmlns:a16="http://schemas.microsoft.com/office/drawing/2014/main" id="{ECA69AF4-C48E-40E9-993A-C98DFEA584BE}"/>
            </a:ext>
          </a:extLst>
        </xdr:cNvPr>
        <xdr:cNvCxnSpPr/>
      </xdr:nvCxnSpPr>
      <xdr:spPr>
        <a:xfrm>
          <a:off x="2019300" y="59683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48260</xdr:rowOff>
    </xdr:from>
    <xdr:to>
      <xdr:col>6</xdr:col>
      <xdr:colOff>38100</xdr:colOff>
      <xdr:row>34</xdr:row>
      <xdr:rowOff>149860</xdr:rowOff>
    </xdr:to>
    <xdr:sp macro="" textlink="">
      <xdr:nvSpPr>
        <xdr:cNvPr id="81" name="楕円 80">
          <a:extLst>
            <a:ext uri="{FF2B5EF4-FFF2-40B4-BE49-F238E27FC236}">
              <a16:creationId xmlns:a16="http://schemas.microsoft.com/office/drawing/2014/main" id="{9169A2FB-35BD-44EF-AB57-913333DADC24}"/>
            </a:ext>
          </a:extLst>
        </xdr:cNvPr>
        <xdr:cNvSpPr/>
      </xdr:nvSpPr>
      <xdr:spPr>
        <a:xfrm>
          <a:off x="1079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99060</xdr:rowOff>
    </xdr:from>
    <xdr:to>
      <xdr:col>10</xdr:col>
      <xdr:colOff>114300</xdr:colOff>
      <xdr:row>34</xdr:row>
      <xdr:rowOff>139065</xdr:rowOff>
    </xdr:to>
    <xdr:cxnSp macro="">
      <xdr:nvCxnSpPr>
        <xdr:cNvPr id="82" name="直線コネクタ 81">
          <a:extLst>
            <a:ext uri="{FF2B5EF4-FFF2-40B4-BE49-F238E27FC236}">
              <a16:creationId xmlns:a16="http://schemas.microsoft.com/office/drawing/2014/main" id="{93C96679-653B-4A6F-B50B-06155458B1FE}"/>
            </a:ext>
          </a:extLst>
        </xdr:cNvPr>
        <xdr:cNvCxnSpPr/>
      </xdr:nvCxnSpPr>
      <xdr:spPr>
        <a:xfrm>
          <a:off x="1130300" y="59283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2DB0A73C-5814-4D03-B013-811CE4C878E3}"/>
            </a:ext>
          </a:extLst>
        </xdr:cNvPr>
        <xdr:cNvSpPr txBox="1"/>
      </xdr:nvSpPr>
      <xdr:spPr>
        <a:xfrm>
          <a:off x="3582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B21C0FAB-C9C4-42DB-8562-B82A38AB6445}"/>
            </a:ext>
          </a:extLst>
        </xdr:cNvPr>
        <xdr:cNvSpPr txBox="1"/>
      </xdr:nvSpPr>
      <xdr:spPr>
        <a:xfrm>
          <a:off x="2705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BEDA7D0D-B422-4A80-96F7-DA19F7B0D640}"/>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1D5F83DD-AF4D-44D1-BFBC-9236B7CE48A0}"/>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114952</xdr:rowOff>
    </xdr:from>
    <xdr:ext cx="405111" cy="259045"/>
    <xdr:sp macro="" textlink="">
      <xdr:nvSpPr>
        <xdr:cNvPr id="87" name="n_1mainValue【図書館】&#10;有形固定資産減価償却率">
          <a:extLst>
            <a:ext uri="{FF2B5EF4-FFF2-40B4-BE49-F238E27FC236}">
              <a16:creationId xmlns:a16="http://schemas.microsoft.com/office/drawing/2014/main" id="{ECF7FFCA-0805-4B5E-A24E-48DFECE18D77}"/>
            </a:ext>
          </a:extLst>
        </xdr:cNvPr>
        <xdr:cNvSpPr txBox="1"/>
      </xdr:nvSpPr>
      <xdr:spPr>
        <a:xfrm>
          <a:off x="3582044"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74947</xdr:rowOff>
    </xdr:from>
    <xdr:ext cx="405111" cy="259045"/>
    <xdr:sp macro="" textlink="">
      <xdr:nvSpPr>
        <xdr:cNvPr id="88" name="n_2mainValue【図書館】&#10;有形固定資産減価償却率">
          <a:extLst>
            <a:ext uri="{FF2B5EF4-FFF2-40B4-BE49-F238E27FC236}">
              <a16:creationId xmlns:a16="http://schemas.microsoft.com/office/drawing/2014/main" id="{395CB738-2690-48D6-8DE6-95DA2B44DF4F}"/>
            </a:ext>
          </a:extLst>
        </xdr:cNvPr>
        <xdr:cNvSpPr txBox="1"/>
      </xdr:nvSpPr>
      <xdr:spPr>
        <a:xfrm>
          <a:off x="2705744"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34942</xdr:rowOff>
    </xdr:from>
    <xdr:ext cx="405111" cy="259045"/>
    <xdr:sp macro="" textlink="">
      <xdr:nvSpPr>
        <xdr:cNvPr id="89" name="n_3mainValue【図書館】&#10;有形固定資産減価償却率">
          <a:extLst>
            <a:ext uri="{FF2B5EF4-FFF2-40B4-BE49-F238E27FC236}">
              <a16:creationId xmlns:a16="http://schemas.microsoft.com/office/drawing/2014/main" id="{6284BD70-15AA-46EF-B059-349D86ED41CA}"/>
            </a:ext>
          </a:extLst>
        </xdr:cNvPr>
        <xdr:cNvSpPr txBox="1"/>
      </xdr:nvSpPr>
      <xdr:spPr>
        <a:xfrm>
          <a:off x="181674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166387</xdr:rowOff>
    </xdr:from>
    <xdr:ext cx="405111" cy="259045"/>
    <xdr:sp macro="" textlink="">
      <xdr:nvSpPr>
        <xdr:cNvPr id="90" name="n_4mainValue【図書館】&#10;有形固定資産減価償却率">
          <a:extLst>
            <a:ext uri="{FF2B5EF4-FFF2-40B4-BE49-F238E27FC236}">
              <a16:creationId xmlns:a16="http://schemas.microsoft.com/office/drawing/2014/main" id="{13449E36-A914-4089-8AA0-0FAE9F4CB735}"/>
            </a:ext>
          </a:extLst>
        </xdr:cNvPr>
        <xdr:cNvSpPr txBox="1"/>
      </xdr:nvSpPr>
      <xdr:spPr>
        <a:xfrm>
          <a:off x="927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AB45A79-2EF0-4D5E-AF2A-182B35EA0AC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625ECDC-2F1F-492D-A39A-0ED8600F98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4B6E3DD-4B33-49E0-8303-ED1950C1E5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6FA8B88-B7ED-47E2-BF50-88F6DA58661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331F851-470D-4281-9FE4-3BEDF66C1A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07341D5-B979-498A-A3F0-DAE7B1A0B1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06CBF58-9F52-4F7B-A34B-4DEB5F1DE5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B0341E0-293C-496E-9A46-747D9EC0D24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0EACBFC-042E-4C5C-A968-14B45806366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5A3F245-A239-4B17-BFB6-8835C9CC10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BF4FF3A-5538-4528-A5EF-35F646D0076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F5F09EA-6C0B-4FCD-AEA9-1026AFD9A26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FD45AEB-3551-4A94-9C19-B4B87EDCCEF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D4D42382-B6AC-4D78-B1B4-00F6E4DE6CA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DC9B6FC-8874-4A47-A848-E8ECA2A8D41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64BF626E-59FC-4310-A98D-6E734C31FA2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D5221ED-E54D-46F8-9891-D9ABB89EFB8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182B5162-2C2B-4ECD-AAB3-D160B3F5140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6333EA6-EE50-49EF-AF63-7A5028BE623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97398146-739A-47F3-ACF1-6B5073A0227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D9D3DD0-7535-4491-91EF-7B8DFE8CC07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5E0463EA-D5C6-4C88-9BE1-30C7D6A43FD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ED91EE4-2E5C-4479-BC70-AB10DD7EA7E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D7BDF1A-0376-4793-B66E-ABF0FCB83E1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A9326CC5-4B30-4AB3-99DE-6621C57CFE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BB5A9F7-7BB9-42FE-9DEC-68A528521C35}"/>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8190D7F1-20E6-4DB0-BB47-86AD995AF08D}"/>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C91EE59-CB05-4B33-B626-1FD3422800FD}"/>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F25DFB0A-8034-4676-8666-A048C84CF109}"/>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B831AC5-8D57-409A-824F-4D506BE9C96A}"/>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6FB030FF-7952-4C1E-9B86-66413D020B8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2CAB9A89-D53C-4D32-9557-A7C317251AE2}"/>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87236851-A845-4918-8705-295FB4204825}"/>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ADA10C55-F323-4FC0-B818-7CA0E47BEF31}"/>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659E4182-9CCB-44BE-A79D-2EA59D84781B}"/>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8ACECCE8-5CE2-4B53-9B50-48D6350EB26B}"/>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6092F9E-2653-402F-BEB3-ACBB9CD0E8E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CFC86F5-B389-4005-B7C6-4450983E7B0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F269D8C-CB9F-4845-B768-1684EE75A2C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B1DE0E-D6A1-4744-9BCD-3D556ED3C0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CB416ED-5F97-4A4B-9301-65EAF7ED100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112485</xdr:rowOff>
    </xdr:from>
    <xdr:to>
      <xdr:col>55</xdr:col>
      <xdr:colOff>50800</xdr:colOff>
      <xdr:row>41</xdr:row>
      <xdr:rowOff>42635</xdr:rowOff>
    </xdr:to>
    <xdr:sp macro="" textlink="">
      <xdr:nvSpPr>
        <xdr:cNvPr id="132" name="楕円 131">
          <a:extLst>
            <a:ext uri="{FF2B5EF4-FFF2-40B4-BE49-F238E27FC236}">
              <a16:creationId xmlns:a16="http://schemas.microsoft.com/office/drawing/2014/main" id="{B2B85354-782A-4B65-B1E3-D9CDDC28A2E8}"/>
            </a:ext>
          </a:extLst>
        </xdr:cNvPr>
        <xdr:cNvSpPr/>
      </xdr:nvSpPr>
      <xdr:spPr>
        <a:xfrm>
          <a:off x="104267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90912</xdr:rowOff>
    </xdr:from>
    <xdr:ext cx="469744" cy="259045"/>
    <xdr:sp macro="" textlink="">
      <xdr:nvSpPr>
        <xdr:cNvPr id="133" name="【図書館】&#10;一人当たり面積該当値テキスト">
          <a:extLst>
            <a:ext uri="{FF2B5EF4-FFF2-40B4-BE49-F238E27FC236}">
              <a16:creationId xmlns:a16="http://schemas.microsoft.com/office/drawing/2014/main" id="{ED1F3CCC-DBB6-4E9F-9E58-3279B69DFD9D}"/>
            </a:ext>
          </a:extLst>
        </xdr:cNvPr>
        <xdr:cNvSpPr txBox="1"/>
      </xdr:nvSpPr>
      <xdr:spPr>
        <a:xfrm>
          <a:off x="10515600" y="694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112485</xdr:rowOff>
    </xdr:from>
    <xdr:to>
      <xdr:col>50</xdr:col>
      <xdr:colOff>165100</xdr:colOff>
      <xdr:row>41</xdr:row>
      <xdr:rowOff>42635</xdr:rowOff>
    </xdr:to>
    <xdr:sp macro="" textlink="">
      <xdr:nvSpPr>
        <xdr:cNvPr id="134" name="楕円 133">
          <a:extLst>
            <a:ext uri="{FF2B5EF4-FFF2-40B4-BE49-F238E27FC236}">
              <a16:creationId xmlns:a16="http://schemas.microsoft.com/office/drawing/2014/main" id="{0116BAA3-6A50-4C5C-82D3-93D600F6E272}"/>
            </a:ext>
          </a:extLst>
        </xdr:cNvPr>
        <xdr:cNvSpPr/>
      </xdr:nvSpPr>
      <xdr:spPr>
        <a:xfrm>
          <a:off x="9588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163285</xdr:rowOff>
    </xdr:from>
    <xdr:to>
      <xdr:col>55</xdr:col>
      <xdr:colOff>0</xdr:colOff>
      <xdr:row>40</xdr:row>
      <xdr:rowOff>163285</xdr:rowOff>
    </xdr:to>
    <xdr:cxnSp macro="">
      <xdr:nvCxnSpPr>
        <xdr:cNvPr id="135" name="直線コネクタ 134">
          <a:extLst>
            <a:ext uri="{FF2B5EF4-FFF2-40B4-BE49-F238E27FC236}">
              <a16:creationId xmlns:a16="http://schemas.microsoft.com/office/drawing/2014/main" id="{109E051D-0463-48C5-BAAE-67E1BB22B8B3}"/>
            </a:ext>
          </a:extLst>
        </xdr:cNvPr>
        <xdr:cNvCxnSpPr/>
      </xdr:nvCxnSpPr>
      <xdr:spPr>
        <a:xfrm>
          <a:off x="9639300" y="7021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123372</xdr:rowOff>
    </xdr:from>
    <xdr:to>
      <xdr:col>46</xdr:col>
      <xdr:colOff>38100</xdr:colOff>
      <xdr:row>41</xdr:row>
      <xdr:rowOff>53522</xdr:rowOff>
    </xdr:to>
    <xdr:sp macro="" textlink="">
      <xdr:nvSpPr>
        <xdr:cNvPr id="136" name="楕円 135">
          <a:extLst>
            <a:ext uri="{FF2B5EF4-FFF2-40B4-BE49-F238E27FC236}">
              <a16:creationId xmlns:a16="http://schemas.microsoft.com/office/drawing/2014/main" id="{A0C60E0E-B1F4-4C7C-85D1-260A40100EE9}"/>
            </a:ext>
          </a:extLst>
        </xdr:cNvPr>
        <xdr:cNvSpPr/>
      </xdr:nvSpPr>
      <xdr:spPr>
        <a:xfrm>
          <a:off x="8699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163285</xdr:rowOff>
    </xdr:from>
    <xdr:to>
      <xdr:col>50</xdr:col>
      <xdr:colOff>114300</xdr:colOff>
      <xdr:row>41</xdr:row>
      <xdr:rowOff>2722</xdr:rowOff>
    </xdr:to>
    <xdr:cxnSp macro="">
      <xdr:nvCxnSpPr>
        <xdr:cNvPr id="137" name="直線コネクタ 136">
          <a:extLst>
            <a:ext uri="{FF2B5EF4-FFF2-40B4-BE49-F238E27FC236}">
              <a16:creationId xmlns:a16="http://schemas.microsoft.com/office/drawing/2014/main" id="{C0464A3F-64EA-4BE8-98B5-188DC698F6D1}"/>
            </a:ext>
          </a:extLst>
        </xdr:cNvPr>
        <xdr:cNvCxnSpPr/>
      </xdr:nvCxnSpPr>
      <xdr:spPr>
        <a:xfrm flipV="1">
          <a:off x="8750300" y="70212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112485</xdr:rowOff>
    </xdr:from>
    <xdr:to>
      <xdr:col>41</xdr:col>
      <xdr:colOff>101600</xdr:colOff>
      <xdr:row>41</xdr:row>
      <xdr:rowOff>42635</xdr:rowOff>
    </xdr:to>
    <xdr:sp macro="" textlink="">
      <xdr:nvSpPr>
        <xdr:cNvPr id="138" name="楕円 137">
          <a:extLst>
            <a:ext uri="{FF2B5EF4-FFF2-40B4-BE49-F238E27FC236}">
              <a16:creationId xmlns:a16="http://schemas.microsoft.com/office/drawing/2014/main" id="{A925297F-4ADA-49EF-9F0A-2A631CC9358E}"/>
            </a:ext>
          </a:extLst>
        </xdr:cNvPr>
        <xdr:cNvSpPr/>
      </xdr:nvSpPr>
      <xdr:spPr>
        <a:xfrm>
          <a:off x="7810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163285</xdr:rowOff>
    </xdr:from>
    <xdr:to>
      <xdr:col>45</xdr:col>
      <xdr:colOff>177800</xdr:colOff>
      <xdr:row>41</xdr:row>
      <xdr:rowOff>2722</xdr:rowOff>
    </xdr:to>
    <xdr:cxnSp macro="">
      <xdr:nvCxnSpPr>
        <xdr:cNvPr id="139" name="直線コネクタ 138">
          <a:extLst>
            <a:ext uri="{FF2B5EF4-FFF2-40B4-BE49-F238E27FC236}">
              <a16:creationId xmlns:a16="http://schemas.microsoft.com/office/drawing/2014/main" id="{FA8A3C7C-FC99-4E0D-AE52-5D6D63C44D7D}"/>
            </a:ext>
          </a:extLst>
        </xdr:cNvPr>
        <xdr:cNvCxnSpPr/>
      </xdr:nvCxnSpPr>
      <xdr:spPr>
        <a:xfrm>
          <a:off x="7861300" y="70212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0" name="楕円 139">
          <a:extLst>
            <a:ext uri="{FF2B5EF4-FFF2-40B4-BE49-F238E27FC236}">
              <a16:creationId xmlns:a16="http://schemas.microsoft.com/office/drawing/2014/main" id="{AAD0C133-A471-4F2B-AE52-736A190EBC1C}"/>
            </a:ext>
          </a:extLst>
        </xdr:cNvPr>
        <xdr:cNvSpPr/>
      </xdr:nvSpPr>
      <xdr:spPr>
        <a:xfrm>
          <a:off x="6921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163285</xdr:rowOff>
    </xdr:from>
    <xdr:to>
      <xdr:col>41</xdr:col>
      <xdr:colOff>50800</xdr:colOff>
      <xdr:row>41</xdr:row>
      <xdr:rowOff>2722</xdr:rowOff>
    </xdr:to>
    <xdr:cxnSp macro="">
      <xdr:nvCxnSpPr>
        <xdr:cNvPr id="141" name="直線コネクタ 140">
          <a:extLst>
            <a:ext uri="{FF2B5EF4-FFF2-40B4-BE49-F238E27FC236}">
              <a16:creationId xmlns:a16="http://schemas.microsoft.com/office/drawing/2014/main" id="{724F39FF-9C33-4255-BCB7-EF47C193B437}"/>
            </a:ext>
          </a:extLst>
        </xdr:cNvPr>
        <xdr:cNvCxnSpPr/>
      </xdr:nvCxnSpPr>
      <xdr:spPr>
        <a:xfrm flipV="1">
          <a:off x="6972300" y="70212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E627B7AE-8EA3-46BB-864E-B92EEE0127BD}"/>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1E6992DE-6D0D-4809-86E4-13DD008A3CF5}"/>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3FEB8190-0617-4D4A-A1A9-102A75705C4D}"/>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E1685B87-D1FD-4AAD-876D-4360C6FB8CF7}"/>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33762</xdr:rowOff>
    </xdr:from>
    <xdr:ext cx="469744" cy="259045"/>
    <xdr:sp macro="" textlink="">
      <xdr:nvSpPr>
        <xdr:cNvPr id="146" name="n_1mainValue【図書館】&#10;一人当たり面積">
          <a:extLst>
            <a:ext uri="{FF2B5EF4-FFF2-40B4-BE49-F238E27FC236}">
              <a16:creationId xmlns:a16="http://schemas.microsoft.com/office/drawing/2014/main" id="{1C146E6C-8FD5-4581-A92A-A09138840ABF}"/>
            </a:ext>
          </a:extLst>
        </xdr:cNvPr>
        <xdr:cNvSpPr txBox="1"/>
      </xdr:nvSpPr>
      <xdr:spPr>
        <a:xfrm>
          <a:off x="93917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44649</xdr:rowOff>
    </xdr:from>
    <xdr:ext cx="469744" cy="259045"/>
    <xdr:sp macro="" textlink="">
      <xdr:nvSpPr>
        <xdr:cNvPr id="147" name="n_2mainValue【図書館】&#10;一人当たり面積">
          <a:extLst>
            <a:ext uri="{FF2B5EF4-FFF2-40B4-BE49-F238E27FC236}">
              <a16:creationId xmlns:a16="http://schemas.microsoft.com/office/drawing/2014/main" id="{57BF8437-47A1-4D67-8AAA-941E74358555}"/>
            </a:ext>
          </a:extLst>
        </xdr:cNvPr>
        <xdr:cNvSpPr txBox="1"/>
      </xdr:nvSpPr>
      <xdr:spPr>
        <a:xfrm>
          <a:off x="8515427" y="707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33762</xdr:rowOff>
    </xdr:from>
    <xdr:ext cx="469744" cy="259045"/>
    <xdr:sp macro="" textlink="">
      <xdr:nvSpPr>
        <xdr:cNvPr id="148" name="n_3mainValue【図書館】&#10;一人当たり面積">
          <a:extLst>
            <a:ext uri="{FF2B5EF4-FFF2-40B4-BE49-F238E27FC236}">
              <a16:creationId xmlns:a16="http://schemas.microsoft.com/office/drawing/2014/main" id="{EAD5E6A4-3A85-42F0-9191-8735C055F9A7}"/>
            </a:ext>
          </a:extLst>
        </xdr:cNvPr>
        <xdr:cNvSpPr txBox="1"/>
      </xdr:nvSpPr>
      <xdr:spPr>
        <a:xfrm>
          <a:off x="76264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49" name="n_4mainValue【図書館】&#10;一人当たり面積">
          <a:extLst>
            <a:ext uri="{FF2B5EF4-FFF2-40B4-BE49-F238E27FC236}">
              <a16:creationId xmlns:a16="http://schemas.microsoft.com/office/drawing/2014/main" id="{C1C17E4B-8973-4096-8EF2-2EEB2BBA9154}"/>
            </a:ext>
          </a:extLst>
        </xdr:cNvPr>
        <xdr:cNvSpPr txBox="1"/>
      </xdr:nvSpPr>
      <xdr:spPr>
        <a:xfrm>
          <a:off x="6737427" y="707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1F7BAF7-DF6B-4A5E-AE18-D015F5B142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60D898D-3C26-4748-A418-A8EF79CA39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A47633E-8567-409E-9CFA-B01767BAE78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EC8CD0F-19FD-41FC-A5E2-5AF87AD427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FED4CE9-EF84-463B-8783-F76B3C62BE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92FD56A-2338-489D-8A81-DFFB87168B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040472B-C879-4984-B76E-FABFFC0106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1E5B160-658F-4326-9B57-1EA08546F27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163C146-4ABB-4ED4-8F28-201EFE9CD41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FAE8F7B-00E4-4B43-ADDB-0DE0B79971B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35F7959-33AA-4E6F-A269-C2AC58D33C5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6802606-D2E8-4C4D-B6D1-4782F2B6B7B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2F59DEB-5093-46AA-A61E-49B2C5A34BE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88785EF-B071-4761-BE9D-1B997524F72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28C0493-0007-472E-92FA-6832922C6B8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DA06B0F-F49E-4D58-AD69-E4C35E014BF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D52C61E-05AB-4C11-A472-BBB895C1A1E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A8A521C-2C0A-45AD-A510-7C4428C5AA6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2BE6091-0574-4D0D-9C51-E47CC24262A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4E195DA-64EC-423D-87A9-894EC36C478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58BAEF6-1680-4ACB-AF42-7A836F72402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02E3B0A-7355-4083-BD30-08A7048CA3E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86E3A6E-AC3B-45AF-9F60-955B7185E20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45C2158-81AB-4F00-9968-D2F8CD591B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7A767F4A-C144-46E4-AB18-9CCFE94F5AD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990012FD-D073-4808-A077-8FA9E3E5BBF2}"/>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36476E04-97F4-4131-B95B-50168D97E1A5}"/>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C13296A4-7BC2-4EBB-B2C7-85653DF80DAF}"/>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2A2B6672-19FE-43F9-87F9-BE73FF83B0B6}"/>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6E292BC8-DD78-47EF-BB61-B371CFA7AD1E}"/>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AD748BAA-6A68-4930-A0D5-99A6C75A6293}"/>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5E37FBBA-3978-492C-88FB-537C578EA563}"/>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FB6C552A-67C8-4429-9291-2D2E13612911}"/>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AD16448B-5B20-4376-AB43-9AD9AD1ECAED}"/>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E2A8364D-DFEC-4152-A327-4BFA669FF0D0}"/>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CA961722-146B-4440-8CF0-04F4F84ABA5E}"/>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AC3E13-A1F5-4021-9BAA-05D96F86E0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E775686-6540-4F7C-9D61-A032B79683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EDE06E-F663-4FEA-9B90-153B4D0060C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8EF19EA-1D37-440A-9213-47FC3CBB5B1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43D8549-7BB8-44C5-B434-9586676761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61867</xdr:rowOff>
    </xdr:from>
    <xdr:to>
      <xdr:col>24</xdr:col>
      <xdr:colOff>114300</xdr:colOff>
      <xdr:row>61</xdr:row>
      <xdr:rowOff>163467</xdr:rowOff>
    </xdr:to>
    <xdr:sp macro="" textlink="">
      <xdr:nvSpPr>
        <xdr:cNvPr id="191" name="楕円 190">
          <a:extLst>
            <a:ext uri="{FF2B5EF4-FFF2-40B4-BE49-F238E27FC236}">
              <a16:creationId xmlns:a16="http://schemas.microsoft.com/office/drawing/2014/main" id="{C785006F-8E87-4CBD-9F2B-03FFAEF2719D}"/>
            </a:ext>
          </a:extLst>
        </xdr:cNvPr>
        <xdr:cNvSpPr/>
      </xdr:nvSpPr>
      <xdr:spPr>
        <a:xfrm>
          <a:off x="45847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40294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1CA4611-9877-4CBC-B4FF-DBB97246AD58}"/>
            </a:ext>
          </a:extLst>
        </xdr:cNvPr>
        <xdr:cNvSpPr txBox="1"/>
      </xdr:nvSpPr>
      <xdr:spPr>
        <a:xfrm>
          <a:off x="4673600"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3" name="楕円 192">
          <a:extLst>
            <a:ext uri="{FF2B5EF4-FFF2-40B4-BE49-F238E27FC236}">
              <a16:creationId xmlns:a16="http://schemas.microsoft.com/office/drawing/2014/main" id="{42A4ED73-0A30-41C3-98D4-6AEBDDBD1F86}"/>
            </a:ext>
          </a:extLst>
        </xdr:cNvPr>
        <xdr:cNvSpPr/>
      </xdr:nvSpPr>
      <xdr:spPr>
        <a:xfrm>
          <a:off x="3746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83276</xdr:rowOff>
    </xdr:from>
    <xdr:to>
      <xdr:col>24</xdr:col>
      <xdr:colOff>63500</xdr:colOff>
      <xdr:row>61</xdr:row>
      <xdr:rowOff>112667</xdr:rowOff>
    </xdr:to>
    <xdr:cxnSp macro="">
      <xdr:nvCxnSpPr>
        <xdr:cNvPr id="194" name="直線コネクタ 193">
          <a:extLst>
            <a:ext uri="{FF2B5EF4-FFF2-40B4-BE49-F238E27FC236}">
              <a16:creationId xmlns:a16="http://schemas.microsoft.com/office/drawing/2014/main" id="{8FF47A63-26AF-4C95-9E9D-B5F7ED2EF59C}"/>
            </a:ext>
          </a:extLst>
        </xdr:cNvPr>
        <xdr:cNvCxnSpPr/>
      </xdr:nvCxnSpPr>
      <xdr:spPr>
        <a:xfrm>
          <a:off x="3797300" y="1054172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171269</xdr:rowOff>
    </xdr:from>
    <xdr:to>
      <xdr:col>15</xdr:col>
      <xdr:colOff>101600</xdr:colOff>
      <xdr:row>61</xdr:row>
      <xdr:rowOff>101419</xdr:rowOff>
    </xdr:to>
    <xdr:sp macro="" textlink="">
      <xdr:nvSpPr>
        <xdr:cNvPr id="195" name="楕円 194">
          <a:extLst>
            <a:ext uri="{FF2B5EF4-FFF2-40B4-BE49-F238E27FC236}">
              <a16:creationId xmlns:a16="http://schemas.microsoft.com/office/drawing/2014/main" id="{91D3E410-22AD-4425-BDA2-5D523D781FCE}"/>
            </a:ext>
          </a:extLst>
        </xdr:cNvPr>
        <xdr:cNvSpPr/>
      </xdr:nvSpPr>
      <xdr:spPr>
        <a:xfrm>
          <a:off x="2857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50619</xdr:rowOff>
    </xdr:from>
    <xdr:to>
      <xdr:col>19</xdr:col>
      <xdr:colOff>177800</xdr:colOff>
      <xdr:row>61</xdr:row>
      <xdr:rowOff>83276</xdr:rowOff>
    </xdr:to>
    <xdr:cxnSp macro="">
      <xdr:nvCxnSpPr>
        <xdr:cNvPr id="196" name="直線コネクタ 195">
          <a:extLst>
            <a:ext uri="{FF2B5EF4-FFF2-40B4-BE49-F238E27FC236}">
              <a16:creationId xmlns:a16="http://schemas.microsoft.com/office/drawing/2014/main" id="{9451DB11-C331-4272-A9A2-5A6C70A3D849}"/>
            </a:ext>
          </a:extLst>
        </xdr:cNvPr>
        <xdr:cNvCxnSpPr/>
      </xdr:nvCxnSpPr>
      <xdr:spPr>
        <a:xfrm>
          <a:off x="2908300" y="105090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55335</xdr:rowOff>
    </xdr:from>
    <xdr:to>
      <xdr:col>10</xdr:col>
      <xdr:colOff>165100</xdr:colOff>
      <xdr:row>61</xdr:row>
      <xdr:rowOff>156935</xdr:rowOff>
    </xdr:to>
    <xdr:sp macro="" textlink="">
      <xdr:nvSpPr>
        <xdr:cNvPr id="197" name="楕円 196">
          <a:extLst>
            <a:ext uri="{FF2B5EF4-FFF2-40B4-BE49-F238E27FC236}">
              <a16:creationId xmlns:a16="http://schemas.microsoft.com/office/drawing/2014/main" id="{97BAACD1-83B3-4465-8018-8DD41E41EC8D}"/>
            </a:ext>
          </a:extLst>
        </xdr:cNvPr>
        <xdr:cNvSpPr/>
      </xdr:nvSpPr>
      <xdr:spPr>
        <a:xfrm>
          <a:off x="1968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106135</xdr:rowOff>
    </xdr:to>
    <xdr:cxnSp macro="">
      <xdr:nvCxnSpPr>
        <xdr:cNvPr id="198" name="直線コネクタ 197">
          <a:extLst>
            <a:ext uri="{FF2B5EF4-FFF2-40B4-BE49-F238E27FC236}">
              <a16:creationId xmlns:a16="http://schemas.microsoft.com/office/drawing/2014/main" id="{716E2FDA-9A6A-4A46-B962-7D6BEC86911B}"/>
            </a:ext>
          </a:extLst>
        </xdr:cNvPr>
        <xdr:cNvCxnSpPr/>
      </xdr:nvCxnSpPr>
      <xdr:spPr>
        <a:xfrm flipV="1">
          <a:off x="2019300" y="1050906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9" name="楕円 198">
          <a:extLst>
            <a:ext uri="{FF2B5EF4-FFF2-40B4-BE49-F238E27FC236}">
              <a16:creationId xmlns:a16="http://schemas.microsoft.com/office/drawing/2014/main" id="{1C7D3219-8DE4-42C9-9A76-15CE5C68AB74}"/>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106135</xdr:rowOff>
    </xdr:to>
    <xdr:cxnSp macro="">
      <xdr:nvCxnSpPr>
        <xdr:cNvPr id="200" name="直線コネクタ 199">
          <a:extLst>
            <a:ext uri="{FF2B5EF4-FFF2-40B4-BE49-F238E27FC236}">
              <a16:creationId xmlns:a16="http://schemas.microsoft.com/office/drawing/2014/main" id="{5E808B76-3C14-45CF-BED8-EC1F49F9CC8F}"/>
            </a:ext>
          </a:extLst>
        </xdr:cNvPr>
        <xdr:cNvCxnSpPr/>
      </xdr:nvCxnSpPr>
      <xdr:spPr>
        <a:xfrm>
          <a:off x="1130300" y="105286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479EB33C-4EDC-4952-AF62-79A2E1D72A15}"/>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2F6BBE9A-85BB-4838-8F8F-2E49BF241576}"/>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9D3FB306-23BE-4D00-B4DC-AE0568180FD8}"/>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1EEB3C81-AD39-4576-93B5-7E7E15ED3C51}"/>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205" name="n_1mainValue【体育館・プール】&#10;有形固定資産減価償却率">
          <a:extLst>
            <a:ext uri="{FF2B5EF4-FFF2-40B4-BE49-F238E27FC236}">
              <a16:creationId xmlns:a16="http://schemas.microsoft.com/office/drawing/2014/main" id="{B330D814-3D77-4425-9DAC-D59F293EA66B}"/>
            </a:ext>
          </a:extLst>
        </xdr:cNvPr>
        <xdr:cNvSpPr txBox="1"/>
      </xdr:nvSpPr>
      <xdr:spPr>
        <a:xfrm>
          <a:off x="3582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206" name="n_2mainValue【体育館・プール】&#10;有形固定資産減価償却率">
          <a:extLst>
            <a:ext uri="{FF2B5EF4-FFF2-40B4-BE49-F238E27FC236}">
              <a16:creationId xmlns:a16="http://schemas.microsoft.com/office/drawing/2014/main" id="{7C2941D6-A0EB-4027-A3B8-3C0B17A819FB}"/>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148062</xdr:rowOff>
    </xdr:from>
    <xdr:ext cx="405111" cy="259045"/>
    <xdr:sp macro="" textlink="">
      <xdr:nvSpPr>
        <xdr:cNvPr id="207" name="n_3mainValue【体育館・プール】&#10;有形固定資産減価償却率">
          <a:extLst>
            <a:ext uri="{FF2B5EF4-FFF2-40B4-BE49-F238E27FC236}">
              <a16:creationId xmlns:a16="http://schemas.microsoft.com/office/drawing/2014/main" id="{2291FA17-7617-4146-8EFE-F32289075CE4}"/>
            </a:ext>
          </a:extLst>
        </xdr:cNvPr>
        <xdr:cNvSpPr txBox="1"/>
      </xdr:nvSpPr>
      <xdr:spPr>
        <a:xfrm>
          <a:off x="1816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8" name="n_4mainValue【体育館・プール】&#10;有形固定資産減価償却率">
          <a:extLst>
            <a:ext uri="{FF2B5EF4-FFF2-40B4-BE49-F238E27FC236}">
              <a16:creationId xmlns:a16="http://schemas.microsoft.com/office/drawing/2014/main" id="{7AD90E26-1603-479D-B369-B11A53F00F67}"/>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021D6AF-72BE-4F26-B969-CB277211F3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CA84D57-2B4A-48BE-9BDD-366092CBD9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2410DA8-EBE6-4F92-8009-958A18BEA0A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7313ACC-E1DB-4D13-9A33-12B159CA31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9B4D3E8-21BA-4BA8-AF54-28680513D10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5245FF1-5C5D-4026-BE54-24DB7B5FE01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245A403-3EC9-4015-88B6-B468B7E370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F738ACA-EC0A-47A9-AF8B-0A20877E4EC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A9275A7-9DB4-40E8-B366-2973C3B10FD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A86440A-4ED9-4AEA-8E4C-266B42D2D79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F1DD554-DCE5-426D-A3FB-33A1B91841F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BCF2B3EB-0386-4A69-8A3E-837D1C68DCF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DFCFB52-E781-468F-8A9A-91D9ED96E79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E7B253F0-5767-44E4-B0A8-B8ECD458404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4889EFF-DD55-440F-A68D-2872C7AA4A4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C14832AA-BFCC-4045-BE53-11073B6C88E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80ED0D7-8D58-4D15-9861-5DE0B6EC4FF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7C11376A-DF00-410C-839B-B7FA0CC4D72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1247A1E-4A06-443B-819A-63E10742E9D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B6813DF7-99CA-4478-A42D-A492AC80B8A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467E5E3-5365-4522-9988-8FA4B8BC0B6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DEDB54E7-ACDC-46F5-9A17-FE687AB9AC5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46913D07-C263-4A99-8409-E5877B5651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FC8B1B68-5858-42F7-BCAD-86F2071EC103}"/>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CFBCC692-13DC-43F4-88B4-32FC8E8AEAF5}"/>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E99E2EB0-D87E-4A2A-AE2B-E1556FC9703D}"/>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BE344721-A8A3-4D90-86BC-9910183D4DD9}"/>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D9E55923-862A-4144-9C55-07F5DBF3A0F2}"/>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9EE18149-54B9-430A-90B2-26FE0E75B62A}"/>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5A90E0D8-14A2-4AD7-BCEC-AC44B17DB3E7}"/>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DE871BF3-48F3-46BF-9793-AF9280273BD7}"/>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583A6BC0-0F1D-4ADF-B590-77D682CCBF2B}"/>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82CC035-9A1E-4200-9226-FE4E4B97F652}"/>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562258D6-0D24-45E1-AF36-6D57BE4CAFBA}"/>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31F0E0-B03A-4E72-B02E-C80002028BE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613F7F-9298-4D04-9BD7-3ED8CEEB74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D558B48-4359-4B69-93EC-366140ECF3A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AD723BB-7B1A-41CF-A4BA-0376EA5166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336399E-DEC1-44B4-856A-43CA6E5CA50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120650</xdr:rowOff>
    </xdr:from>
    <xdr:to>
      <xdr:col>55</xdr:col>
      <xdr:colOff>50800</xdr:colOff>
      <xdr:row>62</xdr:row>
      <xdr:rowOff>50800</xdr:rowOff>
    </xdr:to>
    <xdr:sp macro="" textlink="">
      <xdr:nvSpPr>
        <xdr:cNvPr id="248" name="楕円 247">
          <a:extLst>
            <a:ext uri="{FF2B5EF4-FFF2-40B4-BE49-F238E27FC236}">
              <a16:creationId xmlns:a16="http://schemas.microsoft.com/office/drawing/2014/main" id="{5E914E56-7943-4A7F-8A92-9190FBBBEA6C}"/>
            </a:ext>
          </a:extLst>
        </xdr:cNvPr>
        <xdr:cNvSpPr/>
      </xdr:nvSpPr>
      <xdr:spPr>
        <a:xfrm>
          <a:off x="10426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99077</xdr:rowOff>
    </xdr:from>
    <xdr:ext cx="469744" cy="259045"/>
    <xdr:sp macro="" textlink="">
      <xdr:nvSpPr>
        <xdr:cNvPr id="249" name="【体育館・プール】&#10;一人当たり面積該当値テキスト">
          <a:extLst>
            <a:ext uri="{FF2B5EF4-FFF2-40B4-BE49-F238E27FC236}">
              <a16:creationId xmlns:a16="http://schemas.microsoft.com/office/drawing/2014/main" id="{80D49C91-CB1E-470B-BE63-9D7F5AEF631A}"/>
            </a:ext>
          </a:extLst>
        </xdr:cNvPr>
        <xdr:cNvSpPr txBox="1"/>
      </xdr:nvSpPr>
      <xdr:spPr>
        <a:xfrm>
          <a:off x="1051560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120650</xdr:rowOff>
    </xdr:from>
    <xdr:to>
      <xdr:col>50</xdr:col>
      <xdr:colOff>165100</xdr:colOff>
      <xdr:row>62</xdr:row>
      <xdr:rowOff>50800</xdr:rowOff>
    </xdr:to>
    <xdr:sp macro="" textlink="">
      <xdr:nvSpPr>
        <xdr:cNvPr id="250" name="楕円 249">
          <a:extLst>
            <a:ext uri="{FF2B5EF4-FFF2-40B4-BE49-F238E27FC236}">
              <a16:creationId xmlns:a16="http://schemas.microsoft.com/office/drawing/2014/main" id="{60C3606E-EBA4-465C-8F4B-71F77EAB7DD8}"/>
            </a:ext>
          </a:extLst>
        </xdr:cNvPr>
        <xdr:cNvSpPr/>
      </xdr:nvSpPr>
      <xdr:spPr>
        <a:xfrm>
          <a:off x="958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0</xdr:rowOff>
    </xdr:from>
    <xdr:to>
      <xdr:col>55</xdr:col>
      <xdr:colOff>0</xdr:colOff>
      <xdr:row>62</xdr:row>
      <xdr:rowOff>0</xdr:rowOff>
    </xdr:to>
    <xdr:cxnSp macro="">
      <xdr:nvCxnSpPr>
        <xdr:cNvPr id="251" name="直線コネクタ 250">
          <a:extLst>
            <a:ext uri="{FF2B5EF4-FFF2-40B4-BE49-F238E27FC236}">
              <a16:creationId xmlns:a16="http://schemas.microsoft.com/office/drawing/2014/main" id="{6C07363D-9584-4717-8FF2-F8A7AF03CA93}"/>
            </a:ext>
          </a:extLst>
        </xdr:cNvPr>
        <xdr:cNvCxnSpPr/>
      </xdr:nvCxnSpPr>
      <xdr:spPr>
        <a:xfrm>
          <a:off x="9639300" y="1062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124460</xdr:rowOff>
    </xdr:from>
    <xdr:to>
      <xdr:col>46</xdr:col>
      <xdr:colOff>38100</xdr:colOff>
      <xdr:row>62</xdr:row>
      <xdr:rowOff>54610</xdr:rowOff>
    </xdr:to>
    <xdr:sp macro="" textlink="">
      <xdr:nvSpPr>
        <xdr:cNvPr id="252" name="楕円 251">
          <a:extLst>
            <a:ext uri="{FF2B5EF4-FFF2-40B4-BE49-F238E27FC236}">
              <a16:creationId xmlns:a16="http://schemas.microsoft.com/office/drawing/2014/main" id="{FDBDC109-2ED9-400F-AF65-49C900529ED8}"/>
            </a:ext>
          </a:extLst>
        </xdr:cNvPr>
        <xdr:cNvSpPr/>
      </xdr:nvSpPr>
      <xdr:spPr>
        <a:xfrm>
          <a:off x="8699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0</xdr:rowOff>
    </xdr:from>
    <xdr:to>
      <xdr:col>50</xdr:col>
      <xdr:colOff>114300</xdr:colOff>
      <xdr:row>62</xdr:row>
      <xdr:rowOff>3810</xdr:rowOff>
    </xdr:to>
    <xdr:cxnSp macro="">
      <xdr:nvCxnSpPr>
        <xdr:cNvPr id="253" name="直線コネクタ 252">
          <a:extLst>
            <a:ext uri="{FF2B5EF4-FFF2-40B4-BE49-F238E27FC236}">
              <a16:creationId xmlns:a16="http://schemas.microsoft.com/office/drawing/2014/main" id="{526FA8C7-4BC1-448E-BBC3-D883C036F463}"/>
            </a:ext>
          </a:extLst>
        </xdr:cNvPr>
        <xdr:cNvCxnSpPr/>
      </xdr:nvCxnSpPr>
      <xdr:spPr>
        <a:xfrm flipV="1">
          <a:off x="8750300" y="1062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120650</xdr:rowOff>
    </xdr:from>
    <xdr:to>
      <xdr:col>41</xdr:col>
      <xdr:colOff>101600</xdr:colOff>
      <xdr:row>62</xdr:row>
      <xdr:rowOff>50800</xdr:rowOff>
    </xdr:to>
    <xdr:sp macro="" textlink="">
      <xdr:nvSpPr>
        <xdr:cNvPr id="254" name="楕円 253">
          <a:extLst>
            <a:ext uri="{FF2B5EF4-FFF2-40B4-BE49-F238E27FC236}">
              <a16:creationId xmlns:a16="http://schemas.microsoft.com/office/drawing/2014/main" id="{91BD8820-7AEA-4027-B1AA-35E0EA37310A}"/>
            </a:ext>
          </a:extLst>
        </xdr:cNvPr>
        <xdr:cNvSpPr/>
      </xdr:nvSpPr>
      <xdr:spPr>
        <a:xfrm>
          <a:off x="7810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0</xdr:rowOff>
    </xdr:from>
    <xdr:to>
      <xdr:col>45</xdr:col>
      <xdr:colOff>177800</xdr:colOff>
      <xdr:row>62</xdr:row>
      <xdr:rowOff>3810</xdr:rowOff>
    </xdr:to>
    <xdr:cxnSp macro="">
      <xdr:nvCxnSpPr>
        <xdr:cNvPr id="255" name="直線コネクタ 254">
          <a:extLst>
            <a:ext uri="{FF2B5EF4-FFF2-40B4-BE49-F238E27FC236}">
              <a16:creationId xmlns:a16="http://schemas.microsoft.com/office/drawing/2014/main" id="{97933193-794D-4C66-9437-277F105199F9}"/>
            </a:ext>
          </a:extLst>
        </xdr:cNvPr>
        <xdr:cNvCxnSpPr/>
      </xdr:nvCxnSpPr>
      <xdr:spPr>
        <a:xfrm>
          <a:off x="7861300" y="1062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124460</xdr:rowOff>
    </xdr:from>
    <xdr:to>
      <xdr:col>36</xdr:col>
      <xdr:colOff>165100</xdr:colOff>
      <xdr:row>62</xdr:row>
      <xdr:rowOff>54610</xdr:rowOff>
    </xdr:to>
    <xdr:sp macro="" textlink="">
      <xdr:nvSpPr>
        <xdr:cNvPr id="256" name="楕円 255">
          <a:extLst>
            <a:ext uri="{FF2B5EF4-FFF2-40B4-BE49-F238E27FC236}">
              <a16:creationId xmlns:a16="http://schemas.microsoft.com/office/drawing/2014/main" id="{6685B39E-92AF-40E8-B846-14693D327342}"/>
            </a:ext>
          </a:extLst>
        </xdr:cNvPr>
        <xdr:cNvSpPr/>
      </xdr:nvSpPr>
      <xdr:spPr>
        <a:xfrm>
          <a:off x="6921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0</xdr:rowOff>
    </xdr:from>
    <xdr:to>
      <xdr:col>41</xdr:col>
      <xdr:colOff>50800</xdr:colOff>
      <xdr:row>62</xdr:row>
      <xdr:rowOff>3810</xdr:rowOff>
    </xdr:to>
    <xdr:cxnSp macro="">
      <xdr:nvCxnSpPr>
        <xdr:cNvPr id="257" name="直線コネクタ 256">
          <a:extLst>
            <a:ext uri="{FF2B5EF4-FFF2-40B4-BE49-F238E27FC236}">
              <a16:creationId xmlns:a16="http://schemas.microsoft.com/office/drawing/2014/main" id="{84A2AE8E-C23D-4C15-993F-AC19A86D08AE}"/>
            </a:ext>
          </a:extLst>
        </xdr:cNvPr>
        <xdr:cNvCxnSpPr/>
      </xdr:nvCxnSpPr>
      <xdr:spPr>
        <a:xfrm flipV="1">
          <a:off x="6972300" y="1062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CE023AE1-40FC-455C-9BFD-F354E6D5764E}"/>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791759FE-1746-4A45-B147-9403A3356067}"/>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A2DB785E-2BD3-4C48-BD25-9A8C55EF576A}"/>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B66115B7-90D0-4E97-955C-4DBCE41E08D7}"/>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41927</xdr:rowOff>
    </xdr:from>
    <xdr:ext cx="469744" cy="259045"/>
    <xdr:sp macro="" textlink="">
      <xdr:nvSpPr>
        <xdr:cNvPr id="262" name="n_1mainValue【体育館・プール】&#10;一人当たり面積">
          <a:extLst>
            <a:ext uri="{FF2B5EF4-FFF2-40B4-BE49-F238E27FC236}">
              <a16:creationId xmlns:a16="http://schemas.microsoft.com/office/drawing/2014/main" id="{7C72965D-199B-442A-86A5-82C468E6C792}"/>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45737</xdr:rowOff>
    </xdr:from>
    <xdr:ext cx="469744" cy="259045"/>
    <xdr:sp macro="" textlink="">
      <xdr:nvSpPr>
        <xdr:cNvPr id="263" name="n_2mainValue【体育館・プール】&#10;一人当たり面積">
          <a:extLst>
            <a:ext uri="{FF2B5EF4-FFF2-40B4-BE49-F238E27FC236}">
              <a16:creationId xmlns:a16="http://schemas.microsoft.com/office/drawing/2014/main" id="{8203026C-D26C-4810-996A-8ACF39C83315}"/>
            </a:ext>
          </a:extLst>
        </xdr:cNvPr>
        <xdr:cNvSpPr txBox="1"/>
      </xdr:nvSpPr>
      <xdr:spPr>
        <a:xfrm>
          <a:off x="8515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41927</xdr:rowOff>
    </xdr:from>
    <xdr:ext cx="469744" cy="259045"/>
    <xdr:sp macro="" textlink="">
      <xdr:nvSpPr>
        <xdr:cNvPr id="264" name="n_3mainValue【体育館・プール】&#10;一人当たり面積">
          <a:extLst>
            <a:ext uri="{FF2B5EF4-FFF2-40B4-BE49-F238E27FC236}">
              <a16:creationId xmlns:a16="http://schemas.microsoft.com/office/drawing/2014/main" id="{7C6B4034-A3E5-4D9E-A099-EC361D122F9C}"/>
            </a:ext>
          </a:extLst>
        </xdr:cNvPr>
        <xdr:cNvSpPr txBox="1"/>
      </xdr:nvSpPr>
      <xdr:spPr>
        <a:xfrm>
          <a:off x="7626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45737</xdr:rowOff>
    </xdr:from>
    <xdr:ext cx="469744" cy="259045"/>
    <xdr:sp macro="" textlink="">
      <xdr:nvSpPr>
        <xdr:cNvPr id="265" name="n_4mainValue【体育館・プール】&#10;一人当たり面積">
          <a:extLst>
            <a:ext uri="{FF2B5EF4-FFF2-40B4-BE49-F238E27FC236}">
              <a16:creationId xmlns:a16="http://schemas.microsoft.com/office/drawing/2014/main" id="{47EF7F48-2494-4468-9E10-1E88B806393F}"/>
            </a:ext>
          </a:extLst>
        </xdr:cNvPr>
        <xdr:cNvSpPr txBox="1"/>
      </xdr:nvSpPr>
      <xdr:spPr>
        <a:xfrm>
          <a:off x="6737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7C6B2BE-EFF2-4815-A269-625DEEBC704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FAD2430-F8AC-4F2D-BE3B-21AD671B7B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37BDBE5-ADBE-4024-BBF4-0A1589A07FE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13EE649-2A72-40A4-A91D-1E48BC8A51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0BDDEF3-F25C-4429-B350-FBD1117EDC6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07148F8-8E59-4120-A62D-57AC0C6B73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070BE0D-593A-4C0F-884C-265EF8E4BAF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E6E6C79-771D-4EB5-B1E3-7FD0DBE5D1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B2D0998-BA66-4CD8-B6AF-5A8358D692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BCD6ED8-7A36-431F-A571-69858CD0BA5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A058840-C09D-4D7D-96C0-3D18ACD3FA0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1F9697FE-C7FC-4395-A38E-DE367BE8C24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B3A0A7C-25ED-4AB0-B03E-745E3E0978C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2975962A-220C-4CCE-AFE2-A4CF218EA4A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4A815FB4-C36A-4CBB-9800-F0FF9131103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5DEC8737-48C1-429B-B710-E04E9C81DD7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29E7B64-459C-4363-8C6B-744A3B1D4C0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F82C567-4139-4D3C-8E87-05C00DDF333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F09B92C7-B930-48B7-93AD-DCA565AE5BB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E82D428-36F6-4BEF-80B7-C8EDCE800A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F7F60773-6A01-4CBB-8F00-B412E8AC746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CAA3DF4-1B7B-4F9F-926A-C38054C3700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42210918-9734-425C-ADCB-133EB8B5A6BD}"/>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F7300AC-0459-40AE-9C04-5B910C24AFC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5B4E846B-F64E-4254-AA87-5CB22910E41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EC25ED7-0911-433D-8982-09744E10E6CB}"/>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E2F849E2-31B5-4488-9EF7-26C6D6579A9F}"/>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BC6CC97-7E6E-4BB4-BE8A-58044510C8DE}"/>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12E4A8D-E78F-4ADF-AECD-886FB8871E91}"/>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4D5317E3-7329-4181-8BCC-EF59C8F3EEF9}"/>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F288778D-4EA4-4C50-B451-77FD33B58857}"/>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3AC618EB-3235-4980-8B09-F74415702602}"/>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2D3BF062-B80F-4275-A5F5-9821CE1387AF}"/>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B741654-D058-4A0A-A578-AE139FAB277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1D54DD-BA94-43CC-8C35-8CCFA24E8A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E14DA74-8F8C-4AF9-8E13-D5DBF830DA3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C66FD0C-CB09-4EF7-A2A6-0F39B78212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2228B61-4763-4AAF-870D-24B318951A3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46737</xdr:rowOff>
    </xdr:from>
    <xdr:to>
      <xdr:col>24</xdr:col>
      <xdr:colOff>114300</xdr:colOff>
      <xdr:row>80</xdr:row>
      <xdr:rowOff>148337</xdr:rowOff>
    </xdr:to>
    <xdr:sp macro="" textlink="">
      <xdr:nvSpPr>
        <xdr:cNvPr id="304" name="楕円 303">
          <a:extLst>
            <a:ext uri="{FF2B5EF4-FFF2-40B4-BE49-F238E27FC236}">
              <a16:creationId xmlns:a16="http://schemas.microsoft.com/office/drawing/2014/main" id="{4193D375-8041-439C-8BD8-226E00100173}"/>
            </a:ext>
          </a:extLst>
        </xdr:cNvPr>
        <xdr:cNvSpPr/>
      </xdr:nvSpPr>
      <xdr:spPr>
        <a:xfrm>
          <a:off x="45847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69614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AA5EAE4-8431-4EA0-BEE8-EE411FEF106E}"/>
            </a:ext>
          </a:extLst>
        </xdr:cNvPr>
        <xdr:cNvSpPr txBox="1"/>
      </xdr:nvSpPr>
      <xdr:spPr>
        <a:xfrm>
          <a:off x="4673600" y="13614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170180</xdr:rowOff>
    </xdr:from>
    <xdr:to>
      <xdr:col>20</xdr:col>
      <xdr:colOff>38100</xdr:colOff>
      <xdr:row>80</xdr:row>
      <xdr:rowOff>100330</xdr:rowOff>
    </xdr:to>
    <xdr:sp macro="" textlink="">
      <xdr:nvSpPr>
        <xdr:cNvPr id="306" name="楕円 305">
          <a:extLst>
            <a:ext uri="{FF2B5EF4-FFF2-40B4-BE49-F238E27FC236}">
              <a16:creationId xmlns:a16="http://schemas.microsoft.com/office/drawing/2014/main" id="{B3ED4F38-FC14-4CB0-97A2-816262958BAF}"/>
            </a:ext>
          </a:extLst>
        </xdr:cNvPr>
        <xdr:cNvSpPr/>
      </xdr:nvSpPr>
      <xdr:spPr>
        <a:xfrm>
          <a:off x="3746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49530</xdr:rowOff>
    </xdr:from>
    <xdr:to>
      <xdr:col>24</xdr:col>
      <xdr:colOff>63500</xdr:colOff>
      <xdr:row>80</xdr:row>
      <xdr:rowOff>97537</xdr:rowOff>
    </xdr:to>
    <xdr:cxnSp macro="">
      <xdr:nvCxnSpPr>
        <xdr:cNvPr id="307" name="直線コネクタ 306">
          <a:extLst>
            <a:ext uri="{FF2B5EF4-FFF2-40B4-BE49-F238E27FC236}">
              <a16:creationId xmlns:a16="http://schemas.microsoft.com/office/drawing/2014/main" id="{BCCA8D72-B054-4CC9-9E93-BABA57C261D6}"/>
            </a:ext>
          </a:extLst>
        </xdr:cNvPr>
        <xdr:cNvCxnSpPr/>
      </xdr:nvCxnSpPr>
      <xdr:spPr>
        <a:xfrm>
          <a:off x="3797300" y="13765530"/>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124461</xdr:rowOff>
    </xdr:from>
    <xdr:to>
      <xdr:col>15</xdr:col>
      <xdr:colOff>101600</xdr:colOff>
      <xdr:row>80</xdr:row>
      <xdr:rowOff>54611</xdr:rowOff>
    </xdr:to>
    <xdr:sp macro="" textlink="">
      <xdr:nvSpPr>
        <xdr:cNvPr id="308" name="楕円 307">
          <a:extLst>
            <a:ext uri="{FF2B5EF4-FFF2-40B4-BE49-F238E27FC236}">
              <a16:creationId xmlns:a16="http://schemas.microsoft.com/office/drawing/2014/main" id="{25B3BA9A-5E10-4786-A1C7-295C50D599A9}"/>
            </a:ext>
          </a:extLst>
        </xdr:cNvPr>
        <xdr:cNvSpPr/>
      </xdr:nvSpPr>
      <xdr:spPr>
        <a:xfrm>
          <a:off x="2857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3811</xdr:rowOff>
    </xdr:from>
    <xdr:to>
      <xdr:col>19</xdr:col>
      <xdr:colOff>177800</xdr:colOff>
      <xdr:row>80</xdr:row>
      <xdr:rowOff>49530</xdr:rowOff>
    </xdr:to>
    <xdr:cxnSp macro="">
      <xdr:nvCxnSpPr>
        <xdr:cNvPr id="309" name="直線コネクタ 308">
          <a:extLst>
            <a:ext uri="{FF2B5EF4-FFF2-40B4-BE49-F238E27FC236}">
              <a16:creationId xmlns:a16="http://schemas.microsoft.com/office/drawing/2014/main" id="{EC8C26A2-81E6-416B-B335-5DD1CA617851}"/>
            </a:ext>
          </a:extLst>
        </xdr:cNvPr>
        <xdr:cNvCxnSpPr/>
      </xdr:nvCxnSpPr>
      <xdr:spPr>
        <a:xfrm>
          <a:off x="2908300" y="137198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76454</xdr:rowOff>
    </xdr:from>
    <xdr:to>
      <xdr:col>10</xdr:col>
      <xdr:colOff>165100</xdr:colOff>
      <xdr:row>80</xdr:row>
      <xdr:rowOff>6604</xdr:rowOff>
    </xdr:to>
    <xdr:sp macro="" textlink="">
      <xdr:nvSpPr>
        <xdr:cNvPr id="310" name="楕円 309">
          <a:extLst>
            <a:ext uri="{FF2B5EF4-FFF2-40B4-BE49-F238E27FC236}">
              <a16:creationId xmlns:a16="http://schemas.microsoft.com/office/drawing/2014/main" id="{1A1E9E03-90D2-4EC3-B79F-9EBDBDC80620}"/>
            </a:ext>
          </a:extLst>
        </xdr:cNvPr>
        <xdr:cNvSpPr/>
      </xdr:nvSpPr>
      <xdr:spPr>
        <a:xfrm>
          <a:off x="1968500" y="136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127254</xdr:rowOff>
    </xdr:from>
    <xdr:to>
      <xdr:col>15</xdr:col>
      <xdr:colOff>50800</xdr:colOff>
      <xdr:row>80</xdr:row>
      <xdr:rowOff>3811</xdr:rowOff>
    </xdr:to>
    <xdr:cxnSp macro="">
      <xdr:nvCxnSpPr>
        <xdr:cNvPr id="311" name="直線コネクタ 310">
          <a:extLst>
            <a:ext uri="{FF2B5EF4-FFF2-40B4-BE49-F238E27FC236}">
              <a16:creationId xmlns:a16="http://schemas.microsoft.com/office/drawing/2014/main" id="{D685E0D0-E298-434E-9A44-FCF91A076840}"/>
            </a:ext>
          </a:extLst>
        </xdr:cNvPr>
        <xdr:cNvCxnSpPr/>
      </xdr:nvCxnSpPr>
      <xdr:spPr>
        <a:xfrm>
          <a:off x="2019300" y="13671804"/>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30735</xdr:rowOff>
    </xdr:from>
    <xdr:to>
      <xdr:col>6</xdr:col>
      <xdr:colOff>38100</xdr:colOff>
      <xdr:row>79</xdr:row>
      <xdr:rowOff>132335</xdr:rowOff>
    </xdr:to>
    <xdr:sp macro="" textlink="">
      <xdr:nvSpPr>
        <xdr:cNvPr id="312" name="楕円 311">
          <a:extLst>
            <a:ext uri="{FF2B5EF4-FFF2-40B4-BE49-F238E27FC236}">
              <a16:creationId xmlns:a16="http://schemas.microsoft.com/office/drawing/2014/main" id="{A3AB2853-0615-4E3A-9A7F-DEA9E7A866BD}"/>
            </a:ext>
          </a:extLst>
        </xdr:cNvPr>
        <xdr:cNvSpPr/>
      </xdr:nvSpPr>
      <xdr:spPr>
        <a:xfrm>
          <a:off x="1079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81535</xdr:rowOff>
    </xdr:from>
    <xdr:to>
      <xdr:col>10</xdr:col>
      <xdr:colOff>114300</xdr:colOff>
      <xdr:row>79</xdr:row>
      <xdr:rowOff>127254</xdr:rowOff>
    </xdr:to>
    <xdr:cxnSp macro="">
      <xdr:nvCxnSpPr>
        <xdr:cNvPr id="313" name="直線コネクタ 312">
          <a:extLst>
            <a:ext uri="{FF2B5EF4-FFF2-40B4-BE49-F238E27FC236}">
              <a16:creationId xmlns:a16="http://schemas.microsoft.com/office/drawing/2014/main" id="{1CF3F431-CEA2-4CDB-8523-F28BB487DE75}"/>
            </a:ext>
          </a:extLst>
        </xdr:cNvPr>
        <xdr:cNvCxnSpPr/>
      </xdr:nvCxnSpPr>
      <xdr:spPr>
        <a:xfrm>
          <a:off x="1130300" y="136260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8DB52166-699D-484A-82D7-06300F7D8A56}"/>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63543C93-A3CC-4F10-B252-B8FC0323ACC5}"/>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D6C3EA81-2512-4B27-A9FB-DB9C424F05EA}"/>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159392FF-8824-4B7C-8211-CECBF82EC3D7}"/>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116857</xdr:rowOff>
    </xdr:from>
    <xdr:ext cx="405111" cy="259045"/>
    <xdr:sp macro="" textlink="">
      <xdr:nvSpPr>
        <xdr:cNvPr id="318" name="n_1mainValue【福祉施設】&#10;有形固定資産減価償却率">
          <a:extLst>
            <a:ext uri="{FF2B5EF4-FFF2-40B4-BE49-F238E27FC236}">
              <a16:creationId xmlns:a16="http://schemas.microsoft.com/office/drawing/2014/main" id="{8BEBD285-EC84-4C0B-962D-005ABABD8DC7}"/>
            </a:ext>
          </a:extLst>
        </xdr:cNvPr>
        <xdr:cNvSpPr txBox="1"/>
      </xdr:nvSpPr>
      <xdr:spPr>
        <a:xfrm>
          <a:off x="35820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71138</xdr:rowOff>
    </xdr:from>
    <xdr:ext cx="405111" cy="259045"/>
    <xdr:sp macro="" textlink="">
      <xdr:nvSpPr>
        <xdr:cNvPr id="319" name="n_2mainValue【福祉施設】&#10;有形固定資産減価償却率">
          <a:extLst>
            <a:ext uri="{FF2B5EF4-FFF2-40B4-BE49-F238E27FC236}">
              <a16:creationId xmlns:a16="http://schemas.microsoft.com/office/drawing/2014/main" id="{C7147455-B79D-422A-AC12-8782838391A8}"/>
            </a:ext>
          </a:extLst>
        </xdr:cNvPr>
        <xdr:cNvSpPr txBox="1"/>
      </xdr:nvSpPr>
      <xdr:spPr>
        <a:xfrm>
          <a:off x="2705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23131</xdr:rowOff>
    </xdr:from>
    <xdr:ext cx="405111" cy="259045"/>
    <xdr:sp macro="" textlink="">
      <xdr:nvSpPr>
        <xdr:cNvPr id="320" name="n_3mainValue【福祉施設】&#10;有形固定資産減価償却率">
          <a:extLst>
            <a:ext uri="{FF2B5EF4-FFF2-40B4-BE49-F238E27FC236}">
              <a16:creationId xmlns:a16="http://schemas.microsoft.com/office/drawing/2014/main" id="{791A3B72-4005-49BF-A7FA-9E63725AA1FC}"/>
            </a:ext>
          </a:extLst>
        </xdr:cNvPr>
        <xdr:cNvSpPr txBox="1"/>
      </xdr:nvSpPr>
      <xdr:spPr>
        <a:xfrm>
          <a:off x="1816744" y="133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148862</xdr:rowOff>
    </xdr:from>
    <xdr:ext cx="405111" cy="259045"/>
    <xdr:sp macro="" textlink="">
      <xdr:nvSpPr>
        <xdr:cNvPr id="321" name="n_4mainValue【福祉施設】&#10;有形固定資産減価償却率">
          <a:extLst>
            <a:ext uri="{FF2B5EF4-FFF2-40B4-BE49-F238E27FC236}">
              <a16:creationId xmlns:a16="http://schemas.microsoft.com/office/drawing/2014/main" id="{A80DF805-0A1D-49F7-AA36-4B6ED2B1891D}"/>
            </a:ext>
          </a:extLst>
        </xdr:cNvPr>
        <xdr:cNvSpPr txBox="1"/>
      </xdr:nvSpPr>
      <xdr:spPr>
        <a:xfrm>
          <a:off x="927744" y="1335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B6B430F-825C-46A4-A6EC-9483B539BA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0BE852D-63E5-4E2A-92AB-0E3EB949E9B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C0B27EF-74A5-45E2-ADD9-7860424843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753721F-9F54-4B3A-A927-7AF3D3B1C55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A9DDE6-3E11-4A1C-8CCA-140CA323B4B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6407CE1-C52B-4789-B230-B816A87E93A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DF5C18F-1C63-4BAF-A42F-9D7C9C9178A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69C305D-B0AA-465B-A118-1855CCCA4E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26DD73C-072C-4BBF-91C5-591CDA1EDB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0BB2F0F-0961-46B0-B6E9-5B53F171AEC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D2B9EB0C-3FAB-4595-A96C-ACD90FB50DD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D369917E-8009-44C4-9449-DD0C2987698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1FDB3FB8-E927-4EFF-9CE8-382A27BCEE2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D5C7E3F9-7CEA-468B-8401-4BD69AA8621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6D86C65B-4883-494E-BEFB-CCCAD6D94CA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DB91EE3-09B7-4168-97B6-945E6E355B0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A5673F5-82A1-440B-BBCD-962D3D199A0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74009B39-5BE3-4984-9DA9-3E543D54B0A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A7392F7-68D2-4710-AA59-E426E990F4E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8ED1788-955F-426C-A6B0-9D355F1550B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36826765-A4C5-407A-BF13-11CED97CF8A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8F845030-5EFA-4A29-A872-5B763852339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E57D43C-B222-4592-B44A-3B0BC662ED2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5859FB4-D939-4C74-ACFA-A9657EC2826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30C867B2-1754-479A-996C-CC0A1493A8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A234F485-4EE9-4D98-9F69-A039CA34828A}"/>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7FC1B5E7-18B3-46AB-A174-0AA1AB496FA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9226A790-C0CA-4715-AB80-BE1C2C7B1AA9}"/>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3289B363-F005-48FF-A676-D339D92B086A}"/>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EF82A950-36AD-4A32-AFAC-BBD5B4562FB5}"/>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E156B9E5-A14E-404F-94E2-6062507ACF77}"/>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54024FCB-FFED-43A0-8DE4-FE4EBDFE8C58}"/>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79642C09-2097-4033-B9B5-4CF31E932A72}"/>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4726D1FC-2384-4AB0-BB37-0A75EC0B1A5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05BA7653-10DF-49CA-BB06-3877AFBB41CD}"/>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E7C7F270-56BA-4E5F-A2AB-1C40C303EC30}"/>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2F31772-FADF-493A-84E8-DED1595D5D2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54220F6-BE0E-43AA-A0DE-C2338E719DD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661225B-2492-4438-900F-C5DDD671DD1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E252E5C-8EEE-4A78-86E7-60B797B47D4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68F0D96-34B0-4D1B-9584-3C27BD338F1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6350</xdr:rowOff>
    </xdr:from>
    <xdr:to>
      <xdr:col>55</xdr:col>
      <xdr:colOff>50800</xdr:colOff>
      <xdr:row>85</xdr:row>
      <xdr:rowOff>107950</xdr:rowOff>
    </xdr:to>
    <xdr:sp macro="" textlink="">
      <xdr:nvSpPr>
        <xdr:cNvPr id="363" name="楕円 362">
          <a:extLst>
            <a:ext uri="{FF2B5EF4-FFF2-40B4-BE49-F238E27FC236}">
              <a16:creationId xmlns:a16="http://schemas.microsoft.com/office/drawing/2014/main" id="{9E152B47-76DF-463F-86E7-4661CB0E96CB}"/>
            </a:ext>
          </a:extLst>
        </xdr:cNvPr>
        <xdr:cNvSpPr/>
      </xdr:nvSpPr>
      <xdr:spPr>
        <a:xfrm>
          <a:off x="10426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156227</xdr:rowOff>
    </xdr:from>
    <xdr:ext cx="469744" cy="259045"/>
    <xdr:sp macro="" textlink="">
      <xdr:nvSpPr>
        <xdr:cNvPr id="364" name="【福祉施設】&#10;一人当たり面積該当値テキスト">
          <a:extLst>
            <a:ext uri="{FF2B5EF4-FFF2-40B4-BE49-F238E27FC236}">
              <a16:creationId xmlns:a16="http://schemas.microsoft.com/office/drawing/2014/main" id="{966A499A-3A58-4277-9299-53AC04DA113D}"/>
            </a:ext>
          </a:extLst>
        </xdr:cNvPr>
        <xdr:cNvSpPr txBox="1"/>
      </xdr:nvSpPr>
      <xdr:spPr>
        <a:xfrm>
          <a:off x="10515600"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xdr:rowOff>
    </xdr:from>
    <xdr:to>
      <xdr:col>50</xdr:col>
      <xdr:colOff>165100</xdr:colOff>
      <xdr:row>85</xdr:row>
      <xdr:rowOff>107950</xdr:rowOff>
    </xdr:to>
    <xdr:sp macro="" textlink="">
      <xdr:nvSpPr>
        <xdr:cNvPr id="365" name="楕円 364">
          <a:extLst>
            <a:ext uri="{FF2B5EF4-FFF2-40B4-BE49-F238E27FC236}">
              <a16:creationId xmlns:a16="http://schemas.microsoft.com/office/drawing/2014/main" id="{398C2794-D834-4429-A23D-27BC3B586909}"/>
            </a:ext>
          </a:extLst>
        </xdr:cNvPr>
        <xdr:cNvSpPr/>
      </xdr:nvSpPr>
      <xdr:spPr>
        <a:xfrm>
          <a:off x="9588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57150</xdr:rowOff>
    </xdr:from>
    <xdr:to>
      <xdr:col>55</xdr:col>
      <xdr:colOff>0</xdr:colOff>
      <xdr:row>85</xdr:row>
      <xdr:rowOff>57150</xdr:rowOff>
    </xdr:to>
    <xdr:cxnSp macro="">
      <xdr:nvCxnSpPr>
        <xdr:cNvPr id="366" name="直線コネクタ 365">
          <a:extLst>
            <a:ext uri="{FF2B5EF4-FFF2-40B4-BE49-F238E27FC236}">
              <a16:creationId xmlns:a16="http://schemas.microsoft.com/office/drawing/2014/main" id="{FF7BC94C-AC98-4076-B18B-8E598BCE68A3}"/>
            </a:ext>
          </a:extLst>
        </xdr:cNvPr>
        <xdr:cNvCxnSpPr/>
      </xdr:nvCxnSpPr>
      <xdr:spPr>
        <a:xfrm>
          <a:off x="9639300" y="1463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6350</xdr:rowOff>
    </xdr:from>
    <xdr:to>
      <xdr:col>46</xdr:col>
      <xdr:colOff>38100</xdr:colOff>
      <xdr:row>85</xdr:row>
      <xdr:rowOff>107950</xdr:rowOff>
    </xdr:to>
    <xdr:sp macro="" textlink="">
      <xdr:nvSpPr>
        <xdr:cNvPr id="367" name="楕円 366">
          <a:extLst>
            <a:ext uri="{FF2B5EF4-FFF2-40B4-BE49-F238E27FC236}">
              <a16:creationId xmlns:a16="http://schemas.microsoft.com/office/drawing/2014/main" id="{1ECF349B-CB6E-4722-9C9B-19391FFFCAFE}"/>
            </a:ext>
          </a:extLst>
        </xdr:cNvPr>
        <xdr:cNvSpPr/>
      </xdr:nvSpPr>
      <xdr:spPr>
        <a:xfrm>
          <a:off x="8699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57150</xdr:rowOff>
    </xdr:from>
    <xdr:to>
      <xdr:col>50</xdr:col>
      <xdr:colOff>114300</xdr:colOff>
      <xdr:row>85</xdr:row>
      <xdr:rowOff>57150</xdr:rowOff>
    </xdr:to>
    <xdr:cxnSp macro="">
      <xdr:nvCxnSpPr>
        <xdr:cNvPr id="368" name="直線コネクタ 367">
          <a:extLst>
            <a:ext uri="{FF2B5EF4-FFF2-40B4-BE49-F238E27FC236}">
              <a16:creationId xmlns:a16="http://schemas.microsoft.com/office/drawing/2014/main" id="{6CFF7768-408F-4100-A7E2-2BD165DDC37B}"/>
            </a:ext>
          </a:extLst>
        </xdr:cNvPr>
        <xdr:cNvCxnSpPr/>
      </xdr:nvCxnSpPr>
      <xdr:spPr>
        <a:xfrm>
          <a:off x="8750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6350</xdr:rowOff>
    </xdr:from>
    <xdr:to>
      <xdr:col>41</xdr:col>
      <xdr:colOff>101600</xdr:colOff>
      <xdr:row>85</xdr:row>
      <xdr:rowOff>107950</xdr:rowOff>
    </xdr:to>
    <xdr:sp macro="" textlink="">
      <xdr:nvSpPr>
        <xdr:cNvPr id="369" name="楕円 368">
          <a:extLst>
            <a:ext uri="{FF2B5EF4-FFF2-40B4-BE49-F238E27FC236}">
              <a16:creationId xmlns:a16="http://schemas.microsoft.com/office/drawing/2014/main" id="{B6C5E4A4-DC3B-47CF-9634-264CFE305597}"/>
            </a:ext>
          </a:extLst>
        </xdr:cNvPr>
        <xdr:cNvSpPr/>
      </xdr:nvSpPr>
      <xdr:spPr>
        <a:xfrm>
          <a:off x="781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57150</xdr:rowOff>
    </xdr:from>
    <xdr:to>
      <xdr:col>45</xdr:col>
      <xdr:colOff>177800</xdr:colOff>
      <xdr:row>85</xdr:row>
      <xdr:rowOff>57150</xdr:rowOff>
    </xdr:to>
    <xdr:cxnSp macro="">
      <xdr:nvCxnSpPr>
        <xdr:cNvPr id="370" name="直線コネクタ 369">
          <a:extLst>
            <a:ext uri="{FF2B5EF4-FFF2-40B4-BE49-F238E27FC236}">
              <a16:creationId xmlns:a16="http://schemas.microsoft.com/office/drawing/2014/main" id="{63E30F3C-585B-46BB-8D36-765BEB3848B0}"/>
            </a:ext>
          </a:extLst>
        </xdr:cNvPr>
        <xdr:cNvCxnSpPr/>
      </xdr:nvCxnSpPr>
      <xdr:spPr>
        <a:xfrm>
          <a:off x="7861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6350</xdr:rowOff>
    </xdr:from>
    <xdr:to>
      <xdr:col>36</xdr:col>
      <xdr:colOff>165100</xdr:colOff>
      <xdr:row>85</xdr:row>
      <xdr:rowOff>107950</xdr:rowOff>
    </xdr:to>
    <xdr:sp macro="" textlink="">
      <xdr:nvSpPr>
        <xdr:cNvPr id="371" name="楕円 370">
          <a:extLst>
            <a:ext uri="{FF2B5EF4-FFF2-40B4-BE49-F238E27FC236}">
              <a16:creationId xmlns:a16="http://schemas.microsoft.com/office/drawing/2014/main" id="{4A73795B-B97E-40A5-ABB9-FB70DA93F3D2}"/>
            </a:ext>
          </a:extLst>
        </xdr:cNvPr>
        <xdr:cNvSpPr/>
      </xdr:nvSpPr>
      <xdr:spPr>
        <a:xfrm>
          <a:off x="692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57150</xdr:rowOff>
    </xdr:from>
    <xdr:to>
      <xdr:col>41</xdr:col>
      <xdr:colOff>50800</xdr:colOff>
      <xdr:row>85</xdr:row>
      <xdr:rowOff>57150</xdr:rowOff>
    </xdr:to>
    <xdr:cxnSp macro="">
      <xdr:nvCxnSpPr>
        <xdr:cNvPr id="372" name="直線コネクタ 371">
          <a:extLst>
            <a:ext uri="{FF2B5EF4-FFF2-40B4-BE49-F238E27FC236}">
              <a16:creationId xmlns:a16="http://schemas.microsoft.com/office/drawing/2014/main" id="{B8BA35BB-03E0-4827-8444-E8F65B12F97E}"/>
            </a:ext>
          </a:extLst>
        </xdr:cNvPr>
        <xdr:cNvCxnSpPr/>
      </xdr:nvCxnSpPr>
      <xdr:spPr>
        <a:xfrm>
          <a:off x="6972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46FEDF24-81F0-4EA9-BBB2-8C5133E73228}"/>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581E0C5D-77E8-4AED-B33C-1EDAB5AF995A}"/>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3D2F6907-FD88-4A81-984A-3D7486DB506D}"/>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CA5DD76D-5E4C-4180-A94A-47AB2687F035}"/>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99077</xdr:rowOff>
    </xdr:from>
    <xdr:ext cx="469744" cy="259045"/>
    <xdr:sp macro="" textlink="">
      <xdr:nvSpPr>
        <xdr:cNvPr id="377" name="n_1mainValue【福祉施設】&#10;一人当たり面積">
          <a:extLst>
            <a:ext uri="{FF2B5EF4-FFF2-40B4-BE49-F238E27FC236}">
              <a16:creationId xmlns:a16="http://schemas.microsoft.com/office/drawing/2014/main" id="{E92272BF-87EA-40BB-944F-9492BD21F1A8}"/>
            </a:ext>
          </a:extLst>
        </xdr:cNvPr>
        <xdr:cNvSpPr txBox="1"/>
      </xdr:nvSpPr>
      <xdr:spPr>
        <a:xfrm>
          <a:off x="9391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99077</xdr:rowOff>
    </xdr:from>
    <xdr:ext cx="469744" cy="259045"/>
    <xdr:sp macro="" textlink="">
      <xdr:nvSpPr>
        <xdr:cNvPr id="378" name="n_2mainValue【福祉施設】&#10;一人当たり面積">
          <a:extLst>
            <a:ext uri="{FF2B5EF4-FFF2-40B4-BE49-F238E27FC236}">
              <a16:creationId xmlns:a16="http://schemas.microsoft.com/office/drawing/2014/main" id="{DE25F67E-7430-4C0B-B90F-B05174CF9D65}"/>
            </a:ext>
          </a:extLst>
        </xdr:cNvPr>
        <xdr:cNvSpPr txBox="1"/>
      </xdr:nvSpPr>
      <xdr:spPr>
        <a:xfrm>
          <a:off x="8515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99077</xdr:rowOff>
    </xdr:from>
    <xdr:ext cx="469744" cy="259045"/>
    <xdr:sp macro="" textlink="">
      <xdr:nvSpPr>
        <xdr:cNvPr id="379" name="n_3mainValue【福祉施設】&#10;一人当たり面積">
          <a:extLst>
            <a:ext uri="{FF2B5EF4-FFF2-40B4-BE49-F238E27FC236}">
              <a16:creationId xmlns:a16="http://schemas.microsoft.com/office/drawing/2014/main" id="{0404A955-9CF8-4295-A6FB-F3AC56CEFDA0}"/>
            </a:ext>
          </a:extLst>
        </xdr:cNvPr>
        <xdr:cNvSpPr txBox="1"/>
      </xdr:nvSpPr>
      <xdr:spPr>
        <a:xfrm>
          <a:off x="7626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99077</xdr:rowOff>
    </xdr:from>
    <xdr:ext cx="469744" cy="259045"/>
    <xdr:sp macro="" textlink="">
      <xdr:nvSpPr>
        <xdr:cNvPr id="380" name="n_4mainValue【福祉施設】&#10;一人当たり面積">
          <a:extLst>
            <a:ext uri="{FF2B5EF4-FFF2-40B4-BE49-F238E27FC236}">
              <a16:creationId xmlns:a16="http://schemas.microsoft.com/office/drawing/2014/main" id="{03AD0569-90CF-4FDA-ACF0-68BA9018E223}"/>
            </a:ext>
          </a:extLst>
        </xdr:cNvPr>
        <xdr:cNvSpPr txBox="1"/>
      </xdr:nvSpPr>
      <xdr:spPr>
        <a:xfrm>
          <a:off x="6737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CC3D912-9DA1-41B9-B1AC-696B57569A1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1091A29-F405-41F6-A613-4ED6C0B0981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F6F6A08-128A-4B62-B5C2-B5A34FA740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AE1EE83-22FF-404C-B0DE-5564776A9A7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7BB86CD-DC5A-4D70-B364-DB8EE4FA6F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9423D01-F687-46F8-8201-EDAB14A1D6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08E688C-87DA-4631-9675-7567E2581D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878C5A8-2EEC-44E7-AE08-FE8AD6EE637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5120A0F-1E35-4E50-B4F0-6E3193CF224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5A55CB7-2824-4140-882E-1F88877FD21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82DAFA6-54F3-4535-BEA2-2286C3A77F0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AAFA120-63C3-4CBC-99A3-96B07C930AF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6A257351-75D1-4181-A9AC-507D8576269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EF6D963C-ED9E-4128-AD18-CB5DA5B38FC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2E0CDB2E-C876-4D01-B3B0-C5BB1B3D39F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9F9957F0-9049-4514-AADF-A381ED61B20F}"/>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8AF32B08-22C4-4CF4-B3CC-6ED92A0D2A1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3C3ACE4B-6C1F-4290-9FF0-25CC30FBC58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DF05CFE-C50B-40E0-B275-F1F6C658AA6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F29BFC5-A6A1-40EE-8068-C61CFA5681B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5738A9D-5FAC-4F02-874C-FE265B2C454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ED03B70-109C-4493-B21A-FE9DED87116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F826F131-408A-4A29-98A5-B8F41E7725F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EB89B2AD-AEB8-4537-8926-D940120B03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F2B7A038-8816-4476-9355-CBABC1BFF697}"/>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4F75E90-6E01-4797-8D7B-9C6C45738DA1}"/>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880B7070-6C1E-4200-B0B4-670BA0C39C4D}"/>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D90FEC9E-EF37-4F1D-9D74-31B6F60643FE}"/>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8C2A77E-9653-46AA-A4B6-140CDA9CB25A}"/>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D62C9161-0673-49A1-97CA-9597B5D0BF7C}"/>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B623359C-9097-4BEF-84E4-4D105096F98B}"/>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84DD4FEC-6052-4A93-BE5E-7C21A5D8CEC0}"/>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6D79C80A-BAC8-41C8-883E-1E61E78AB20D}"/>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DEDDD2F-9980-4F1C-9D05-8600D93A913C}"/>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7BC43305-77AA-453D-BF19-B2D7B810DD50}"/>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EEF9099-976F-49E3-B48E-E49C523F916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2737501-7F2E-44CC-863A-ABA07AD101C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44ED3D1-7DC3-486C-876F-25BE20FBCFF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9FAC465-80E3-481A-9F3C-B67199630AF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F362A1AD-9735-4FD5-B74C-5C37BC74CCA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154939</xdr:rowOff>
    </xdr:from>
    <xdr:to>
      <xdr:col>24</xdr:col>
      <xdr:colOff>114300</xdr:colOff>
      <xdr:row>103</xdr:row>
      <xdr:rowOff>85089</xdr:rowOff>
    </xdr:to>
    <xdr:sp macro="" textlink="">
      <xdr:nvSpPr>
        <xdr:cNvPr id="421" name="楕円 420">
          <a:extLst>
            <a:ext uri="{FF2B5EF4-FFF2-40B4-BE49-F238E27FC236}">
              <a16:creationId xmlns:a16="http://schemas.microsoft.com/office/drawing/2014/main" id="{2658C40E-BF2C-4B0F-9181-F69872557CF9}"/>
            </a:ext>
          </a:extLst>
        </xdr:cNvPr>
        <xdr:cNvSpPr/>
      </xdr:nvSpPr>
      <xdr:spPr>
        <a:xfrm>
          <a:off x="45847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6366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7C3111C0-E945-49F1-A3C0-08D64404548E}"/>
            </a:ext>
          </a:extLst>
        </xdr:cNvPr>
        <xdr:cNvSpPr txBox="1"/>
      </xdr:nvSpPr>
      <xdr:spPr>
        <a:xfrm>
          <a:off x="4673600"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116839</xdr:rowOff>
    </xdr:from>
    <xdr:to>
      <xdr:col>20</xdr:col>
      <xdr:colOff>38100</xdr:colOff>
      <xdr:row>103</xdr:row>
      <xdr:rowOff>46989</xdr:rowOff>
    </xdr:to>
    <xdr:sp macro="" textlink="">
      <xdr:nvSpPr>
        <xdr:cNvPr id="423" name="楕円 422">
          <a:extLst>
            <a:ext uri="{FF2B5EF4-FFF2-40B4-BE49-F238E27FC236}">
              <a16:creationId xmlns:a16="http://schemas.microsoft.com/office/drawing/2014/main" id="{DD46B081-2B96-4950-93ED-F8D006CE8454}"/>
            </a:ext>
          </a:extLst>
        </xdr:cNvPr>
        <xdr:cNvSpPr/>
      </xdr:nvSpPr>
      <xdr:spPr>
        <a:xfrm>
          <a:off x="3746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167639</xdr:rowOff>
    </xdr:from>
    <xdr:to>
      <xdr:col>24</xdr:col>
      <xdr:colOff>63500</xdr:colOff>
      <xdr:row>103</xdr:row>
      <xdr:rowOff>34289</xdr:rowOff>
    </xdr:to>
    <xdr:cxnSp macro="">
      <xdr:nvCxnSpPr>
        <xdr:cNvPr id="424" name="直線コネクタ 423">
          <a:extLst>
            <a:ext uri="{FF2B5EF4-FFF2-40B4-BE49-F238E27FC236}">
              <a16:creationId xmlns:a16="http://schemas.microsoft.com/office/drawing/2014/main" id="{1E2D2C01-756C-488F-9D8F-8D6FF9BE904A}"/>
            </a:ext>
          </a:extLst>
        </xdr:cNvPr>
        <xdr:cNvCxnSpPr/>
      </xdr:nvCxnSpPr>
      <xdr:spPr>
        <a:xfrm>
          <a:off x="3797300" y="176555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78739</xdr:rowOff>
    </xdr:from>
    <xdr:to>
      <xdr:col>15</xdr:col>
      <xdr:colOff>101600</xdr:colOff>
      <xdr:row>103</xdr:row>
      <xdr:rowOff>8889</xdr:rowOff>
    </xdr:to>
    <xdr:sp macro="" textlink="">
      <xdr:nvSpPr>
        <xdr:cNvPr id="425" name="楕円 424">
          <a:extLst>
            <a:ext uri="{FF2B5EF4-FFF2-40B4-BE49-F238E27FC236}">
              <a16:creationId xmlns:a16="http://schemas.microsoft.com/office/drawing/2014/main" id="{CD10E8FF-62D8-47FF-84E0-F87E8AEB099F}"/>
            </a:ext>
          </a:extLst>
        </xdr:cNvPr>
        <xdr:cNvSpPr/>
      </xdr:nvSpPr>
      <xdr:spPr>
        <a:xfrm>
          <a:off x="28575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129539</xdr:rowOff>
    </xdr:from>
    <xdr:to>
      <xdr:col>19</xdr:col>
      <xdr:colOff>177800</xdr:colOff>
      <xdr:row>102</xdr:row>
      <xdr:rowOff>167639</xdr:rowOff>
    </xdr:to>
    <xdr:cxnSp macro="">
      <xdr:nvCxnSpPr>
        <xdr:cNvPr id="426" name="直線コネクタ 425">
          <a:extLst>
            <a:ext uri="{FF2B5EF4-FFF2-40B4-BE49-F238E27FC236}">
              <a16:creationId xmlns:a16="http://schemas.microsoft.com/office/drawing/2014/main" id="{A96F0656-7393-444D-89EE-31A0D42D56B6}"/>
            </a:ext>
          </a:extLst>
        </xdr:cNvPr>
        <xdr:cNvCxnSpPr/>
      </xdr:nvCxnSpPr>
      <xdr:spPr>
        <a:xfrm>
          <a:off x="2908300" y="176174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40639</xdr:rowOff>
    </xdr:from>
    <xdr:to>
      <xdr:col>10</xdr:col>
      <xdr:colOff>165100</xdr:colOff>
      <xdr:row>102</xdr:row>
      <xdr:rowOff>142239</xdr:rowOff>
    </xdr:to>
    <xdr:sp macro="" textlink="">
      <xdr:nvSpPr>
        <xdr:cNvPr id="427" name="楕円 426">
          <a:extLst>
            <a:ext uri="{FF2B5EF4-FFF2-40B4-BE49-F238E27FC236}">
              <a16:creationId xmlns:a16="http://schemas.microsoft.com/office/drawing/2014/main" id="{22010A4A-9B16-40AA-9221-48A086D3FA4D}"/>
            </a:ext>
          </a:extLst>
        </xdr:cNvPr>
        <xdr:cNvSpPr/>
      </xdr:nvSpPr>
      <xdr:spPr>
        <a:xfrm>
          <a:off x="1968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91439</xdr:rowOff>
    </xdr:from>
    <xdr:to>
      <xdr:col>15</xdr:col>
      <xdr:colOff>50800</xdr:colOff>
      <xdr:row>102</xdr:row>
      <xdr:rowOff>129539</xdr:rowOff>
    </xdr:to>
    <xdr:cxnSp macro="">
      <xdr:nvCxnSpPr>
        <xdr:cNvPr id="428" name="直線コネクタ 427">
          <a:extLst>
            <a:ext uri="{FF2B5EF4-FFF2-40B4-BE49-F238E27FC236}">
              <a16:creationId xmlns:a16="http://schemas.microsoft.com/office/drawing/2014/main" id="{A761F316-551C-4DD7-8AF4-46A008CA0B47}"/>
            </a:ext>
          </a:extLst>
        </xdr:cNvPr>
        <xdr:cNvCxnSpPr/>
      </xdr:nvCxnSpPr>
      <xdr:spPr>
        <a:xfrm>
          <a:off x="2019300" y="17579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2539</xdr:rowOff>
    </xdr:from>
    <xdr:to>
      <xdr:col>6</xdr:col>
      <xdr:colOff>38100</xdr:colOff>
      <xdr:row>102</xdr:row>
      <xdr:rowOff>104139</xdr:rowOff>
    </xdr:to>
    <xdr:sp macro="" textlink="">
      <xdr:nvSpPr>
        <xdr:cNvPr id="429" name="楕円 428">
          <a:extLst>
            <a:ext uri="{FF2B5EF4-FFF2-40B4-BE49-F238E27FC236}">
              <a16:creationId xmlns:a16="http://schemas.microsoft.com/office/drawing/2014/main" id="{4FE359E2-3936-4E46-8333-61353D38F569}"/>
            </a:ext>
          </a:extLst>
        </xdr:cNvPr>
        <xdr:cNvSpPr/>
      </xdr:nvSpPr>
      <xdr:spPr>
        <a:xfrm>
          <a:off x="1079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53339</xdr:rowOff>
    </xdr:from>
    <xdr:to>
      <xdr:col>10</xdr:col>
      <xdr:colOff>114300</xdr:colOff>
      <xdr:row>102</xdr:row>
      <xdr:rowOff>91439</xdr:rowOff>
    </xdr:to>
    <xdr:cxnSp macro="">
      <xdr:nvCxnSpPr>
        <xdr:cNvPr id="430" name="直線コネクタ 429">
          <a:extLst>
            <a:ext uri="{FF2B5EF4-FFF2-40B4-BE49-F238E27FC236}">
              <a16:creationId xmlns:a16="http://schemas.microsoft.com/office/drawing/2014/main" id="{125D770B-0EB9-48BC-BAFE-C39A88ED6BE2}"/>
            </a:ext>
          </a:extLst>
        </xdr:cNvPr>
        <xdr:cNvCxnSpPr/>
      </xdr:nvCxnSpPr>
      <xdr:spPr>
        <a:xfrm>
          <a:off x="1130300" y="17541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15E47F1C-9169-4297-9BB6-57CBC5675185}"/>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7FD411F0-0B11-4373-823F-4B06D50C6F2B}"/>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C10B2115-4766-4C7D-A5CD-C608AB55C963}"/>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FA2B35B6-3407-417A-9E19-434BDF7042F2}"/>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63516</xdr:rowOff>
    </xdr:from>
    <xdr:ext cx="405111" cy="259045"/>
    <xdr:sp macro="" textlink="">
      <xdr:nvSpPr>
        <xdr:cNvPr id="435" name="n_1mainValue【市民会館】&#10;有形固定資産減価償却率">
          <a:extLst>
            <a:ext uri="{FF2B5EF4-FFF2-40B4-BE49-F238E27FC236}">
              <a16:creationId xmlns:a16="http://schemas.microsoft.com/office/drawing/2014/main" id="{5A01E4A9-B3C9-4D62-A50C-F7DFFAFE3050}"/>
            </a:ext>
          </a:extLst>
        </xdr:cNvPr>
        <xdr:cNvSpPr txBox="1"/>
      </xdr:nvSpPr>
      <xdr:spPr>
        <a:xfrm>
          <a:off x="3582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25416</xdr:rowOff>
    </xdr:from>
    <xdr:ext cx="405111" cy="259045"/>
    <xdr:sp macro="" textlink="">
      <xdr:nvSpPr>
        <xdr:cNvPr id="436" name="n_2mainValue【市民会館】&#10;有形固定資産減価償却率">
          <a:extLst>
            <a:ext uri="{FF2B5EF4-FFF2-40B4-BE49-F238E27FC236}">
              <a16:creationId xmlns:a16="http://schemas.microsoft.com/office/drawing/2014/main" id="{6A208E11-D8C4-4822-AF76-BD4121227165}"/>
            </a:ext>
          </a:extLst>
        </xdr:cNvPr>
        <xdr:cNvSpPr txBox="1"/>
      </xdr:nvSpPr>
      <xdr:spPr>
        <a:xfrm>
          <a:off x="2705744"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158766</xdr:rowOff>
    </xdr:from>
    <xdr:ext cx="405111" cy="259045"/>
    <xdr:sp macro="" textlink="">
      <xdr:nvSpPr>
        <xdr:cNvPr id="437" name="n_3mainValue【市民会館】&#10;有形固定資産減価償却率">
          <a:extLst>
            <a:ext uri="{FF2B5EF4-FFF2-40B4-BE49-F238E27FC236}">
              <a16:creationId xmlns:a16="http://schemas.microsoft.com/office/drawing/2014/main" id="{444A5DD3-2169-4A01-8D01-FAA6F4701465}"/>
            </a:ext>
          </a:extLst>
        </xdr:cNvPr>
        <xdr:cNvSpPr txBox="1"/>
      </xdr:nvSpPr>
      <xdr:spPr>
        <a:xfrm>
          <a:off x="1816744" y="1730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120666</xdr:rowOff>
    </xdr:from>
    <xdr:ext cx="405111" cy="259045"/>
    <xdr:sp macro="" textlink="">
      <xdr:nvSpPr>
        <xdr:cNvPr id="438" name="n_4mainValue【市民会館】&#10;有形固定資産減価償却率">
          <a:extLst>
            <a:ext uri="{FF2B5EF4-FFF2-40B4-BE49-F238E27FC236}">
              <a16:creationId xmlns:a16="http://schemas.microsoft.com/office/drawing/2014/main" id="{DFA6A217-5F79-4709-8EE4-D6D93709BC11}"/>
            </a:ext>
          </a:extLst>
        </xdr:cNvPr>
        <xdr:cNvSpPr txBox="1"/>
      </xdr:nvSpPr>
      <xdr:spPr>
        <a:xfrm>
          <a:off x="927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E508FD2D-FA43-4AEF-842B-E4422AC3183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FA6D44D-BD15-435A-9833-DB964995914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3939BEA-6C4D-434A-8F33-CE21CC8AC3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C4D088A2-600A-4DBA-A66F-63F48A4ADF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2831E74-833C-4338-97D8-687520AE71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5B5E66A9-59EA-4443-A1AA-B92E7636B0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2662E87-2276-4BED-A777-8A9664501A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42427DDF-F750-4D6C-81A1-3F8A3524AD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2D160EBA-3534-4D6A-A43D-409048CC7C3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C7330331-FDA2-41FD-A036-646D1A4F8A7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CED97BB7-FAE5-4237-AFFE-A35066DB77F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820E5D85-FFDB-4FC6-98FD-46BD1DFB82C8}"/>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6D6A60D-FFBA-4190-BFA2-3A21A5A13EB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32E2E782-29E4-4593-8FD5-1C2297802D43}"/>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DF239E91-A117-45D8-BEF6-C3F548CA0A6C}"/>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AF2B1F49-0909-44F4-9F9D-D4FA6543A5A2}"/>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5BEA53DE-9553-472B-8ECA-FC769F8070BD}"/>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13AED186-FB61-4E4B-B17F-92BCDEEEE51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1607BA0-5AAD-4F1E-8152-555C4B6C392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940274F-FFB1-4536-BAD4-2E019F4FD92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A1A8609-4F16-4BC6-9B94-23FAB07D772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43702481-D0F7-41BD-B97A-0C1652636DF3}"/>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6460FD7-61DF-4363-91A7-61E111CCED2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D199EB69-78D0-4EE3-AFB7-232DB95B4AB7}"/>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55D9EDEE-C2FA-40EF-A332-D3DAAB0FC133}"/>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FA6B9B96-92F6-44B1-8616-6D25351504B2}"/>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F067FBE6-D8D2-420C-91D1-6337A309CE35}"/>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5D83D74C-D1A7-4D46-94E9-C9B91E84A049}"/>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9633ECD7-0579-464C-BBA6-EC882A79C4A4}"/>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3B89ED40-FC27-4115-B2C8-721763264EFB}"/>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56ACA56A-EC03-4AB4-AFCA-787D463B320D}"/>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7323E293-A8BC-4762-BA16-4DACFAF46EC4}"/>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B05AC6E-73E1-43C4-9935-B03F65AF4AD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B1ED68-A8F0-44A8-8B3A-29681F25E3D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0BCE725-DF93-49EE-90D8-11255B24720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9854256-AC65-488C-80E4-0B9C14DCB9F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086C403-C6E8-425A-9ACC-DC299C20387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57404</xdr:rowOff>
    </xdr:from>
    <xdr:to>
      <xdr:col>55</xdr:col>
      <xdr:colOff>50800</xdr:colOff>
      <xdr:row>106</xdr:row>
      <xdr:rowOff>159004</xdr:rowOff>
    </xdr:to>
    <xdr:sp macro="" textlink="">
      <xdr:nvSpPr>
        <xdr:cNvPr id="476" name="楕円 475">
          <a:extLst>
            <a:ext uri="{FF2B5EF4-FFF2-40B4-BE49-F238E27FC236}">
              <a16:creationId xmlns:a16="http://schemas.microsoft.com/office/drawing/2014/main" id="{7BB8DF2C-D24C-4172-BC81-7168C9AD9727}"/>
            </a:ext>
          </a:extLst>
        </xdr:cNvPr>
        <xdr:cNvSpPr/>
      </xdr:nvSpPr>
      <xdr:spPr>
        <a:xfrm>
          <a:off x="104267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35831</xdr:rowOff>
    </xdr:from>
    <xdr:ext cx="469744" cy="259045"/>
    <xdr:sp macro="" textlink="">
      <xdr:nvSpPr>
        <xdr:cNvPr id="477" name="【市民会館】&#10;一人当たり面積該当値テキスト">
          <a:extLst>
            <a:ext uri="{FF2B5EF4-FFF2-40B4-BE49-F238E27FC236}">
              <a16:creationId xmlns:a16="http://schemas.microsoft.com/office/drawing/2014/main" id="{FB87D2C6-BD3C-45D4-BF97-525B64D846FA}"/>
            </a:ext>
          </a:extLst>
        </xdr:cNvPr>
        <xdr:cNvSpPr txBox="1"/>
      </xdr:nvSpPr>
      <xdr:spPr>
        <a:xfrm>
          <a:off x="10515600"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57404</xdr:rowOff>
    </xdr:from>
    <xdr:to>
      <xdr:col>50</xdr:col>
      <xdr:colOff>165100</xdr:colOff>
      <xdr:row>106</xdr:row>
      <xdr:rowOff>159004</xdr:rowOff>
    </xdr:to>
    <xdr:sp macro="" textlink="">
      <xdr:nvSpPr>
        <xdr:cNvPr id="478" name="楕円 477">
          <a:extLst>
            <a:ext uri="{FF2B5EF4-FFF2-40B4-BE49-F238E27FC236}">
              <a16:creationId xmlns:a16="http://schemas.microsoft.com/office/drawing/2014/main" id="{1BC334A1-7F6B-4739-BDA8-2E615A966CE2}"/>
            </a:ext>
          </a:extLst>
        </xdr:cNvPr>
        <xdr:cNvSpPr/>
      </xdr:nvSpPr>
      <xdr:spPr>
        <a:xfrm>
          <a:off x="9588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108204</xdr:rowOff>
    </xdr:from>
    <xdr:to>
      <xdr:col>55</xdr:col>
      <xdr:colOff>0</xdr:colOff>
      <xdr:row>106</xdr:row>
      <xdr:rowOff>108204</xdr:rowOff>
    </xdr:to>
    <xdr:cxnSp macro="">
      <xdr:nvCxnSpPr>
        <xdr:cNvPr id="479" name="直線コネクタ 478">
          <a:extLst>
            <a:ext uri="{FF2B5EF4-FFF2-40B4-BE49-F238E27FC236}">
              <a16:creationId xmlns:a16="http://schemas.microsoft.com/office/drawing/2014/main" id="{7F325D1F-5B0D-4448-8E48-78D7ABA4A2B1}"/>
            </a:ext>
          </a:extLst>
        </xdr:cNvPr>
        <xdr:cNvCxnSpPr/>
      </xdr:nvCxnSpPr>
      <xdr:spPr>
        <a:xfrm>
          <a:off x="9639300" y="18281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61976</xdr:rowOff>
    </xdr:from>
    <xdr:to>
      <xdr:col>46</xdr:col>
      <xdr:colOff>38100</xdr:colOff>
      <xdr:row>106</xdr:row>
      <xdr:rowOff>163576</xdr:rowOff>
    </xdr:to>
    <xdr:sp macro="" textlink="">
      <xdr:nvSpPr>
        <xdr:cNvPr id="480" name="楕円 479">
          <a:extLst>
            <a:ext uri="{FF2B5EF4-FFF2-40B4-BE49-F238E27FC236}">
              <a16:creationId xmlns:a16="http://schemas.microsoft.com/office/drawing/2014/main" id="{3CB06AC9-7BC0-45E3-9CCA-5620E9485CF6}"/>
            </a:ext>
          </a:extLst>
        </xdr:cNvPr>
        <xdr:cNvSpPr/>
      </xdr:nvSpPr>
      <xdr:spPr>
        <a:xfrm>
          <a:off x="8699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108204</xdr:rowOff>
    </xdr:from>
    <xdr:to>
      <xdr:col>50</xdr:col>
      <xdr:colOff>114300</xdr:colOff>
      <xdr:row>106</xdr:row>
      <xdr:rowOff>112776</xdr:rowOff>
    </xdr:to>
    <xdr:cxnSp macro="">
      <xdr:nvCxnSpPr>
        <xdr:cNvPr id="481" name="直線コネクタ 480">
          <a:extLst>
            <a:ext uri="{FF2B5EF4-FFF2-40B4-BE49-F238E27FC236}">
              <a16:creationId xmlns:a16="http://schemas.microsoft.com/office/drawing/2014/main" id="{4723AD6B-9951-4732-80B3-263A643A46C1}"/>
            </a:ext>
          </a:extLst>
        </xdr:cNvPr>
        <xdr:cNvCxnSpPr/>
      </xdr:nvCxnSpPr>
      <xdr:spPr>
        <a:xfrm flipV="1">
          <a:off x="8750300" y="1828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82" name="楕円 481">
          <a:extLst>
            <a:ext uri="{FF2B5EF4-FFF2-40B4-BE49-F238E27FC236}">
              <a16:creationId xmlns:a16="http://schemas.microsoft.com/office/drawing/2014/main" id="{CEB6FF12-7691-4A72-A0ED-CF7D342E0001}"/>
            </a:ext>
          </a:extLst>
        </xdr:cNvPr>
        <xdr:cNvSpPr/>
      </xdr:nvSpPr>
      <xdr:spPr>
        <a:xfrm>
          <a:off x="7810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108204</xdr:rowOff>
    </xdr:from>
    <xdr:to>
      <xdr:col>45</xdr:col>
      <xdr:colOff>177800</xdr:colOff>
      <xdr:row>106</xdr:row>
      <xdr:rowOff>112776</xdr:rowOff>
    </xdr:to>
    <xdr:cxnSp macro="">
      <xdr:nvCxnSpPr>
        <xdr:cNvPr id="483" name="直線コネクタ 482">
          <a:extLst>
            <a:ext uri="{FF2B5EF4-FFF2-40B4-BE49-F238E27FC236}">
              <a16:creationId xmlns:a16="http://schemas.microsoft.com/office/drawing/2014/main" id="{38E55AFA-5227-4B09-BD02-5B12583AADC7}"/>
            </a:ext>
          </a:extLst>
        </xdr:cNvPr>
        <xdr:cNvCxnSpPr/>
      </xdr:nvCxnSpPr>
      <xdr:spPr>
        <a:xfrm>
          <a:off x="7861300" y="1828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61976</xdr:rowOff>
    </xdr:from>
    <xdr:to>
      <xdr:col>36</xdr:col>
      <xdr:colOff>165100</xdr:colOff>
      <xdr:row>106</xdr:row>
      <xdr:rowOff>163576</xdr:rowOff>
    </xdr:to>
    <xdr:sp macro="" textlink="">
      <xdr:nvSpPr>
        <xdr:cNvPr id="484" name="楕円 483">
          <a:extLst>
            <a:ext uri="{FF2B5EF4-FFF2-40B4-BE49-F238E27FC236}">
              <a16:creationId xmlns:a16="http://schemas.microsoft.com/office/drawing/2014/main" id="{2C432B26-AFE7-4C1D-AFA7-F04AAE8D1B1F}"/>
            </a:ext>
          </a:extLst>
        </xdr:cNvPr>
        <xdr:cNvSpPr/>
      </xdr:nvSpPr>
      <xdr:spPr>
        <a:xfrm>
          <a:off x="6921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112776</xdr:rowOff>
    </xdr:to>
    <xdr:cxnSp macro="">
      <xdr:nvCxnSpPr>
        <xdr:cNvPr id="485" name="直線コネクタ 484">
          <a:extLst>
            <a:ext uri="{FF2B5EF4-FFF2-40B4-BE49-F238E27FC236}">
              <a16:creationId xmlns:a16="http://schemas.microsoft.com/office/drawing/2014/main" id="{52FB54BB-3C11-4D3F-92E3-72E90E745238}"/>
            </a:ext>
          </a:extLst>
        </xdr:cNvPr>
        <xdr:cNvCxnSpPr/>
      </xdr:nvCxnSpPr>
      <xdr:spPr>
        <a:xfrm flipV="1">
          <a:off x="6972300" y="1828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066664D4-584E-4C8F-8855-E2644464A691}"/>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C1F5A9EC-43BB-4C3B-A7D4-C078FCF5B537}"/>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E4D5F8EF-A7FF-4D38-A8ED-CBBB86E0A358}"/>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2CC83E32-F401-4645-A461-AF42B277D46B}"/>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150131</xdr:rowOff>
    </xdr:from>
    <xdr:ext cx="469744" cy="259045"/>
    <xdr:sp macro="" textlink="">
      <xdr:nvSpPr>
        <xdr:cNvPr id="490" name="n_1mainValue【市民会館】&#10;一人当たり面積">
          <a:extLst>
            <a:ext uri="{FF2B5EF4-FFF2-40B4-BE49-F238E27FC236}">
              <a16:creationId xmlns:a16="http://schemas.microsoft.com/office/drawing/2014/main" id="{16BF113D-EBCB-404C-9BF6-2E868A7163D4}"/>
            </a:ext>
          </a:extLst>
        </xdr:cNvPr>
        <xdr:cNvSpPr txBox="1"/>
      </xdr:nvSpPr>
      <xdr:spPr>
        <a:xfrm>
          <a:off x="93917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154703</xdr:rowOff>
    </xdr:from>
    <xdr:ext cx="469744" cy="259045"/>
    <xdr:sp macro="" textlink="">
      <xdr:nvSpPr>
        <xdr:cNvPr id="491" name="n_2mainValue【市民会館】&#10;一人当たり面積">
          <a:extLst>
            <a:ext uri="{FF2B5EF4-FFF2-40B4-BE49-F238E27FC236}">
              <a16:creationId xmlns:a16="http://schemas.microsoft.com/office/drawing/2014/main" id="{3178D5B7-2679-42DB-8BC2-C74F3C90E8F2}"/>
            </a:ext>
          </a:extLst>
        </xdr:cNvPr>
        <xdr:cNvSpPr txBox="1"/>
      </xdr:nvSpPr>
      <xdr:spPr>
        <a:xfrm>
          <a:off x="8515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150131</xdr:rowOff>
    </xdr:from>
    <xdr:ext cx="469744" cy="259045"/>
    <xdr:sp macro="" textlink="">
      <xdr:nvSpPr>
        <xdr:cNvPr id="492" name="n_3mainValue【市民会館】&#10;一人当たり面積">
          <a:extLst>
            <a:ext uri="{FF2B5EF4-FFF2-40B4-BE49-F238E27FC236}">
              <a16:creationId xmlns:a16="http://schemas.microsoft.com/office/drawing/2014/main" id="{3D9F235C-4EDC-45E8-B88F-A767E05DB035}"/>
            </a:ext>
          </a:extLst>
        </xdr:cNvPr>
        <xdr:cNvSpPr txBox="1"/>
      </xdr:nvSpPr>
      <xdr:spPr>
        <a:xfrm>
          <a:off x="7626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154703</xdr:rowOff>
    </xdr:from>
    <xdr:ext cx="469744" cy="259045"/>
    <xdr:sp macro="" textlink="">
      <xdr:nvSpPr>
        <xdr:cNvPr id="493" name="n_4mainValue【市民会館】&#10;一人当たり面積">
          <a:extLst>
            <a:ext uri="{FF2B5EF4-FFF2-40B4-BE49-F238E27FC236}">
              <a16:creationId xmlns:a16="http://schemas.microsoft.com/office/drawing/2014/main" id="{01D53349-B1A1-42D0-9A9C-945DADFBFC63}"/>
            </a:ext>
          </a:extLst>
        </xdr:cNvPr>
        <xdr:cNvSpPr txBox="1"/>
      </xdr:nvSpPr>
      <xdr:spPr>
        <a:xfrm>
          <a:off x="6737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D5F832D-990C-4868-8C64-6E94AAB6C64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8FFF2F6-E75C-4C52-9EE3-39D58BAD40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0BEB7F8-96CF-4982-92B5-D303D95447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443D077-F420-462F-BA9F-40C70F0822A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1236D9A-93E7-4EE9-A39E-F672E503110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286724B-2211-477C-834B-F28AB0164C2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5A8CC9B-100F-4B98-A191-E686AD762B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5D45199-5B26-468B-8A6B-7D69F21F756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7A7A217-C44F-455B-9FC0-D193A1FA7E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022AA90-541F-4102-838B-1E8D6A48855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9082205-55E7-4398-B3CB-29F5EA722A9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B3AF8CC-E433-415F-B9DF-FA977D8AFAF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C7B3EBE-6F73-4E61-ACB6-BA63CADC8ED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E46BC9E7-9900-4C9D-886E-5FA991AD517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CEDED936-E679-41EF-B397-3C691803E98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D1610D-2537-4DA7-A35D-FE18EB611D3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E92EA42-9E0A-40B5-8E2C-AD074CCA7ED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61FE1A43-C844-4B1B-80E4-8FC8539D1BC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B57A637A-0381-470D-9631-4382A75B3C4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858E4EA-636C-4785-961C-56581322E3B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B88AE10-5D63-4B92-9E5B-6820704E949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F163AF28-F9F0-47EA-B328-F6FE33E5134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1CE1465B-B5AF-4C39-8A02-422F8D62961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A0F684A7-1938-4BAD-9F16-3EDF911FD7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AD76AE69-2324-41FA-A649-BA377A9C8ED3}"/>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335CB93B-03CE-4278-AAB5-ED808EF9734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411AFF84-B87F-46B8-82B3-E45EF11E9C6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65D42B7-B52A-48B2-B4D5-137A9C3FD078}"/>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CB992789-714D-4A5C-A52A-64896E666800}"/>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A5C3D18-1B12-44C2-B193-BA3ADD32CAA0}"/>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A064EF78-8909-442C-8C7A-81A3CF4D7B67}"/>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40EDCBA4-CECE-4E9E-8A45-93026CCF1F1C}"/>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68747FBB-59A8-4FFC-B311-A546C4CA337D}"/>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505A1775-A331-4067-9144-05BE90D4089A}"/>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36C561B9-7CF1-482D-9FA5-35EA6AA17C21}"/>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41ED862-C61A-4405-A6DF-22BBB6CA32E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B844301-A2D4-4EA3-9F94-A7FD7279283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47A82C0-F0F6-4C68-8689-B1EDF892DC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2E40424-68B9-487F-B7F0-F9234B4B974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206222E-15DB-4607-B43D-D9FB6E57BC1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534" name="楕円 533">
          <a:extLst>
            <a:ext uri="{FF2B5EF4-FFF2-40B4-BE49-F238E27FC236}">
              <a16:creationId xmlns:a16="http://schemas.microsoft.com/office/drawing/2014/main" id="{18E27CC5-E2CD-42CC-BB05-A4F8F659F3CE}"/>
            </a:ext>
          </a:extLst>
        </xdr:cNvPr>
        <xdr:cNvSpPr/>
      </xdr:nvSpPr>
      <xdr:spPr>
        <a:xfrm>
          <a:off x="16268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EBF6B54-770F-4E8A-B781-EB22777B6229}"/>
            </a:ext>
          </a:extLst>
        </xdr:cNvPr>
        <xdr:cNvSpPr txBox="1"/>
      </xdr:nvSpPr>
      <xdr:spPr>
        <a:xfrm>
          <a:off x="1635760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71120</xdr:rowOff>
    </xdr:from>
    <xdr:to>
      <xdr:col>81</xdr:col>
      <xdr:colOff>101600</xdr:colOff>
      <xdr:row>42</xdr:row>
      <xdr:rowOff>1270</xdr:rowOff>
    </xdr:to>
    <xdr:sp macro="" textlink="">
      <xdr:nvSpPr>
        <xdr:cNvPr id="536" name="楕円 535">
          <a:extLst>
            <a:ext uri="{FF2B5EF4-FFF2-40B4-BE49-F238E27FC236}">
              <a16:creationId xmlns:a16="http://schemas.microsoft.com/office/drawing/2014/main" id="{B295CC35-0CAB-407E-A69F-52120481FC88}"/>
            </a:ext>
          </a:extLst>
        </xdr:cNvPr>
        <xdr:cNvSpPr/>
      </xdr:nvSpPr>
      <xdr:spPr>
        <a:xfrm>
          <a:off x="15430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116205</xdr:rowOff>
    </xdr:from>
    <xdr:to>
      <xdr:col>85</xdr:col>
      <xdr:colOff>127000</xdr:colOff>
      <xdr:row>41</xdr:row>
      <xdr:rowOff>121920</xdr:rowOff>
    </xdr:to>
    <xdr:cxnSp macro="">
      <xdr:nvCxnSpPr>
        <xdr:cNvPr id="537" name="直線コネクタ 536">
          <a:extLst>
            <a:ext uri="{FF2B5EF4-FFF2-40B4-BE49-F238E27FC236}">
              <a16:creationId xmlns:a16="http://schemas.microsoft.com/office/drawing/2014/main" id="{E81E20E3-5F61-4A52-8ACA-F566FBFDE1CA}"/>
            </a:ext>
          </a:extLst>
        </xdr:cNvPr>
        <xdr:cNvCxnSpPr/>
      </xdr:nvCxnSpPr>
      <xdr:spPr>
        <a:xfrm flipV="1">
          <a:off x="15481300" y="71456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59690</xdr:rowOff>
    </xdr:from>
    <xdr:to>
      <xdr:col>76</xdr:col>
      <xdr:colOff>165100</xdr:colOff>
      <xdr:row>41</xdr:row>
      <xdr:rowOff>161290</xdr:rowOff>
    </xdr:to>
    <xdr:sp macro="" textlink="">
      <xdr:nvSpPr>
        <xdr:cNvPr id="538" name="楕円 537">
          <a:extLst>
            <a:ext uri="{FF2B5EF4-FFF2-40B4-BE49-F238E27FC236}">
              <a16:creationId xmlns:a16="http://schemas.microsoft.com/office/drawing/2014/main" id="{BE550B33-1F9B-4B1F-ABB0-C97C125BADB9}"/>
            </a:ext>
          </a:extLst>
        </xdr:cNvPr>
        <xdr:cNvSpPr/>
      </xdr:nvSpPr>
      <xdr:spPr>
        <a:xfrm>
          <a:off x="14541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110490</xdr:rowOff>
    </xdr:from>
    <xdr:to>
      <xdr:col>81</xdr:col>
      <xdr:colOff>50800</xdr:colOff>
      <xdr:row>41</xdr:row>
      <xdr:rowOff>121920</xdr:rowOff>
    </xdr:to>
    <xdr:cxnSp macro="">
      <xdr:nvCxnSpPr>
        <xdr:cNvPr id="539" name="直線コネクタ 538">
          <a:extLst>
            <a:ext uri="{FF2B5EF4-FFF2-40B4-BE49-F238E27FC236}">
              <a16:creationId xmlns:a16="http://schemas.microsoft.com/office/drawing/2014/main" id="{DF796C18-FFE0-46DE-BBF4-470866B3087A}"/>
            </a:ext>
          </a:extLst>
        </xdr:cNvPr>
        <xdr:cNvCxnSpPr/>
      </xdr:nvCxnSpPr>
      <xdr:spPr>
        <a:xfrm>
          <a:off x="14592300" y="71399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48260</xdr:rowOff>
    </xdr:from>
    <xdr:to>
      <xdr:col>72</xdr:col>
      <xdr:colOff>38100</xdr:colOff>
      <xdr:row>41</xdr:row>
      <xdr:rowOff>149860</xdr:rowOff>
    </xdr:to>
    <xdr:sp macro="" textlink="">
      <xdr:nvSpPr>
        <xdr:cNvPr id="540" name="楕円 539">
          <a:extLst>
            <a:ext uri="{FF2B5EF4-FFF2-40B4-BE49-F238E27FC236}">
              <a16:creationId xmlns:a16="http://schemas.microsoft.com/office/drawing/2014/main" id="{C07F3BC6-0FC6-4EC0-98CD-4E65F40D079B}"/>
            </a:ext>
          </a:extLst>
        </xdr:cNvPr>
        <xdr:cNvSpPr/>
      </xdr:nvSpPr>
      <xdr:spPr>
        <a:xfrm>
          <a:off x="13652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99060</xdr:rowOff>
    </xdr:from>
    <xdr:to>
      <xdr:col>76</xdr:col>
      <xdr:colOff>114300</xdr:colOff>
      <xdr:row>41</xdr:row>
      <xdr:rowOff>110490</xdr:rowOff>
    </xdr:to>
    <xdr:cxnSp macro="">
      <xdr:nvCxnSpPr>
        <xdr:cNvPr id="541" name="直線コネクタ 540">
          <a:extLst>
            <a:ext uri="{FF2B5EF4-FFF2-40B4-BE49-F238E27FC236}">
              <a16:creationId xmlns:a16="http://schemas.microsoft.com/office/drawing/2014/main" id="{E74267EE-3FAB-48BA-8A26-E7434A72E0A2}"/>
            </a:ext>
          </a:extLst>
        </xdr:cNvPr>
        <xdr:cNvCxnSpPr/>
      </xdr:nvCxnSpPr>
      <xdr:spPr>
        <a:xfrm>
          <a:off x="13703300" y="71285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29210</xdr:rowOff>
    </xdr:from>
    <xdr:to>
      <xdr:col>67</xdr:col>
      <xdr:colOff>101600</xdr:colOff>
      <xdr:row>41</xdr:row>
      <xdr:rowOff>130810</xdr:rowOff>
    </xdr:to>
    <xdr:sp macro="" textlink="">
      <xdr:nvSpPr>
        <xdr:cNvPr id="542" name="楕円 541">
          <a:extLst>
            <a:ext uri="{FF2B5EF4-FFF2-40B4-BE49-F238E27FC236}">
              <a16:creationId xmlns:a16="http://schemas.microsoft.com/office/drawing/2014/main" id="{BBE5D0CF-F86C-4AAC-96CF-EE997FC43D8F}"/>
            </a:ext>
          </a:extLst>
        </xdr:cNvPr>
        <xdr:cNvSpPr/>
      </xdr:nvSpPr>
      <xdr:spPr>
        <a:xfrm>
          <a:off x="12763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80010</xdr:rowOff>
    </xdr:from>
    <xdr:to>
      <xdr:col>71</xdr:col>
      <xdr:colOff>177800</xdr:colOff>
      <xdr:row>41</xdr:row>
      <xdr:rowOff>99060</xdr:rowOff>
    </xdr:to>
    <xdr:cxnSp macro="">
      <xdr:nvCxnSpPr>
        <xdr:cNvPr id="543" name="直線コネクタ 542">
          <a:extLst>
            <a:ext uri="{FF2B5EF4-FFF2-40B4-BE49-F238E27FC236}">
              <a16:creationId xmlns:a16="http://schemas.microsoft.com/office/drawing/2014/main" id="{E9C57B76-6C99-4A9B-A5F2-9B4DCF5D30E7}"/>
            </a:ext>
          </a:extLst>
        </xdr:cNvPr>
        <xdr:cNvCxnSpPr/>
      </xdr:nvCxnSpPr>
      <xdr:spPr>
        <a:xfrm>
          <a:off x="12814300" y="71094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BAED34D-208E-4B40-B27D-3A4B656DD465}"/>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29A846F-0B54-48A2-A67D-56A790C001C6}"/>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DAC8AFC7-5BFE-4A40-BB2F-B3302F34DDDC}"/>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34F04CE4-6509-4254-8BB7-A4A873F3D9DF}"/>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163847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604A92DF-244D-44B3-A04D-483CD2D7F68A}"/>
            </a:ext>
          </a:extLst>
        </xdr:cNvPr>
        <xdr:cNvSpPr txBox="1"/>
      </xdr:nvSpPr>
      <xdr:spPr>
        <a:xfrm>
          <a:off x="152660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152417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C17B3FD-244A-45C7-BB00-9926F67379CC}"/>
            </a:ext>
          </a:extLst>
        </xdr:cNvPr>
        <xdr:cNvSpPr txBox="1"/>
      </xdr:nvSpPr>
      <xdr:spPr>
        <a:xfrm>
          <a:off x="143897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140987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7D40553F-0CCE-460A-8D0A-E279847F691C}"/>
            </a:ext>
          </a:extLst>
        </xdr:cNvPr>
        <xdr:cNvSpPr txBox="1"/>
      </xdr:nvSpPr>
      <xdr:spPr>
        <a:xfrm>
          <a:off x="135007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121937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D69B050-C544-480E-A674-A8283F46088A}"/>
            </a:ext>
          </a:extLst>
        </xdr:cNvPr>
        <xdr:cNvSpPr txBox="1"/>
      </xdr:nvSpPr>
      <xdr:spPr>
        <a:xfrm>
          <a:off x="12611744"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E673B12-4E59-41E1-ACF4-607EFAD1326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2722BD5-4EA1-4E80-9C25-1134D4058E8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367A10E-C753-465E-8244-0D670A46D1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0F511B5-9D08-489A-911E-57CE167415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84A7CB9-48C7-45BF-968D-A95A26FA7C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DC0254C-6FF7-483A-A329-98D2C48419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A3737695-DD75-42A6-BB83-7D53F9AA9F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7B69039-1A1A-4815-85C9-C959EB7D46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8BD209DC-C015-48A5-917A-6181D25A6BB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E614301-8D00-4A74-8140-63D938D32EC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2DB7D95A-58CC-4E45-897E-1FA932737A6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F5C19BA-511A-4C11-8ADD-67796AEC00F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74FE11D3-5701-4214-903E-6EFA720F8E6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37B387D8-C2B0-45F8-ADF8-7D25B3325A9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C7C16302-3637-4A34-A3D9-D098920C308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7D181A4E-EC65-4EE0-98A4-213F617253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12E34F13-95B6-4277-84A6-2AE9413821A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02DAD82-2080-4857-BB0C-7869A9F9019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E0E1BE8-0DE5-4887-8F50-7BC92FCC234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7ACC8A9-BBE4-4E9C-8F11-F3ACE11AD5B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AAF38513-355E-44DE-8B90-317DF1936E3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DB94FD0F-706B-43FC-A237-A9E0D8BB125F}"/>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8D9461EE-13D6-4792-BDC8-37732E424969}"/>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AC501CC3-9236-4071-AB1E-252A1E73AAEF}"/>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506DA390-819B-477A-B265-0C79443194D1}"/>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8DC8C88F-7335-41A4-B79A-37BE6A8B5AC0}"/>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7B88AE72-073F-4801-8F20-18C255EB6AAE}"/>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83848768-4F7B-4A5A-BF51-1978B5D3C781}"/>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39C243FB-18B1-4F20-A00A-8CA8151DB469}"/>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529C57C3-E836-47DD-8FE4-FF6BE0B87393}"/>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9E8AA767-8F08-4AEE-BC46-D629E3C2BC80}"/>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3314432D-A572-41DA-B56C-997745D619FA}"/>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4EA1C55-3F41-4D64-B6C0-D106840D3D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4D4FF6F-8853-4F2B-81B3-A51F900A21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B9EBD95-6A56-4EDF-A4FF-CB59A1140D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F714125-7034-4457-8804-6BD1341772A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1A6FF0-5130-418D-9580-23D7A0DA819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30311</xdr:rowOff>
    </xdr:from>
    <xdr:to>
      <xdr:col>116</xdr:col>
      <xdr:colOff>114300</xdr:colOff>
      <xdr:row>40</xdr:row>
      <xdr:rowOff>131911</xdr:rowOff>
    </xdr:to>
    <xdr:sp macro="" textlink="">
      <xdr:nvSpPr>
        <xdr:cNvPr id="589" name="楕円 588">
          <a:extLst>
            <a:ext uri="{FF2B5EF4-FFF2-40B4-BE49-F238E27FC236}">
              <a16:creationId xmlns:a16="http://schemas.microsoft.com/office/drawing/2014/main" id="{7D2FACB1-3BB4-4D63-B049-1708C2872FA3}"/>
            </a:ext>
          </a:extLst>
        </xdr:cNvPr>
        <xdr:cNvSpPr/>
      </xdr:nvSpPr>
      <xdr:spPr>
        <a:xfrm>
          <a:off x="22110700" y="688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8738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F1DDF080-174A-4599-9881-7AAEEFCF3FCE}"/>
            </a:ext>
          </a:extLst>
        </xdr:cNvPr>
        <xdr:cNvSpPr txBox="1"/>
      </xdr:nvSpPr>
      <xdr:spPr>
        <a:xfrm>
          <a:off x="22199600" y="686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18903</xdr:rowOff>
    </xdr:from>
    <xdr:to>
      <xdr:col>112</xdr:col>
      <xdr:colOff>38100</xdr:colOff>
      <xdr:row>40</xdr:row>
      <xdr:rowOff>120503</xdr:rowOff>
    </xdr:to>
    <xdr:sp macro="" textlink="">
      <xdr:nvSpPr>
        <xdr:cNvPr id="591" name="楕円 590">
          <a:extLst>
            <a:ext uri="{FF2B5EF4-FFF2-40B4-BE49-F238E27FC236}">
              <a16:creationId xmlns:a16="http://schemas.microsoft.com/office/drawing/2014/main" id="{713A1911-2D0D-469A-A4D6-943893A3D71C}"/>
            </a:ext>
          </a:extLst>
        </xdr:cNvPr>
        <xdr:cNvSpPr/>
      </xdr:nvSpPr>
      <xdr:spPr>
        <a:xfrm>
          <a:off x="21272500" y="687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69703</xdr:rowOff>
    </xdr:from>
    <xdr:to>
      <xdr:col>116</xdr:col>
      <xdr:colOff>63500</xdr:colOff>
      <xdr:row>40</xdr:row>
      <xdr:rowOff>81111</xdr:rowOff>
    </xdr:to>
    <xdr:cxnSp macro="">
      <xdr:nvCxnSpPr>
        <xdr:cNvPr id="592" name="直線コネクタ 591">
          <a:extLst>
            <a:ext uri="{FF2B5EF4-FFF2-40B4-BE49-F238E27FC236}">
              <a16:creationId xmlns:a16="http://schemas.microsoft.com/office/drawing/2014/main" id="{E3948775-82BD-4911-9019-1227CA41A3D4}"/>
            </a:ext>
          </a:extLst>
        </xdr:cNvPr>
        <xdr:cNvCxnSpPr/>
      </xdr:nvCxnSpPr>
      <xdr:spPr>
        <a:xfrm>
          <a:off x="21323300" y="6927703"/>
          <a:ext cx="838200" cy="1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16910</xdr:rowOff>
    </xdr:from>
    <xdr:to>
      <xdr:col>107</xdr:col>
      <xdr:colOff>101600</xdr:colOff>
      <xdr:row>40</xdr:row>
      <xdr:rowOff>118510</xdr:rowOff>
    </xdr:to>
    <xdr:sp macro="" textlink="">
      <xdr:nvSpPr>
        <xdr:cNvPr id="593" name="楕円 592">
          <a:extLst>
            <a:ext uri="{FF2B5EF4-FFF2-40B4-BE49-F238E27FC236}">
              <a16:creationId xmlns:a16="http://schemas.microsoft.com/office/drawing/2014/main" id="{6C45D79E-2217-4076-AE91-F7297F3C4FEE}"/>
            </a:ext>
          </a:extLst>
        </xdr:cNvPr>
        <xdr:cNvSpPr/>
      </xdr:nvSpPr>
      <xdr:spPr>
        <a:xfrm>
          <a:off x="20383500" y="68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67710</xdr:rowOff>
    </xdr:from>
    <xdr:to>
      <xdr:col>111</xdr:col>
      <xdr:colOff>177800</xdr:colOff>
      <xdr:row>40</xdr:row>
      <xdr:rowOff>69703</xdr:rowOff>
    </xdr:to>
    <xdr:cxnSp macro="">
      <xdr:nvCxnSpPr>
        <xdr:cNvPr id="594" name="直線コネクタ 593">
          <a:extLst>
            <a:ext uri="{FF2B5EF4-FFF2-40B4-BE49-F238E27FC236}">
              <a16:creationId xmlns:a16="http://schemas.microsoft.com/office/drawing/2014/main" id="{F1EEF917-552B-47F7-87BB-2EFEE3625571}"/>
            </a:ext>
          </a:extLst>
        </xdr:cNvPr>
        <xdr:cNvCxnSpPr/>
      </xdr:nvCxnSpPr>
      <xdr:spPr>
        <a:xfrm>
          <a:off x="20434300" y="6925710"/>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20074</xdr:rowOff>
    </xdr:from>
    <xdr:to>
      <xdr:col>102</xdr:col>
      <xdr:colOff>165100</xdr:colOff>
      <xdr:row>40</xdr:row>
      <xdr:rowOff>121674</xdr:rowOff>
    </xdr:to>
    <xdr:sp macro="" textlink="">
      <xdr:nvSpPr>
        <xdr:cNvPr id="595" name="楕円 594">
          <a:extLst>
            <a:ext uri="{FF2B5EF4-FFF2-40B4-BE49-F238E27FC236}">
              <a16:creationId xmlns:a16="http://schemas.microsoft.com/office/drawing/2014/main" id="{33781020-FC34-4A5A-8960-84DE95DC1324}"/>
            </a:ext>
          </a:extLst>
        </xdr:cNvPr>
        <xdr:cNvSpPr/>
      </xdr:nvSpPr>
      <xdr:spPr>
        <a:xfrm>
          <a:off x="19494500" y="68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67710</xdr:rowOff>
    </xdr:from>
    <xdr:to>
      <xdr:col>107</xdr:col>
      <xdr:colOff>50800</xdr:colOff>
      <xdr:row>40</xdr:row>
      <xdr:rowOff>70874</xdr:rowOff>
    </xdr:to>
    <xdr:cxnSp macro="">
      <xdr:nvCxnSpPr>
        <xdr:cNvPr id="596" name="直線コネクタ 595">
          <a:extLst>
            <a:ext uri="{FF2B5EF4-FFF2-40B4-BE49-F238E27FC236}">
              <a16:creationId xmlns:a16="http://schemas.microsoft.com/office/drawing/2014/main" id="{2992647B-AFF1-4D7A-AF5C-FE50401CED7D}"/>
            </a:ext>
          </a:extLst>
        </xdr:cNvPr>
        <xdr:cNvCxnSpPr/>
      </xdr:nvCxnSpPr>
      <xdr:spPr>
        <a:xfrm flipV="1">
          <a:off x="19545300" y="6925710"/>
          <a:ext cx="889000" cy="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21665</xdr:rowOff>
    </xdr:from>
    <xdr:to>
      <xdr:col>98</xdr:col>
      <xdr:colOff>38100</xdr:colOff>
      <xdr:row>40</xdr:row>
      <xdr:rowOff>123265</xdr:rowOff>
    </xdr:to>
    <xdr:sp macro="" textlink="">
      <xdr:nvSpPr>
        <xdr:cNvPr id="597" name="楕円 596">
          <a:extLst>
            <a:ext uri="{FF2B5EF4-FFF2-40B4-BE49-F238E27FC236}">
              <a16:creationId xmlns:a16="http://schemas.microsoft.com/office/drawing/2014/main" id="{41C9AA0E-58CE-4427-BE9B-E3FC7726A690}"/>
            </a:ext>
          </a:extLst>
        </xdr:cNvPr>
        <xdr:cNvSpPr/>
      </xdr:nvSpPr>
      <xdr:spPr>
        <a:xfrm>
          <a:off x="18605500" y="687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70874</xdr:rowOff>
    </xdr:from>
    <xdr:to>
      <xdr:col>102</xdr:col>
      <xdr:colOff>114300</xdr:colOff>
      <xdr:row>40</xdr:row>
      <xdr:rowOff>72465</xdr:rowOff>
    </xdr:to>
    <xdr:cxnSp macro="">
      <xdr:nvCxnSpPr>
        <xdr:cNvPr id="598" name="直線コネクタ 597">
          <a:extLst>
            <a:ext uri="{FF2B5EF4-FFF2-40B4-BE49-F238E27FC236}">
              <a16:creationId xmlns:a16="http://schemas.microsoft.com/office/drawing/2014/main" id="{98F6CC6A-8DFB-4D83-8525-ACDC5DDBC783}"/>
            </a:ext>
          </a:extLst>
        </xdr:cNvPr>
        <xdr:cNvCxnSpPr/>
      </xdr:nvCxnSpPr>
      <xdr:spPr>
        <a:xfrm flipV="1">
          <a:off x="18656300" y="6928874"/>
          <a:ext cx="889000" cy="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40BE1FC7-DEC6-49B5-B91B-CBAD0038AAA0}"/>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1057ABB8-418B-43F4-94A4-A17B09754B3C}"/>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E799E3A4-F02B-4469-A419-1CE13036C7F3}"/>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A173596B-090F-4368-B3E0-4CBC342B8F3A}"/>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111630</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40514394-1454-44C3-8A90-DCD542F5BB69}"/>
            </a:ext>
          </a:extLst>
        </xdr:cNvPr>
        <xdr:cNvSpPr txBox="1"/>
      </xdr:nvSpPr>
      <xdr:spPr>
        <a:xfrm>
          <a:off x="21043411" y="696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109637</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65C4FA1F-4072-426D-B5D2-C0D46FC37647}"/>
            </a:ext>
          </a:extLst>
        </xdr:cNvPr>
        <xdr:cNvSpPr txBox="1"/>
      </xdr:nvSpPr>
      <xdr:spPr>
        <a:xfrm>
          <a:off x="20167111" y="69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112801</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A3679DE-B7A3-49BC-ADF1-99B056FC8C0E}"/>
            </a:ext>
          </a:extLst>
        </xdr:cNvPr>
        <xdr:cNvSpPr txBox="1"/>
      </xdr:nvSpPr>
      <xdr:spPr>
        <a:xfrm>
          <a:off x="19278111" y="69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114392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4DD43E26-6A20-4715-BD05-A5834F8111CD}"/>
            </a:ext>
          </a:extLst>
        </xdr:cNvPr>
        <xdr:cNvSpPr txBox="1"/>
      </xdr:nvSpPr>
      <xdr:spPr>
        <a:xfrm>
          <a:off x="18389111" y="697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60FA6D3-183E-4A03-8FB5-A97DC5B649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AAA9CB3-ADE8-41EF-B2A3-A59E0968877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E7669D-3C38-46FB-AAC5-0C567B609E9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24FE87D-97C8-4BA7-AA70-8602EDF6C62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BCC5FBB-50F2-41F8-8D93-3B8161C07B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4A8A668-068D-416C-B04E-F9AFDA04898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980E061-7ACE-4E8A-900D-204E17D72A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B6931A0-9532-4BFC-A743-FBB406B719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1B52C2D-6B94-4450-9BAD-AA56256B0C3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3B5AB53E-24B5-4428-8BF2-A8AD814277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30495A8A-FD91-4541-A0A0-8C99A1B3BD0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F304C36-D19D-4B20-AE44-7C13E08E105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4C0FB24-F2DC-484A-B88B-4ED21624E7B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31D3BC6-8606-4DD6-AFCB-E1504F965B4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608D591A-D1B3-44A3-9707-AD5E699A784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36CDB07-1912-4542-A466-5BCE939AF42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3C635FF-7186-4C54-BF8D-61D060A4EFB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492230F-7309-4DF1-A232-0F0230D0C3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A2A6AAC2-063A-4968-9863-8DE12079212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45B59A41-4568-4083-92CD-A0989BC6908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748D67EF-26CE-4C88-8287-E37ED90662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413E201-089F-40CE-9341-940BB9FC5ED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8B5BAC6-1846-4837-8111-08F1A18F940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FE0064F-A625-4BEF-9B1A-1DADE4D145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9658E4DE-E830-4FEF-82D0-E8126DA68621}"/>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2D25C527-5097-4B8A-A402-47CDE8375BB1}"/>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FFE139AC-616D-4E39-939C-1BC39A79CF47}"/>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E40281B7-F858-465A-93F9-0AA707CECB0F}"/>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C6F9B823-6B68-45CC-8CCD-B923925C4BEE}"/>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8EB4D6C-2C32-455A-9578-565D3C2CA4EE}"/>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79068E1B-AE23-45F6-BFF3-D4F1B4263DBA}"/>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9B3A240B-0D90-474C-8096-945523D88402}"/>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FEEE59D0-4A6C-463A-BB55-35F048B11C55}"/>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87B64D2F-C1CC-4B52-99F3-121C7B740F8B}"/>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844E2D17-1A51-47AF-89FA-274CD9DE6B2B}"/>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C526621-46E4-425E-BA35-F5493E57DC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A961F39-BC0F-4B38-A29D-82C095FBB0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6B556E7-DBCB-4704-8886-D9F2E340C25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863EB98-9346-44B0-B7D2-DF96A04A3B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CD3D12A-DC51-4016-BF0D-6AAD124CCD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647" name="楕円 646">
          <a:extLst>
            <a:ext uri="{FF2B5EF4-FFF2-40B4-BE49-F238E27FC236}">
              <a16:creationId xmlns:a16="http://schemas.microsoft.com/office/drawing/2014/main" id="{03DB375F-174F-4665-9F70-750E6213E0A4}"/>
            </a:ext>
          </a:extLst>
        </xdr:cNvPr>
        <xdr:cNvSpPr/>
      </xdr:nvSpPr>
      <xdr:spPr>
        <a:xfrm>
          <a:off x="16268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7CF1BC79-2A66-4581-B1AE-0043A5A3854F}"/>
            </a:ext>
          </a:extLst>
        </xdr:cNvPr>
        <xdr:cNvSpPr txBox="1"/>
      </xdr:nvSpPr>
      <xdr:spPr>
        <a:xfrm>
          <a:off x="16357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649" name="楕円 648">
          <a:extLst>
            <a:ext uri="{FF2B5EF4-FFF2-40B4-BE49-F238E27FC236}">
              <a16:creationId xmlns:a16="http://schemas.microsoft.com/office/drawing/2014/main" id="{573025D7-8609-498A-99E8-550FF1CD3F08}"/>
            </a:ext>
          </a:extLst>
        </xdr:cNvPr>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62</xdr:row>
      <xdr:rowOff>0</xdr:rowOff>
    </xdr:to>
    <xdr:cxnSp macro="">
      <xdr:nvCxnSpPr>
        <xdr:cNvPr id="650" name="直線コネクタ 649">
          <a:extLst>
            <a:ext uri="{FF2B5EF4-FFF2-40B4-BE49-F238E27FC236}">
              <a16:creationId xmlns:a16="http://schemas.microsoft.com/office/drawing/2014/main" id="{1BF1E763-ED2C-4BA2-B9F3-75F667F259BA}"/>
            </a:ext>
          </a:extLst>
        </xdr:cNvPr>
        <xdr:cNvCxnSpPr/>
      </xdr:nvCxnSpPr>
      <xdr:spPr>
        <a:xfrm>
          <a:off x="15481300" y="10515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122555</xdr:rowOff>
    </xdr:from>
    <xdr:to>
      <xdr:col>76</xdr:col>
      <xdr:colOff>165100</xdr:colOff>
      <xdr:row>61</xdr:row>
      <xdr:rowOff>52705</xdr:rowOff>
    </xdr:to>
    <xdr:sp macro="" textlink="">
      <xdr:nvSpPr>
        <xdr:cNvPr id="651" name="楕円 650">
          <a:extLst>
            <a:ext uri="{FF2B5EF4-FFF2-40B4-BE49-F238E27FC236}">
              <a16:creationId xmlns:a16="http://schemas.microsoft.com/office/drawing/2014/main" id="{7EEB5601-2DE7-4B52-B657-F19BDE9BDC08}"/>
            </a:ext>
          </a:extLst>
        </xdr:cNvPr>
        <xdr:cNvSpPr/>
      </xdr:nvSpPr>
      <xdr:spPr>
        <a:xfrm>
          <a:off x="14541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1905</xdr:rowOff>
    </xdr:from>
    <xdr:to>
      <xdr:col>81</xdr:col>
      <xdr:colOff>50800</xdr:colOff>
      <xdr:row>61</xdr:row>
      <xdr:rowOff>57150</xdr:rowOff>
    </xdr:to>
    <xdr:cxnSp macro="">
      <xdr:nvCxnSpPr>
        <xdr:cNvPr id="652" name="直線コネクタ 651">
          <a:extLst>
            <a:ext uri="{FF2B5EF4-FFF2-40B4-BE49-F238E27FC236}">
              <a16:creationId xmlns:a16="http://schemas.microsoft.com/office/drawing/2014/main" id="{E5DE1FF5-C5DA-44C2-8D13-C8E23133B664}"/>
            </a:ext>
          </a:extLst>
        </xdr:cNvPr>
        <xdr:cNvCxnSpPr/>
      </xdr:nvCxnSpPr>
      <xdr:spPr>
        <a:xfrm>
          <a:off x="14592300" y="104603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67310</xdr:rowOff>
    </xdr:from>
    <xdr:to>
      <xdr:col>72</xdr:col>
      <xdr:colOff>38100</xdr:colOff>
      <xdr:row>60</xdr:row>
      <xdr:rowOff>168910</xdr:rowOff>
    </xdr:to>
    <xdr:sp macro="" textlink="">
      <xdr:nvSpPr>
        <xdr:cNvPr id="653" name="楕円 652">
          <a:extLst>
            <a:ext uri="{FF2B5EF4-FFF2-40B4-BE49-F238E27FC236}">
              <a16:creationId xmlns:a16="http://schemas.microsoft.com/office/drawing/2014/main" id="{897C54B0-42A6-4027-BF35-99A40559C8D0}"/>
            </a:ext>
          </a:extLst>
        </xdr:cNvPr>
        <xdr:cNvSpPr/>
      </xdr:nvSpPr>
      <xdr:spPr>
        <a:xfrm>
          <a:off x="13652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118110</xdr:rowOff>
    </xdr:from>
    <xdr:to>
      <xdr:col>76</xdr:col>
      <xdr:colOff>114300</xdr:colOff>
      <xdr:row>61</xdr:row>
      <xdr:rowOff>1905</xdr:rowOff>
    </xdr:to>
    <xdr:cxnSp macro="">
      <xdr:nvCxnSpPr>
        <xdr:cNvPr id="654" name="直線コネクタ 653">
          <a:extLst>
            <a:ext uri="{FF2B5EF4-FFF2-40B4-BE49-F238E27FC236}">
              <a16:creationId xmlns:a16="http://schemas.microsoft.com/office/drawing/2014/main" id="{C88264B6-8C01-4063-8ABC-668497DE72CE}"/>
            </a:ext>
          </a:extLst>
        </xdr:cNvPr>
        <xdr:cNvCxnSpPr/>
      </xdr:nvCxnSpPr>
      <xdr:spPr>
        <a:xfrm>
          <a:off x="13703300" y="104051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17780</xdr:rowOff>
    </xdr:from>
    <xdr:to>
      <xdr:col>67</xdr:col>
      <xdr:colOff>101600</xdr:colOff>
      <xdr:row>60</xdr:row>
      <xdr:rowOff>119380</xdr:rowOff>
    </xdr:to>
    <xdr:sp macro="" textlink="">
      <xdr:nvSpPr>
        <xdr:cNvPr id="655" name="楕円 654">
          <a:extLst>
            <a:ext uri="{FF2B5EF4-FFF2-40B4-BE49-F238E27FC236}">
              <a16:creationId xmlns:a16="http://schemas.microsoft.com/office/drawing/2014/main" id="{965E9955-A671-45E2-BF50-9531260A7BCC}"/>
            </a:ext>
          </a:extLst>
        </xdr:cNvPr>
        <xdr:cNvSpPr/>
      </xdr:nvSpPr>
      <xdr:spPr>
        <a:xfrm>
          <a:off x="12763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60</xdr:row>
      <xdr:rowOff>118110</xdr:rowOff>
    </xdr:to>
    <xdr:cxnSp macro="">
      <xdr:nvCxnSpPr>
        <xdr:cNvPr id="656" name="直線コネクタ 655">
          <a:extLst>
            <a:ext uri="{FF2B5EF4-FFF2-40B4-BE49-F238E27FC236}">
              <a16:creationId xmlns:a16="http://schemas.microsoft.com/office/drawing/2014/main" id="{AF505710-278D-4E97-BA88-DDB59B2F9862}"/>
            </a:ext>
          </a:extLst>
        </xdr:cNvPr>
        <xdr:cNvCxnSpPr/>
      </xdr:nvCxnSpPr>
      <xdr:spPr>
        <a:xfrm>
          <a:off x="12814300" y="103555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972D062-BFCC-40D0-B7D3-FE388A9FEFD6}"/>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7FBFFB4A-9F3D-49CA-BE8C-815EB5454EBB}"/>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C08C531-53B8-4618-B9E1-1352D35CF49B}"/>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67EA521-2EF2-4599-ABDD-D0E7E72C24CA}"/>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2EFB0EE-B068-40A8-9249-6FE0E98423D8}"/>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43832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126B8DF-55EF-4324-80E1-D8A6DBCD7E6F}"/>
            </a:ext>
          </a:extLst>
        </xdr:cNvPr>
        <xdr:cNvSpPr txBox="1"/>
      </xdr:nvSpPr>
      <xdr:spPr>
        <a:xfrm>
          <a:off x="14389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801F86F-4A7B-44E4-9C6E-99EC426BCB5F}"/>
            </a:ext>
          </a:extLst>
        </xdr:cNvPr>
        <xdr:cNvSpPr txBox="1"/>
      </xdr:nvSpPr>
      <xdr:spPr>
        <a:xfrm>
          <a:off x="13500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110507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C95972B-479B-4ECE-A025-FCB1DACAC194}"/>
            </a:ext>
          </a:extLst>
        </xdr:cNvPr>
        <xdr:cNvSpPr txBox="1"/>
      </xdr:nvSpPr>
      <xdr:spPr>
        <a:xfrm>
          <a:off x="12611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45EF9B0-3009-4ACE-8B0A-42B7F083B61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8943934-B8A3-4967-B477-2892C53931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EEBB4D67-9296-4C20-83A7-496FADA2C2F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91CA80D-9601-4C19-859E-A22132597A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14F8915C-6E92-4CEF-93ED-9193A7CEAD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0F7E83D-91C8-4BA9-B059-DCE85AB7BFA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8FE674E-BACA-42C7-BAB9-6F7833DB45A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96521A2-4774-483E-A69E-C37D3E2F421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8A1422-64F7-453D-8D28-A296C65E616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D2AC2F9-197B-42C8-A1D2-E4564F3CEC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3282CA4C-1B30-4412-9B04-2553C9383A9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636A575-D6E2-43B4-AB58-FC89425C76F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D06CA169-FC4D-46E5-BD77-B18EF2E53C5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F4D6699-B5B8-4B1B-8FA8-A1B4A3501D1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9352F708-3937-4177-B891-1D847983907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E87DCD15-DADD-4516-9D13-4B7669D8512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E9D1113-3597-4647-86E8-EC5221AC1C0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3B31D8F-35C9-41A8-8CFB-A1251598837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7B6AEEF1-B03A-4304-B0C5-B9D4502FED6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A5EDD93-17AB-4D74-8F40-85C47E94012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1A69CC8C-77C6-4114-8FD4-5ED3361771C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7F9CC45-07D2-4E84-AFEC-9750FD2E8A9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7BD57B2-A44D-431A-AE90-B4F0A8E254B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B3DA729-D1E2-4301-9BF0-6DC50BFF53B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313E67DA-58CA-42AD-8AC2-7B4101F328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6ED45A6E-22AD-40C0-8818-C2C8D093FE03}"/>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E60B394-C38F-4AE7-91E4-0784687C21D6}"/>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9F1F874F-92CF-4E22-B827-135507C03E8C}"/>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9561CD79-407E-4373-882E-3C80BB03BC61}"/>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D936931D-72EE-4285-8DD3-D69BE7E08560}"/>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99843CD-C0FC-4452-A049-E99ED6469190}"/>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092906AE-AC5A-43D0-936A-99BB35899B8B}"/>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2A6E4BBA-8C1E-4693-A8DA-76D1D63BFAD8}"/>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73371FD0-7820-4FF4-9A26-B5D12E575783}"/>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93CC8E9D-B465-4B2A-B8B2-6D0C1C727627}"/>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82FFFB30-F523-4483-A001-B0CE674637C5}"/>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A901F79-A064-499A-A014-F9B59822EA9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1209E3A-5A8D-42ED-BBDB-5F0AF036111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98ABFCD-DD99-408B-8B69-C8D0759736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6397E7A-1C4E-4AF7-B485-14CC1F7E055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0D2D081-CE54-49CC-A383-8E3316023C4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706" name="楕円 705">
          <a:extLst>
            <a:ext uri="{FF2B5EF4-FFF2-40B4-BE49-F238E27FC236}">
              <a16:creationId xmlns:a16="http://schemas.microsoft.com/office/drawing/2014/main" id="{F2BF2F17-1574-4B7D-B6E9-E0A297BEA002}"/>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156227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A91C939B-D180-4B00-A6B3-9CA6B36E3F3D}"/>
            </a:ext>
          </a:extLst>
        </xdr:cNvPr>
        <xdr:cNvSpPr txBox="1"/>
      </xdr:nvSpPr>
      <xdr:spPr>
        <a:xfrm>
          <a:off x="221996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8" name="楕円 707">
          <a:extLst>
            <a:ext uri="{FF2B5EF4-FFF2-40B4-BE49-F238E27FC236}">
              <a16:creationId xmlns:a16="http://schemas.microsoft.com/office/drawing/2014/main" id="{E87CE4F3-13D0-4DA1-B770-CC91823A1574}"/>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09" name="直線コネクタ 708">
          <a:extLst>
            <a:ext uri="{FF2B5EF4-FFF2-40B4-BE49-F238E27FC236}">
              <a16:creationId xmlns:a16="http://schemas.microsoft.com/office/drawing/2014/main" id="{82753E6F-09D1-411A-A372-23FC43A241F1}"/>
            </a:ext>
          </a:extLst>
        </xdr:cNvPr>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10" name="楕円 709">
          <a:extLst>
            <a:ext uri="{FF2B5EF4-FFF2-40B4-BE49-F238E27FC236}">
              <a16:creationId xmlns:a16="http://schemas.microsoft.com/office/drawing/2014/main" id="{2EF1D031-9990-4BE7-ADBD-7097788ECAA9}"/>
            </a:ext>
          </a:extLst>
        </xdr:cNvPr>
        <xdr:cNvSpPr/>
      </xdr:nvSpPr>
      <xdr:spPr>
        <a:xfrm>
          <a:off x="2038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11" name="直線コネクタ 710">
          <a:extLst>
            <a:ext uri="{FF2B5EF4-FFF2-40B4-BE49-F238E27FC236}">
              <a16:creationId xmlns:a16="http://schemas.microsoft.com/office/drawing/2014/main" id="{09D97E32-38BF-4262-A5F7-3195E8B1D3C1}"/>
            </a:ext>
          </a:extLst>
        </xdr:cNvPr>
        <xdr:cNvCxnSpPr/>
      </xdr:nvCxnSpPr>
      <xdr:spPr>
        <a:xfrm>
          <a:off x="20434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2" name="楕円 711">
          <a:extLst>
            <a:ext uri="{FF2B5EF4-FFF2-40B4-BE49-F238E27FC236}">
              <a16:creationId xmlns:a16="http://schemas.microsoft.com/office/drawing/2014/main" id="{2B74F7F6-153F-4F13-8645-46D1BB3669DA}"/>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13" name="直線コネクタ 712">
          <a:extLst>
            <a:ext uri="{FF2B5EF4-FFF2-40B4-BE49-F238E27FC236}">
              <a16:creationId xmlns:a16="http://schemas.microsoft.com/office/drawing/2014/main" id="{31763F2A-DC19-4B30-997A-C8ACEEBC5924}"/>
            </a:ext>
          </a:extLst>
        </xdr:cNvPr>
        <xdr:cNvCxnSpPr/>
      </xdr:nvCxnSpPr>
      <xdr:spPr>
        <a:xfrm>
          <a:off x="19545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14" name="楕円 713">
          <a:extLst>
            <a:ext uri="{FF2B5EF4-FFF2-40B4-BE49-F238E27FC236}">
              <a16:creationId xmlns:a16="http://schemas.microsoft.com/office/drawing/2014/main" id="{8DFBFD28-5855-424B-8F1A-6FF375C5B185}"/>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15" name="直線コネクタ 714">
          <a:extLst>
            <a:ext uri="{FF2B5EF4-FFF2-40B4-BE49-F238E27FC236}">
              <a16:creationId xmlns:a16="http://schemas.microsoft.com/office/drawing/2014/main" id="{C13303AD-AF07-4B3C-9CC4-A0D6CCDB3770}"/>
            </a:ext>
          </a:extLst>
        </xdr:cNvPr>
        <xdr:cNvCxnSpPr/>
      </xdr:nvCxnSpPr>
      <xdr:spPr>
        <a:xfrm>
          <a:off x="18656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8C4A2CBA-5B52-4639-9141-B5083A90BF71}"/>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3668DC18-6A99-47F3-A4B9-B111F26F5B23}"/>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C4B3E86B-D870-40FF-90FB-FEFD218F16F7}"/>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3F8AD0E6-8495-49D0-8961-BDFBEB4B3EC9}"/>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20" name="n_1mainValue【保健センター・保健所】&#10;一人当たり面積">
          <a:extLst>
            <a:ext uri="{FF2B5EF4-FFF2-40B4-BE49-F238E27FC236}">
              <a16:creationId xmlns:a16="http://schemas.microsoft.com/office/drawing/2014/main" id="{E7492A5E-36C8-4EE4-8E07-E6E5F0C18F3E}"/>
            </a:ext>
          </a:extLst>
        </xdr:cNvPr>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21" name="n_2mainValue【保健センター・保健所】&#10;一人当たり面積">
          <a:extLst>
            <a:ext uri="{FF2B5EF4-FFF2-40B4-BE49-F238E27FC236}">
              <a16:creationId xmlns:a16="http://schemas.microsoft.com/office/drawing/2014/main" id="{263D5830-12C7-4746-8323-2CDC2B73310D}"/>
            </a:ext>
          </a:extLst>
        </xdr:cNvPr>
        <xdr:cNvSpPr txBox="1"/>
      </xdr:nvSpPr>
      <xdr:spPr>
        <a:xfrm>
          <a:off x="20199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2" name="n_3mainValue【保健センター・保健所】&#10;一人当たり面積">
          <a:extLst>
            <a:ext uri="{FF2B5EF4-FFF2-40B4-BE49-F238E27FC236}">
              <a16:creationId xmlns:a16="http://schemas.microsoft.com/office/drawing/2014/main" id="{9BE4F3E4-B591-489F-AC8C-F81379D9B449}"/>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23" name="n_4mainValue【保健センター・保健所】&#10;一人当たり面積">
          <a:extLst>
            <a:ext uri="{FF2B5EF4-FFF2-40B4-BE49-F238E27FC236}">
              <a16:creationId xmlns:a16="http://schemas.microsoft.com/office/drawing/2014/main" id="{FD7EC26B-2EF1-4209-BA5F-BCE326B1C9B8}"/>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14B8E53-27EC-4A4E-8A30-F9116730679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8E9A1C7-6029-4A3B-8B31-B52EF11A579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2C3329D-EF2E-436C-91F8-4555923BB4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71F2369-1925-4D41-952F-C6392069596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C30FCF0-57A7-40F0-9585-232C48653A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8EFC157-EE07-40ED-8600-CA6741E9E62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82E3172-42CF-4C74-AFC4-7F7533FABE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66659DE0-119C-4B2D-8D5C-2BB6A8F0927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E1D9913-8B98-4035-8CC3-511C25355D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45FA449-A30C-4870-89A2-739C64E1B7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696999D-BB39-478A-A54A-0B5DD1A04BD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1BA8B496-654E-408C-9BCD-2E0B1C4BC08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E77D3EC-8174-421A-A364-C08107526A7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096D094-2148-468A-9D74-A6A0B395AB3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BCDF2BA3-167C-469B-9F13-AF77855AC9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4F85485F-8B60-4609-82D6-1F5FB6869E2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A9F32EAD-C58D-4526-B5DF-E5A3866EAA4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DD2B8483-5504-46AF-A675-1B622D242E0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3E59804E-2783-49FD-BED5-30B4B12C410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CA3FF84C-D161-4C47-A200-E16662832F3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A1CBEFF-EA1B-4DA6-8645-9AE4B11B806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A8D8C3A-4D55-4D4B-B3B0-459B3DF4179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627ACB8-044F-41EF-9781-95AD871173E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27BD6F0C-FD5C-4BF0-BD7E-419D16072C0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1970AC12-D78E-4E05-B365-DFB32FF5BD70}"/>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3C8AD50-40EA-479B-A394-04FEEE140B97}"/>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60D5FC8F-5A62-4F8C-90DD-544E5FF8DC06}"/>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3DD6E8B-C333-4FA2-97BE-48C7E509E96E}"/>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84326568-A9E9-4978-94C3-858F2B73C0AD}"/>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DB426CA-3B63-45A3-A420-9C385B96A72A}"/>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340A798F-6A80-4017-85C3-623F128FB40B}"/>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C22887FE-3712-4F3E-918D-6B626CEDE832}"/>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BAB34356-E0BF-4A8A-AC11-E03626B7F2FC}"/>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680D890B-E46E-4965-9AA0-4778A585D4D4}"/>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97BC8BFB-2581-4FC6-9096-152FF06C81EF}"/>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911B9FB-DA9D-40B9-9CAF-6D65913C729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CADF9F0-1D65-4352-9470-FEBFBF09101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CE7AF2F-111D-457D-9160-A54F57A86EB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096F4AD-7D3B-42A9-8FEF-6A50EE8F9C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6CFEEF6-BCE8-45A3-ACE1-BB1B87FE3A1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118745</xdr:rowOff>
    </xdr:from>
    <xdr:to>
      <xdr:col>85</xdr:col>
      <xdr:colOff>177800</xdr:colOff>
      <xdr:row>81</xdr:row>
      <xdr:rowOff>48895</xdr:rowOff>
    </xdr:to>
    <xdr:sp macro="" textlink="">
      <xdr:nvSpPr>
        <xdr:cNvPr id="764" name="楕円 763">
          <a:extLst>
            <a:ext uri="{FF2B5EF4-FFF2-40B4-BE49-F238E27FC236}">
              <a16:creationId xmlns:a16="http://schemas.microsoft.com/office/drawing/2014/main" id="{47F2AF6D-0FF2-42CB-B752-0FCD5129B0E6}"/>
            </a:ext>
          </a:extLst>
        </xdr:cNvPr>
        <xdr:cNvSpPr/>
      </xdr:nvSpPr>
      <xdr:spPr>
        <a:xfrm>
          <a:off x="162687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141622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C3F6862-FCC2-4E03-BD51-C8E8781469BA}"/>
            </a:ext>
          </a:extLst>
        </xdr:cNvPr>
        <xdr:cNvSpPr txBox="1"/>
      </xdr:nvSpPr>
      <xdr:spPr>
        <a:xfrm>
          <a:off x="16357600"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130175</xdr:rowOff>
    </xdr:from>
    <xdr:to>
      <xdr:col>81</xdr:col>
      <xdr:colOff>101600</xdr:colOff>
      <xdr:row>82</xdr:row>
      <xdr:rowOff>60325</xdr:rowOff>
    </xdr:to>
    <xdr:sp macro="" textlink="">
      <xdr:nvSpPr>
        <xdr:cNvPr id="766" name="楕円 765">
          <a:extLst>
            <a:ext uri="{FF2B5EF4-FFF2-40B4-BE49-F238E27FC236}">
              <a16:creationId xmlns:a16="http://schemas.microsoft.com/office/drawing/2014/main" id="{53E6B299-D905-45AE-85E7-F10C03CAC267}"/>
            </a:ext>
          </a:extLst>
        </xdr:cNvPr>
        <xdr:cNvSpPr/>
      </xdr:nvSpPr>
      <xdr:spPr>
        <a:xfrm>
          <a:off x="15430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169545</xdr:rowOff>
    </xdr:from>
    <xdr:to>
      <xdr:col>85</xdr:col>
      <xdr:colOff>127000</xdr:colOff>
      <xdr:row>82</xdr:row>
      <xdr:rowOff>9525</xdr:rowOff>
    </xdr:to>
    <xdr:cxnSp macro="">
      <xdr:nvCxnSpPr>
        <xdr:cNvPr id="767" name="直線コネクタ 766">
          <a:extLst>
            <a:ext uri="{FF2B5EF4-FFF2-40B4-BE49-F238E27FC236}">
              <a16:creationId xmlns:a16="http://schemas.microsoft.com/office/drawing/2014/main" id="{D62BC8D1-E42A-4284-A8D1-DF9811EAFD7C}"/>
            </a:ext>
          </a:extLst>
        </xdr:cNvPr>
        <xdr:cNvCxnSpPr/>
      </xdr:nvCxnSpPr>
      <xdr:spPr>
        <a:xfrm flipV="1">
          <a:off x="15481300" y="13885545"/>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130175</xdr:rowOff>
    </xdr:from>
    <xdr:to>
      <xdr:col>76</xdr:col>
      <xdr:colOff>165100</xdr:colOff>
      <xdr:row>82</xdr:row>
      <xdr:rowOff>60325</xdr:rowOff>
    </xdr:to>
    <xdr:sp macro="" textlink="">
      <xdr:nvSpPr>
        <xdr:cNvPr id="768" name="楕円 767">
          <a:extLst>
            <a:ext uri="{FF2B5EF4-FFF2-40B4-BE49-F238E27FC236}">
              <a16:creationId xmlns:a16="http://schemas.microsoft.com/office/drawing/2014/main" id="{9864A45E-5837-40DA-8440-DD2677089D32}"/>
            </a:ext>
          </a:extLst>
        </xdr:cNvPr>
        <xdr:cNvSpPr/>
      </xdr:nvSpPr>
      <xdr:spPr>
        <a:xfrm>
          <a:off x="14541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xdr:rowOff>
    </xdr:from>
    <xdr:to>
      <xdr:col>81</xdr:col>
      <xdr:colOff>50800</xdr:colOff>
      <xdr:row>82</xdr:row>
      <xdr:rowOff>9525</xdr:rowOff>
    </xdr:to>
    <xdr:cxnSp macro="">
      <xdr:nvCxnSpPr>
        <xdr:cNvPr id="769" name="直線コネクタ 768">
          <a:extLst>
            <a:ext uri="{FF2B5EF4-FFF2-40B4-BE49-F238E27FC236}">
              <a16:creationId xmlns:a16="http://schemas.microsoft.com/office/drawing/2014/main" id="{2EE635BD-1E0A-4D4D-96F6-B59CD530B195}"/>
            </a:ext>
          </a:extLst>
        </xdr:cNvPr>
        <xdr:cNvCxnSpPr/>
      </xdr:nvCxnSpPr>
      <xdr:spPr>
        <a:xfrm>
          <a:off x="14592300" y="140684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95886</xdr:rowOff>
    </xdr:from>
    <xdr:to>
      <xdr:col>72</xdr:col>
      <xdr:colOff>38100</xdr:colOff>
      <xdr:row>82</xdr:row>
      <xdr:rowOff>26036</xdr:rowOff>
    </xdr:to>
    <xdr:sp macro="" textlink="">
      <xdr:nvSpPr>
        <xdr:cNvPr id="770" name="楕円 769">
          <a:extLst>
            <a:ext uri="{FF2B5EF4-FFF2-40B4-BE49-F238E27FC236}">
              <a16:creationId xmlns:a16="http://schemas.microsoft.com/office/drawing/2014/main" id="{6F01EA16-A77A-4E34-8C46-329FC2AC98BA}"/>
            </a:ext>
          </a:extLst>
        </xdr:cNvPr>
        <xdr:cNvSpPr/>
      </xdr:nvSpPr>
      <xdr:spPr>
        <a:xfrm>
          <a:off x="13652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146686</xdr:rowOff>
    </xdr:from>
    <xdr:to>
      <xdr:col>76</xdr:col>
      <xdr:colOff>114300</xdr:colOff>
      <xdr:row>82</xdr:row>
      <xdr:rowOff>9525</xdr:rowOff>
    </xdr:to>
    <xdr:cxnSp macro="">
      <xdr:nvCxnSpPr>
        <xdr:cNvPr id="771" name="直線コネクタ 770">
          <a:extLst>
            <a:ext uri="{FF2B5EF4-FFF2-40B4-BE49-F238E27FC236}">
              <a16:creationId xmlns:a16="http://schemas.microsoft.com/office/drawing/2014/main" id="{A500B82A-CF2A-4B69-91B6-FC4526D8DB26}"/>
            </a:ext>
          </a:extLst>
        </xdr:cNvPr>
        <xdr:cNvCxnSpPr/>
      </xdr:nvCxnSpPr>
      <xdr:spPr>
        <a:xfrm>
          <a:off x="13703300" y="14034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111125</xdr:rowOff>
    </xdr:from>
    <xdr:to>
      <xdr:col>67</xdr:col>
      <xdr:colOff>101600</xdr:colOff>
      <xdr:row>82</xdr:row>
      <xdr:rowOff>41275</xdr:rowOff>
    </xdr:to>
    <xdr:sp macro="" textlink="">
      <xdr:nvSpPr>
        <xdr:cNvPr id="772" name="楕円 771">
          <a:extLst>
            <a:ext uri="{FF2B5EF4-FFF2-40B4-BE49-F238E27FC236}">
              <a16:creationId xmlns:a16="http://schemas.microsoft.com/office/drawing/2014/main" id="{0AF1E8AC-FFB6-425A-A045-8125C58B59DB}"/>
            </a:ext>
          </a:extLst>
        </xdr:cNvPr>
        <xdr:cNvSpPr/>
      </xdr:nvSpPr>
      <xdr:spPr>
        <a:xfrm>
          <a:off x="12763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146686</xdr:rowOff>
    </xdr:from>
    <xdr:to>
      <xdr:col>71</xdr:col>
      <xdr:colOff>177800</xdr:colOff>
      <xdr:row>81</xdr:row>
      <xdr:rowOff>161925</xdr:rowOff>
    </xdr:to>
    <xdr:cxnSp macro="">
      <xdr:nvCxnSpPr>
        <xdr:cNvPr id="773" name="直線コネクタ 772">
          <a:extLst>
            <a:ext uri="{FF2B5EF4-FFF2-40B4-BE49-F238E27FC236}">
              <a16:creationId xmlns:a16="http://schemas.microsoft.com/office/drawing/2014/main" id="{F96FBBD6-0E1F-4F84-80AE-38B1C7D22758}"/>
            </a:ext>
          </a:extLst>
        </xdr:cNvPr>
        <xdr:cNvCxnSpPr/>
      </xdr:nvCxnSpPr>
      <xdr:spPr>
        <a:xfrm flipV="1">
          <a:off x="12814300" y="14034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397B0D4A-E38D-4B47-9598-4BEC78D9EE00}"/>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620DCFA0-701E-489C-AA0D-4DC51189F5A8}"/>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95F566E0-BB17-40DD-A4AD-B96BF0EB22C9}"/>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F4E2AF86-E63F-4143-8BD4-C717AB695459}"/>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76852</xdr:rowOff>
    </xdr:from>
    <xdr:ext cx="405111" cy="259045"/>
    <xdr:sp macro="" textlink="">
      <xdr:nvSpPr>
        <xdr:cNvPr id="778" name="n_1mainValue【消防施設】&#10;有形固定資産減価償却率">
          <a:extLst>
            <a:ext uri="{FF2B5EF4-FFF2-40B4-BE49-F238E27FC236}">
              <a16:creationId xmlns:a16="http://schemas.microsoft.com/office/drawing/2014/main" id="{55480BAD-A2A4-45B6-ADDB-2EBF56BF3306}"/>
            </a:ext>
          </a:extLst>
        </xdr:cNvPr>
        <xdr:cNvSpPr txBox="1"/>
      </xdr:nvSpPr>
      <xdr:spPr>
        <a:xfrm>
          <a:off x="15266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76852</xdr:rowOff>
    </xdr:from>
    <xdr:ext cx="405111" cy="259045"/>
    <xdr:sp macro="" textlink="">
      <xdr:nvSpPr>
        <xdr:cNvPr id="779" name="n_2mainValue【消防施設】&#10;有形固定資産減価償却率">
          <a:extLst>
            <a:ext uri="{FF2B5EF4-FFF2-40B4-BE49-F238E27FC236}">
              <a16:creationId xmlns:a16="http://schemas.microsoft.com/office/drawing/2014/main" id="{DA428205-72AC-4A43-A410-43F4B733A44C}"/>
            </a:ext>
          </a:extLst>
        </xdr:cNvPr>
        <xdr:cNvSpPr txBox="1"/>
      </xdr:nvSpPr>
      <xdr:spPr>
        <a:xfrm>
          <a:off x="14389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780" name="n_3mainValue【消防施設】&#10;有形固定資産減価償却率">
          <a:extLst>
            <a:ext uri="{FF2B5EF4-FFF2-40B4-BE49-F238E27FC236}">
              <a16:creationId xmlns:a16="http://schemas.microsoft.com/office/drawing/2014/main" id="{EF94F461-AE66-45EF-8885-ED8E154AA162}"/>
            </a:ext>
          </a:extLst>
        </xdr:cNvPr>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32402</xdr:rowOff>
    </xdr:from>
    <xdr:ext cx="405111" cy="259045"/>
    <xdr:sp macro="" textlink="">
      <xdr:nvSpPr>
        <xdr:cNvPr id="781" name="n_4mainValue【消防施設】&#10;有形固定資産減価償却率">
          <a:extLst>
            <a:ext uri="{FF2B5EF4-FFF2-40B4-BE49-F238E27FC236}">
              <a16:creationId xmlns:a16="http://schemas.microsoft.com/office/drawing/2014/main" id="{F2FB580F-42C0-47BC-8975-B72972D93977}"/>
            </a:ext>
          </a:extLst>
        </xdr:cNvPr>
        <xdr:cNvSpPr txBox="1"/>
      </xdr:nvSpPr>
      <xdr:spPr>
        <a:xfrm>
          <a:off x="12611744" y="1409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3915491-1595-4296-9624-2B7FC5DE61C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B36A5C1D-8C53-4727-94C5-E331F3D6AB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0D7097B-FD59-44E2-9D57-7579FB0C689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4D17F05-CA28-4086-8CE3-33E61692E91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588C9B8-E309-4C54-8A7D-B15213FAF17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79CA8F0-20DC-48A3-B7AC-BD416B1736E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5A5B0FF-D16F-46B2-8C90-D04FD549EB1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F459CA78-C8D9-409A-858F-64FF1E3CCE7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4A9D836-3D86-4CD9-81C7-733F659E69D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6771A62-DD7A-407B-AD59-2C62A615802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7E960537-601B-4059-A882-38A5AAB36B1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C9C66699-FEF4-41D0-940C-925A74E5B78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300639B-17A4-49B0-9537-ACDB6F613C5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984C0766-2A30-4DEC-876A-D91415DAFBB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FC53F723-F9F4-4F0E-95A1-009C38F5D04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F0D26AF8-9CC5-468F-B501-3D1C79530A3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44DE0204-64BE-4FAF-A623-DDEC491C74A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19979265-E007-4512-A0AC-08E02986329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CD02D58F-5F34-405C-B37B-2BEB5DF76B6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A38A2E74-C69C-4B65-841B-B6D68C20A10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1577229-6994-4ADD-9B7D-B960A54683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CCACE0D1-1979-4699-BAFE-1A56D395450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7F14E944-9AD2-40E4-847C-398E8BB1DAA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F1F7C95F-EB3E-4B12-99B8-CCD9E989875D}"/>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9E461321-1730-4C9B-A521-71F7622A1213}"/>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57D7D9EA-EFE0-4ED1-A19D-0B338B318122}"/>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FB8AC73-388D-4A04-918F-D6B9A6EA31C9}"/>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CE25041E-0662-4158-9A24-5EDD72022364}"/>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C0A3B8A1-82B1-4651-9689-719688514A64}"/>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937CD61F-331F-44A7-A4B1-2D5BCA31C05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C1A0A0E1-8585-4973-9B6C-BD713B7F056C}"/>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E75A9708-BB2D-4BC7-AB2E-24C21B33DBDC}"/>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5BB2DD45-EC30-41A9-8913-1F6D986AA494}"/>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179467CD-82EE-4037-9573-B3813A506307}"/>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5D928ED-2C2A-4E94-8A7A-0F53EDB23AE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4D44BFB-C0AA-4007-A545-4A5F8F9613E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453D7FA-372B-4F37-9EA5-FEBAF075034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01A3EEF-1DBD-42E6-BF04-F173AF65040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0C7AF9D-671B-4F13-8172-71A7CA2E646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821" name="楕円 820">
          <a:extLst>
            <a:ext uri="{FF2B5EF4-FFF2-40B4-BE49-F238E27FC236}">
              <a16:creationId xmlns:a16="http://schemas.microsoft.com/office/drawing/2014/main" id="{AB05FD63-D966-4FCC-B279-7B54649EF4A8}"/>
            </a:ext>
          </a:extLst>
        </xdr:cNvPr>
        <xdr:cNvSpPr/>
      </xdr:nvSpPr>
      <xdr:spPr>
        <a:xfrm>
          <a:off x="221107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59707</xdr:rowOff>
    </xdr:from>
    <xdr:ext cx="469744" cy="259045"/>
    <xdr:sp macro="" textlink="">
      <xdr:nvSpPr>
        <xdr:cNvPr id="822" name="【消防施設】&#10;一人当たり面積該当値テキスト">
          <a:extLst>
            <a:ext uri="{FF2B5EF4-FFF2-40B4-BE49-F238E27FC236}">
              <a16:creationId xmlns:a16="http://schemas.microsoft.com/office/drawing/2014/main" id="{36292A1B-8AC0-4C0B-9F1E-CB844789F313}"/>
            </a:ext>
          </a:extLst>
        </xdr:cNvPr>
        <xdr:cNvSpPr txBox="1"/>
      </xdr:nvSpPr>
      <xdr:spPr>
        <a:xfrm>
          <a:off x="22199600"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40639</xdr:rowOff>
    </xdr:from>
    <xdr:to>
      <xdr:col>112</xdr:col>
      <xdr:colOff>38100</xdr:colOff>
      <xdr:row>84</xdr:row>
      <xdr:rowOff>142239</xdr:rowOff>
    </xdr:to>
    <xdr:sp macro="" textlink="">
      <xdr:nvSpPr>
        <xdr:cNvPr id="823" name="楕円 822">
          <a:extLst>
            <a:ext uri="{FF2B5EF4-FFF2-40B4-BE49-F238E27FC236}">
              <a16:creationId xmlns:a16="http://schemas.microsoft.com/office/drawing/2014/main" id="{1C3D734A-7640-4FBD-8E13-9F4B6D7FD48C}"/>
            </a:ext>
          </a:extLst>
        </xdr:cNvPr>
        <xdr:cNvSpPr/>
      </xdr:nvSpPr>
      <xdr:spPr>
        <a:xfrm>
          <a:off x="21272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87630</xdr:rowOff>
    </xdr:from>
    <xdr:to>
      <xdr:col>116</xdr:col>
      <xdr:colOff>63500</xdr:colOff>
      <xdr:row>84</xdr:row>
      <xdr:rowOff>91439</xdr:rowOff>
    </xdr:to>
    <xdr:cxnSp macro="">
      <xdr:nvCxnSpPr>
        <xdr:cNvPr id="824" name="直線コネクタ 823">
          <a:extLst>
            <a:ext uri="{FF2B5EF4-FFF2-40B4-BE49-F238E27FC236}">
              <a16:creationId xmlns:a16="http://schemas.microsoft.com/office/drawing/2014/main" id="{E8516561-964E-4ADB-8F41-FE12DF757247}"/>
            </a:ext>
          </a:extLst>
        </xdr:cNvPr>
        <xdr:cNvCxnSpPr/>
      </xdr:nvCxnSpPr>
      <xdr:spPr>
        <a:xfrm flipV="1">
          <a:off x="21323300" y="144894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40639</xdr:rowOff>
    </xdr:from>
    <xdr:to>
      <xdr:col>107</xdr:col>
      <xdr:colOff>101600</xdr:colOff>
      <xdr:row>84</xdr:row>
      <xdr:rowOff>142239</xdr:rowOff>
    </xdr:to>
    <xdr:sp macro="" textlink="">
      <xdr:nvSpPr>
        <xdr:cNvPr id="825" name="楕円 824">
          <a:extLst>
            <a:ext uri="{FF2B5EF4-FFF2-40B4-BE49-F238E27FC236}">
              <a16:creationId xmlns:a16="http://schemas.microsoft.com/office/drawing/2014/main" id="{01AB2BFE-C389-425F-A3DD-94EF6C9A4284}"/>
            </a:ext>
          </a:extLst>
        </xdr:cNvPr>
        <xdr:cNvSpPr/>
      </xdr:nvSpPr>
      <xdr:spPr>
        <a:xfrm>
          <a:off x="20383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91439</xdr:rowOff>
    </xdr:from>
    <xdr:to>
      <xdr:col>111</xdr:col>
      <xdr:colOff>177800</xdr:colOff>
      <xdr:row>84</xdr:row>
      <xdr:rowOff>91439</xdr:rowOff>
    </xdr:to>
    <xdr:cxnSp macro="">
      <xdr:nvCxnSpPr>
        <xdr:cNvPr id="826" name="直線コネクタ 825">
          <a:extLst>
            <a:ext uri="{FF2B5EF4-FFF2-40B4-BE49-F238E27FC236}">
              <a16:creationId xmlns:a16="http://schemas.microsoft.com/office/drawing/2014/main" id="{47A38A8B-13AB-4560-9E25-1CE90F11559B}"/>
            </a:ext>
          </a:extLst>
        </xdr:cNvPr>
        <xdr:cNvCxnSpPr/>
      </xdr:nvCxnSpPr>
      <xdr:spPr>
        <a:xfrm>
          <a:off x="20434300" y="1449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40639</xdr:rowOff>
    </xdr:from>
    <xdr:to>
      <xdr:col>102</xdr:col>
      <xdr:colOff>165100</xdr:colOff>
      <xdr:row>84</xdr:row>
      <xdr:rowOff>142239</xdr:rowOff>
    </xdr:to>
    <xdr:sp macro="" textlink="">
      <xdr:nvSpPr>
        <xdr:cNvPr id="827" name="楕円 826">
          <a:extLst>
            <a:ext uri="{FF2B5EF4-FFF2-40B4-BE49-F238E27FC236}">
              <a16:creationId xmlns:a16="http://schemas.microsoft.com/office/drawing/2014/main" id="{FA8F70A0-5D40-4BB7-8DE7-E532E2C8ED22}"/>
            </a:ext>
          </a:extLst>
        </xdr:cNvPr>
        <xdr:cNvSpPr/>
      </xdr:nvSpPr>
      <xdr:spPr>
        <a:xfrm>
          <a:off x="19494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91439</xdr:rowOff>
    </xdr:from>
    <xdr:to>
      <xdr:col>107</xdr:col>
      <xdr:colOff>50800</xdr:colOff>
      <xdr:row>84</xdr:row>
      <xdr:rowOff>91439</xdr:rowOff>
    </xdr:to>
    <xdr:cxnSp macro="">
      <xdr:nvCxnSpPr>
        <xdr:cNvPr id="828" name="直線コネクタ 827">
          <a:extLst>
            <a:ext uri="{FF2B5EF4-FFF2-40B4-BE49-F238E27FC236}">
              <a16:creationId xmlns:a16="http://schemas.microsoft.com/office/drawing/2014/main" id="{8470E120-2C52-4D87-B2BE-EF1273585089}"/>
            </a:ext>
          </a:extLst>
        </xdr:cNvPr>
        <xdr:cNvCxnSpPr/>
      </xdr:nvCxnSpPr>
      <xdr:spPr>
        <a:xfrm>
          <a:off x="19545300" y="1449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40639</xdr:rowOff>
    </xdr:from>
    <xdr:to>
      <xdr:col>98</xdr:col>
      <xdr:colOff>38100</xdr:colOff>
      <xdr:row>84</xdr:row>
      <xdr:rowOff>142239</xdr:rowOff>
    </xdr:to>
    <xdr:sp macro="" textlink="">
      <xdr:nvSpPr>
        <xdr:cNvPr id="829" name="楕円 828">
          <a:extLst>
            <a:ext uri="{FF2B5EF4-FFF2-40B4-BE49-F238E27FC236}">
              <a16:creationId xmlns:a16="http://schemas.microsoft.com/office/drawing/2014/main" id="{D885429B-B6DA-41DE-95D6-6EBDE7F5EA3D}"/>
            </a:ext>
          </a:extLst>
        </xdr:cNvPr>
        <xdr:cNvSpPr/>
      </xdr:nvSpPr>
      <xdr:spPr>
        <a:xfrm>
          <a:off x="18605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91439</xdr:rowOff>
    </xdr:from>
    <xdr:to>
      <xdr:col>102</xdr:col>
      <xdr:colOff>114300</xdr:colOff>
      <xdr:row>84</xdr:row>
      <xdr:rowOff>91439</xdr:rowOff>
    </xdr:to>
    <xdr:cxnSp macro="">
      <xdr:nvCxnSpPr>
        <xdr:cNvPr id="830" name="直線コネクタ 829">
          <a:extLst>
            <a:ext uri="{FF2B5EF4-FFF2-40B4-BE49-F238E27FC236}">
              <a16:creationId xmlns:a16="http://schemas.microsoft.com/office/drawing/2014/main" id="{A0147F95-0D78-4EF9-ACF6-C81A31163A16}"/>
            </a:ext>
          </a:extLst>
        </xdr:cNvPr>
        <xdr:cNvCxnSpPr/>
      </xdr:nvCxnSpPr>
      <xdr:spPr>
        <a:xfrm>
          <a:off x="18656300" y="1449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A8703B97-335D-46DC-A890-8FBFA3D78605}"/>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6F2F0F65-6609-4CEB-870C-41CEF907A439}"/>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47253C3D-F051-458F-938C-8E8337171270}"/>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CE35E729-5D98-46A7-AF13-5024737FE361}"/>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158766</xdr:rowOff>
    </xdr:from>
    <xdr:ext cx="469744" cy="259045"/>
    <xdr:sp macro="" textlink="">
      <xdr:nvSpPr>
        <xdr:cNvPr id="835" name="n_1mainValue【消防施設】&#10;一人当たり面積">
          <a:extLst>
            <a:ext uri="{FF2B5EF4-FFF2-40B4-BE49-F238E27FC236}">
              <a16:creationId xmlns:a16="http://schemas.microsoft.com/office/drawing/2014/main" id="{6FABB9BD-3B7A-4ADB-9FA3-EAEB6D468C34}"/>
            </a:ext>
          </a:extLst>
        </xdr:cNvPr>
        <xdr:cNvSpPr txBox="1"/>
      </xdr:nvSpPr>
      <xdr:spPr>
        <a:xfrm>
          <a:off x="21075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158766</xdr:rowOff>
    </xdr:from>
    <xdr:ext cx="469744" cy="259045"/>
    <xdr:sp macro="" textlink="">
      <xdr:nvSpPr>
        <xdr:cNvPr id="836" name="n_2mainValue【消防施設】&#10;一人当たり面積">
          <a:extLst>
            <a:ext uri="{FF2B5EF4-FFF2-40B4-BE49-F238E27FC236}">
              <a16:creationId xmlns:a16="http://schemas.microsoft.com/office/drawing/2014/main" id="{71B8FDA5-840B-437B-B5C6-D03E478C073D}"/>
            </a:ext>
          </a:extLst>
        </xdr:cNvPr>
        <xdr:cNvSpPr txBox="1"/>
      </xdr:nvSpPr>
      <xdr:spPr>
        <a:xfrm>
          <a:off x="201994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158766</xdr:rowOff>
    </xdr:from>
    <xdr:ext cx="469744" cy="259045"/>
    <xdr:sp macro="" textlink="">
      <xdr:nvSpPr>
        <xdr:cNvPr id="837" name="n_3mainValue【消防施設】&#10;一人当たり面積">
          <a:extLst>
            <a:ext uri="{FF2B5EF4-FFF2-40B4-BE49-F238E27FC236}">
              <a16:creationId xmlns:a16="http://schemas.microsoft.com/office/drawing/2014/main" id="{1D48E9A9-443B-4EB9-A7A6-E29CC8B8EF3D}"/>
            </a:ext>
          </a:extLst>
        </xdr:cNvPr>
        <xdr:cNvSpPr txBox="1"/>
      </xdr:nvSpPr>
      <xdr:spPr>
        <a:xfrm>
          <a:off x="193104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158766</xdr:rowOff>
    </xdr:from>
    <xdr:ext cx="469744" cy="259045"/>
    <xdr:sp macro="" textlink="">
      <xdr:nvSpPr>
        <xdr:cNvPr id="838" name="n_4mainValue【消防施設】&#10;一人当たり面積">
          <a:extLst>
            <a:ext uri="{FF2B5EF4-FFF2-40B4-BE49-F238E27FC236}">
              <a16:creationId xmlns:a16="http://schemas.microsoft.com/office/drawing/2014/main" id="{7DDEF120-969A-4C43-8639-17FC7D4F52F7}"/>
            </a:ext>
          </a:extLst>
        </xdr:cNvPr>
        <xdr:cNvSpPr txBox="1"/>
      </xdr:nvSpPr>
      <xdr:spPr>
        <a:xfrm>
          <a:off x="184214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A42ADF97-42D4-455D-97AE-2DD0643AE2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84E60203-1AA4-48F0-AF60-4D17F74086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C98E3108-CD96-4705-BF7A-09B952CA52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7ED47548-B8E0-4E59-9DFA-5E5682A984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4764AB47-13E1-4BBC-8FCE-1FE02E933E1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437CE53C-1D10-46E2-B6C6-DE113CF9A0A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77224250-5FB2-4ED6-BFF1-512E3AC4D84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F84726D5-DCE2-4985-A175-8DC1F70EBE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B067A297-22F0-44B9-A609-219ED37DF0D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29F7C33-73B3-4CBD-97B7-4F5CA443D1A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E64EDD5-6168-4166-BD43-E2C47667054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FBB30751-4C97-46BF-A6B6-8EB2984A3E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91EE60-82C6-4224-9CB2-D68C2A7AA5D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34C64081-333C-4DE3-87F1-E41C347F44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C0FBEC70-113C-426B-82B7-A32BB0EC34D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F846728A-846D-4A77-A0B2-6A7BDFBC810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C24514D1-5D82-459D-8741-218634CC9E0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572BFA93-770F-4937-B13A-D002393EE12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4DA24578-481C-472A-8E4F-C03557D39AB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939D70B4-48CB-4EE4-923D-D2CD5A5B0B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62B57937-2046-4689-9FD9-A968867405D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740D39D-B377-4A26-B5A6-056F2F3419C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AAC09A6E-CF40-40CC-A30E-DD14147EED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7121F6A5-E809-4A47-AE4E-89EE2F0F8A7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610610DF-F26A-46ED-BC80-6D0386AB91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8AE99C17-BC56-498C-B27B-2C96705CAD47}"/>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3FC5F0D1-F835-477F-BF98-333C79B95A6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FDAA12D0-FAD5-43E8-8356-3EF9ABA4217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73167159-83FD-4328-9078-2CBA98A2EFB9}"/>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46217DC8-FDA4-409A-B07D-C2770DA7CA0E}"/>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6BED5409-FD7F-42AB-AEA8-95A4FE073970}"/>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093A6B08-D54C-4F80-A93A-2DB40C01126B}"/>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D0894983-4B79-4BBA-BB90-32A92BC685AC}"/>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B5F58864-8CB7-4CB5-86E9-04CA8235920C}"/>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186418A8-A722-4117-AACA-99875EB9E1E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40362022-740A-4DB9-8E16-13C909A43DBE}"/>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96EA695-8677-4100-A5B3-E2E5C1B1B0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9EFCE11-ABF1-415E-9180-609CFDD9F97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4359D80-BDC5-4D76-8258-7DBFA74B2C6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DB129D2-E26E-4D65-891C-17DA349B21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CFAD5DD-40FD-49D7-B7B0-FE90242057A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4173</xdr:rowOff>
    </xdr:from>
    <xdr:to>
      <xdr:col>85</xdr:col>
      <xdr:colOff>177800</xdr:colOff>
      <xdr:row>104</xdr:row>
      <xdr:rowOff>105773</xdr:rowOff>
    </xdr:to>
    <xdr:sp macro="" textlink="">
      <xdr:nvSpPr>
        <xdr:cNvPr id="880" name="楕円 879">
          <a:extLst>
            <a:ext uri="{FF2B5EF4-FFF2-40B4-BE49-F238E27FC236}">
              <a16:creationId xmlns:a16="http://schemas.microsoft.com/office/drawing/2014/main" id="{E027A0CA-AA5E-4031-B47E-C47644861FAB}"/>
            </a:ext>
          </a:extLst>
        </xdr:cNvPr>
        <xdr:cNvSpPr/>
      </xdr:nvSpPr>
      <xdr:spPr>
        <a:xfrm>
          <a:off x="162687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27050</xdr:rowOff>
    </xdr:from>
    <xdr:ext cx="405111" cy="259045"/>
    <xdr:sp macro="" textlink="">
      <xdr:nvSpPr>
        <xdr:cNvPr id="881" name="【庁舎】&#10;有形固定資産減価償却率該当値テキスト">
          <a:extLst>
            <a:ext uri="{FF2B5EF4-FFF2-40B4-BE49-F238E27FC236}">
              <a16:creationId xmlns:a16="http://schemas.microsoft.com/office/drawing/2014/main" id="{36E3544C-BFE1-4073-83FB-4F3A747577D2}"/>
            </a:ext>
          </a:extLst>
        </xdr:cNvPr>
        <xdr:cNvSpPr txBox="1"/>
      </xdr:nvSpPr>
      <xdr:spPr>
        <a:xfrm>
          <a:off x="16357600" y="1768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882" name="楕円 881">
          <a:extLst>
            <a:ext uri="{FF2B5EF4-FFF2-40B4-BE49-F238E27FC236}">
              <a16:creationId xmlns:a16="http://schemas.microsoft.com/office/drawing/2014/main" id="{93A5DE86-1461-4124-8355-7CBF8E542E1A}"/>
            </a:ext>
          </a:extLst>
        </xdr:cNvPr>
        <xdr:cNvSpPr/>
      </xdr:nvSpPr>
      <xdr:spPr>
        <a:xfrm>
          <a:off x="15430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54973</xdr:rowOff>
    </xdr:to>
    <xdr:cxnSp macro="">
      <xdr:nvCxnSpPr>
        <xdr:cNvPr id="883" name="直線コネクタ 882">
          <a:extLst>
            <a:ext uri="{FF2B5EF4-FFF2-40B4-BE49-F238E27FC236}">
              <a16:creationId xmlns:a16="http://schemas.microsoft.com/office/drawing/2014/main" id="{F2B9B939-1C26-43A7-AA1D-36619E2C6018}"/>
            </a:ext>
          </a:extLst>
        </xdr:cNvPr>
        <xdr:cNvCxnSpPr/>
      </xdr:nvCxnSpPr>
      <xdr:spPr>
        <a:xfrm>
          <a:off x="15481300" y="1785801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110308</xdr:rowOff>
    </xdr:from>
    <xdr:to>
      <xdr:col>76</xdr:col>
      <xdr:colOff>165100</xdr:colOff>
      <xdr:row>104</xdr:row>
      <xdr:rowOff>40458</xdr:rowOff>
    </xdr:to>
    <xdr:sp macro="" textlink="">
      <xdr:nvSpPr>
        <xdr:cNvPr id="884" name="楕円 883">
          <a:extLst>
            <a:ext uri="{FF2B5EF4-FFF2-40B4-BE49-F238E27FC236}">
              <a16:creationId xmlns:a16="http://schemas.microsoft.com/office/drawing/2014/main" id="{0B23DB8A-57B6-4AA4-B826-84A995B3A505}"/>
            </a:ext>
          </a:extLst>
        </xdr:cNvPr>
        <xdr:cNvSpPr/>
      </xdr:nvSpPr>
      <xdr:spPr>
        <a:xfrm>
          <a:off x="14541500" y="177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161108</xdr:rowOff>
    </xdr:from>
    <xdr:to>
      <xdr:col>81</xdr:col>
      <xdr:colOff>50800</xdr:colOff>
      <xdr:row>104</xdr:row>
      <xdr:rowOff>27214</xdr:rowOff>
    </xdr:to>
    <xdr:cxnSp macro="">
      <xdr:nvCxnSpPr>
        <xdr:cNvPr id="885" name="直線コネクタ 884">
          <a:extLst>
            <a:ext uri="{FF2B5EF4-FFF2-40B4-BE49-F238E27FC236}">
              <a16:creationId xmlns:a16="http://schemas.microsoft.com/office/drawing/2014/main" id="{013FBD4C-D2AE-4EF0-B762-06EF6BCC8E19}"/>
            </a:ext>
          </a:extLst>
        </xdr:cNvPr>
        <xdr:cNvCxnSpPr/>
      </xdr:nvCxnSpPr>
      <xdr:spPr>
        <a:xfrm>
          <a:off x="14592300" y="1782045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138068</xdr:rowOff>
    </xdr:from>
    <xdr:to>
      <xdr:col>72</xdr:col>
      <xdr:colOff>38100</xdr:colOff>
      <xdr:row>104</xdr:row>
      <xdr:rowOff>68218</xdr:rowOff>
    </xdr:to>
    <xdr:sp macro="" textlink="">
      <xdr:nvSpPr>
        <xdr:cNvPr id="886" name="楕円 885">
          <a:extLst>
            <a:ext uri="{FF2B5EF4-FFF2-40B4-BE49-F238E27FC236}">
              <a16:creationId xmlns:a16="http://schemas.microsoft.com/office/drawing/2014/main" id="{ADCF90AD-0417-4EEB-BA6D-0B22E46E4959}"/>
            </a:ext>
          </a:extLst>
        </xdr:cNvPr>
        <xdr:cNvSpPr/>
      </xdr:nvSpPr>
      <xdr:spPr>
        <a:xfrm>
          <a:off x="13652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161108</xdr:rowOff>
    </xdr:from>
    <xdr:to>
      <xdr:col>76</xdr:col>
      <xdr:colOff>114300</xdr:colOff>
      <xdr:row>104</xdr:row>
      <xdr:rowOff>17418</xdr:rowOff>
    </xdr:to>
    <xdr:cxnSp macro="">
      <xdr:nvCxnSpPr>
        <xdr:cNvPr id="887" name="直線コネクタ 886">
          <a:extLst>
            <a:ext uri="{FF2B5EF4-FFF2-40B4-BE49-F238E27FC236}">
              <a16:creationId xmlns:a16="http://schemas.microsoft.com/office/drawing/2014/main" id="{DAC4E5A3-97FA-46F8-8B42-891487B74B7E}"/>
            </a:ext>
          </a:extLst>
        </xdr:cNvPr>
        <xdr:cNvCxnSpPr/>
      </xdr:nvCxnSpPr>
      <xdr:spPr>
        <a:xfrm flipV="1">
          <a:off x="13703300" y="1782045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159294</xdr:rowOff>
    </xdr:from>
    <xdr:to>
      <xdr:col>67</xdr:col>
      <xdr:colOff>101600</xdr:colOff>
      <xdr:row>104</xdr:row>
      <xdr:rowOff>89444</xdr:rowOff>
    </xdr:to>
    <xdr:sp macro="" textlink="">
      <xdr:nvSpPr>
        <xdr:cNvPr id="888" name="楕円 887">
          <a:extLst>
            <a:ext uri="{FF2B5EF4-FFF2-40B4-BE49-F238E27FC236}">
              <a16:creationId xmlns:a16="http://schemas.microsoft.com/office/drawing/2014/main" id="{5A4D481F-083D-44EB-969F-A49F7358EFB6}"/>
            </a:ext>
          </a:extLst>
        </xdr:cNvPr>
        <xdr:cNvSpPr/>
      </xdr:nvSpPr>
      <xdr:spPr>
        <a:xfrm>
          <a:off x="12763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17418</xdr:rowOff>
    </xdr:from>
    <xdr:to>
      <xdr:col>71</xdr:col>
      <xdr:colOff>177800</xdr:colOff>
      <xdr:row>104</xdr:row>
      <xdr:rowOff>38644</xdr:rowOff>
    </xdr:to>
    <xdr:cxnSp macro="">
      <xdr:nvCxnSpPr>
        <xdr:cNvPr id="889" name="直線コネクタ 888">
          <a:extLst>
            <a:ext uri="{FF2B5EF4-FFF2-40B4-BE49-F238E27FC236}">
              <a16:creationId xmlns:a16="http://schemas.microsoft.com/office/drawing/2014/main" id="{E1D33F79-FDBB-40CB-A067-90998A850B23}"/>
            </a:ext>
          </a:extLst>
        </xdr:cNvPr>
        <xdr:cNvCxnSpPr/>
      </xdr:nvCxnSpPr>
      <xdr:spPr>
        <a:xfrm flipV="1">
          <a:off x="12814300" y="1784821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09CDFA58-F539-43B0-B09C-B7DCF86390C7}"/>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8126A3E8-E981-4B1B-B22D-D77030864BE9}"/>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E859F3D8-8B7A-4367-A900-904D2EF66D07}"/>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D8FD2159-DCDF-4235-82E6-69AE4A96303D}"/>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894" name="n_1mainValue【庁舎】&#10;有形固定資産減価償却率">
          <a:extLst>
            <a:ext uri="{FF2B5EF4-FFF2-40B4-BE49-F238E27FC236}">
              <a16:creationId xmlns:a16="http://schemas.microsoft.com/office/drawing/2014/main" id="{7C373337-995E-4D06-A5B9-314DA48E2154}"/>
            </a:ext>
          </a:extLst>
        </xdr:cNvPr>
        <xdr:cNvSpPr txBox="1"/>
      </xdr:nvSpPr>
      <xdr:spPr>
        <a:xfrm>
          <a:off x="15266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56985</xdr:rowOff>
    </xdr:from>
    <xdr:ext cx="405111" cy="259045"/>
    <xdr:sp macro="" textlink="">
      <xdr:nvSpPr>
        <xdr:cNvPr id="895" name="n_2mainValue【庁舎】&#10;有形固定資産減価償却率">
          <a:extLst>
            <a:ext uri="{FF2B5EF4-FFF2-40B4-BE49-F238E27FC236}">
              <a16:creationId xmlns:a16="http://schemas.microsoft.com/office/drawing/2014/main" id="{F44CF9B4-B831-4849-A9D5-97AE997B0B73}"/>
            </a:ext>
          </a:extLst>
        </xdr:cNvPr>
        <xdr:cNvSpPr txBox="1"/>
      </xdr:nvSpPr>
      <xdr:spPr>
        <a:xfrm>
          <a:off x="14389744" y="1754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84745</xdr:rowOff>
    </xdr:from>
    <xdr:ext cx="405111" cy="259045"/>
    <xdr:sp macro="" textlink="">
      <xdr:nvSpPr>
        <xdr:cNvPr id="896" name="n_3mainValue【庁舎】&#10;有形固定資産減価償却率">
          <a:extLst>
            <a:ext uri="{FF2B5EF4-FFF2-40B4-BE49-F238E27FC236}">
              <a16:creationId xmlns:a16="http://schemas.microsoft.com/office/drawing/2014/main" id="{98CA3260-ECE2-4805-A563-230E1A0CBD1E}"/>
            </a:ext>
          </a:extLst>
        </xdr:cNvPr>
        <xdr:cNvSpPr txBox="1"/>
      </xdr:nvSpPr>
      <xdr:spPr>
        <a:xfrm>
          <a:off x="135007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105971</xdr:rowOff>
    </xdr:from>
    <xdr:ext cx="405111" cy="259045"/>
    <xdr:sp macro="" textlink="">
      <xdr:nvSpPr>
        <xdr:cNvPr id="897" name="n_4mainValue【庁舎】&#10;有形固定資産減価償却率">
          <a:extLst>
            <a:ext uri="{FF2B5EF4-FFF2-40B4-BE49-F238E27FC236}">
              <a16:creationId xmlns:a16="http://schemas.microsoft.com/office/drawing/2014/main" id="{EAB3BB61-EC83-4F83-9E25-A30817B53E76}"/>
            </a:ext>
          </a:extLst>
        </xdr:cNvPr>
        <xdr:cNvSpPr txBox="1"/>
      </xdr:nvSpPr>
      <xdr:spPr>
        <a:xfrm>
          <a:off x="12611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17BE864D-1E57-470B-85D5-172E2A448C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F1398595-8B04-4509-A3D6-DDF18CD1D85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936378CB-733C-4E55-BAF4-ABCACD091F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EDD19EB-EE70-4FA4-8935-CFBD2AC810D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3C977B69-693B-4FF9-B05F-C609BA75E9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20A578A-43CD-45F4-86E4-B1CDC296AF7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AC11061C-DA97-4C0B-B2AB-5969DCA8B2C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42B1D72F-BD26-4F37-AAD9-DC264E9885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75C0EE68-6D25-4E68-8323-9D2FA90A42A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5D105B9-94E4-4874-B553-649C3835A69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F1A89385-E632-4FA5-BBEC-182441D3C81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EBB44B0E-74AD-4BF8-9E14-8F033A40A48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3C5BDD3-792D-4F32-8582-DD45678C995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3273E1DA-2F9B-4019-8C70-D2DC361691B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CA0CC33C-411E-4851-A115-59A3D3FC5C7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60B09154-8478-4404-8F39-83FA4D7E63A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AB87C5A6-7A91-4F03-AB06-C8161E57037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F5BB3E27-2C0D-45E7-A649-EAAF9FC9E6A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ECE8C5C-1AA4-43B6-B71B-DA9F5FF43AA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37070893-F1E2-4301-9DF4-0D6AEFA4639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C1256432-C34F-4C30-AF96-60CA92CD08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F22D953A-3E83-4ADE-B39D-75EA6ACD4F1C}"/>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334EAC67-D07F-49C4-A866-CB5B2BC02C5B}"/>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201D19BD-683B-4B37-BEB1-BD8EFCC985E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6468576F-2A81-4A54-8A41-4A6BC7C7016D}"/>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E817FE2B-5AFD-48F8-8E33-B74C737F4B33}"/>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C9D2B491-CC97-4F1A-9061-3443360C32D2}"/>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2220CA58-C27A-4922-8393-2F47F9DF347D}"/>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A2940B85-ED6D-49EF-B348-A32AE113AEB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0F282E34-9B68-4486-BDA8-EE775FEA5908}"/>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3130E004-D148-40A3-A245-A7ABE528095B}"/>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C8B18F9F-9587-4578-BC06-7342E5CA47DA}"/>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AC3DE0C-06BC-440B-9E54-04FF664E807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174DB6B-8BDE-4724-BD74-EFFBBB5A6C5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A83F50B-0D11-4E16-852E-B83860E82A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BDE12DFC-D199-4D1E-A0C5-912F05ABC93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B7584DD-6DEA-41C5-B38A-1DE2BEBDEA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23113</xdr:rowOff>
    </xdr:from>
    <xdr:to>
      <xdr:col>116</xdr:col>
      <xdr:colOff>114300</xdr:colOff>
      <xdr:row>105</xdr:row>
      <xdr:rowOff>124713</xdr:rowOff>
    </xdr:to>
    <xdr:sp macro="" textlink="">
      <xdr:nvSpPr>
        <xdr:cNvPr id="935" name="楕円 934">
          <a:extLst>
            <a:ext uri="{FF2B5EF4-FFF2-40B4-BE49-F238E27FC236}">
              <a16:creationId xmlns:a16="http://schemas.microsoft.com/office/drawing/2014/main" id="{4272A1D9-2E5E-46B8-B209-3C5901BCF30A}"/>
            </a:ext>
          </a:extLst>
        </xdr:cNvPr>
        <xdr:cNvSpPr/>
      </xdr:nvSpPr>
      <xdr:spPr>
        <a:xfrm>
          <a:off x="22110700" y="180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1540</xdr:rowOff>
    </xdr:from>
    <xdr:ext cx="469744" cy="259045"/>
    <xdr:sp macro="" textlink="">
      <xdr:nvSpPr>
        <xdr:cNvPr id="936" name="【庁舎】&#10;一人当たり面積該当値テキスト">
          <a:extLst>
            <a:ext uri="{FF2B5EF4-FFF2-40B4-BE49-F238E27FC236}">
              <a16:creationId xmlns:a16="http://schemas.microsoft.com/office/drawing/2014/main" id="{03D05315-D9FE-4C6B-B5BF-3DA7BEA2BEF5}"/>
            </a:ext>
          </a:extLst>
        </xdr:cNvPr>
        <xdr:cNvSpPr txBox="1"/>
      </xdr:nvSpPr>
      <xdr:spPr>
        <a:xfrm>
          <a:off x="22199600" y="1800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23113</xdr:rowOff>
    </xdr:from>
    <xdr:to>
      <xdr:col>112</xdr:col>
      <xdr:colOff>38100</xdr:colOff>
      <xdr:row>105</xdr:row>
      <xdr:rowOff>124713</xdr:rowOff>
    </xdr:to>
    <xdr:sp macro="" textlink="">
      <xdr:nvSpPr>
        <xdr:cNvPr id="937" name="楕円 936">
          <a:extLst>
            <a:ext uri="{FF2B5EF4-FFF2-40B4-BE49-F238E27FC236}">
              <a16:creationId xmlns:a16="http://schemas.microsoft.com/office/drawing/2014/main" id="{589576D1-0CBE-4C09-8063-AA5C2B5F2897}"/>
            </a:ext>
          </a:extLst>
        </xdr:cNvPr>
        <xdr:cNvSpPr/>
      </xdr:nvSpPr>
      <xdr:spPr>
        <a:xfrm>
          <a:off x="21272500" y="180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73913</xdr:rowOff>
    </xdr:from>
    <xdr:to>
      <xdr:col>116</xdr:col>
      <xdr:colOff>63500</xdr:colOff>
      <xdr:row>105</xdr:row>
      <xdr:rowOff>73913</xdr:rowOff>
    </xdr:to>
    <xdr:cxnSp macro="">
      <xdr:nvCxnSpPr>
        <xdr:cNvPr id="938" name="直線コネクタ 937">
          <a:extLst>
            <a:ext uri="{FF2B5EF4-FFF2-40B4-BE49-F238E27FC236}">
              <a16:creationId xmlns:a16="http://schemas.microsoft.com/office/drawing/2014/main" id="{887B0444-9461-4F1D-BCA2-06A0D832D564}"/>
            </a:ext>
          </a:extLst>
        </xdr:cNvPr>
        <xdr:cNvCxnSpPr/>
      </xdr:nvCxnSpPr>
      <xdr:spPr>
        <a:xfrm>
          <a:off x="21323300" y="18076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23113</xdr:rowOff>
    </xdr:from>
    <xdr:to>
      <xdr:col>107</xdr:col>
      <xdr:colOff>101600</xdr:colOff>
      <xdr:row>105</xdr:row>
      <xdr:rowOff>124713</xdr:rowOff>
    </xdr:to>
    <xdr:sp macro="" textlink="">
      <xdr:nvSpPr>
        <xdr:cNvPr id="939" name="楕円 938">
          <a:extLst>
            <a:ext uri="{FF2B5EF4-FFF2-40B4-BE49-F238E27FC236}">
              <a16:creationId xmlns:a16="http://schemas.microsoft.com/office/drawing/2014/main" id="{435E419C-9FF6-4A51-AB91-1F80E80AB8F3}"/>
            </a:ext>
          </a:extLst>
        </xdr:cNvPr>
        <xdr:cNvSpPr/>
      </xdr:nvSpPr>
      <xdr:spPr>
        <a:xfrm>
          <a:off x="20383500" y="180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73913</xdr:rowOff>
    </xdr:from>
    <xdr:to>
      <xdr:col>111</xdr:col>
      <xdr:colOff>177800</xdr:colOff>
      <xdr:row>105</xdr:row>
      <xdr:rowOff>73913</xdr:rowOff>
    </xdr:to>
    <xdr:cxnSp macro="">
      <xdr:nvCxnSpPr>
        <xdr:cNvPr id="940" name="直線コネクタ 939">
          <a:extLst>
            <a:ext uri="{FF2B5EF4-FFF2-40B4-BE49-F238E27FC236}">
              <a16:creationId xmlns:a16="http://schemas.microsoft.com/office/drawing/2014/main" id="{6523ECA1-1305-4A17-89F8-7B15EF5B0C37}"/>
            </a:ext>
          </a:extLst>
        </xdr:cNvPr>
        <xdr:cNvCxnSpPr/>
      </xdr:nvCxnSpPr>
      <xdr:spPr>
        <a:xfrm>
          <a:off x="20434300" y="18076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941" name="楕円 940">
          <a:extLst>
            <a:ext uri="{FF2B5EF4-FFF2-40B4-BE49-F238E27FC236}">
              <a16:creationId xmlns:a16="http://schemas.microsoft.com/office/drawing/2014/main" id="{01173E97-ACB4-4BA7-B2C8-DCBA988FE331}"/>
            </a:ext>
          </a:extLst>
        </xdr:cNvPr>
        <xdr:cNvSpPr/>
      </xdr:nvSpPr>
      <xdr:spPr>
        <a:xfrm>
          <a:off x="19494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73913</xdr:rowOff>
    </xdr:to>
    <xdr:cxnSp macro="">
      <xdr:nvCxnSpPr>
        <xdr:cNvPr id="942" name="直線コネクタ 941">
          <a:extLst>
            <a:ext uri="{FF2B5EF4-FFF2-40B4-BE49-F238E27FC236}">
              <a16:creationId xmlns:a16="http://schemas.microsoft.com/office/drawing/2014/main" id="{E4647963-F2FA-4050-B9DB-B54636F5932D}"/>
            </a:ext>
          </a:extLst>
        </xdr:cNvPr>
        <xdr:cNvCxnSpPr/>
      </xdr:nvCxnSpPr>
      <xdr:spPr>
        <a:xfrm>
          <a:off x="19545300" y="180213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148844</xdr:rowOff>
    </xdr:from>
    <xdr:to>
      <xdr:col>98</xdr:col>
      <xdr:colOff>38100</xdr:colOff>
      <xdr:row>105</xdr:row>
      <xdr:rowOff>78994</xdr:rowOff>
    </xdr:to>
    <xdr:sp macro="" textlink="">
      <xdr:nvSpPr>
        <xdr:cNvPr id="943" name="楕円 942">
          <a:extLst>
            <a:ext uri="{FF2B5EF4-FFF2-40B4-BE49-F238E27FC236}">
              <a16:creationId xmlns:a16="http://schemas.microsoft.com/office/drawing/2014/main" id="{820BB8DF-0FE9-4C09-819F-46D48C6C571D}"/>
            </a:ext>
          </a:extLst>
        </xdr:cNvPr>
        <xdr:cNvSpPr/>
      </xdr:nvSpPr>
      <xdr:spPr>
        <a:xfrm>
          <a:off x="18605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19050</xdr:rowOff>
    </xdr:from>
    <xdr:to>
      <xdr:col>102</xdr:col>
      <xdr:colOff>114300</xdr:colOff>
      <xdr:row>105</xdr:row>
      <xdr:rowOff>28194</xdr:rowOff>
    </xdr:to>
    <xdr:cxnSp macro="">
      <xdr:nvCxnSpPr>
        <xdr:cNvPr id="944" name="直線コネクタ 943">
          <a:extLst>
            <a:ext uri="{FF2B5EF4-FFF2-40B4-BE49-F238E27FC236}">
              <a16:creationId xmlns:a16="http://schemas.microsoft.com/office/drawing/2014/main" id="{165AFB9D-E103-4577-8AFC-1EC077F2FFA2}"/>
            </a:ext>
          </a:extLst>
        </xdr:cNvPr>
        <xdr:cNvCxnSpPr/>
      </xdr:nvCxnSpPr>
      <xdr:spPr>
        <a:xfrm flipV="1">
          <a:off x="18656300" y="180213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D4E25BB1-D356-4C9E-ACF5-81481BA6603B}"/>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1D146AD0-219A-40C9-8F78-A8BD9762C321}"/>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B6F963A9-2533-464B-A56C-356392A05085}"/>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42E4C2DA-79D7-4600-A2AE-57822B34231B}"/>
            </a:ext>
          </a:extLst>
        </xdr:cNvPr>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115840</xdr:rowOff>
    </xdr:from>
    <xdr:ext cx="469744" cy="259045"/>
    <xdr:sp macro="" textlink="">
      <xdr:nvSpPr>
        <xdr:cNvPr id="949" name="n_1mainValue【庁舎】&#10;一人当たり面積">
          <a:extLst>
            <a:ext uri="{FF2B5EF4-FFF2-40B4-BE49-F238E27FC236}">
              <a16:creationId xmlns:a16="http://schemas.microsoft.com/office/drawing/2014/main" id="{62006C78-75E1-41BD-AFB4-05A1A1A10769}"/>
            </a:ext>
          </a:extLst>
        </xdr:cNvPr>
        <xdr:cNvSpPr txBox="1"/>
      </xdr:nvSpPr>
      <xdr:spPr>
        <a:xfrm>
          <a:off x="21075727" y="1811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115840</xdr:rowOff>
    </xdr:from>
    <xdr:ext cx="469744" cy="259045"/>
    <xdr:sp macro="" textlink="">
      <xdr:nvSpPr>
        <xdr:cNvPr id="950" name="n_2mainValue【庁舎】&#10;一人当たり面積">
          <a:extLst>
            <a:ext uri="{FF2B5EF4-FFF2-40B4-BE49-F238E27FC236}">
              <a16:creationId xmlns:a16="http://schemas.microsoft.com/office/drawing/2014/main" id="{9CCB3E9D-6281-453A-96D9-822992844023}"/>
            </a:ext>
          </a:extLst>
        </xdr:cNvPr>
        <xdr:cNvSpPr txBox="1"/>
      </xdr:nvSpPr>
      <xdr:spPr>
        <a:xfrm>
          <a:off x="20199427" y="1811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60977</xdr:rowOff>
    </xdr:from>
    <xdr:ext cx="469744" cy="259045"/>
    <xdr:sp macro="" textlink="">
      <xdr:nvSpPr>
        <xdr:cNvPr id="951" name="n_3mainValue【庁舎】&#10;一人当たり面積">
          <a:extLst>
            <a:ext uri="{FF2B5EF4-FFF2-40B4-BE49-F238E27FC236}">
              <a16:creationId xmlns:a16="http://schemas.microsoft.com/office/drawing/2014/main" id="{276C8E21-E3B3-4D5E-A83D-ABB6597EBF00}"/>
            </a:ext>
          </a:extLst>
        </xdr:cNvPr>
        <xdr:cNvSpPr txBox="1"/>
      </xdr:nvSpPr>
      <xdr:spPr>
        <a:xfrm>
          <a:off x="19310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70121</xdr:rowOff>
    </xdr:from>
    <xdr:ext cx="469744" cy="259045"/>
    <xdr:sp macro="" textlink="">
      <xdr:nvSpPr>
        <xdr:cNvPr id="952" name="n_4mainValue【庁舎】&#10;一人当たり面積">
          <a:extLst>
            <a:ext uri="{FF2B5EF4-FFF2-40B4-BE49-F238E27FC236}">
              <a16:creationId xmlns:a16="http://schemas.microsoft.com/office/drawing/2014/main" id="{526595FD-E232-4A6F-853A-3EC77C3C906B}"/>
            </a:ext>
          </a:extLst>
        </xdr:cNvPr>
        <xdr:cNvSpPr txBox="1"/>
      </xdr:nvSpPr>
      <xdr:spPr>
        <a:xfrm>
          <a:off x="18421427" y="1807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A31936B9-B982-49BD-8DC0-1B3A65EFEB8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980870A8-6A49-4DE9-BE16-30608885ACC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BA132203-729D-473F-87D7-0694186FB4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の有形固定資産減価償却率が類似団体に比べ非常に高くなっているが、</a:t>
          </a:r>
          <a:r>
            <a:rPr kumimoji="1" lang="ja-JP" altLang="en-US" sz="1100">
              <a:solidFill>
                <a:schemeClr val="dk1"/>
              </a:solidFill>
              <a:effectLst/>
              <a:latin typeface="+mn-lt"/>
              <a:ea typeface="+mn-ea"/>
              <a:cs typeface="+mn-cs"/>
            </a:rPr>
            <a:t>現在</a:t>
          </a:r>
          <a:r>
            <a:rPr kumimoji="1" lang="ja-JP" altLang="ja-JP" sz="1100">
              <a:solidFill>
                <a:schemeClr val="dk1"/>
              </a:solidFill>
              <a:effectLst/>
              <a:latin typeface="+mn-lt"/>
              <a:ea typeface="+mn-ea"/>
              <a:cs typeface="+mn-cs"/>
            </a:rPr>
            <a:t>新施設の整備が計画され</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一部事務</a:t>
          </a:r>
          <a:r>
            <a:rPr kumimoji="1" lang="ja-JP" altLang="ja-JP" sz="1100">
              <a:solidFill>
                <a:schemeClr val="dk1"/>
              </a:solidFill>
              <a:effectLst/>
              <a:latin typeface="+mn-lt"/>
              <a:ea typeface="+mn-ea"/>
              <a:cs typeface="+mn-cs"/>
            </a:rPr>
            <a:t>組合と連携し、将来における財政負担の平準化を見据えた新施設の整備に取り組んでいく。</a:t>
          </a:r>
          <a:br>
            <a:rPr kumimoji="1" lang="en-US" altLang="ja-JP" sz="1100">
              <a:solidFill>
                <a:schemeClr val="dk1"/>
              </a:solidFill>
              <a:effectLst/>
              <a:latin typeface="+mn-lt"/>
              <a:ea typeface="+mn-ea"/>
              <a:cs typeface="+mn-cs"/>
            </a:rPr>
          </a:br>
          <a:r>
            <a:rPr lang="ja-JP" altLang="ja-JP" sz="1100" b="0" i="0">
              <a:solidFill>
                <a:schemeClr val="dk1"/>
              </a:solidFill>
              <a:effectLst/>
              <a:latin typeface="+mn-lt"/>
              <a:ea typeface="+mn-ea"/>
              <a:cs typeface="+mn-cs"/>
            </a:rPr>
            <a:t>【体育館・プール】については、「公共施設等総合管理計画」に基づき計画的な改修・修繕を実施し、施設の長寿命化を図る。</a:t>
          </a: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については、適切な維持管理を実施するとともに、「公共施設等総合管理計画」に基づき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施設状態や稼働状況等を踏まえた施設の最適化の検討を進める。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その他の施設については、有形固定資産減価償却率は類似団体平均を下回って</a:t>
          </a:r>
          <a:r>
            <a:rPr lang="ja-JP" altLang="en-US" sz="1100" b="0" i="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人口動態の変化、住民ニーズを踏まえ</a:t>
          </a:r>
          <a:r>
            <a:rPr kumimoji="1" lang="ja-JP" altLang="en-US" sz="1100">
              <a:solidFill>
                <a:schemeClr val="dk1"/>
              </a:solidFill>
              <a:effectLst/>
              <a:latin typeface="+mn-lt"/>
              <a:ea typeface="+mn-ea"/>
              <a:cs typeface="+mn-cs"/>
            </a:rPr>
            <a:t>、</a:t>
          </a:r>
          <a:r>
            <a:rPr lang="ja-JP" altLang="ja-JP" sz="1100" b="0" i="0">
              <a:solidFill>
                <a:schemeClr val="dk1"/>
              </a:solidFill>
              <a:effectLst/>
              <a:latin typeface="+mn-lt"/>
              <a:ea typeface="+mn-ea"/>
              <a:cs typeface="+mn-cs"/>
            </a:rPr>
            <a:t>引き続き</a:t>
          </a:r>
          <a:r>
            <a:rPr lang="ja-JP" altLang="en-US" sz="1100" b="0" i="0">
              <a:solidFill>
                <a:schemeClr val="dk1"/>
              </a:solidFill>
              <a:effectLst/>
              <a:latin typeface="+mn-lt"/>
              <a:ea typeface="+mn-ea"/>
              <a:cs typeface="+mn-cs"/>
            </a:rPr>
            <a:t>適切な</a:t>
          </a:r>
          <a:r>
            <a:rPr lang="ja-JP" altLang="ja-JP" sz="1100" b="0" i="0">
              <a:solidFill>
                <a:schemeClr val="dk1"/>
              </a:solidFill>
              <a:effectLst/>
              <a:latin typeface="+mn-lt"/>
              <a:ea typeface="+mn-ea"/>
              <a:cs typeface="+mn-cs"/>
            </a:rPr>
            <a:t>維持管理及び施設</a:t>
          </a:r>
          <a:r>
            <a:rPr lang="ja-JP" altLang="en-US" sz="1100" b="0" i="0">
              <a:solidFill>
                <a:schemeClr val="dk1"/>
              </a:solidFill>
              <a:effectLst/>
              <a:latin typeface="+mn-lt"/>
              <a:ea typeface="+mn-ea"/>
              <a:cs typeface="+mn-cs"/>
            </a:rPr>
            <a:t>適正</a:t>
          </a:r>
          <a:r>
            <a:rPr lang="ja-JP" altLang="ja-JP" sz="1100" b="0" i="0">
              <a:solidFill>
                <a:schemeClr val="dk1"/>
              </a:solidFill>
              <a:effectLst/>
              <a:latin typeface="+mn-lt"/>
              <a:ea typeface="+mn-ea"/>
              <a:cs typeface="+mn-cs"/>
            </a:rPr>
            <a:t>化を進める。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05" t="s">
        <v>76</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05"/>
      <c r="BW1" s="405"/>
      <c r="BX1" s="405"/>
      <c r="BY1" s="405"/>
      <c r="BZ1" s="405"/>
      <c r="CA1" s="405"/>
      <c r="CB1" s="405"/>
      <c r="CC1" s="405"/>
      <c r="CD1" s="405"/>
      <c r="CE1" s="405"/>
      <c r="CF1" s="405"/>
      <c r="CG1" s="405"/>
      <c r="CH1" s="405"/>
      <c r="CI1" s="405"/>
      <c r="CJ1" s="405"/>
      <c r="CK1" s="405"/>
      <c r="CL1" s="405"/>
      <c r="CM1" s="405"/>
      <c r="CN1" s="405"/>
      <c r="CO1" s="405"/>
      <c r="CP1" s="405"/>
      <c r="CQ1" s="405"/>
      <c r="CR1" s="405"/>
      <c r="CS1" s="405"/>
      <c r="CT1" s="405"/>
      <c r="CU1" s="405"/>
      <c r="CV1" s="405"/>
      <c r="CW1" s="405"/>
      <c r="CX1" s="405"/>
      <c r="CY1" s="405"/>
      <c r="CZ1" s="405"/>
      <c r="DA1" s="405"/>
      <c r="DB1" s="405"/>
      <c r="DC1" s="405"/>
      <c r="DD1" s="405"/>
      <c r="DE1" s="405"/>
      <c r="DF1" s="405"/>
      <c r="DG1" s="405"/>
      <c r="DH1" s="405"/>
      <c r="DI1" s="405"/>
      <c r="DJ1" s="163"/>
      <c r="DK1" s="163"/>
      <c r="DL1" s="163"/>
      <c r="DM1" s="163"/>
      <c r="DN1" s="163"/>
      <c r="DO1" s="163"/>
    </row>
    <row r="2" spans="1:119" ht="24.75" thickBot="1" x14ac:dyDescent="0.2">
      <c r="B2" s="164" t="s">
        <v>77</v>
      </c>
      <c r="C2" s="164"/>
      <c r="D2" s="165"/>
    </row>
    <row r="3" spans="1:119" ht="18.75" customHeight="1" thickBot="1" x14ac:dyDescent="0.2">
      <c r="A3" s="163"/>
      <c r="B3" s="406" t="s">
        <v>78</v>
      </c>
      <c r="C3" s="407"/>
      <c r="D3" s="407"/>
      <c r="E3" s="408"/>
      <c r="F3" s="408"/>
      <c r="G3" s="408"/>
      <c r="H3" s="408"/>
      <c r="I3" s="408"/>
      <c r="J3" s="408"/>
      <c r="K3" s="408"/>
      <c r="L3" s="408" t="s">
        <v>79</v>
      </c>
      <c r="M3" s="408"/>
      <c r="N3" s="408"/>
      <c r="O3" s="408"/>
      <c r="P3" s="408"/>
      <c r="Q3" s="408"/>
      <c r="R3" s="415"/>
      <c r="S3" s="415"/>
      <c r="T3" s="415"/>
      <c r="U3" s="415"/>
      <c r="V3" s="416"/>
      <c r="W3" s="390" t="s">
        <v>80</v>
      </c>
      <c r="X3" s="391"/>
      <c r="Y3" s="391"/>
      <c r="Z3" s="391"/>
      <c r="AA3" s="391"/>
      <c r="AB3" s="407"/>
      <c r="AC3" s="415" t="s">
        <v>81</v>
      </c>
      <c r="AD3" s="391"/>
      <c r="AE3" s="391"/>
      <c r="AF3" s="391"/>
      <c r="AG3" s="391"/>
      <c r="AH3" s="391"/>
      <c r="AI3" s="391"/>
      <c r="AJ3" s="391"/>
      <c r="AK3" s="391"/>
      <c r="AL3" s="392"/>
      <c r="AM3" s="390" t="s">
        <v>82</v>
      </c>
      <c r="AN3" s="391"/>
      <c r="AO3" s="391"/>
      <c r="AP3" s="391"/>
      <c r="AQ3" s="391"/>
      <c r="AR3" s="391"/>
      <c r="AS3" s="391"/>
      <c r="AT3" s="391"/>
      <c r="AU3" s="391"/>
      <c r="AV3" s="391"/>
      <c r="AW3" s="391"/>
      <c r="AX3" s="392"/>
      <c r="AY3" s="427" t="s">
        <v>1</v>
      </c>
      <c r="AZ3" s="428"/>
      <c r="BA3" s="428"/>
      <c r="BB3" s="428"/>
      <c r="BC3" s="428"/>
      <c r="BD3" s="428"/>
      <c r="BE3" s="428"/>
      <c r="BF3" s="428"/>
      <c r="BG3" s="428"/>
      <c r="BH3" s="428"/>
      <c r="BI3" s="428"/>
      <c r="BJ3" s="428"/>
      <c r="BK3" s="428"/>
      <c r="BL3" s="428"/>
      <c r="BM3" s="429"/>
      <c r="BN3" s="390" t="s">
        <v>83</v>
      </c>
      <c r="BO3" s="391"/>
      <c r="BP3" s="391"/>
      <c r="BQ3" s="391"/>
      <c r="BR3" s="391"/>
      <c r="BS3" s="391"/>
      <c r="BT3" s="391"/>
      <c r="BU3" s="392"/>
      <c r="BV3" s="390" t="s">
        <v>84</v>
      </c>
      <c r="BW3" s="391"/>
      <c r="BX3" s="391"/>
      <c r="BY3" s="391"/>
      <c r="BZ3" s="391"/>
      <c r="CA3" s="391"/>
      <c r="CB3" s="391"/>
      <c r="CC3" s="392"/>
      <c r="CD3" s="427" t="s">
        <v>1</v>
      </c>
      <c r="CE3" s="428"/>
      <c r="CF3" s="428"/>
      <c r="CG3" s="428"/>
      <c r="CH3" s="428"/>
      <c r="CI3" s="428"/>
      <c r="CJ3" s="428"/>
      <c r="CK3" s="428"/>
      <c r="CL3" s="428"/>
      <c r="CM3" s="428"/>
      <c r="CN3" s="428"/>
      <c r="CO3" s="428"/>
      <c r="CP3" s="428"/>
      <c r="CQ3" s="428"/>
      <c r="CR3" s="428"/>
      <c r="CS3" s="429"/>
      <c r="CT3" s="390" t="s">
        <v>85</v>
      </c>
      <c r="CU3" s="391"/>
      <c r="CV3" s="391"/>
      <c r="CW3" s="391"/>
      <c r="CX3" s="391"/>
      <c r="CY3" s="391"/>
      <c r="CZ3" s="391"/>
      <c r="DA3" s="392"/>
      <c r="DB3" s="390" t="s">
        <v>86</v>
      </c>
      <c r="DC3" s="391"/>
      <c r="DD3" s="391"/>
      <c r="DE3" s="391"/>
      <c r="DF3" s="391"/>
      <c r="DG3" s="391"/>
      <c r="DH3" s="391"/>
      <c r="DI3" s="392"/>
    </row>
    <row r="4" spans="1:119" ht="18.75" customHeight="1" x14ac:dyDescent="0.15">
      <c r="A4" s="163"/>
      <c r="B4" s="409"/>
      <c r="C4" s="410"/>
      <c r="D4" s="410"/>
      <c r="E4" s="411"/>
      <c r="F4" s="411"/>
      <c r="G4" s="411"/>
      <c r="H4" s="411"/>
      <c r="I4" s="411"/>
      <c r="J4" s="411"/>
      <c r="K4" s="411"/>
      <c r="L4" s="411"/>
      <c r="M4" s="411"/>
      <c r="N4" s="411"/>
      <c r="O4" s="411"/>
      <c r="P4" s="411"/>
      <c r="Q4" s="411"/>
      <c r="R4" s="417"/>
      <c r="S4" s="417"/>
      <c r="T4" s="417"/>
      <c r="U4" s="417"/>
      <c r="V4" s="418"/>
      <c r="W4" s="421"/>
      <c r="X4" s="422"/>
      <c r="Y4" s="422"/>
      <c r="Z4" s="422"/>
      <c r="AA4" s="422"/>
      <c r="AB4" s="410"/>
      <c r="AC4" s="417"/>
      <c r="AD4" s="422"/>
      <c r="AE4" s="422"/>
      <c r="AF4" s="422"/>
      <c r="AG4" s="422"/>
      <c r="AH4" s="422"/>
      <c r="AI4" s="422"/>
      <c r="AJ4" s="422"/>
      <c r="AK4" s="422"/>
      <c r="AL4" s="425"/>
      <c r="AM4" s="423"/>
      <c r="AN4" s="424"/>
      <c r="AO4" s="424"/>
      <c r="AP4" s="424"/>
      <c r="AQ4" s="424"/>
      <c r="AR4" s="424"/>
      <c r="AS4" s="424"/>
      <c r="AT4" s="424"/>
      <c r="AU4" s="424"/>
      <c r="AV4" s="424"/>
      <c r="AW4" s="424"/>
      <c r="AX4" s="426"/>
      <c r="AY4" s="393" t="s">
        <v>87</v>
      </c>
      <c r="AZ4" s="394"/>
      <c r="BA4" s="394"/>
      <c r="BB4" s="394"/>
      <c r="BC4" s="394"/>
      <c r="BD4" s="394"/>
      <c r="BE4" s="394"/>
      <c r="BF4" s="394"/>
      <c r="BG4" s="394"/>
      <c r="BH4" s="394"/>
      <c r="BI4" s="394"/>
      <c r="BJ4" s="394"/>
      <c r="BK4" s="394"/>
      <c r="BL4" s="394"/>
      <c r="BM4" s="395"/>
      <c r="BN4" s="396">
        <v>45484970</v>
      </c>
      <c r="BO4" s="397"/>
      <c r="BP4" s="397"/>
      <c r="BQ4" s="397"/>
      <c r="BR4" s="397"/>
      <c r="BS4" s="397"/>
      <c r="BT4" s="397"/>
      <c r="BU4" s="398"/>
      <c r="BV4" s="396">
        <v>44042276</v>
      </c>
      <c r="BW4" s="397"/>
      <c r="BX4" s="397"/>
      <c r="BY4" s="397"/>
      <c r="BZ4" s="397"/>
      <c r="CA4" s="397"/>
      <c r="CB4" s="397"/>
      <c r="CC4" s="398"/>
      <c r="CD4" s="399" t="s">
        <v>88</v>
      </c>
      <c r="CE4" s="400"/>
      <c r="CF4" s="400"/>
      <c r="CG4" s="400"/>
      <c r="CH4" s="400"/>
      <c r="CI4" s="400"/>
      <c r="CJ4" s="400"/>
      <c r="CK4" s="400"/>
      <c r="CL4" s="400"/>
      <c r="CM4" s="400"/>
      <c r="CN4" s="400"/>
      <c r="CO4" s="400"/>
      <c r="CP4" s="400"/>
      <c r="CQ4" s="400"/>
      <c r="CR4" s="400"/>
      <c r="CS4" s="401"/>
      <c r="CT4" s="402">
        <v>9.1</v>
      </c>
      <c r="CU4" s="403"/>
      <c r="CV4" s="403"/>
      <c r="CW4" s="403"/>
      <c r="CX4" s="403"/>
      <c r="CY4" s="403"/>
      <c r="CZ4" s="403"/>
      <c r="DA4" s="404"/>
      <c r="DB4" s="402">
        <v>8.4</v>
      </c>
      <c r="DC4" s="403"/>
      <c r="DD4" s="403"/>
      <c r="DE4" s="403"/>
      <c r="DF4" s="403"/>
      <c r="DG4" s="403"/>
      <c r="DH4" s="403"/>
      <c r="DI4" s="404"/>
    </row>
    <row r="5" spans="1:119" ht="18.75" customHeight="1" x14ac:dyDescent="0.15">
      <c r="A5" s="163"/>
      <c r="B5" s="412"/>
      <c r="C5" s="413"/>
      <c r="D5" s="413"/>
      <c r="E5" s="414"/>
      <c r="F5" s="414"/>
      <c r="G5" s="414"/>
      <c r="H5" s="414"/>
      <c r="I5" s="414"/>
      <c r="J5" s="414"/>
      <c r="K5" s="414"/>
      <c r="L5" s="414"/>
      <c r="M5" s="414"/>
      <c r="N5" s="414"/>
      <c r="O5" s="414"/>
      <c r="P5" s="414"/>
      <c r="Q5" s="414"/>
      <c r="R5" s="419"/>
      <c r="S5" s="419"/>
      <c r="T5" s="419"/>
      <c r="U5" s="419"/>
      <c r="V5" s="420"/>
      <c r="W5" s="423"/>
      <c r="X5" s="424"/>
      <c r="Y5" s="424"/>
      <c r="Z5" s="424"/>
      <c r="AA5" s="424"/>
      <c r="AB5" s="413"/>
      <c r="AC5" s="419"/>
      <c r="AD5" s="424"/>
      <c r="AE5" s="424"/>
      <c r="AF5" s="424"/>
      <c r="AG5" s="424"/>
      <c r="AH5" s="424"/>
      <c r="AI5" s="424"/>
      <c r="AJ5" s="424"/>
      <c r="AK5" s="424"/>
      <c r="AL5" s="426"/>
      <c r="AM5" s="462" t="s">
        <v>89</v>
      </c>
      <c r="AN5" s="463"/>
      <c r="AO5" s="463"/>
      <c r="AP5" s="463"/>
      <c r="AQ5" s="463"/>
      <c r="AR5" s="463"/>
      <c r="AS5" s="463"/>
      <c r="AT5" s="464"/>
      <c r="AU5" s="465" t="s">
        <v>90</v>
      </c>
      <c r="AV5" s="466"/>
      <c r="AW5" s="466"/>
      <c r="AX5" s="466"/>
      <c r="AY5" s="467" t="s">
        <v>91</v>
      </c>
      <c r="AZ5" s="468"/>
      <c r="BA5" s="468"/>
      <c r="BB5" s="468"/>
      <c r="BC5" s="468"/>
      <c r="BD5" s="468"/>
      <c r="BE5" s="468"/>
      <c r="BF5" s="468"/>
      <c r="BG5" s="468"/>
      <c r="BH5" s="468"/>
      <c r="BI5" s="468"/>
      <c r="BJ5" s="468"/>
      <c r="BK5" s="468"/>
      <c r="BL5" s="468"/>
      <c r="BM5" s="469"/>
      <c r="BN5" s="433">
        <v>42798629</v>
      </c>
      <c r="BO5" s="434"/>
      <c r="BP5" s="434"/>
      <c r="BQ5" s="434"/>
      <c r="BR5" s="434"/>
      <c r="BS5" s="434"/>
      <c r="BT5" s="434"/>
      <c r="BU5" s="435"/>
      <c r="BV5" s="433">
        <v>41578470</v>
      </c>
      <c r="BW5" s="434"/>
      <c r="BX5" s="434"/>
      <c r="BY5" s="434"/>
      <c r="BZ5" s="434"/>
      <c r="CA5" s="434"/>
      <c r="CB5" s="434"/>
      <c r="CC5" s="435"/>
      <c r="CD5" s="436" t="s">
        <v>92</v>
      </c>
      <c r="CE5" s="437"/>
      <c r="CF5" s="437"/>
      <c r="CG5" s="437"/>
      <c r="CH5" s="437"/>
      <c r="CI5" s="437"/>
      <c r="CJ5" s="437"/>
      <c r="CK5" s="437"/>
      <c r="CL5" s="437"/>
      <c r="CM5" s="437"/>
      <c r="CN5" s="437"/>
      <c r="CO5" s="437"/>
      <c r="CP5" s="437"/>
      <c r="CQ5" s="437"/>
      <c r="CR5" s="437"/>
      <c r="CS5" s="438"/>
      <c r="CT5" s="430">
        <v>94.8</v>
      </c>
      <c r="CU5" s="431"/>
      <c r="CV5" s="431"/>
      <c r="CW5" s="431"/>
      <c r="CX5" s="431"/>
      <c r="CY5" s="431"/>
      <c r="CZ5" s="431"/>
      <c r="DA5" s="432"/>
      <c r="DB5" s="430">
        <v>95.5</v>
      </c>
      <c r="DC5" s="431"/>
      <c r="DD5" s="431"/>
      <c r="DE5" s="431"/>
      <c r="DF5" s="431"/>
      <c r="DG5" s="431"/>
      <c r="DH5" s="431"/>
      <c r="DI5" s="432"/>
    </row>
    <row r="6" spans="1:119" ht="18.75" customHeight="1" x14ac:dyDescent="0.15">
      <c r="A6" s="163"/>
      <c r="B6" s="439" t="s">
        <v>93</v>
      </c>
      <c r="C6" s="440"/>
      <c r="D6" s="440"/>
      <c r="E6" s="441"/>
      <c r="F6" s="441"/>
      <c r="G6" s="441"/>
      <c r="H6" s="441"/>
      <c r="I6" s="441"/>
      <c r="J6" s="441"/>
      <c r="K6" s="441"/>
      <c r="L6" s="441" t="s">
        <v>94</v>
      </c>
      <c r="M6" s="441"/>
      <c r="N6" s="441"/>
      <c r="O6" s="441"/>
      <c r="P6" s="441"/>
      <c r="Q6" s="441"/>
      <c r="R6" s="445"/>
      <c r="S6" s="445"/>
      <c r="T6" s="445"/>
      <c r="U6" s="445"/>
      <c r="V6" s="446"/>
      <c r="W6" s="449" t="s">
        <v>95</v>
      </c>
      <c r="X6" s="450"/>
      <c r="Y6" s="450"/>
      <c r="Z6" s="450"/>
      <c r="AA6" s="450"/>
      <c r="AB6" s="440"/>
      <c r="AC6" s="453" t="s">
        <v>96</v>
      </c>
      <c r="AD6" s="454"/>
      <c r="AE6" s="454"/>
      <c r="AF6" s="454"/>
      <c r="AG6" s="454"/>
      <c r="AH6" s="454"/>
      <c r="AI6" s="454"/>
      <c r="AJ6" s="454"/>
      <c r="AK6" s="454"/>
      <c r="AL6" s="455"/>
      <c r="AM6" s="462" t="s">
        <v>97</v>
      </c>
      <c r="AN6" s="463"/>
      <c r="AO6" s="463"/>
      <c r="AP6" s="463"/>
      <c r="AQ6" s="463"/>
      <c r="AR6" s="463"/>
      <c r="AS6" s="463"/>
      <c r="AT6" s="464"/>
      <c r="AU6" s="465" t="s">
        <v>90</v>
      </c>
      <c r="AV6" s="466"/>
      <c r="AW6" s="466"/>
      <c r="AX6" s="466"/>
      <c r="AY6" s="467" t="s">
        <v>98</v>
      </c>
      <c r="AZ6" s="468"/>
      <c r="BA6" s="468"/>
      <c r="BB6" s="468"/>
      <c r="BC6" s="468"/>
      <c r="BD6" s="468"/>
      <c r="BE6" s="468"/>
      <c r="BF6" s="468"/>
      <c r="BG6" s="468"/>
      <c r="BH6" s="468"/>
      <c r="BI6" s="468"/>
      <c r="BJ6" s="468"/>
      <c r="BK6" s="468"/>
      <c r="BL6" s="468"/>
      <c r="BM6" s="469"/>
      <c r="BN6" s="433">
        <v>2686341</v>
      </c>
      <c r="BO6" s="434"/>
      <c r="BP6" s="434"/>
      <c r="BQ6" s="434"/>
      <c r="BR6" s="434"/>
      <c r="BS6" s="434"/>
      <c r="BT6" s="434"/>
      <c r="BU6" s="435"/>
      <c r="BV6" s="433">
        <v>2463806</v>
      </c>
      <c r="BW6" s="434"/>
      <c r="BX6" s="434"/>
      <c r="BY6" s="434"/>
      <c r="BZ6" s="434"/>
      <c r="CA6" s="434"/>
      <c r="CB6" s="434"/>
      <c r="CC6" s="435"/>
      <c r="CD6" s="436" t="s">
        <v>99</v>
      </c>
      <c r="CE6" s="437"/>
      <c r="CF6" s="437"/>
      <c r="CG6" s="437"/>
      <c r="CH6" s="437"/>
      <c r="CI6" s="437"/>
      <c r="CJ6" s="437"/>
      <c r="CK6" s="437"/>
      <c r="CL6" s="437"/>
      <c r="CM6" s="437"/>
      <c r="CN6" s="437"/>
      <c r="CO6" s="437"/>
      <c r="CP6" s="437"/>
      <c r="CQ6" s="437"/>
      <c r="CR6" s="437"/>
      <c r="CS6" s="438"/>
      <c r="CT6" s="470">
        <v>95.2</v>
      </c>
      <c r="CU6" s="471"/>
      <c r="CV6" s="471"/>
      <c r="CW6" s="471"/>
      <c r="CX6" s="471"/>
      <c r="CY6" s="471"/>
      <c r="CZ6" s="471"/>
      <c r="DA6" s="472"/>
      <c r="DB6" s="470">
        <v>96.4</v>
      </c>
      <c r="DC6" s="471"/>
      <c r="DD6" s="471"/>
      <c r="DE6" s="471"/>
      <c r="DF6" s="471"/>
      <c r="DG6" s="471"/>
      <c r="DH6" s="471"/>
      <c r="DI6" s="472"/>
    </row>
    <row r="7" spans="1:119" ht="18.75" customHeight="1" x14ac:dyDescent="0.15">
      <c r="A7" s="163"/>
      <c r="B7" s="409"/>
      <c r="C7" s="410"/>
      <c r="D7" s="410"/>
      <c r="E7" s="411"/>
      <c r="F7" s="411"/>
      <c r="G7" s="411"/>
      <c r="H7" s="411"/>
      <c r="I7" s="411"/>
      <c r="J7" s="411"/>
      <c r="K7" s="411"/>
      <c r="L7" s="411"/>
      <c r="M7" s="411"/>
      <c r="N7" s="411"/>
      <c r="O7" s="411"/>
      <c r="P7" s="411"/>
      <c r="Q7" s="411"/>
      <c r="R7" s="417"/>
      <c r="S7" s="417"/>
      <c r="T7" s="417"/>
      <c r="U7" s="417"/>
      <c r="V7" s="418"/>
      <c r="W7" s="421"/>
      <c r="X7" s="422"/>
      <c r="Y7" s="422"/>
      <c r="Z7" s="422"/>
      <c r="AA7" s="422"/>
      <c r="AB7" s="410"/>
      <c r="AC7" s="456"/>
      <c r="AD7" s="457"/>
      <c r="AE7" s="457"/>
      <c r="AF7" s="457"/>
      <c r="AG7" s="457"/>
      <c r="AH7" s="457"/>
      <c r="AI7" s="457"/>
      <c r="AJ7" s="457"/>
      <c r="AK7" s="457"/>
      <c r="AL7" s="458"/>
      <c r="AM7" s="462" t="s">
        <v>100</v>
      </c>
      <c r="AN7" s="463"/>
      <c r="AO7" s="463"/>
      <c r="AP7" s="463"/>
      <c r="AQ7" s="463"/>
      <c r="AR7" s="463"/>
      <c r="AS7" s="463"/>
      <c r="AT7" s="464"/>
      <c r="AU7" s="465" t="s">
        <v>101</v>
      </c>
      <c r="AV7" s="466"/>
      <c r="AW7" s="466"/>
      <c r="AX7" s="466"/>
      <c r="AY7" s="467" t="s">
        <v>102</v>
      </c>
      <c r="AZ7" s="468"/>
      <c r="BA7" s="468"/>
      <c r="BB7" s="468"/>
      <c r="BC7" s="468"/>
      <c r="BD7" s="468"/>
      <c r="BE7" s="468"/>
      <c r="BF7" s="468"/>
      <c r="BG7" s="468"/>
      <c r="BH7" s="468"/>
      <c r="BI7" s="468"/>
      <c r="BJ7" s="468"/>
      <c r="BK7" s="468"/>
      <c r="BL7" s="468"/>
      <c r="BM7" s="469"/>
      <c r="BN7" s="433">
        <v>287293</v>
      </c>
      <c r="BO7" s="434"/>
      <c r="BP7" s="434"/>
      <c r="BQ7" s="434"/>
      <c r="BR7" s="434"/>
      <c r="BS7" s="434"/>
      <c r="BT7" s="434"/>
      <c r="BU7" s="435"/>
      <c r="BV7" s="433">
        <v>294595</v>
      </c>
      <c r="BW7" s="434"/>
      <c r="BX7" s="434"/>
      <c r="BY7" s="434"/>
      <c r="BZ7" s="434"/>
      <c r="CA7" s="434"/>
      <c r="CB7" s="434"/>
      <c r="CC7" s="435"/>
      <c r="CD7" s="436" t="s">
        <v>103</v>
      </c>
      <c r="CE7" s="437"/>
      <c r="CF7" s="437"/>
      <c r="CG7" s="437"/>
      <c r="CH7" s="437"/>
      <c r="CI7" s="437"/>
      <c r="CJ7" s="437"/>
      <c r="CK7" s="437"/>
      <c r="CL7" s="437"/>
      <c r="CM7" s="437"/>
      <c r="CN7" s="437"/>
      <c r="CO7" s="437"/>
      <c r="CP7" s="437"/>
      <c r="CQ7" s="437"/>
      <c r="CR7" s="437"/>
      <c r="CS7" s="438"/>
      <c r="CT7" s="433">
        <v>26456687</v>
      </c>
      <c r="CU7" s="434"/>
      <c r="CV7" s="434"/>
      <c r="CW7" s="434"/>
      <c r="CX7" s="434"/>
      <c r="CY7" s="434"/>
      <c r="CZ7" s="434"/>
      <c r="DA7" s="435"/>
      <c r="DB7" s="433">
        <v>25764389</v>
      </c>
      <c r="DC7" s="434"/>
      <c r="DD7" s="434"/>
      <c r="DE7" s="434"/>
      <c r="DF7" s="434"/>
      <c r="DG7" s="434"/>
      <c r="DH7" s="434"/>
      <c r="DI7" s="435"/>
    </row>
    <row r="8" spans="1:119" ht="18.75" customHeight="1" thickBot="1" x14ac:dyDescent="0.2">
      <c r="A8" s="163"/>
      <c r="B8" s="442"/>
      <c r="C8" s="443"/>
      <c r="D8" s="443"/>
      <c r="E8" s="444"/>
      <c r="F8" s="444"/>
      <c r="G8" s="444"/>
      <c r="H8" s="444"/>
      <c r="I8" s="444"/>
      <c r="J8" s="444"/>
      <c r="K8" s="444"/>
      <c r="L8" s="444"/>
      <c r="M8" s="444"/>
      <c r="N8" s="444"/>
      <c r="O8" s="444"/>
      <c r="P8" s="444"/>
      <c r="Q8" s="444"/>
      <c r="R8" s="447"/>
      <c r="S8" s="447"/>
      <c r="T8" s="447"/>
      <c r="U8" s="447"/>
      <c r="V8" s="448"/>
      <c r="W8" s="451"/>
      <c r="X8" s="452"/>
      <c r="Y8" s="452"/>
      <c r="Z8" s="452"/>
      <c r="AA8" s="452"/>
      <c r="AB8" s="443"/>
      <c r="AC8" s="459"/>
      <c r="AD8" s="460"/>
      <c r="AE8" s="460"/>
      <c r="AF8" s="460"/>
      <c r="AG8" s="460"/>
      <c r="AH8" s="460"/>
      <c r="AI8" s="460"/>
      <c r="AJ8" s="460"/>
      <c r="AK8" s="460"/>
      <c r="AL8" s="461"/>
      <c r="AM8" s="462" t="s">
        <v>104</v>
      </c>
      <c r="AN8" s="463"/>
      <c r="AO8" s="463"/>
      <c r="AP8" s="463"/>
      <c r="AQ8" s="463"/>
      <c r="AR8" s="463"/>
      <c r="AS8" s="463"/>
      <c r="AT8" s="464"/>
      <c r="AU8" s="465" t="s">
        <v>90</v>
      </c>
      <c r="AV8" s="466"/>
      <c r="AW8" s="466"/>
      <c r="AX8" s="466"/>
      <c r="AY8" s="467" t="s">
        <v>105</v>
      </c>
      <c r="AZ8" s="468"/>
      <c r="BA8" s="468"/>
      <c r="BB8" s="468"/>
      <c r="BC8" s="468"/>
      <c r="BD8" s="468"/>
      <c r="BE8" s="468"/>
      <c r="BF8" s="468"/>
      <c r="BG8" s="468"/>
      <c r="BH8" s="468"/>
      <c r="BI8" s="468"/>
      <c r="BJ8" s="468"/>
      <c r="BK8" s="468"/>
      <c r="BL8" s="468"/>
      <c r="BM8" s="469"/>
      <c r="BN8" s="433">
        <v>2399048</v>
      </c>
      <c r="BO8" s="434"/>
      <c r="BP8" s="434"/>
      <c r="BQ8" s="434"/>
      <c r="BR8" s="434"/>
      <c r="BS8" s="434"/>
      <c r="BT8" s="434"/>
      <c r="BU8" s="435"/>
      <c r="BV8" s="433">
        <v>2169211</v>
      </c>
      <c r="BW8" s="434"/>
      <c r="BX8" s="434"/>
      <c r="BY8" s="434"/>
      <c r="BZ8" s="434"/>
      <c r="CA8" s="434"/>
      <c r="CB8" s="434"/>
      <c r="CC8" s="435"/>
      <c r="CD8" s="436" t="s">
        <v>106</v>
      </c>
      <c r="CE8" s="437"/>
      <c r="CF8" s="437"/>
      <c r="CG8" s="437"/>
      <c r="CH8" s="437"/>
      <c r="CI8" s="437"/>
      <c r="CJ8" s="437"/>
      <c r="CK8" s="437"/>
      <c r="CL8" s="437"/>
      <c r="CM8" s="437"/>
      <c r="CN8" s="437"/>
      <c r="CO8" s="437"/>
      <c r="CP8" s="437"/>
      <c r="CQ8" s="437"/>
      <c r="CR8" s="437"/>
      <c r="CS8" s="438"/>
      <c r="CT8" s="473">
        <v>0.65</v>
      </c>
      <c r="CU8" s="474"/>
      <c r="CV8" s="474"/>
      <c r="CW8" s="474"/>
      <c r="CX8" s="474"/>
      <c r="CY8" s="474"/>
      <c r="CZ8" s="474"/>
      <c r="DA8" s="475"/>
      <c r="DB8" s="473">
        <v>0.65</v>
      </c>
      <c r="DC8" s="474"/>
      <c r="DD8" s="474"/>
      <c r="DE8" s="474"/>
      <c r="DF8" s="474"/>
      <c r="DG8" s="474"/>
      <c r="DH8" s="474"/>
      <c r="DI8" s="475"/>
    </row>
    <row r="9" spans="1:119" ht="18.75" customHeight="1" thickBot="1" x14ac:dyDescent="0.2">
      <c r="A9" s="163"/>
      <c r="B9" s="427" t="s">
        <v>107</v>
      </c>
      <c r="C9" s="428"/>
      <c r="D9" s="428"/>
      <c r="E9" s="428"/>
      <c r="F9" s="428"/>
      <c r="G9" s="428"/>
      <c r="H9" s="428"/>
      <c r="I9" s="428"/>
      <c r="J9" s="428"/>
      <c r="K9" s="476"/>
      <c r="L9" s="477" t="s">
        <v>108</v>
      </c>
      <c r="M9" s="478"/>
      <c r="N9" s="478"/>
      <c r="O9" s="478"/>
      <c r="P9" s="478"/>
      <c r="Q9" s="479"/>
      <c r="R9" s="480">
        <v>116828</v>
      </c>
      <c r="S9" s="481"/>
      <c r="T9" s="481"/>
      <c r="U9" s="481"/>
      <c r="V9" s="482"/>
      <c r="W9" s="390" t="s">
        <v>109</v>
      </c>
      <c r="X9" s="391"/>
      <c r="Y9" s="391"/>
      <c r="Z9" s="391"/>
      <c r="AA9" s="391"/>
      <c r="AB9" s="391"/>
      <c r="AC9" s="391"/>
      <c r="AD9" s="391"/>
      <c r="AE9" s="391"/>
      <c r="AF9" s="391"/>
      <c r="AG9" s="391"/>
      <c r="AH9" s="391"/>
      <c r="AI9" s="391"/>
      <c r="AJ9" s="391"/>
      <c r="AK9" s="391"/>
      <c r="AL9" s="392"/>
      <c r="AM9" s="462" t="s">
        <v>110</v>
      </c>
      <c r="AN9" s="463"/>
      <c r="AO9" s="463"/>
      <c r="AP9" s="463"/>
      <c r="AQ9" s="463"/>
      <c r="AR9" s="463"/>
      <c r="AS9" s="463"/>
      <c r="AT9" s="464"/>
      <c r="AU9" s="465" t="s">
        <v>90</v>
      </c>
      <c r="AV9" s="466"/>
      <c r="AW9" s="466"/>
      <c r="AX9" s="466"/>
      <c r="AY9" s="467" t="s">
        <v>111</v>
      </c>
      <c r="AZ9" s="468"/>
      <c r="BA9" s="468"/>
      <c r="BB9" s="468"/>
      <c r="BC9" s="468"/>
      <c r="BD9" s="468"/>
      <c r="BE9" s="468"/>
      <c r="BF9" s="468"/>
      <c r="BG9" s="468"/>
      <c r="BH9" s="468"/>
      <c r="BI9" s="468"/>
      <c r="BJ9" s="468"/>
      <c r="BK9" s="468"/>
      <c r="BL9" s="468"/>
      <c r="BM9" s="469"/>
      <c r="BN9" s="433">
        <v>229837</v>
      </c>
      <c r="BO9" s="434"/>
      <c r="BP9" s="434"/>
      <c r="BQ9" s="434"/>
      <c r="BR9" s="434"/>
      <c r="BS9" s="434"/>
      <c r="BT9" s="434"/>
      <c r="BU9" s="435"/>
      <c r="BV9" s="433">
        <v>-185188</v>
      </c>
      <c r="BW9" s="434"/>
      <c r="BX9" s="434"/>
      <c r="BY9" s="434"/>
      <c r="BZ9" s="434"/>
      <c r="CA9" s="434"/>
      <c r="CB9" s="434"/>
      <c r="CC9" s="435"/>
      <c r="CD9" s="436" t="s">
        <v>112</v>
      </c>
      <c r="CE9" s="437"/>
      <c r="CF9" s="437"/>
      <c r="CG9" s="437"/>
      <c r="CH9" s="437"/>
      <c r="CI9" s="437"/>
      <c r="CJ9" s="437"/>
      <c r="CK9" s="437"/>
      <c r="CL9" s="437"/>
      <c r="CM9" s="437"/>
      <c r="CN9" s="437"/>
      <c r="CO9" s="437"/>
      <c r="CP9" s="437"/>
      <c r="CQ9" s="437"/>
      <c r="CR9" s="437"/>
      <c r="CS9" s="438"/>
      <c r="CT9" s="430">
        <v>13.4</v>
      </c>
      <c r="CU9" s="431"/>
      <c r="CV9" s="431"/>
      <c r="CW9" s="431"/>
      <c r="CX9" s="431"/>
      <c r="CY9" s="431"/>
      <c r="CZ9" s="431"/>
      <c r="DA9" s="432"/>
      <c r="DB9" s="430">
        <v>14.1</v>
      </c>
      <c r="DC9" s="431"/>
      <c r="DD9" s="431"/>
      <c r="DE9" s="431"/>
      <c r="DF9" s="431"/>
      <c r="DG9" s="431"/>
      <c r="DH9" s="431"/>
      <c r="DI9" s="432"/>
    </row>
    <row r="10" spans="1:119" ht="18.75" customHeight="1" thickBot="1" x14ac:dyDescent="0.2">
      <c r="A10" s="163"/>
      <c r="B10" s="427"/>
      <c r="C10" s="428"/>
      <c r="D10" s="428"/>
      <c r="E10" s="428"/>
      <c r="F10" s="428"/>
      <c r="G10" s="428"/>
      <c r="H10" s="428"/>
      <c r="I10" s="428"/>
      <c r="J10" s="428"/>
      <c r="K10" s="476"/>
      <c r="L10" s="483" t="s">
        <v>113</v>
      </c>
      <c r="M10" s="463"/>
      <c r="N10" s="463"/>
      <c r="O10" s="463"/>
      <c r="P10" s="463"/>
      <c r="Q10" s="464"/>
      <c r="R10" s="484">
        <v>118072</v>
      </c>
      <c r="S10" s="485"/>
      <c r="T10" s="485"/>
      <c r="U10" s="485"/>
      <c r="V10" s="486"/>
      <c r="W10" s="421"/>
      <c r="X10" s="422"/>
      <c r="Y10" s="422"/>
      <c r="Z10" s="422"/>
      <c r="AA10" s="422"/>
      <c r="AB10" s="422"/>
      <c r="AC10" s="422"/>
      <c r="AD10" s="422"/>
      <c r="AE10" s="422"/>
      <c r="AF10" s="422"/>
      <c r="AG10" s="422"/>
      <c r="AH10" s="422"/>
      <c r="AI10" s="422"/>
      <c r="AJ10" s="422"/>
      <c r="AK10" s="422"/>
      <c r="AL10" s="425"/>
      <c r="AM10" s="462" t="s">
        <v>114</v>
      </c>
      <c r="AN10" s="463"/>
      <c r="AO10" s="463"/>
      <c r="AP10" s="463"/>
      <c r="AQ10" s="463"/>
      <c r="AR10" s="463"/>
      <c r="AS10" s="463"/>
      <c r="AT10" s="464"/>
      <c r="AU10" s="465" t="s">
        <v>90</v>
      </c>
      <c r="AV10" s="466"/>
      <c r="AW10" s="466"/>
      <c r="AX10" s="466"/>
      <c r="AY10" s="467" t="s">
        <v>115</v>
      </c>
      <c r="AZ10" s="468"/>
      <c r="BA10" s="468"/>
      <c r="BB10" s="468"/>
      <c r="BC10" s="468"/>
      <c r="BD10" s="468"/>
      <c r="BE10" s="468"/>
      <c r="BF10" s="468"/>
      <c r="BG10" s="468"/>
      <c r="BH10" s="468"/>
      <c r="BI10" s="468"/>
      <c r="BJ10" s="468"/>
      <c r="BK10" s="468"/>
      <c r="BL10" s="468"/>
      <c r="BM10" s="469"/>
      <c r="BN10" s="433">
        <v>8124</v>
      </c>
      <c r="BO10" s="434"/>
      <c r="BP10" s="434"/>
      <c r="BQ10" s="434"/>
      <c r="BR10" s="434"/>
      <c r="BS10" s="434"/>
      <c r="BT10" s="434"/>
      <c r="BU10" s="435"/>
      <c r="BV10" s="433">
        <v>5767</v>
      </c>
      <c r="BW10" s="434"/>
      <c r="BX10" s="434"/>
      <c r="BY10" s="434"/>
      <c r="BZ10" s="434"/>
      <c r="CA10" s="434"/>
      <c r="CB10" s="434"/>
      <c r="CC10" s="43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27"/>
      <c r="C11" s="428"/>
      <c r="D11" s="428"/>
      <c r="E11" s="428"/>
      <c r="F11" s="428"/>
      <c r="G11" s="428"/>
      <c r="H11" s="428"/>
      <c r="I11" s="428"/>
      <c r="J11" s="428"/>
      <c r="K11" s="476"/>
      <c r="L11" s="487" t="s">
        <v>117</v>
      </c>
      <c r="M11" s="488"/>
      <c r="N11" s="488"/>
      <c r="O11" s="488"/>
      <c r="P11" s="488"/>
      <c r="Q11" s="489"/>
      <c r="R11" s="490" t="s">
        <v>118</v>
      </c>
      <c r="S11" s="491"/>
      <c r="T11" s="491"/>
      <c r="U11" s="491"/>
      <c r="V11" s="492"/>
      <c r="W11" s="421"/>
      <c r="X11" s="422"/>
      <c r="Y11" s="422"/>
      <c r="Z11" s="422"/>
      <c r="AA11" s="422"/>
      <c r="AB11" s="422"/>
      <c r="AC11" s="422"/>
      <c r="AD11" s="422"/>
      <c r="AE11" s="422"/>
      <c r="AF11" s="422"/>
      <c r="AG11" s="422"/>
      <c r="AH11" s="422"/>
      <c r="AI11" s="422"/>
      <c r="AJ11" s="422"/>
      <c r="AK11" s="422"/>
      <c r="AL11" s="425"/>
      <c r="AM11" s="462" t="s">
        <v>119</v>
      </c>
      <c r="AN11" s="463"/>
      <c r="AO11" s="463"/>
      <c r="AP11" s="463"/>
      <c r="AQ11" s="463"/>
      <c r="AR11" s="463"/>
      <c r="AS11" s="463"/>
      <c r="AT11" s="464"/>
      <c r="AU11" s="465" t="s">
        <v>90</v>
      </c>
      <c r="AV11" s="466"/>
      <c r="AW11" s="466"/>
      <c r="AX11" s="466"/>
      <c r="AY11" s="467" t="s">
        <v>120</v>
      </c>
      <c r="AZ11" s="468"/>
      <c r="BA11" s="468"/>
      <c r="BB11" s="468"/>
      <c r="BC11" s="468"/>
      <c r="BD11" s="468"/>
      <c r="BE11" s="468"/>
      <c r="BF11" s="468"/>
      <c r="BG11" s="468"/>
      <c r="BH11" s="468"/>
      <c r="BI11" s="468"/>
      <c r="BJ11" s="468"/>
      <c r="BK11" s="468"/>
      <c r="BL11" s="468"/>
      <c r="BM11" s="469"/>
      <c r="BN11" s="433">
        <v>0</v>
      </c>
      <c r="BO11" s="434"/>
      <c r="BP11" s="434"/>
      <c r="BQ11" s="434"/>
      <c r="BR11" s="434"/>
      <c r="BS11" s="434"/>
      <c r="BT11" s="434"/>
      <c r="BU11" s="435"/>
      <c r="BV11" s="433">
        <v>0</v>
      </c>
      <c r="BW11" s="434"/>
      <c r="BX11" s="434"/>
      <c r="BY11" s="434"/>
      <c r="BZ11" s="434"/>
      <c r="CA11" s="434"/>
      <c r="CB11" s="434"/>
      <c r="CC11" s="435"/>
      <c r="CD11" s="436" t="s">
        <v>121</v>
      </c>
      <c r="CE11" s="437"/>
      <c r="CF11" s="437"/>
      <c r="CG11" s="437"/>
      <c r="CH11" s="437"/>
      <c r="CI11" s="437"/>
      <c r="CJ11" s="437"/>
      <c r="CK11" s="437"/>
      <c r="CL11" s="437"/>
      <c r="CM11" s="437"/>
      <c r="CN11" s="437"/>
      <c r="CO11" s="437"/>
      <c r="CP11" s="437"/>
      <c r="CQ11" s="437"/>
      <c r="CR11" s="437"/>
      <c r="CS11" s="438"/>
      <c r="CT11" s="473" t="s">
        <v>122</v>
      </c>
      <c r="CU11" s="474"/>
      <c r="CV11" s="474"/>
      <c r="CW11" s="474"/>
      <c r="CX11" s="474"/>
      <c r="CY11" s="474"/>
      <c r="CZ11" s="474"/>
      <c r="DA11" s="475"/>
      <c r="DB11" s="473" t="s">
        <v>122</v>
      </c>
      <c r="DC11" s="474"/>
      <c r="DD11" s="474"/>
      <c r="DE11" s="474"/>
      <c r="DF11" s="474"/>
      <c r="DG11" s="474"/>
      <c r="DH11" s="474"/>
      <c r="DI11" s="475"/>
    </row>
    <row r="12" spans="1:119" ht="18.75" customHeight="1" x14ac:dyDescent="0.15">
      <c r="A12" s="163"/>
      <c r="B12" s="493" t="s">
        <v>123</v>
      </c>
      <c r="C12" s="494"/>
      <c r="D12" s="494"/>
      <c r="E12" s="494"/>
      <c r="F12" s="494"/>
      <c r="G12" s="494"/>
      <c r="H12" s="494"/>
      <c r="I12" s="494"/>
      <c r="J12" s="494"/>
      <c r="K12" s="495"/>
      <c r="L12" s="502" t="s">
        <v>124</v>
      </c>
      <c r="M12" s="503"/>
      <c r="N12" s="503"/>
      <c r="O12" s="503"/>
      <c r="P12" s="503"/>
      <c r="Q12" s="504"/>
      <c r="R12" s="505">
        <v>117564</v>
      </c>
      <c r="S12" s="506"/>
      <c r="T12" s="506"/>
      <c r="U12" s="506"/>
      <c r="V12" s="507"/>
      <c r="W12" s="508" t="s">
        <v>1</v>
      </c>
      <c r="X12" s="466"/>
      <c r="Y12" s="466"/>
      <c r="Z12" s="466"/>
      <c r="AA12" s="466"/>
      <c r="AB12" s="509"/>
      <c r="AC12" s="510" t="s">
        <v>125</v>
      </c>
      <c r="AD12" s="511"/>
      <c r="AE12" s="511"/>
      <c r="AF12" s="511"/>
      <c r="AG12" s="512"/>
      <c r="AH12" s="510" t="s">
        <v>126</v>
      </c>
      <c r="AI12" s="511"/>
      <c r="AJ12" s="511"/>
      <c r="AK12" s="511"/>
      <c r="AL12" s="513"/>
      <c r="AM12" s="462" t="s">
        <v>127</v>
      </c>
      <c r="AN12" s="463"/>
      <c r="AO12" s="463"/>
      <c r="AP12" s="463"/>
      <c r="AQ12" s="463"/>
      <c r="AR12" s="463"/>
      <c r="AS12" s="463"/>
      <c r="AT12" s="464"/>
      <c r="AU12" s="465" t="s">
        <v>90</v>
      </c>
      <c r="AV12" s="466"/>
      <c r="AW12" s="466"/>
      <c r="AX12" s="466"/>
      <c r="AY12" s="467" t="s">
        <v>128</v>
      </c>
      <c r="AZ12" s="468"/>
      <c r="BA12" s="468"/>
      <c r="BB12" s="468"/>
      <c r="BC12" s="468"/>
      <c r="BD12" s="468"/>
      <c r="BE12" s="468"/>
      <c r="BF12" s="468"/>
      <c r="BG12" s="468"/>
      <c r="BH12" s="468"/>
      <c r="BI12" s="468"/>
      <c r="BJ12" s="468"/>
      <c r="BK12" s="468"/>
      <c r="BL12" s="468"/>
      <c r="BM12" s="469"/>
      <c r="BN12" s="433">
        <v>20000</v>
      </c>
      <c r="BO12" s="434"/>
      <c r="BP12" s="434"/>
      <c r="BQ12" s="434"/>
      <c r="BR12" s="434"/>
      <c r="BS12" s="434"/>
      <c r="BT12" s="434"/>
      <c r="BU12" s="435"/>
      <c r="BV12" s="433">
        <v>190000</v>
      </c>
      <c r="BW12" s="434"/>
      <c r="BX12" s="434"/>
      <c r="BY12" s="434"/>
      <c r="BZ12" s="434"/>
      <c r="CA12" s="434"/>
      <c r="CB12" s="434"/>
      <c r="CC12" s="435"/>
      <c r="CD12" s="436" t="s">
        <v>129</v>
      </c>
      <c r="CE12" s="437"/>
      <c r="CF12" s="437"/>
      <c r="CG12" s="437"/>
      <c r="CH12" s="437"/>
      <c r="CI12" s="437"/>
      <c r="CJ12" s="437"/>
      <c r="CK12" s="437"/>
      <c r="CL12" s="437"/>
      <c r="CM12" s="437"/>
      <c r="CN12" s="437"/>
      <c r="CO12" s="437"/>
      <c r="CP12" s="437"/>
      <c r="CQ12" s="437"/>
      <c r="CR12" s="437"/>
      <c r="CS12" s="438"/>
      <c r="CT12" s="473" t="s">
        <v>122</v>
      </c>
      <c r="CU12" s="474"/>
      <c r="CV12" s="474"/>
      <c r="CW12" s="474"/>
      <c r="CX12" s="474"/>
      <c r="CY12" s="474"/>
      <c r="CZ12" s="474"/>
      <c r="DA12" s="475"/>
      <c r="DB12" s="473" t="s">
        <v>122</v>
      </c>
      <c r="DC12" s="474"/>
      <c r="DD12" s="474"/>
      <c r="DE12" s="474"/>
      <c r="DF12" s="474"/>
      <c r="DG12" s="474"/>
      <c r="DH12" s="474"/>
      <c r="DI12" s="475"/>
    </row>
    <row r="13" spans="1:119" ht="18.75" customHeight="1" x14ac:dyDescent="0.15">
      <c r="A13" s="163"/>
      <c r="B13" s="496"/>
      <c r="C13" s="497"/>
      <c r="D13" s="497"/>
      <c r="E13" s="497"/>
      <c r="F13" s="497"/>
      <c r="G13" s="497"/>
      <c r="H13" s="497"/>
      <c r="I13" s="497"/>
      <c r="J13" s="497"/>
      <c r="K13" s="498"/>
      <c r="L13" s="178"/>
      <c r="M13" s="524" t="s">
        <v>130</v>
      </c>
      <c r="N13" s="525"/>
      <c r="O13" s="525"/>
      <c r="P13" s="525"/>
      <c r="Q13" s="526"/>
      <c r="R13" s="517">
        <v>114713</v>
      </c>
      <c r="S13" s="518"/>
      <c r="T13" s="518"/>
      <c r="U13" s="518"/>
      <c r="V13" s="519"/>
      <c r="W13" s="449" t="s">
        <v>131</v>
      </c>
      <c r="X13" s="450"/>
      <c r="Y13" s="450"/>
      <c r="Z13" s="450"/>
      <c r="AA13" s="450"/>
      <c r="AB13" s="440"/>
      <c r="AC13" s="484">
        <v>1527</v>
      </c>
      <c r="AD13" s="485"/>
      <c r="AE13" s="485"/>
      <c r="AF13" s="485"/>
      <c r="AG13" s="527"/>
      <c r="AH13" s="484">
        <v>1776</v>
      </c>
      <c r="AI13" s="485"/>
      <c r="AJ13" s="485"/>
      <c r="AK13" s="485"/>
      <c r="AL13" s="486"/>
      <c r="AM13" s="462" t="s">
        <v>132</v>
      </c>
      <c r="AN13" s="463"/>
      <c r="AO13" s="463"/>
      <c r="AP13" s="463"/>
      <c r="AQ13" s="463"/>
      <c r="AR13" s="463"/>
      <c r="AS13" s="463"/>
      <c r="AT13" s="464"/>
      <c r="AU13" s="465" t="s">
        <v>101</v>
      </c>
      <c r="AV13" s="466"/>
      <c r="AW13" s="466"/>
      <c r="AX13" s="466"/>
      <c r="AY13" s="467" t="s">
        <v>133</v>
      </c>
      <c r="AZ13" s="468"/>
      <c r="BA13" s="468"/>
      <c r="BB13" s="468"/>
      <c r="BC13" s="468"/>
      <c r="BD13" s="468"/>
      <c r="BE13" s="468"/>
      <c r="BF13" s="468"/>
      <c r="BG13" s="468"/>
      <c r="BH13" s="468"/>
      <c r="BI13" s="468"/>
      <c r="BJ13" s="468"/>
      <c r="BK13" s="468"/>
      <c r="BL13" s="468"/>
      <c r="BM13" s="469"/>
      <c r="BN13" s="433">
        <v>217961</v>
      </c>
      <c r="BO13" s="434"/>
      <c r="BP13" s="434"/>
      <c r="BQ13" s="434"/>
      <c r="BR13" s="434"/>
      <c r="BS13" s="434"/>
      <c r="BT13" s="434"/>
      <c r="BU13" s="435"/>
      <c r="BV13" s="433">
        <v>-369421</v>
      </c>
      <c r="BW13" s="434"/>
      <c r="BX13" s="434"/>
      <c r="BY13" s="434"/>
      <c r="BZ13" s="434"/>
      <c r="CA13" s="434"/>
      <c r="CB13" s="434"/>
      <c r="CC13" s="435"/>
      <c r="CD13" s="436" t="s">
        <v>134</v>
      </c>
      <c r="CE13" s="437"/>
      <c r="CF13" s="437"/>
      <c r="CG13" s="437"/>
      <c r="CH13" s="437"/>
      <c r="CI13" s="437"/>
      <c r="CJ13" s="437"/>
      <c r="CK13" s="437"/>
      <c r="CL13" s="437"/>
      <c r="CM13" s="437"/>
      <c r="CN13" s="437"/>
      <c r="CO13" s="437"/>
      <c r="CP13" s="437"/>
      <c r="CQ13" s="437"/>
      <c r="CR13" s="437"/>
      <c r="CS13" s="438"/>
      <c r="CT13" s="430">
        <v>3.7</v>
      </c>
      <c r="CU13" s="431"/>
      <c r="CV13" s="431"/>
      <c r="CW13" s="431"/>
      <c r="CX13" s="431"/>
      <c r="CY13" s="431"/>
      <c r="CZ13" s="431"/>
      <c r="DA13" s="432"/>
      <c r="DB13" s="430">
        <v>4</v>
      </c>
      <c r="DC13" s="431"/>
      <c r="DD13" s="431"/>
      <c r="DE13" s="431"/>
      <c r="DF13" s="431"/>
      <c r="DG13" s="431"/>
      <c r="DH13" s="431"/>
      <c r="DI13" s="432"/>
    </row>
    <row r="14" spans="1:119" ht="18.75" customHeight="1" thickBot="1" x14ac:dyDescent="0.2">
      <c r="A14" s="163"/>
      <c r="B14" s="496"/>
      <c r="C14" s="497"/>
      <c r="D14" s="497"/>
      <c r="E14" s="497"/>
      <c r="F14" s="497"/>
      <c r="G14" s="497"/>
      <c r="H14" s="497"/>
      <c r="I14" s="497"/>
      <c r="J14" s="497"/>
      <c r="K14" s="498"/>
      <c r="L14" s="514" t="s">
        <v>135</v>
      </c>
      <c r="M14" s="515"/>
      <c r="N14" s="515"/>
      <c r="O14" s="515"/>
      <c r="P14" s="515"/>
      <c r="Q14" s="516"/>
      <c r="R14" s="517">
        <v>117582</v>
      </c>
      <c r="S14" s="518"/>
      <c r="T14" s="518"/>
      <c r="U14" s="518"/>
      <c r="V14" s="519"/>
      <c r="W14" s="423"/>
      <c r="X14" s="424"/>
      <c r="Y14" s="424"/>
      <c r="Z14" s="424"/>
      <c r="AA14" s="424"/>
      <c r="AB14" s="413"/>
      <c r="AC14" s="520">
        <v>2.8</v>
      </c>
      <c r="AD14" s="521"/>
      <c r="AE14" s="521"/>
      <c r="AF14" s="521"/>
      <c r="AG14" s="522"/>
      <c r="AH14" s="520">
        <v>3.3</v>
      </c>
      <c r="AI14" s="521"/>
      <c r="AJ14" s="521"/>
      <c r="AK14" s="521"/>
      <c r="AL14" s="523"/>
      <c r="AM14" s="462"/>
      <c r="AN14" s="463"/>
      <c r="AO14" s="463"/>
      <c r="AP14" s="463"/>
      <c r="AQ14" s="463"/>
      <c r="AR14" s="463"/>
      <c r="AS14" s="463"/>
      <c r="AT14" s="464"/>
      <c r="AU14" s="465"/>
      <c r="AV14" s="466"/>
      <c r="AW14" s="466"/>
      <c r="AX14" s="466"/>
      <c r="AY14" s="467"/>
      <c r="AZ14" s="468"/>
      <c r="BA14" s="468"/>
      <c r="BB14" s="468"/>
      <c r="BC14" s="468"/>
      <c r="BD14" s="468"/>
      <c r="BE14" s="468"/>
      <c r="BF14" s="468"/>
      <c r="BG14" s="468"/>
      <c r="BH14" s="468"/>
      <c r="BI14" s="468"/>
      <c r="BJ14" s="468"/>
      <c r="BK14" s="468"/>
      <c r="BL14" s="468"/>
      <c r="BM14" s="469"/>
      <c r="BN14" s="433"/>
      <c r="BO14" s="434"/>
      <c r="BP14" s="434"/>
      <c r="BQ14" s="434"/>
      <c r="BR14" s="434"/>
      <c r="BS14" s="434"/>
      <c r="BT14" s="434"/>
      <c r="BU14" s="435"/>
      <c r="BV14" s="433"/>
      <c r="BW14" s="434"/>
      <c r="BX14" s="434"/>
      <c r="BY14" s="434"/>
      <c r="BZ14" s="434"/>
      <c r="CA14" s="434"/>
      <c r="CB14" s="434"/>
      <c r="CC14" s="435"/>
      <c r="CD14" s="528" t="s">
        <v>136</v>
      </c>
      <c r="CE14" s="529"/>
      <c r="CF14" s="529"/>
      <c r="CG14" s="529"/>
      <c r="CH14" s="529"/>
      <c r="CI14" s="529"/>
      <c r="CJ14" s="529"/>
      <c r="CK14" s="529"/>
      <c r="CL14" s="529"/>
      <c r="CM14" s="529"/>
      <c r="CN14" s="529"/>
      <c r="CO14" s="529"/>
      <c r="CP14" s="529"/>
      <c r="CQ14" s="529"/>
      <c r="CR14" s="529"/>
      <c r="CS14" s="530"/>
      <c r="CT14" s="531" t="s">
        <v>122</v>
      </c>
      <c r="CU14" s="532"/>
      <c r="CV14" s="532"/>
      <c r="CW14" s="532"/>
      <c r="CX14" s="532"/>
      <c r="CY14" s="532"/>
      <c r="CZ14" s="532"/>
      <c r="DA14" s="533"/>
      <c r="DB14" s="531">
        <v>4.0999999999999996</v>
      </c>
      <c r="DC14" s="532"/>
      <c r="DD14" s="532"/>
      <c r="DE14" s="532"/>
      <c r="DF14" s="532"/>
      <c r="DG14" s="532"/>
      <c r="DH14" s="532"/>
      <c r="DI14" s="533"/>
    </row>
    <row r="15" spans="1:119" ht="18.75" customHeight="1" x14ac:dyDescent="0.15">
      <c r="A15" s="163"/>
      <c r="B15" s="496"/>
      <c r="C15" s="497"/>
      <c r="D15" s="497"/>
      <c r="E15" s="497"/>
      <c r="F15" s="497"/>
      <c r="G15" s="497"/>
      <c r="H15" s="497"/>
      <c r="I15" s="497"/>
      <c r="J15" s="497"/>
      <c r="K15" s="498"/>
      <c r="L15" s="178"/>
      <c r="M15" s="524" t="s">
        <v>130</v>
      </c>
      <c r="N15" s="525"/>
      <c r="O15" s="525"/>
      <c r="P15" s="525"/>
      <c r="Q15" s="526"/>
      <c r="R15" s="517">
        <v>115181</v>
      </c>
      <c r="S15" s="518"/>
      <c r="T15" s="518"/>
      <c r="U15" s="518"/>
      <c r="V15" s="519"/>
      <c r="W15" s="449" t="s">
        <v>137</v>
      </c>
      <c r="X15" s="450"/>
      <c r="Y15" s="450"/>
      <c r="Z15" s="450"/>
      <c r="AA15" s="450"/>
      <c r="AB15" s="440"/>
      <c r="AC15" s="484">
        <v>12811</v>
      </c>
      <c r="AD15" s="485"/>
      <c r="AE15" s="485"/>
      <c r="AF15" s="485"/>
      <c r="AG15" s="527"/>
      <c r="AH15" s="484">
        <v>13678</v>
      </c>
      <c r="AI15" s="485"/>
      <c r="AJ15" s="485"/>
      <c r="AK15" s="485"/>
      <c r="AL15" s="486"/>
      <c r="AM15" s="462"/>
      <c r="AN15" s="463"/>
      <c r="AO15" s="463"/>
      <c r="AP15" s="463"/>
      <c r="AQ15" s="463"/>
      <c r="AR15" s="463"/>
      <c r="AS15" s="463"/>
      <c r="AT15" s="464"/>
      <c r="AU15" s="465"/>
      <c r="AV15" s="466"/>
      <c r="AW15" s="466"/>
      <c r="AX15" s="466"/>
      <c r="AY15" s="393" t="s">
        <v>138</v>
      </c>
      <c r="AZ15" s="394"/>
      <c r="BA15" s="394"/>
      <c r="BB15" s="394"/>
      <c r="BC15" s="394"/>
      <c r="BD15" s="394"/>
      <c r="BE15" s="394"/>
      <c r="BF15" s="394"/>
      <c r="BG15" s="394"/>
      <c r="BH15" s="394"/>
      <c r="BI15" s="394"/>
      <c r="BJ15" s="394"/>
      <c r="BK15" s="394"/>
      <c r="BL15" s="394"/>
      <c r="BM15" s="395"/>
      <c r="BN15" s="396">
        <v>14317284</v>
      </c>
      <c r="BO15" s="397"/>
      <c r="BP15" s="397"/>
      <c r="BQ15" s="397"/>
      <c r="BR15" s="397"/>
      <c r="BS15" s="397"/>
      <c r="BT15" s="397"/>
      <c r="BU15" s="398"/>
      <c r="BV15" s="396">
        <v>14246743</v>
      </c>
      <c r="BW15" s="397"/>
      <c r="BX15" s="397"/>
      <c r="BY15" s="397"/>
      <c r="BZ15" s="397"/>
      <c r="CA15" s="397"/>
      <c r="CB15" s="397"/>
      <c r="CC15" s="398"/>
      <c r="CD15" s="534" t="s">
        <v>139</v>
      </c>
      <c r="CE15" s="535"/>
      <c r="CF15" s="535"/>
      <c r="CG15" s="535"/>
      <c r="CH15" s="535"/>
      <c r="CI15" s="535"/>
      <c r="CJ15" s="535"/>
      <c r="CK15" s="535"/>
      <c r="CL15" s="535"/>
      <c r="CM15" s="535"/>
      <c r="CN15" s="535"/>
      <c r="CO15" s="535"/>
      <c r="CP15" s="535"/>
      <c r="CQ15" s="535"/>
      <c r="CR15" s="535"/>
      <c r="CS15" s="53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96"/>
      <c r="C16" s="497"/>
      <c r="D16" s="497"/>
      <c r="E16" s="497"/>
      <c r="F16" s="497"/>
      <c r="G16" s="497"/>
      <c r="H16" s="497"/>
      <c r="I16" s="497"/>
      <c r="J16" s="497"/>
      <c r="K16" s="498"/>
      <c r="L16" s="514" t="s">
        <v>140</v>
      </c>
      <c r="M16" s="537"/>
      <c r="N16" s="537"/>
      <c r="O16" s="537"/>
      <c r="P16" s="537"/>
      <c r="Q16" s="538"/>
      <c r="R16" s="539" t="s">
        <v>141</v>
      </c>
      <c r="S16" s="540"/>
      <c r="T16" s="540"/>
      <c r="U16" s="540"/>
      <c r="V16" s="541"/>
      <c r="W16" s="423"/>
      <c r="X16" s="424"/>
      <c r="Y16" s="424"/>
      <c r="Z16" s="424"/>
      <c r="AA16" s="424"/>
      <c r="AB16" s="413"/>
      <c r="AC16" s="520">
        <v>23.7</v>
      </c>
      <c r="AD16" s="521"/>
      <c r="AE16" s="521"/>
      <c r="AF16" s="521"/>
      <c r="AG16" s="522"/>
      <c r="AH16" s="520">
        <v>25.1</v>
      </c>
      <c r="AI16" s="521"/>
      <c r="AJ16" s="521"/>
      <c r="AK16" s="521"/>
      <c r="AL16" s="523"/>
      <c r="AM16" s="462"/>
      <c r="AN16" s="463"/>
      <c r="AO16" s="463"/>
      <c r="AP16" s="463"/>
      <c r="AQ16" s="463"/>
      <c r="AR16" s="463"/>
      <c r="AS16" s="463"/>
      <c r="AT16" s="464"/>
      <c r="AU16" s="465"/>
      <c r="AV16" s="466"/>
      <c r="AW16" s="466"/>
      <c r="AX16" s="466"/>
      <c r="AY16" s="467" t="s">
        <v>142</v>
      </c>
      <c r="AZ16" s="468"/>
      <c r="BA16" s="468"/>
      <c r="BB16" s="468"/>
      <c r="BC16" s="468"/>
      <c r="BD16" s="468"/>
      <c r="BE16" s="468"/>
      <c r="BF16" s="468"/>
      <c r="BG16" s="468"/>
      <c r="BH16" s="468"/>
      <c r="BI16" s="468"/>
      <c r="BJ16" s="468"/>
      <c r="BK16" s="468"/>
      <c r="BL16" s="468"/>
      <c r="BM16" s="469"/>
      <c r="BN16" s="433">
        <v>22591372</v>
      </c>
      <c r="BO16" s="434"/>
      <c r="BP16" s="434"/>
      <c r="BQ16" s="434"/>
      <c r="BR16" s="434"/>
      <c r="BS16" s="434"/>
      <c r="BT16" s="434"/>
      <c r="BU16" s="435"/>
      <c r="BV16" s="433">
        <v>21788647</v>
      </c>
      <c r="BW16" s="434"/>
      <c r="BX16" s="434"/>
      <c r="BY16" s="434"/>
      <c r="BZ16" s="434"/>
      <c r="CA16" s="434"/>
      <c r="CB16" s="434"/>
      <c r="CC16" s="435"/>
      <c r="CD16" s="172"/>
      <c r="CE16" s="547"/>
      <c r="CF16" s="547"/>
      <c r="CG16" s="547"/>
      <c r="CH16" s="547"/>
      <c r="CI16" s="547"/>
      <c r="CJ16" s="547"/>
      <c r="CK16" s="547"/>
      <c r="CL16" s="547"/>
      <c r="CM16" s="547"/>
      <c r="CN16" s="547"/>
      <c r="CO16" s="547"/>
      <c r="CP16" s="547"/>
      <c r="CQ16" s="547"/>
      <c r="CR16" s="547"/>
      <c r="CS16" s="548"/>
      <c r="CT16" s="430"/>
      <c r="CU16" s="431"/>
      <c r="CV16" s="431"/>
      <c r="CW16" s="431"/>
      <c r="CX16" s="431"/>
      <c r="CY16" s="431"/>
      <c r="CZ16" s="431"/>
      <c r="DA16" s="432"/>
      <c r="DB16" s="430"/>
      <c r="DC16" s="431"/>
      <c r="DD16" s="431"/>
      <c r="DE16" s="431"/>
      <c r="DF16" s="431"/>
      <c r="DG16" s="431"/>
      <c r="DH16" s="431"/>
      <c r="DI16" s="432"/>
    </row>
    <row r="17" spans="1:113" ht="18.75" customHeight="1" thickBot="1" x14ac:dyDescent="0.2">
      <c r="A17" s="163"/>
      <c r="B17" s="499"/>
      <c r="C17" s="500"/>
      <c r="D17" s="500"/>
      <c r="E17" s="500"/>
      <c r="F17" s="500"/>
      <c r="G17" s="500"/>
      <c r="H17" s="500"/>
      <c r="I17" s="500"/>
      <c r="J17" s="500"/>
      <c r="K17" s="501"/>
      <c r="L17" s="182"/>
      <c r="M17" s="544" t="s">
        <v>143</v>
      </c>
      <c r="N17" s="545"/>
      <c r="O17" s="545"/>
      <c r="P17" s="545"/>
      <c r="Q17" s="546"/>
      <c r="R17" s="539" t="s">
        <v>144</v>
      </c>
      <c r="S17" s="540"/>
      <c r="T17" s="540"/>
      <c r="U17" s="540"/>
      <c r="V17" s="541"/>
      <c r="W17" s="449" t="s">
        <v>145</v>
      </c>
      <c r="X17" s="450"/>
      <c r="Y17" s="450"/>
      <c r="Z17" s="450"/>
      <c r="AA17" s="450"/>
      <c r="AB17" s="440"/>
      <c r="AC17" s="484">
        <v>39758</v>
      </c>
      <c r="AD17" s="485"/>
      <c r="AE17" s="485"/>
      <c r="AF17" s="485"/>
      <c r="AG17" s="527"/>
      <c r="AH17" s="484">
        <v>39018</v>
      </c>
      <c r="AI17" s="485"/>
      <c r="AJ17" s="485"/>
      <c r="AK17" s="485"/>
      <c r="AL17" s="486"/>
      <c r="AM17" s="462"/>
      <c r="AN17" s="463"/>
      <c r="AO17" s="463"/>
      <c r="AP17" s="463"/>
      <c r="AQ17" s="463"/>
      <c r="AR17" s="463"/>
      <c r="AS17" s="463"/>
      <c r="AT17" s="464"/>
      <c r="AU17" s="465"/>
      <c r="AV17" s="466"/>
      <c r="AW17" s="466"/>
      <c r="AX17" s="466"/>
      <c r="AY17" s="467" t="s">
        <v>146</v>
      </c>
      <c r="AZ17" s="468"/>
      <c r="BA17" s="468"/>
      <c r="BB17" s="468"/>
      <c r="BC17" s="468"/>
      <c r="BD17" s="468"/>
      <c r="BE17" s="468"/>
      <c r="BF17" s="468"/>
      <c r="BG17" s="468"/>
      <c r="BH17" s="468"/>
      <c r="BI17" s="468"/>
      <c r="BJ17" s="468"/>
      <c r="BK17" s="468"/>
      <c r="BL17" s="468"/>
      <c r="BM17" s="469"/>
      <c r="BN17" s="433">
        <v>18058631</v>
      </c>
      <c r="BO17" s="434"/>
      <c r="BP17" s="434"/>
      <c r="BQ17" s="434"/>
      <c r="BR17" s="434"/>
      <c r="BS17" s="434"/>
      <c r="BT17" s="434"/>
      <c r="BU17" s="435"/>
      <c r="BV17" s="433">
        <v>17968967</v>
      </c>
      <c r="BW17" s="434"/>
      <c r="BX17" s="434"/>
      <c r="BY17" s="434"/>
      <c r="BZ17" s="434"/>
      <c r="CA17" s="434"/>
      <c r="CB17" s="434"/>
      <c r="CC17" s="435"/>
      <c r="CD17" s="172"/>
      <c r="CE17" s="547"/>
      <c r="CF17" s="547"/>
      <c r="CG17" s="547"/>
      <c r="CH17" s="547"/>
      <c r="CI17" s="547"/>
      <c r="CJ17" s="547"/>
      <c r="CK17" s="547"/>
      <c r="CL17" s="547"/>
      <c r="CM17" s="547"/>
      <c r="CN17" s="547"/>
      <c r="CO17" s="547"/>
      <c r="CP17" s="547"/>
      <c r="CQ17" s="547"/>
      <c r="CR17" s="547"/>
      <c r="CS17" s="548"/>
      <c r="CT17" s="430"/>
      <c r="CU17" s="431"/>
      <c r="CV17" s="431"/>
      <c r="CW17" s="431"/>
      <c r="CX17" s="431"/>
      <c r="CY17" s="431"/>
      <c r="CZ17" s="431"/>
      <c r="DA17" s="432"/>
      <c r="DB17" s="430"/>
      <c r="DC17" s="431"/>
      <c r="DD17" s="431"/>
      <c r="DE17" s="431"/>
      <c r="DF17" s="431"/>
      <c r="DG17" s="431"/>
      <c r="DH17" s="431"/>
      <c r="DI17" s="432"/>
    </row>
    <row r="18" spans="1:113" ht="18.75" customHeight="1" thickBot="1" x14ac:dyDescent="0.2">
      <c r="A18" s="163"/>
      <c r="B18" s="555" t="s">
        <v>147</v>
      </c>
      <c r="C18" s="476"/>
      <c r="D18" s="476"/>
      <c r="E18" s="556"/>
      <c r="F18" s="556"/>
      <c r="G18" s="556"/>
      <c r="H18" s="556"/>
      <c r="I18" s="556"/>
      <c r="J18" s="556"/>
      <c r="K18" s="556"/>
      <c r="L18" s="557">
        <v>67.44</v>
      </c>
      <c r="M18" s="557"/>
      <c r="N18" s="557"/>
      <c r="O18" s="557"/>
      <c r="P18" s="557"/>
      <c r="Q18" s="557"/>
      <c r="R18" s="558"/>
      <c r="S18" s="558"/>
      <c r="T18" s="558"/>
      <c r="U18" s="558"/>
      <c r="V18" s="559"/>
      <c r="W18" s="451"/>
      <c r="X18" s="452"/>
      <c r="Y18" s="452"/>
      <c r="Z18" s="452"/>
      <c r="AA18" s="452"/>
      <c r="AB18" s="443"/>
      <c r="AC18" s="560">
        <v>73.5</v>
      </c>
      <c r="AD18" s="561"/>
      <c r="AE18" s="561"/>
      <c r="AF18" s="561"/>
      <c r="AG18" s="562"/>
      <c r="AH18" s="560">
        <v>71.599999999999994</v>
      </c>
      <c r="AI18" s="561"/>
      <c r="AJ18" s="561"/>
      <c r="AK18" s="561"/>
      <c r="AL18" s="563"/>
      <c r="AM18" s="462"/>
      <c r="AN18" s="463"/>
      <c r="AO18" s="463"/>
      <c r="AP18" s="463"/>
      <c r="AQ18" s="463"/>
      <c r="AR18" s="463"/>
      <c r="AS18" s="463"/>
      <c r="AT18" s="464"/>
      <c r="AU18" s="465"/>
      <c r="AV18" s="466"/>
      <c r="AW18" s="466"/>
      <c r="AX18" s="466"/>
      <c r="AY18" s="467" t="s">
        <v>148</v>
      </c>
      <c r="AZ18" s="468"/>
      <c r="BA18" s="468"/>
      <c r="BB18" s="468"/>
      <c r="BC18" s="468"/>
      <c r="BD18" s="468"/>
      <c r="BE18" s="468"/>
      <c r="BF18" s="468"/>
      <c r="BG18" s="468"/>
      <c r="BH18" s="468"/>
      <c r="BI18" s="468"/>
      <c r="BJ18" s="468"/>
      <c r="BK18" s="468"/>
      <c r="BL18" s="468"/>
      <c r="BM18" s="469"/>
      <c r="BN18" s="433">
        <v>25851434</v>
      </c>
      <c r="BO18" s="434"/>
      <c r="BP18" s="434"/>
      <c r="BQ18" s="434"/>
      <c r="BR18" s="434"/>
      <c r="BS18" s="434"/>
      <c r="BT18" s="434"/>
      <c r="BU18" s="435"/>
      <c r="BV18" s="433">
        <v>24887857</v>
      </c>
      <c r="BW18" s="434"/>
      <c r="BX18" s="434"/>
      <c r="BY18" s="434"/>
      <c r="BZ18" s="434"/>
      <c r="CA18" s="434"/>
      <c r="CB18" s="434"/>
      <c r="CC18" s="435"/>
      <c r="CD18" s="172"/>
      <c r="CE18" s="547"/>
      <c r="CF18" s="547"/>
      <c r="CG18" s="547"/>
      <c r="CH18" s="547"/>
      <c r="CI18" s="547"/>
      <c r="CJ18" s="547"/>
      <c r="CK18" s="547"/>
      <c r="CL18" s="547"/>
      <c r="CM18" s="547"/>
      <c r="CN18" s="547"/>
      <c r="CO18" s="547"/>
      <c r="CP18" s="547"/>
      <c r="CQ18" s="547"/>
      <c r="CR18" s="547"/>
      <c r="CS18" s="548"/>
      <c r="CT18" s="430"/>
      <c r="CU18" s="431"/>
      <c r="CV18" s="431"/>
      <c r="CW18" s="431"/>
      <c r="CX18" s="431"/>
      <c r="CY18" s="431"/>
      <c r="CZ18" s="431"/>
      <c r="DA18" s="432"/>
      <c r="DB18" s="430"/>
      <c r="DC18" s="431"/>
      <c r="DD18" s="431"/>
      <c r="DE18" s="431"/>
      <c r="DF18" s="431"/>
      <c r="DG18" s="431"/>
      <c r="DH18" s="431"/>
      <c r="DI18" s="432"/>
    </row>
    <row r="19" spans="1:113" ht="18.75" customHeight="1" thickBot="1" x14ac:dyDescent="0.2">
      <c r="A19" s="163"/>
      <c r="B19" s="555" t="s">
        <v>149</v>
      </c>
      <c r="C19" s="476"/>
      <c r="D19" s="476"/>
      <c r="E19" s="556"/>
      <c r="F19" s="556"/>
      <c r="G19" s="556"/>
      <c r="H19" s="556"/>
      <c r="I19" s="556"/>
      <c r="J19" s="556"/>
      <c r="K19" s="556"/>
      <c r="L19" s="564">
        <v>1732</v>
      </c>
      <c r="M19" s="564"/>
      <c r="N19" s="564"/>
      <c r="O19" s="564"/>
      <c r="P19" s="564"/>
      <c r="Q19" s="564"/>
      <c r="R19" s="565"/>
      <c r="S19" s="565"/>
      <c r="T19" s="565"/>
      <c r="U19" s="565"/>
      <c r="V19" s="566"/>
      <c r="W19" s="390"/>
      <c r="X19" s="391"/>
      <c r="Y19" s="391"/>
      <c r="Z19" s="391"/>
      <c r="AA19" s="391"/>
      <c r="AB19" s="391"/>
      <c r="AC19" s="542"/>
      <c r="AD19" s="542"/>
      <c r="AE19" s="542"/>
      <c r="AF19" s="542"/>
      <c r="AG19" s="542"/>
      <c r="AH19" s="542"/>
      <c r="AI19" s="542"/>
      <c r="AJ19" s="542"/>
      <c r="AK19" s="542"/>
      <c r="AL19" s="543"/>
      <c r="AM19" s="462"/>
      <c r="AN19" s="463"/>
      <c r="AO19" s="463"/>
      <c r="AP19" s="463"/>
      <c r="AQ19" s="463"/>
      <c r="AR19" s="463"/>
      <c r="AS19" s="463"/>
      <c r="AT19" s="464"/>
      <c r="AU19" s="465"/>
      <c r="AV19" s="466"/>
      <c r="AW19" s="466"/>
      <c r="AX19" s="466"/>
      <c r="AY19" s="467" t="s">
        <v>150</v>
      </c>
      <c r="AZ19" s="468"/>
      <c r="BA19" s="468"/>
      <c r="BB19" s="468"/>
      <c r="BC19" s="468"/>
      <c r="BD19" s="468"/>
      <c r="BE19" s="468"/>
      <c r="BF19" s="468"/>
      <c r="BG19" s="468"/>
      <c r="BH19" s="468"/>
      <c r="BI19" s="468"/>
      <c r="BJ19" s="468"/>
      <c r="BK19" s="468"/>
      <c r="BL19" s="468"/>
      <c r="BM19" s="469"/>
      <c r="BN19" s="433">
        <v>33441235</v>
      </c>
      <c r="BO19" s="434"/>
      <c r="BP19" s="434"/>
      <c r="BQ19" s="434"/>
      <c r="BR19" s="434"/>
      <c r="BS19" s="434"/>
      <c r="BT19" s="434"/>
      <c r="BU19" s="435"/>
      <c r="BV19" s="433">
        <v>32054551</v>
      </c>
      <c r="BW19" s="434"/>
      <c r="BX19" s="434"/>
      <c r="BY19" s="434"/>
      <c r="BZ19" s="434"/>
      <c r="CA19" s="434"/>
      <c r="CB19" s="434"/>
      <c r="CC19" s="435"/>
      <c r="CD19" s="172"/>
      <c r="CE19" s="547"/>
      <c r="CF19" s="547"/>
      <c r="CG19" s="547"/>
      <c r="CH19" s="547"/>
      <c r="CI19" s="547"/>
      <c r="CJ19" s="547"/>
      <c r="CK19" s="547"/>
      <c r="CL19" s="547"/>
      <c r="CM19" s="547"/>
      <c r="CN19" s="547"/>
      <c r="CO19" s="547"/>
      <c r="CP19" s="547"/>
      <c r="CQ19" s="547"/>
      <c r="CR19" s="547"/>
      <c r="CS19" s="548"/>
      <c r="CT19" s="430"/>
      <c r="CU19" s="431"/>
      <c r="CV19" s="431"/>
      <c r="CW19" s="431"/>
      <c r="CX19" s="431"/>
      <c r="CY19" s="431"/>
      <c r="CZ19" s="431"/>
      <c r="DA19" s="432"/>
      <c r="DB19" s="430"/>
      <c r="DC19" s="431"/>
      <c r="DD19" s="431"/>
      <c r="DE19" s="431"/>
      <c r="DF19" s="431"/>
      <c r="DG19" s="431"/>
      <c r="DH19" s="431"/>
      <c r="DI19" s="432"/>
    </row>
    <row r="20" spans="1:113" ht="18.75" customHeight="1" thickBot="1" x14ac:dyDescent="0.2">
      <c r="A20" s="163"/>
      <c r="B20" s="555" t="s">
        <v>151</v>
      </c>
      <c r="C20" s="476"/>
      <c r="D20" s="476"/>
      <c r="E20" s="556"/>
      <c r="F20" s="556"/>
      <c r="G20" s="556"/>
      <c r="H20" s="556"/>
      <c r="I20" s="556"/>
      <c r="J20" s="556"/>
      <c r="K20" s="556"/>
      <c r="L20" s="564">
        <v>47499</v>
      </c>
      <c r="M20" s="564"/>
      <c r="N20" s="564"/>
      <c r="O20" s="564"/>
      <c r="P20" s="564"/>
      <c r="Q20" s="564"/>
      <c r="R20" s="565"/>
      <c r="S20" s="565"/>
      <c r="T20" s="565"/>
      <c r="U20" s="565"/>
      <c r="V20" s="566"/>
      <c r="W20" s="451"/>
      <c r="X20" s="452"/>
      <c r="Y20" s="452"/>
      <c r="Z20" s="452"/>
      <c r="AA20" s="452"/>
      <c r="AB20" s="452"/>
      <c r="AC20" s="567"/>
      <c r="AD20" s="567"/>
      <c r="AE20" s="567"/>
      <c r="AF20" s="567"/>
      <c r="AG20" s="567"/>
      <c r="AH20" s="567"/>
      <c r="AI20" s="567"/>
      <c r="AJ20" s="567"/>
      <c r="AK20" s="567"/>
      <c r="AL20" s="568"/>
      <c r="AM20" s="569"/>
      <c r="AN20" s="488"/>
      <c r="AO20" s="488"/>
      <c r="AP20" s="488"/>
      <c r="AQ20" s="488"/>
      <c r="AR20" s="488"/>
      <c r="AS20" s="488"/>
      <c r="AT20" s="489"/>
      <c r="AU20" s="570"/>
      <c r="AV20" s="571"/>
      <c r="AW20" s="571"/>
      <c r="AX20" s="572"/>
      <c r="AY20" s="467"/>
      <c r="AZ20" s="468"/>
      <c r="BA20" s="468"/>
      <c r="BB20" s="468"/>
      <c r="BC20" s="468"/>
      <c r="BD20" s="468"/>
      <c r="BE20" s="468"/>
      <c r="BF20" s="468"/>
      <c r="BG20" s="468"/>
      <c r="BH20" s="468"/>
      <c r="BI20" s="468"/>
      <c r="BJ20" s="468"/>
      <c r="BK20" s="468"/>
      <c r="BL20" s="468"/>
      <c r="BM20" s="469"/>
      <c r="BN20" s="433"/>
      <c r="BO20" s="434"/>
      <c r="BP20" s="434"/>
      <c r="BQ20" s="434"/>
      <c r="BR20" s="434"/>
      <c r="BS20" s="434"/>
      <c r="BT20" s="434"/>
      <c r="BU20" s="435"/>
      <c r="BV20" s="433"/>
      <c r="BW20" s="434"/>
      <c r="BX20" s="434"/>
      <c r="BY20" s="434"/>
      <c r="BZ20" s="434"/>
      <c r="CA20" s="434"/>
      <c r="CB20" s="434"/>
      <c r="CC20" s="435"/>
      <c r="CD20" s="172"/>
      <c r="CE20" s="547"/>
      <c r="CF20" s="547"/>
      <c r="CG20" s="547"/>
      <c r="CH20" s="547"/>
      <c r="CI20" s="547"/>
      <c r="CJ20" s="547"/>
      <c r="CK20" s="547"/>
      <c r="CL20" s="547"/>
      <c r="CM20" s="547"/>
      <c r="CN20" s="547"/>
      <c r="CO20" s="547"/>
      <c r="CP20" s="547"/>
      <c r="CQ20" s="547"/>
      <c r="CR20" s="547"/>
      <c r="CS20" s="548"/>
      <c r="CT20" s="430"/>
      <c r="CU20" s="431"/>
      <c r="CV20" s="431"/>
      <c r="CW20" s="431"/>
      <c r="CX20" s="431"/>
      <c r="CY20" s="431"/>
      <c r="CZ20" s="431"/>
      <c r="DA20" s="432"/>
      <c r="DB20" s="430"/>
      <c r="DC20" s="431"/>
      <c r="DD20" s="431"/>
      <c r="DE20" s="431"/>
      <c r="DF20" s="431"/>
      <c r="DG20" s="431"/>
      <c r="DH20" s="431"/>
      <c r="DI20" s="432"/>
    </row>
    <row r="21" spans="1:113" ht="18.75" customHeight="1" thickBot="1" x14ac:dyDescent="0.2">
      <c r="A21" s="163"/>
      <c r="B21" s="573" t="s">
        <v>152</v>
      </c>
      <c r="C21" s="574"/>
      <c r="D21" s="574"/>
      <c r="E21" s="574"/>
      <c r="F21" s="574"/>
      <c r="G21" s="574"/>
      <c r="H21" s="574"/>
      <c r="I21" s="574"/>
      <c r="J21" s="574"/>
      <c r="K21" s="574"/>
      <c r="L21" s="574"/>
      <c r="M21" s="574"/>
      <c r="N21" s="574"/>
      <c r="O21" s="574"/>
      <c r="P21" s="574"/>
      <c r="Q21" s="574"/>
      <c r="R21" s="574"/>
      <c r="S21" s="574"/>
      <c r="T21" s="574"/>
      <c r="U21" s="574"/>
      <c r="V21" s="574"/>
      <c r="W21" s="574"/>
      <c r="X21" s="574"/>
      <c r="Y21" s="574"/>
      <c r="Z21" s="574"/>
      <c r="AA21" s="574"/>
      <c r="AB21" s="574"/>
      <c r="AC21" s="574"/>
      <c r="AD21" s="574"/>
      <c r="AE21" s="574"/>
      <c r="AF21" s="574"/>
      <c r="AG21" s="574"/>
      <c r="AH21" s="574"/>
      <c r="AI21" s="574"/>
      <c r="AJ21" s="574"/>
      <c r="AK21" s="574"/>
      <c r="AL21" s="574"/>
      <c r="AM21" s="574"/>
      <c r="AN21" s="574"/>
      <c r="AO21" s="574"/>
      <c r="AP21" s="574"/>
      <c r="AQ21" s="574"/>
      <c r="AR21" s="574"/>
      <c r="AS21" s="574"/>
      <c r="AT21" s="574"/>
      <c r="AU21" s="574"/>
      <c r="AV21" s="574"/>
      <c r="AW21" s="574"/>
      <c r="AX21" s="575"/>
      <c r="AY21" s="549"/>
      <c r="AZ21" s="550"/>
      <c r="BA21" s="550"/>
      <c r="BB21" s="550"/>
      <c r="BC21" s="550"/>
      <c r="BD21" s="550"/>
      <c r="BE21" s="550"/>
      <c r="BF21" s="550"/>
      <c r="BG21" s="550"/>
      <c r="BH21" s="550"/>
      <c r="BI21" s="550"/>
      <c r="BJ21" s="550"/>
      <c r="BK21" s="550"/>
      <c r="BL21" s="550"/>
      <c r="BM21" s="551"/>
      <c r="BN21" s="552"/>
      <c r="BO21" s="553"/>
      <c r="BP21" s="553"/>
      <c r="BQ21" s="553"/>
      <c r="BR21" s="553"/>
      <c r="BS21" s="553"/>
      <c r="BT21" s="553"/>
      <c r="BU21" s="554"/>
      <c r="BV21" s="552"/>
      <c r="BW21" s="553"/>
      <c r="BX21" s="553"/>
      <c r="BY21" s="553"/>
      <c r="BZ21" s="553"/>
      <c r="CA21" s="553"/>
      <c r="CB21" s="553"/>
      <c r="CC21" s="554"/>
      <c r="CD21" s="172"/>
      <c r="CE21" s="547"/>
      <c r="CF21" s="547"/>
      <c r="CG21" s="547"/>
      <c r="CH21" s="547"/>
      <c r="CI21" s="547"/>
      <c r="CJ21" s="547"/>
      <c r="CK21" s="547"/>
      <c r="CL21" s="547"/>
      <c r="CM21" s="547"/>
      <c r="CN21" s="547"/>
      <c r="CO21" s="547"/>
      <c r="CP21" s="547"/>
      <c r="CQ21" s="547"/>
      <c r="CR21" s="547"/>
      <c r="CS21" s="548"/>
      <c r="CT21" s="430"/>
      <c r="CU21" s="431"/>
      <c r="CV21" s="431"/>
      <c r="CW21" s="431"/>
      <c r="CX21" s="431"/>
      <c r="CY21" s="431"/>
      <c r="CZ21" s="431"/>
      <c r="DA21" s="432"/>
      <c r="DB21" s="430"/>
      <c r="DC21" s="431"/>
      <c r="DD21" s="431"/>
      <c r="DE21" s="431"/>
      <c r="DF21" s="431"/>
      <c r="DG21" s="431"/>
      <c r="DH21" s="431"/>
      <c r="DI21" s="432"/>
    </row>
    <row r="22" spans="1:113" ht="18.75" customHeight="1" x14ac:dyDescent="0.15">
      <c r="A22" s="163"/>
      <c r="B22" s="603" t="s">
        <v>153</v>
      </c>
      <c r="C22" s="577"/>
      <c r="D22" s="578"/>
      <c r="E22" s="445" t="s">
        <v>1</v>
      </c>
      <c r="F22" s="450"/>
      <c r="G22" s="450"/>
      <c r="H22" s="450"/>
      <c r="I22" s="450"/>
      <c r="J22" s="450"/>
      <c r="K22" s="440"/>
      <c r="L22" s="445" t="s">
        <v>154</v>
      </c>
      <c r="M22" s="450"/>
      <c r="N22" s="450"/>
      <c r="O22" s="450"/>
      <c r="P22" s="440"/>
      <c r="Q22" s="608" t="s">
        <v>155</v>
      </c>
      <c r="R22" s="609"/>
      <c r="S22" s="609"/>
      <c r="T22" s="609"/>
      <c r="U22" s="609"/>
      <c r="V22" s="610"/>
      <c r="W22" s="576" t="s">
        <v>156</v>
      </c>
      <c r="X22" s="577"/>
      <c r="Y22" s="578"/>
      <c r="Z22" s="445" t="s">
        <v>1</v>
      </c>
      <c r="AA22" s="450"/>
      <c r="AB22" s="450"/>
      <c r="AC22" s="450"/>
      <c r="AD22" s="450"/>
      <c r="AE22" s="450"/>
      <c r="AF22" s="450"/>
      <c r="AG22" s="440"/>
      <c r="AH22" s="614" t="s">
        <v>157</v>
      </c>
      <c r="AI22" s="450"/>
      <c r="AJ22" s="450"/>
      <c r="AK22" s="450"/>
      <c r="AL22" s="440"/>
      <c r="AM22" s="614" t="s">
        <v>158</v>
      </c>
      <c r="AN22" s="615"/>
      <c r="AO22" s="615"/>
      <c r="AP22" s="615"/>
      <c r="AQ22" s="615"/>
      <c r="AR22" s="616"/>
      <c r="AS22" s="608" t="s">
        <v>155</v>
      </c>
      <c r="AT22" s="609"/>
      <c r="AU22" s="609"/>
      <c r="AV22" s="609"/>
      <c r="AW22" s="609"/>
      <c r="AX22" s="620"/>
      <c r="AY22" s="393" t="s">
        <v>159</v>
      </c>
      <c r="AZ22" s="394"/>
      <c r="BA22" s="394"/>
      <c r="BB22" s="394"/>
      <c r="BC22" s="394"/>
      <c r="BD22" s="394"/>
      <c r="BE22" s="394"/>
      <c r="BF22" s="394"/>
      <c r="BG22" s="394"/>
      <c r="BH22" s="394"/>
      <c r="BI22" s="394"/>
      <c r="BJ22" s="394"/>
      <c r="BK22" s="394"/>
      <c r="BL22" s="394"/>
      <c r="BM22" s="395"/>
      <c r="BN22" s="396">
        <v>34841536</v>
      </c>
      <c r="BO22" s="397"/>
      <c r="BP22" s="397"/>
      <c r="BQ22" s="397"/>
      <c r="BR22" s="397"/>
      <c r="BS22" s="397"/>
      <c r="BT22" s="397"/>
      <c r="BU22" s="398"/>
      <c r="BV22" s="396">
        <v>38622535</v>
      </c>
      <c r="BW22" s="397"/>
      <c r="BX22" s="397"/>
      <c r="BY22" s="397"/>
      <c r="BZ22" s="397"/>
      <c r="CA22" s="397"/>
      <c r="CB22" s="397"/>
      <c r="CC22" s="398"/>
      <c r="CD22" s="172"/>
      <c r="CE22" s="547"/>
      <c r="CF22" s="547"/>
      <c r="CG22" s="547"/>
      <c r="CH22" s="547"/>
      <c r="CI22" s="547"/>
      <c r="CJ22" s="547"/>
      <c r="CK22" s="547"/>
      <c r="CL22" s="547"/>
      <c r="CM22" s="547"/>
      <c r="CN22" s="547"/>
      <c r="CO22" s="547"/>
      <c r="CP22" s="547"/>
      <c r="CQ22" s="547"/>
      <c r="CR22" s="547"/>
      <c r="CS22" s="548"/>
      <c r="CT22" s="430"/>
      <c r="CU22" s="431"/>
      <c r="CV22" s="431"/>
      <c r="CW22" s="431"/>
      <c r="CX22" s="431"/>
      <c r="CY22" s="431"/>
      <c r="CZ22" s="431"/>
      <c r="DA22" s="432"/>
      <c r="DB22" s="430"/>
      <c r="DC22" s="431"/>
      <c r="DD22" s="431"/>
      <c r="DE22" s="431"/>
      <c r="DF22" s="431"/>
      <c r="DG22" s="431"/>
      <c r="DH22" s="431"/>
      <c r="DI22" s="432"/>
    </row>
    <row r="23" spans="1:113" ht="18.75" customHeight="1" x14ac:dyDescent="0.15">
      <c r="A23" s="163"/>
      <c r="B23" s="604"/>
      <c r="C23" s="580"/>
      <c r="D23" s="581"/>
      <c r="E23" s="419"/>
      <c r="F23" s="424"/>
      <c r="G23" s="424"/>
      <c r="H23" s="424"/>
      <c r="I23" s="424"/>
      <c r="J23" s="424"/>
      <c r="K23" s="413"/>
      <c r="L23" s="419"/>
      <c r="M23" s="424"/>
      <c r="N23" s="424"/>
      <c r="O23" s="424"/>
      <c r="P23" s="413"/>
      <c r="Q23" s="611"/>
      <c r="R23" s="612"/>
      <c r="S23" s="612"/>
      <c r="T23" s="612"/>
      <c r="U23" s="612"/>
      <c r="V23" s="613"/>
      <c r="W23" s="579"/>
      <c r="X23" s="580"/>
      <c r="Y23" s="581"/>
      <c r="Z23" s="419"/>
      <c r="AA23" s="424"/>
      <c r="AB23" s="424"/>
      <c r="AC23" s="424"/>
      <c r="AD23" s="424"/>
      <c r="AE23" s="424"/>
      <c r="AF23" s="424"/>
      <c r="AG23" s="413"/>
      <c r="AH23" s="419"/>
      <c r="AI23" s="424"/>
      <c r="AJ23" s="424"/>
      <c r="AK23" s="424"/>
      <c r="AL23" s="413"/>
      <c r="AM23" s="617"/>
      <c r="AN23" s="618"/>
      <c r="AO23" s="618"/>
      <c r="AP23" s="618"/>
      <c r="AQ23" s="618"/>
      <c r="AR23" s="619"/>
      <c r="AS23" s="611"/>
      <c r="AT23" s="612"/>
      <c r="AU23" s="612"/>
      <c r="AV23" s="612"/>
      <c r="AW23" s="612"/>
      <c r="AX23" s="621"/>
      <c r="AY23" s="467" t="s">
        <v>160</v>
      </c>
      <c r="AZ23" s="468"/>
      <c r="BA23" s="468"/>
      <c r="BB23" s="468"/>
      <c r="BC23" s="468"/>
      <c r="BD23" s="468"/>
      <c r="BE23" s="468"/>
      <c r="BF23" s="468"/>
      <c r="BG23" s="468"/>
      <c r="BH23" s="468"/>
      <c r="BI23" s="468"/>
      <c r="BJ23" s="468"/>
      <c r="BK23" s="468"/>
      <c r="BL23" s="468"/>
      <c r="BM23" s="469"/>
      <c r="BN23" s="433">
        <v>22046946</v>
      </c>
      <c r="BO23" s="434"/>
      <c r="BP23" s="434"/>
      <c r="BQ23" s="434"/>
      <c r="BR23" s="434"/>
      <c r="BS23" s="434"/>
      <c r="BT23" s="434"/>
      <c r="BU23" s="435"/>
      <c r="BV23" s="433">
        <v>24417793</v>
      </c>
      <c r="BW23" s="434"/>
      <c r="BX23" s="434"/>
      <c r="BY23" s="434"/>
      <c r="BZ23" s="434"/>
      <c r="CA23" s="434"/>
      <c r="CB23" s="434"/>
      <c r="CC23" s="435"/>
      <c r="CD23" s="172"/>
      <c r="CE23" s="547"/>
      <c r="CF23" s="547"/>
      <c r="CG23" s="547"/>
      <c r="CH23" s="547"/>
      <c r="CI23" s="547"/>
      <c r="CJ23" s="547"/>
      <c r="CK23" s="547"/>
      <c r="CL23" s="547"/>
      <c r="CM23" s="547"/>
      <c r="CN23" s="547"/>
      <c r="CO23" s="547"/>
      <c r="CP23" s="547"/>
      <c r="CQ23" s="547"/>
      <c r="CR23" s="547"/>
      <c r="CS23" s="548"/>
      <c r="CT23" s="430"/>
      <c r="CU23" s="431"/>
      <c r="CV23" s="431"/>
      <c r="CW23" s="431"/>
      <c r="CX23" s="431"/>
      <c r="CY23" s="431"/>
      <c r="CZ23" s="431"/>
      <c r="DA23" s="432"/>
      <c r="DB23" s="430"/>
      <c r="DC23" s="431"/>
      <c r="DD23" s="431"/>
      <c r="DE23" s="431"/>
      <c r="DF23" s="431"/>
      <c r="DG23" s="431"/>
      <c r="DH23" s="431"/>
      <c r="DI23" s="432"/>
    </row>
    <row r="24" spans="1:113" ht="18.75" customHeight="1" thickBot="1" x14ac:dyDescent="0.2">
      <c r="A24" s="163"/>
      <c r="B24" s="604"/>
      <c r="C24" s="580"/>
      <c r="D24" s="581"/>
      <c r="E24" s="483" t="s">
        <v>161</v>
      </c>
      <c r="F24" s="463"/>
      <c r="G24" s="463"/>
      <c r="H24" s="463"/>
      <c r="I24" s="463"/>
      <c r="J24" s="463"/>
      <c r="K24" s="464"/>
      <c r="L24" s="484">
        <v>1</v>
      </c>
      <c r="M24" s="485"/>
      <c r="N24" s="485"/>
      <c r="O24" s="485"/>
      <c r="P24" s="527"/>
      <c r="Q24" s="484">
        <v>9370</v>
      </c>
      <c r="R24" s="485"/>
      <c r="S24" s="485"/>
      <c r="T24" s="485"/>
      <c r="U24" s="485"/>
      <c r="V24" s="527"/>
      <c r="W24" s="579"/>
      <c r="X24" s="580"/>
      <c r="Y24" s="581"/>
      <c r="Z24" s="483" t="s">
        <v>162</v>
      </c>
      <c r="AA24" s="463"/>
      <c r="AB24" s="463"/>
      <c r="AC24" s="463"/>
      <c r="AD24" s="463"/>
      <c r="AE24" s="463"/>
      <c r="AF24" s="463"/>
      <c r="AG24" s="464"/>
      <c r="AH24" s="484">
        <v>609</v>
      </c>
      <c r="AI24" s="485"/>
      <c r="AJ24" s="485"/>
      <c r="AK24" s="485"/>
      <c r="AL24" s="527"/>
      <c r="AM24" s="484">
        <v>1953672</v>
      </c>
      <c r="AN24" s="485"/>
      <c r="AO24" s="485"/>
      <c r="AP24" s="485"/>
      <c r="AQ24" s="485"/>
      <c r="AR24" s="527"/>
      <c r="AS24" s="484">
        <v>3208</v>
      </c>
      <c r="AT24" s="485"/>
      <c r="AU24" s="485"/>
      <c r="AV24" s="485"/>
      <c r="AW24" s="485"/>
      <c r="AX24" s="486"/>
      <c r="AY24" s="549" t="s">
        <v>163</v>
      </c>
      <c r="AZ24" s="550"/>
      <c r="BA24" s="550"/>
      <c r="BB24" s="550"/>
      <c r="BC24" s="550"/>
      <c r="BD24" s="550"/>
      <c r="BE24" s="550"/>
      <c r="BF24" s="550"/>
      <c r="BG24" s="550"/>
      <c r="BH24" s="550"/>
      <c r="BI24" s="550"/>
      <c r="BJ24" s="550"/>
      <c r="BK24" s="550"/>
      <c r="BL24" s="550"/>
      <c r="BM24" s="551"/>
      <c r="BN24" s="433">
        <v>18237501</v>
      </c>
      <c r="BO24" s="434"/>
      <c r="BP24" s="434"/>
      <c r="BQ24" s="434"/>
      <c r="BR24" s="434"/>
      <c r="BS24" s="434"/>
      <c r="BT24" s="434"/>
      <c r="BU24" s="435"/>
      <c r="BV24" s="433">
        <v>20375306</v>
      </c>
      <c r="BW24" s="434"/>
      <c r="BX24" s="434"/>
      <c r="BY24" s="434"/>
      <c r="BZ24" s="434"/>
      <c r="CA24" s="434"/>
      <c r="CB24" s="434"/>
      <c r="CC24" s="435"/>
      <c r="CD24" s="172"/>
      <c r="CE24" s="547"/>
      <c r="CF24" s="547"/>
      <c r="CG24" s="547"/>
      <c r="CH24" s="547"/>
      <c r="CI24" s="547"/>
      <c r="CJ24" s="547"/>
      <c r="CK24" s="547"/>
      <c r="CL24" s="547"/>
      <c r="CM24" s="547"/>
      <c r="CN24" s="547"/>
      <c r="CO24" s="547"/>
      <c r="CP24" s="547"/>
      <c r="CQ24" s="547"/>
      <c r="CR24" s="547"/>
      <c r="CS24" s="548"/>
      <c r="CT24" s="430"/>
      <c r="CU24" s="431"/>
      <c r="CV24" s="431"/>
      <c r="CW24" s="431"/>
      <c r="CX24" s="431"/>
      <c r="CY24" s="431"/>
      <c r="CZ24" s="431"/>
      <c r="DA24" s="432"/>
      <c r="DB24" s="430"/>
      <c r="DC24" s="431"/>
      <c r="DD24" s="431"/>
      <c r="DE24" s="431"/>
      <c r="DF24" s="431"/>
      <c r="DG24" s="431"/>
      <c r="DH24" s="431"/>
      <c r="DI24" s="432"/>
    </row>
    <row r="25" spans="1:113" ht="18.75" customHeight="1" x14ac:dyDescent="0.15">
      <c r="A25" s="163"/>
      <c r="B25" s="604"/>
      <c r="C25" s="580"/>
      <c r="D25" s="581"/>
      <c r="E25" s="483" t="s">
        <v>164</v>
      </c>
      <c r="F25" s="463"/>
      <c r="G25" s="463"/>
      <c r="H25" s="463"/>
      <c r="I25" s="463"/>
      <c r="J25" s="463"/>
      <c r="K25" s="464"/>
      <c r="L25" s="484">
        <v>1</v>
      </c>
      <c r="M25" s="485"/>
      <c r="N25" s="485"/>
      <c r="O25" s="485"/>
      <c r="P25" s="527"/>
      <c r="Q25" s="484">
        <v>7910</v>
      </c>
      <c r="R25" s="485"/>
      <c r="S25" s="485"/>
      <c r="T25" s="485"/>
      <c r="U25" s="485"/>
      <c r="V25" s="527"/>
      <c r="W25" s="579"/>
      <c r="X25" s="580"/>
      <c r="Y25" s="581"/>
      <c r="Z25" s="483" t="s">
        <v>165</v>
      </c>
      <c r="AA25" s="463"/>
      <c r="AB25" s="463"/>
      <c r="AC25" s="463"/>
      <c r="AD25" s="463"/>
      <c r="AE25" s="463"/>
      <c r="AF25" s="463"/>
      <c r="AG25" s="464"/>
      <c r="AH25" s="484" t="s">
        <v>122</v>
      </c>
      <c r="AI25" s="485"/>
      <c r="AJ25" s="485"/>
      <c r="AK25" s="485"/>
      <c r="AL25" s="527"/>
      <c r="AM25" s="484" t="s">
        <v>122</v>
      </c>
      <c r="AN25" s="485"/>
      <c r="AO25" s="485"/>
      <c r="AP25" s="485"/>
      <c r="AQ25" s="485"/>
      <c r="AR25" s="527"/>
      <c r="AS25" s="484" t="s">
        <v>122</v>
      </c>
      <c r="AT25" s="485"/>
      <c r="AU25" s="485"/>
      <c r="AV25" s="485"/>
      <c r="AW25" s="485"/>
      <c r="AX25" s="486"/>
      <c r="AY25" s="393" t="s">
        <v>166</v>
      </c>
      <c r="AZ25" s="394"/>
      <c r="BA25" s="394"/>
      <c r="BB25" s="394"/>
      <c r="BC25" s="394"/>
      <c r="BD25" s="394"/>
      <c r="BE25" s="394"/>
      <c r="BF25" s="394"/>
      <c r="BG25" s="394"/>
      <c r="BH25" s="394"/>
      <c r="BI25" s="394"/>
      <c r="BJ25" s="394"/>
      <c r="BK25" s="394"/>
      <c r="BL25" s="394"/>
      <c r="BM25" s="395"/>
      <c r="BN25" s="396">
        <v>6275921</v>
      </c>
      <c r="BO25" s="397"/>
      <c r="BP25" s="397"/>
      <c r="BQ25" s="397"/>
      <c r="BR25" s="397"/>
      <c r="BS25" s="397"/>
      <c r="BT25" s="397"/>
      <c r="BU25" s="398"/>
      <c r="BV25" s="396">
        <v>3201372</v>
      </c>
      <c r="BW25" s="397"/>
      <c r="BX25" s="397"/>
      <c r="BY25" s="397"/>
      <c r="BZ25" s="397"/>
      <c r="CA25" s="397"/>
      <c r="CB25" s="397"/>
      <c r="CC25" s="398"/>
      <c r="CD25" s="172"/>
      <c r="CE25" s="547"/>
      <c r="CF25" s="547"/>
      <c r="CG25" s="547"/>
      <c r="CH25" s="547"/>
      <c r="CI25" s="547"/>
      <c r="CJ25" s="547"/>
      <c r="CK25" s="547"/>
      <c r="CL25" s="547"/>
      <c r="CM25" s="547"/>
      <c r="CN25" s="547"/>
      <c r="CO25" s="547"/>
      <c r="CP25" s="547"/>
      <c r="CQ25" s="547"/>
      <c r="CR25" s="547"/>
      <c r="CS25" s="548"/>
      <c r="CT25" s="430"/>
      <c r="CU25" s="431"/>
      <c r="CV25" s="431"/>
      <c r="CW25" s="431"/>
      <c r="CX25" s="431"/>
      <c r="CY25" s="431"/>
      <c r="CZ25" s="431"/>
      <c r="DA25" s="432"/>
      <c r="DB25" s="430"/>
      <c r="DC25" s="431"/>
      <c r="DD25" s="431"/>
      <c r="DE25" s="431"/>
      <c r="DF25" s="431"/>
      <c r="DG25" s="431"/>
      <c r="DH25" s="431"/>
      <c r="DI25" s="432"/>
    </row>
    <row r="26" spans="1:113" ht="18.75" customHeight="1" x14ac:dyDescent="0.15">
      <c r="A26" s="163"/>
      <c r="B26" s="604"/>
      <c r="C26" s="580"/>
      <c r="D26" s="581"/>
      <c r="E26" s="483" t="s">
        <v>167</v>
      </c>
      <c r="F26" s="463"/>
      <c r="G26" s="463"/>
      <c r="H26" s="463"/>
      <c r="I26" s="463"/>
      <c r="J26" s="463"/>
      <c r="K26" s="464"/>
      <c r="L26" s="484">
        <v>1</v>
      </c>
      <c r="M26" s="485"/>
      <c r="N26" s="485"/>
      <c r="O26" s="485"/>
      <c r="P26" s="527"/>
      <c r="Q26" s="484">
        <v>7250</v>
      </c>
      <c r="R26" s="485"/>
      <c r="S26" s="485"/>
      <c r="T26" s="485"/>
      <c r="U26" s="485"/>
      <c r="V26" s="527"/>
      <c r="W26" s="579"/>
      <c r="X26" s="580"/>
      <c r="Y26" s="581"/>
      <c r="Z26" s="483" t="s">
        <v>168</v>
      </c>
      <c r="AA26" s="585"/>
      <c r="AB26" s="585"/>
      <c r="AC26" s="585"/>
      <c r="AD26" s="585"/>
      <c r="AE26" s="585"/>
      <c r="AF26" s="585"/>
      <c r="AG26" s="586"/>
      <c r="AH26" s="484">
        <v>4</v>
      </c>
      <c r="AI26" s="485"/>
      <c r="AJ26" s="485"/>
      <c r="AK26" s="485"/>
      <c r="AL26" s="527"/>
      <c r="AM26" s="484">
        <v>14416</v>
      </c>
      <c r="AN26" s="485"/>
      <c r="AO26" s="485"/>
      <c r="AP26" s="485"/>
      <c r="AQ26" s="485"/>
      <c r="AR26" s="527"/>
      <c r="AS26" s="484">
        <v>3604</v>
      </c>
      <c r="AT26" s="485"/>
      <c r="AU26" s="485"/>
      <c r="AV26" s="485"/>
      <c r="AW26" s="485"/>
      <c r="AX26" s="486"/>
      <c r="AY26" s="436" t="s">
        <v>169</v>
      </c>
      <c r="AZ26" s="437"/>
      <c r="BA26" s="437"/>
      <c r="BB26" s="437"/>
      <c r="BC26" s="437"/>
      <c r="BD26" s="437"/>
      <c r="BE26" s="437"/>
      <c r="BF26" s="437"/>
      <c r="BG26" s="437"/>
      <c r="BH26" s="437"/>
      <c r="BI26" s="437"/>
      <c r="BJ26" s="437"/>
      <c r="BK26" s="437"/>
      <c r="BL26" s="437"/>
      <c r="BM26" s="438"/>
      <c r="BN26" s="433">
        <v>70000</v>
      </c>
      <c r="BO26" s="434"/>
      <c r="BP26" s="434"/>
      <c r="BQ26" s="434"/>
      <c r="BR26" s="434"/>
      <c r="BS26" s="434"/>
      <c r="BT26" s="434"/>
      <c r="BU26" s="435"/>
      <c r="BV26" s="433">
        <v>70000</v>
      </c>
      <c r="BW26" s="434"/>
      <c r="BX26" s="434"/>
      <c r="BY26" s="434"/>
      <c r="BZ26" s="434"/>
      <c r="CA26" s="434"/>
      <c r="CB26" s="434"/>
      <c r="CC26" s="435"/>
      <c r="CD26" s="172"/>
      <c r="CE26" s="547"/>
      <c r="CF26" s="547"/>
      <c r="CG26" s="547"/>
      <c r="CH26" s="547"/>
      <c r="CI26" s="547"/>
      <c r="CJ26" s="547"/>
      <c r="CK26" s="547"/>
      <c r="CL26" s="547"/>
      <c r="CM26" s="547"/>
      <c r="CN26" s="547"/>
      <c r="CO26" s="547"/>
      <c r="CP26" s="547"/>
      <c r="CQ26" s="547"/>
      <c r="CR26" s="547"/>
      <c r="CS26" s="548"/>
      <c r="CT26" s="430"/>
      <c r="CU26" s="431"/>
      <c r="CV26" s="431"/>
      <c r="CW26" s="431"/>
      <c r="CX26" s="431"/>
      <c r="CY26" s="431"/>
      <c r="CZ26" s="431"/>
      <c r="DA26" s="432"/>
      <c r="DB26" s="430"/>
      <c r="DC26" s="431"/>
      <c r="DD26" s="431"/>
      <c r="DE26" s="431"/>
      <c r="DF26" s="431"/>
      <c r="DG26" s="431"/>
      <c r="DH26" s="431"/>
      <c r="DI26" s="432"/>
    </row>
    <row r="27" spans="1:113" ht="18.75" customHeight="1" thickBot="1" x14ac:dyDescent="0.2">
      <c r="A27" s="163"/>
      <c r="B27" s="604"/>
      <c r="C27" s="580"/>
      <c r="D27" s="581"/>
      <c r="E27" s="483" t="s">
        <v>170</v>
      </c>
      <c r="F27" s="463"/>
      <c r="G27" s="463"/>
      <c r="H27" s="463"/>
      <c r="I27" s="463"/>
      <c r="J27" s="463"/>
      <c r="K27" s="464"/>
      <c r="L27" s="484">
        <v>1</v>
      </c>
      <c r="M27" s="485"/>
      <c r="N27" s="485"/>
      <c r="O27" s="485"/>
      <c r="P27" s="527"/>
      <c r="Q27" s="484">
        <v>4500</v>
      </c>
      <c r="R27" s="485"/>
      <c r="S27" s="485"/>
      <c r="T27" s="485"/>
      <c r="U27" s="485"/>
      <c r="V27" s="527"/>
      <c r="W27" s="579"/>
      <c r="X27" s="580"/>
      <c r="Y27" s="581"/>
      <c r="Z27" s="483" t="s">
        <v>171</v>
      </c>
      <c r="AA27" s="463"/>
      <c r="AB27" s="463"/>
      <c r="AC27" s="463"/>
      <c r="AD27" s="463"/>
      <c r="AE27" s="463"/>
      <c r="AF27" s="463"/>
      <c r="AG27" s="464"/>
      <c r="AH27" s="484">
        <v>12</v>
      </c>
      <c r="AI27" s="485"/>
      <c r="AJ27" s="485"/>
      <c r="AK27" s="485"/>
      <c r="AL27" s="527"/>
      <c r="AM27" s="484">
        <v>48852</v>
      </c>
      <c r="AN27" s="485"/>
      <c r="AO27" s="485"/>
      <c r="AP27" s="485"/>
      <c r="AQ27" s="485"/>
      <c r="AR27" s="527"/>
      <c r="AS27" s="484">
        <v>4071</v>
      </c>
      <c r="AT27" s="485"/>
      <c r="AU27" s="485"/>
      <c r="AV27" s="485"/>
      <c r="AW27" s="485"/>
      <c r="AX27" s="486"/>
      <c r="AY27" s="528" t="s">
        <v>172</v>
      </c>
      <c r="AZ27" s="529"/>
      <c r="BA27" s="529"/>
      <c r="BB27" s="529"/>
      <c r="BC27" s="529"/>
      <c r="BD27" s="529"/>
      <c r="BE27" s="529"/>
      <c r="BF27" s="529"/>
      <c r="BG27" s="529"/>
      <c r="BH27" s="529"/>
      <c r="BI27" s="529"/>
      <c r="BJ27" s="529"/>
      <c r="BK27" s="529"/>
      <c r="BL27" s="529"/>
      <c r="BM27" s="530"/>
      <c r="BN27" s="552" t="s">
        <v>122</v>
      </c>
      <c r="BO27" s="553"/>
      <c r="BP27" s="553"/>
      <c r="BQ27" s="553"/>
      <c r="BR27" s="553"/>
      <c r="BS27" s="553"/>
      <c r="BT27" s="553"/>
      <c r="BU27" s="554"/>
      <c r="BV27" s="552" t="s">
        <v>122</v>
      </c>
      <c r="BW27" s="553"/>
      <c r="BX27" s="553"/>
      <c r="BY27" s="553"/>
      <c r="BZ27" s="553"/>
      <c r="CA27" s="553"/>
      <c r="CB27" s="553"/>
      <c r="CC27" s="554"/>
      <c r="CD27" s="166"/>
      <c r="CE27" s="547"/>
      <c r="CF27" s="547"/>
      <c r="CG27" s="547"/>
      <c r="CH27" s="547"/>
      <c r="CI27" s="547"/>
      <c r="CJ27" s="547"/>
      <c r="CK27" s="547"/>
      <c r="CL27" s="547"/>
      <c r="CM27" s="547"/>
      <c r="CN27" s="547"/>
      <c r="CO27" s="547"/>
      <c r="CP27" s="547"/>
      <c r="CQ27" s="547"/>
      <c r="CR27" s="547"/>
      <c r="CS27" s="548"/>
      <c r="CT27" s="430"/>
      <c r="CU27" s="431"/>
      <c r="CV27" s="431"/>
      <c r="CW27" s="431"/>
      <c r="CX27" s="431"/>
      <c r="CY27" s="431"/>
      <c r="CZ27" s="431"/>
      <c r="DA27" s="432"/>
      <c r="DB27" s="430"/>
      <c r="DC27" s="431"/>
      <c r="DD27" s="431"/>
      <c r="DE27" s="431"/>
      <c r="DF27" s="431"/>
      <c r="DG27" s="431"/>
      <c r="DH27" s="431"/>
      <c r="DI27" s="432"/>
    </row>
    <row r="28" spans="1:113" ht="18.75" customHeight="1" x14ac:dyDescent="0.15">
      <c r="A28" s="163"/>
      <c r="B28" s="604"/>
      <c r="C28" s="580"/>
      <c r="D28" s="581"/>
      <c r="E28" s="483" t="s">
        <v>173</v>
      </c>
      <c r="F28" s="463"/>
      <c r="G28" s="463"/>
      <c r="H28" s="463"/>
      <c r="I28" s="463"/>
      <c r="J28" s="463"/>
      <c r="K28" s="464"/>
      <c r="L28" s="484">
        <v>1</v>
      </c>
      <c r="M28" s="485"/>
      <c r="N28" s="485"/>
      <c r="O28" s="485"/>
      <c r="P28" s="527"/>
      <c r="Q28" s="484">
        <v>4000</v>
      </c>
      <c r="R28" s="485"/>
      <c r="S28" s="485"/>
      <c r="T28" s="485"/>
      <c r="U28" s="485"/>
      <c r="V28" s="527"/>
      <c r="W28" s="579"/>
      <c r="X28" s="580"/>
      <c r="Y28" s="581"/>
      <c r="Z28" s="483" t="s">
        <v>174</v>
      </c>
      <c r="AA28" s="463"/>
      <c r="AB28" s="463"/>
      <c r="AC28" s="463"/>
      <c r="AD28" s="463"/>
      <c r="AE28" s="463"/>
      <c r="AF28" s="463"/>
      <c r="AG28" s="464"/>
      <c r="AH28" s="484" t="s">
        <v>122</v>
      </c>
      <c r="AI28" s="485"/>
      <c r="AJ28" s="485"/>
      <c r="AK28" s="485"/>
      <c r="AL28" s="527"/>
      <c r="AM28" s="484" t="s">
        <v>122</v>
      </c>
      <c r="AN28" s="485"/>
      <c r="AO28" s="485"/>
      <c r="AP28" s="485"/>
      <c r="AQ28" s="485"/>
      <c r="AR28" s="527"/>
      <c r="AS28" s="484" t="s">
        <v>122</v>
      </c>
      <c r="AT28" s="485"/>
      <c r="AU28" s="485"/>
      <c r="AV28" s="485"/>
      <c r="AW28" s="485"/>
      <c r="AX28" s="486"/>
      <c r="AY28" s="587" t="s">
        <v>175</v>
      </c>
      <c r="AZ28" s="588"/>
      <c r="BA28" s="588"/>
      <c r="BB28" s="589"/>
      <c r="BC28" s="393" t="s">
        <v>46</v>
      </c>
      <c r="BD28" s="394"/>
      <c r="BE28" s="394"/>
      <c r="BF28" s="394"/>
      <c r="BG28" s="394"/>
      <c r="BH28" s="394"/>
      <c r="BI28" s="394"/>
      <c r="BJ28" s="394"/>
      <c r="BK28" s="394"/>
      <c r="BL28" s="394"/>
      <c r="BM28" s="395"/>
      <c r="BN28" s="396">
        <v>3208423</v>
      </c>
      <c r="BO28" s="397"/>
      <c r="BP28" s="397"/>
      <c r="BQ28" s="397"/>
      <c r="BR28" s="397"/>
      <c r="BS28" s="397"/>
      <c r="BT28" s="397"/>
      <c r="BU28" s="398"/>
      <c r="BV28" s="396">
        <v>3220299</v>
      </c>
      <c r="BW28" s="397"/>
      <c r="BX28" s="397"/>
      <c r="BY28" s="397"/>
      <c r="BZ28" s="397"/>
      <c r="CA28" s="397"/>
      <c r="CB28" s="397"/>
      <c r="CC28" s="398"/>
      <c r="CD28" s="172"/>
      <c r="CE28" s="547"/>
      <c r="CF28" s="547"/>
      <c r="CG28" s="547"/>
      <c r="CH28" s="547"/>
      <c r="CI28" s="547"/>
      <c r="CJ28" s="547"/>
      <c r="CK28" s="547"/>
      <c r="CL28" s="547"/>
      <c r="CM28" s="547"/>
      <c r="CN28" s="547"/>
      <c r="CO28" s="547"/>
      <c r="CP28" s="547"/>
      <c r="CQ28" s="547"/>
      <c r="CR28" s="547"/>
      <c r="CS28" s="548"/>
      <c r="CT28" s="430"/>
      <c r="CU28" s="431"/>
      <c r="CV28" s="431"/>
      <c r="CW28" s="431"/>
      <c r="CX28" s="431"/>
      <c r="CY28" s="431"/>
      <c r="CZ28" s="431"/>
      <c r="DA28" s="432"/>
      <c r="DB28" s="430"/>
      <c r="DC28" s="431"/>
      <c r="DD28" s="431"/>
      <c r="DE28" s="431"/>
      <c r="DF28" s="431"/>
      <c r="DG28" s="431"/>
      <c r="DH28" s="431"/>
      <c r="DI28" s="432"/>
    </row>
    <row r="29" spans="1:113" ht="18.75" customHeight="1" x14ac:dyDescent="0.15">
      <c r="A29" s="163"/>
      <c r="B29" s="604"/>
      <c r="C29" s="580"/>
      <c r="D29" s="581"/>
      <c r="E29" s="483" t="s">
        <v>176</v>
      </c>
      <c r="F29" s="463"/>
      <c r="G29" s="463"/>
      <c r="H29" s="463"/>
      <c r="I29" s="463"/>
      <c r="J29" s="463"/>
      <c r="K29" s="464"/>
      <c r="L29" s="484">
        <v>22</v>
      </c>
      <c r="M29" s="485"/>
      <c r="N29" s="485"/>
      <c r="O29" s="485"/>
      <c r="P29" s="527"/>
      <c r="Q29" s="484">
        <v>3770</v>
      </c>
      <c r="R29" s="485"/>
      <c r="S29" s="485"/>
      <c r="T29" s="485"/>
      <c r="U29" s="485"/>
      <c r="V29" s="527"/>
      <c r="W29" s="582"/>
      <c r="X29" s="583"/>
      <c r="Y29" s="584"/>
      <c r="Z29" s="483" t="s">
        <v>177</v>
      </c>
      <c r="AA29" s="463"/>
      <c r="AB29" s="463"/>
      <c r="AC29" s="463"/>
      <c r="AD29" s="463"/>
      <c r="AE29" s="463"/>
      <c r="AF29" s="463"/>
      <c r="AG29" s="464"/>
      <c r="AH29" s="484">
        <v>621</v>
      </c>
      <c r="AI29" s="485"/>
      <c r="AJ29" s="485"/>
      <c r="AK29" s="485"/>
      <c r="AL29" s="527"/>
      <c r="AM29" s="484">
        <v>2002524</v>
      </c>
      <c r="AN29" s="485"/>
      <c r="AO29" s="485"/>
      <c r="AP29" s="485"/>
      <c r="AQ29" s="485"/>
      <c r="AR29" s="527"/>
      <c r="AS29" s="484">
        <v>3225</v>
      </c>
      <c r="AT29" s="485"/>
      <c r="AU29" s="485"/>
      <c r="AV29" s="485"/>
      <c r="AW29" s="485"/>
      <c r="AX29" s="486"/>
      <c r="AY29" s="590"/>
      <c r="AZ29" s="591"/>
      <c r="BA29" s="591"/>
      <c r="BB29" s="592"/>
      <c r="BC29" s="467" t="s">
        <v>178</v>
      </c>
      <c r="BD29" s="468"/>
      <c r="BE29" s="468"/>
      <c r="BF29" s="468"/>
      <c r="BG29" s="468"/>
      <c r="BH29" s="468"/>
      <c r="BI29" s="468"/>
      <c r="BJ29" s="468"/>
      <c r="BK29" s="468"/>
      <c r="BL29" s="468"/>
      <c r="BM29" s="469"/>
      <c r="BN29" s="433">
        <v>647641</v>
      </c>
      <c r="BO29" s="434"/>
      <c r="BP29" s="434"/>
      <c r="BQ29" s="434"/>
      <c r="BR29" s="434"/>
      <c r="BS29" s="434"/>
      <c r="BT29" s="434"/>
      <c r="BU29" s="435"/>
      <c r="BV29" s="433">
        <v>727993</v>
      </c>
      <c r="BW29" s="434"/>
      <c r="BX29" s="434"/>
      <c r="BY29" s="434"/>
      <c r="BZ29" s="434"/>
      <c r="CA29" s="434"/>
      <c r="CB29" s="434"/>
      <c r="CC29" s="435"/>
      <c r="CD29" s="166"/>
      <c r="CE29" s="547"/>
      <c r="CF29" s="547"/>
      <c r="CG29" s="547"/>
      <c r="CH29" s="547"/>
      <c r="CI29" s="547"/>
      <c r="CJ29" s="547"/>
      <c r="CK29" s="547"/>
      <c r="CL29" s="547"/>
      <c r="CM29" s="547"/>
      <c r="CN29" s="547"/>
      <c r="CO29" s="547"/>
      <c r="CP29" s="547"/>
      <c r="CQ29" s="547"/>
      <c r="CR29" s="547"/>
      <c r="CS29" s="548"/>
      <c r="CT29" s="430"/>
      <c r="CU29" s="431"/>
      <c r="CV29" s="431"/>
      <c r="CW29" s="431"/>
      <c r="CX29" s="431"/>
      <c r="CY29" s="431"/>
      <c r="CZ29" s="431"/>
      <c r="DA29" s="432"/>
      <c r="DB29" s="430"/>
      <c r="DC29" s="431"/>
      <c r="DD29" s="431"/>
      <c r="DE29" s="431"/>
      <c r="DF29" s="431"/>
      <c r="DG29" s="431"/>
      <c r="DH29" s="431"/>
      <c r="DI29" s="432"/>
    </row>
    <row r="30" spans="1:113" ht="18.75" customHeight="1" thickBot="1" x14ac:dyDescent="0.2">
      <c r="A30" s="163"/>
      <c r="B30" s="605"/>
      <c r="C30" s="606"/>
      <c r="D30" s="607"/>
      <c r="E30" s="487"/>
      <c r="F30" s="488"/>
      <c r="G30" s="488"/>
      <c r="H30" s="488"/>
      <c r="I30" s="488"/>
      <c r="J30" s="488"/>
      <c r="K30" s="489"/>
      <c r="L30" s="597"/>
      <c r="M30" s="598"/>
      <c r="N30" s="598"/>
      <c r="O30" s="598"/>
      <c r="P30" s="599"/>
      <c r="Q30" s="597"/>
      <c r="R30" s="598"/>
      <c r="S30" s="598"/>
      <c r="T30" s="598"/>
      <c r="U30" s="598"/>
      <c r="V30" s="599"/>
      <c r="W30" s="600" t="s">
        <v>179</v>
      </c>
      <c r="X30" s="601"/>
      <c r="Y30" s="601"/>
      <c r="Z30" s="601"/>
      <c r="AA30" s="601"/>
      <c r="AB30" s="601"/>
      <c r="AC30" s="601"/>
      <c r="AD30" s="601"/>
      <c r="AE30" s="601"/>
      <c r="AF30" s="601"/>
      <c r="AG30" s="602"/>
      <c r="AH30" s="560">
        <v>100</v>
      </c>
      <c r="AI30" s="561"/>
      <c r="AJ30" s="561"/>
      <c r="AK30" s="561"/>
      <c r="AL30" s="561"/>
      <c r="AM30" s="561"/>
      <c r="AN30" s="561"/>
      <c r="AO30" s="561"/>
      <c r="AP30" s="561"/>
      <c r="AQ30" s="561"/>
      <c r="AR30" s="561"/>
      <c r="AS30" s="561"/>
      <c r="AT30" s="561"/>
      <c r="AU30" s="561"/>
      <c r="AV30" s="561"/>
      <c r="AW30" s="561"/>
      <c r="AX30" s="563"/>
      <c r="AY30" s="593"/>
      <c r="AZ30" s="594"/>
      <c r="BA30" s="594"/>
      <c r="BB30" s="595"/>
      <c r="BC30" s="549" t="s">
        <v>48</v>
      </c>
      <c r="BD30" s="550"/>
      <c r="BE30" s="550"/>
      <c r="BF30" s="550"/>
      <c r="BG30" s="550"/>
      <c r="BH30" s="550"/>
      <c r="BI30" s="550"/>
      <c r="BJ30" s="550"/>
      <c r="BK30" s="550"/>
      <c r="BL30" s="550"/>
      <c r="BM30" s="551"/>
      <c r="BN30" s="552">
        <v>5847410</v>
      </c>
      <c r="BO30" s="553"/>
      <c r="BP30" s="553"/>
      <c r="BQ30" s="553"/>
      <c r="BR30" s="553"/>
      <c r="BS30" s="553"/>
      <c r="BT30" s="553"/>
      <c r="BU30" s="554"/>
      <c r="BV30" s="552">
        <v>5903470</v>
      </c>
      <c r="BW30" s="553"/>
      <c r="BX30" s="553"/>
      <c r="BY30" s="553"/>
      <c r="BZ30" s="553"/>
      <c r="CA30" s="553"/>
      <c r="CB30" s="553"/>
      <c r="CC30" s="55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96" t="s">
        <v>180</v>
      </c>
      <c r="D32" s="596"/>
      <c r="E32" s="596"/>
      <c r="F32" s="596"/>
      <c r="G32" s="596"/>
      <c r="H32" s="596"/>
      <c r="I32" s="596"/>
      <c r="J32" s="596"/>
      <c r="K32" s="596"/>
      <c r="L32" s="596"/>
      <c r="M32" s="596"/>
      <c r="N32" s="596"/>
      <c r="O32" s="596"/>
      <c r="P32" s="596"/>
      <c r="Q32" s="596"/>
      <c r="R32" s="596"/>
      <c r="S32" s="596"/>
      <c r="U32" s="437" t="s">
        <v>181</v>
      </c>
      <c r="V32" s="437"/>
      <c r="W32" s="437"/>
      <c r="X32" s="437"/>
      <c r="Y32" s="437"/>
      <c r="Z32" s="437"/>
      <c r="AA32" s="437"/>
      <c r="AB32" s="437"/>
      <c r="AC32" s="437"/>
      <c r="AD32" s="437"/>
      <c r="AE32" s="437"/>
      <c r="AF32" s="437"/>
      <c r="AG32" s="437"/>
      <c r="AH32" s="437"/>
      <c r="AI32" s="437"/>
      <c r="AJ32" s="437"/>
      <c r="AK32" s="437"/>
      <c r="AM32" s="437" t="s">
        <v>182</v>
      </c>
      <c r="AN32" s="437"/>
      <c r="AO32" s="437"/>
      <c r="AP32" s="437"/>
      <c r="AQ32" s="437"/>
      <c r="AR32" s="437"/>
      <c r="AS32" s="437"/>
      <c r="AT32" s="437"/>
      <c r="AU32" s="437"/>
      <c r="AV32" s="437"/>
      <c r="AW32" s="437"/>
      <c r="AX32" s="437"/>
      <c r="AY32" s="437"/>
      <c r="AZ32" s="437"/>
      <c r="BA32" s="437"/>
      <c r="BB32" s="437"/>
      <c r="BC32" s="437"/>
      <c r="BE32" s="437" t="s">
        <v>183</v>
      </c>
      <c r="BF32" s="437"/>
      <c r="BG32" s="437"/>
      <c r="BH32" s="437"/>
      <c r="BI32" s="437"/>
      <c r="BJ32" s="437"/>
      <c r="BK32" s="437"/>
      <c r="BL32" s="437"/>
      <c r="BM32" s="437"/>
      <c r="BN32" s="437"/>
      <c r="BO32" s="437"/>
      <c r="BP32" s="437"/>
      <c r="BQ32" s="437"/>
      <c r="BR32" s="437"/>
      <c r="BS32" s="437"/>
      <c r="BT32" s="437"/>
      <c r="BU32" s="437"/>
      <c r="BW32" s="437" t="s">
        <v>184</v>
      </c>
      <c r="BX32" s="437"/>
      <c r="BY32" s="437"/>
      <c r="BZ32" s="437"/>
      <c r="CA32" s="437"/>
      <c r="CB32" s="437"/>
      <c r="CC32" s="437"/>
      <c r="CD32" s="437"/>
      <c r="CE32" s="437"/>
      <c r="CF32" s="437"/>
      <c r="CG32" s="437"/>
      <c r="CH32" s="437"/>
      <c r="CI32" s="437"/>
      <c r="CJ32" s="437"/>
      <c r="CK32" s="437"/>
      <c r="CL32" s="437"/>
      <c r="CM32" s="437"/>
      <c r="CO32" s="437" t="s">
        <v>185</v>
      </c>
      <c r="CP32" s="437"/>
      <c r="CQ32" s="437"/>
      <c r="CR32" s="437"/>
      <c r="CS32" s="437"/>
      <c r="CT32" s="437"/>
      <c r="CU32" s="437"/>
      <c r="CV32" s="437"/>
      <c r="CW32" s="437"/>
      <c r="CX32" s="437"/>
      <c r="CY32" s="437"/>
      <c r="CZ32" s="437"/>
      <c r="DA32" s="437"/>
      <c r="DB32" s="437"/>
      <c r="DC32" s="437"/>
      <c r="DD32" s="437"/>
      <c r="DE32" s="437"/>
      <c r="DI32" s="189"/>
    </row>
    <row r="33" spans="1:113" ht="13.5" customHeight="1" x14ac:dyDescent="0.15">
      <c r="A33" s="163"/>
      <c r="B33" s="190"/>
      <c r="C33" s="457" t="s">
        <v>186</v>
      </c>
      <c r="D33" s="457"/>
      <c r="E33" s="422" t="s">
        <v>187</v>
      </c>
      <c r="F33" s="422"/>
      <c r="G33" s="422"/>
      <c r="H33" s="422"/>
      <c r="I33" s="422"/>
      <c r="J33" s="422"/>
      <c r="K33" s="422"/>
      <c r="L33" s="422"/>
      <c r="M33" s="422"/>
      <c r="N33" s="422"/>
      <c r="O33" s="422"/>
      <c r="P33" s="422"/>
      <c r="Q33" s="422"/>
      <c r="R33" s="422"/>
      <c r="S33" s="422"/>
      <c r="T33" s="167"/>
      <c r="U33" s="457" t="s">
        <v>186</v>
      </c>
      <c r="V33" s="457"/>
      <c r="W33" s="422" t="s">
        <v>187</v>
      </c>
      <c r="X33" s="422"/>
      <c r="Y33" s="422"/>
      <c r="Z33" s="422"/>
      <c r="AA33" s="422"/>
      <c r="AB33" s="422"/>
      <c r="AC33" s="422"/>
      <c r="AD33" s="422"/>
      <c r="AE33" s="422"/>
      <c r="AF33" s="422"/>
      <c r="AG33" s="422"/>
      <c r="AH33" s="422"/>
      <c r="AI33" s="422"/>
      <c r="AJ33" s="422"/>
      <c r="AK33" s="422"/>
      <c r="AL33" s="167"/>
      <c r="AM33" s="457" t="s">
        <v>186</v>
      </c>
      <c r="AN33" s="457"/>
      <c r="AO33" s="422" t="s">
        <v>187</v>
      </c>
      <c r="AP33" s="422"/>
      <c r="AQ33" s="422"/>
      <c r="AR33" s="422"/>
      <c r="AS33" s="422"/>
      <c r="AT33" s="422"/>
      <c r="AU33" s="422"/>
      <c r="AV33" s="422"/>
      <c r="AW33" s="422"/>
      <c r="AX33" s="422"/>
      <c r="AY33" s="422"/>
      <c r="AZ33" s="422"/>
      <c r="BA33" s="422"/>
      <c r="BB33" s="422"/>
      <c r="BC33" s="422"/>
      <c r="BD33" s="173"/>
      <c r="BE33" s="422" t="s">
        <v>188</v>
      </c>
      <c r="BF33" s="422"/>
      <c r="BG33" s="422" t="s">
        <v>189</v>
      </c>
      <c r="BH33" s="422"/>
      <c r="BI33" s="422"/>
      <c r="BJ33" s="422"/>
      <c r="BK33" s="422"/>
      <c r="BL33" s="422"/>
      <c r="BM33" s="422"/>
      <c r="BN33" s="422"/>
      <c r="BO33" s="422"/>
      <c r="BP33" s="422"/>
      <c r="BQ33" s="422"/>
      <c r="BR33" s="422"/>
      <c r="BS33" s="422"/>
      <c r="BT33" s="422"/>
      <c r="BU33" s="422"/>
      <c r="BV33" s="173"/>
      <c r="BW33" s="457" t="s">
        <v>188</v>
      </c>
      <c r="BX33" s="457"/>
      <c r="BY33" s="422" t="s">
        <v>190</v>
      </c>
      <c r="BZ33" s="422"/>
      <c r="CA33" s="422"/>
      <c r="CB33" s="422"/>
      <c r="CC33" s="422"/>
      <c r="CD33" s="422"/>
      <c r="CE33" s="422"/>
      <c r="CF33" s="422"/>
      <c r="CG33" s="422"/>
      <c r="CH33" s="422"/>
      <c r="CI33" s="422"/>
      <c r="CJ33" s="422"/>
      <c r="CK33" s="422"/>
      <c r="CL33" s="422"/>
      <c r="CM33" s="422"/>
      <c r="CN33" s="167"/>
      <c r="CO33" s="457" t="s">
        <v>186</v>
      </c>
      <c r="CP33" s="457"/>
      <c r="CQ33" s="422" t="s">
        <v>191</v>
      </c>
      <c r="CR33" s="422"/>
      <c r="CS33" s="422"/>
      <c r="CT33" s="422"/>
      <c r="CU33" s="422"/>
      <c r="CV33" s="422"/>
      <c r="CW33" s="422"/>
      <c r="CX33" s="422"/>
      <c r="CY33" s="422"/>
      <c r="CZ33" s="422"/>
      <c r="DA33" s="422"/>
      <c r="DB33" s="422"/>
      <c r="DC33" s="422"/>
      <c r="DD33" s="422"/>
      <c r="DE33" s="422"/>
      <c r="DF33" s="167"/>
      <c r="DG33" s="622" t="s">
        <v>192</v>
      </c>
      <c r="DH33" s="622"/>
      <c r="DI33" s="168"/>
    </row>
    <row r="34" spans="1:113" ht="32.25" customHeight="1" x14ac:dyDescent="0.15">
      <c r="A34" s="163"/>
      <c r="B34" s="190"/>
      <c r="C34" s="623">
        <f>IF(E34="","",1)</f>
        <v>1</v>
      </c>
      <c r="D34" s="623"/>
      <c r="E34" s="624" t="str">
        <f>IF('各会計、関係団体の財政状況及び健全化判断比率'!B7="","",'各会計、関係団体の財政状況及び健全化判断比率'!B7)</f>
        <v>一般会計</v>
      </c>
      <c r="F34" s="624"/>
      <c r="G34" s="624"/>
      <c r="H34" s="624"/>
      <c r="I34" s="624"/>
      <c r="J34" s="624"/>
      <c r="K34" s="624"/>
      <c r="L34" s="624"/>
      <c r="M34" s="624"/>
      <c r="N34" s="624"/>
      <c r="O34" s="624"/>
      <c r="P34" s="624"/>
      <c r="Q34" s="624"/>
      <c r="R34" s="624"/>
      <c r="S34" s="624"/>
      <c r="T34" s="163"/>
      <c r="U34" s="623">
        <f>IF(W34="","",MAX(C34:D43)+1)</f>
        <v>4</v>
      </c>
      <c r="V34" s="623"/>
      <c r="W34" s="624" t="str">
        <f>IF('各会計、関係団体の財政状況及び健全化判断比率'!B28="","",'各会計、関係団体の財政状況及び健全化判断比率'!B28)</f>
        <v>国民健康保険事業特別会計</v>
      </c>
      <c r="X34" s="624"/>
      <c r="Y34" s="624"/>
      <c r="Z34" s="624"/>
      <c r="AA34" s="624"/>
      <c r="AB34" s="624"/>
      <c r="AC34" s="624"/>
      <c r="AD34" s="624"/>
      <c r="AE34" s="624"/>
      <c r="AF34" s="624"/>
      <c r="AG34" s="624"/>
      <c r="AH34" s="624"/>
      <c r="AI34" s="624"/>
      <c r="AJ34" s="624"/>
      <c r="AK34" s="624"/>
      <c r="AL34" s="163"/>
      <c r="AM34" s="623">
        <f>IF(AO34="","",MAX(C34:D43,U34:V43)+1)</f>
        <v>7</v>
      </c>
      <c r="AN34" s="623"/>
      <c r="AO34" s="624" t="str">
        <f>IF('各会計、関係団体の財政状況及び健全化判断比率'!B31="","",'各会計、関係団体の財政状況及び健全化判断比率'!B31)</f>
        <v>水道事業会計</v>
      </c>
      <c r="AP34" s="624"/>
      <c r="AQ34" s="624"/>
      <c r="AR34" s="624"/>
      <c r="AS34" s="624"/>
      <c r="AT34" s="624"/>
      <c r="AU34" s="624"/>
      <c r="AV34" s="624"/>
      <c r="AW34" s="624"/>
      <c r="AX34" s="624"/>
      <c r="AY34" s="624"/>
      <c r="AZ34" s="624"/>
      <c r="BA34" s="624"/>
      <c r="BB34" s="624"/>
      <c r="BC34" s="624"/>
      <c r="BD34" s="163"/>
      <c r="BE34" s="623" t="str">
        <f>IF(BG34="","",MAX(C34:D43,U34:V43,AM34:AN43)+1)</f>
        <v/>
      </c>
      <c r="BF34" s="623"/>
      <c r="BG34" s="624"/>
      <c r="BH34" s="624"/>
      <c r="BI34" s="624"/>
      <c r="BJ34" s="624"/>
      <c r="BK34" s="624"/>
      <c r="BL34" s="624"/>
      <c r="BM34" s="624"/>
      <c r="BN34" s="624"/>
      <c r="BO34" s="624"/>
      <c r="BP34" s="624"/>
      <c r="BQ34" s="624"/>
      <c r="BR34" s="624"/>
      <c r="BS34" s="624"/>
      <c r="BT34" s="624"/>
      <c r="BU34" s="624"/>
      <c r="BV34" s="163"/>
      <c r="BW34" s="623">
        <f>IF(BY34="","",MAX(C34:D43,U34:V43,AM34:AN43,BE34:BF43)+1)</f>
        <v>10</v>
      </c>
      <c r="BX34" s="623"/>
      <c r="BY34" s="624" t="str">
        <f>IF('各会計、関係団体の財政状況及び健全化判断比率'!B68="","",'各会計、関係団体の財政状況及び健全化判断比率'!B68)</f>
        <v>埼玉県央広域事務組合</v>
      </c>
      <c r="BZ34" s="624"/>
      <c r="CA34" s="624"/>
      <c r="CB34" s="624"/>
      <c r="CC34" s="624"/>
      <c r="CD34" s="624"/>
      <c r="CE34" s="624"/>
      <c r="CF34" s="624"/>
      <c r="CG34" s="624"/>
      <c r="CH34" s="624"/>
      <c r="CI34" s="624"/>
      <c r="CJ34" s="624"/>
      <c r="CK34" s="624"/>
      <c r="CL34" s="624"/>
      <c r="CM34" s="624"/>
      <c r="CN34" s="163"/>
      <c r="CO34" s="623">
        <f>IF(CQ34="","",MAX(C34:D43,U34:V43,AM34:AN43,BE34:BF43,BW34:BX43)+1)</f>
        <v>20</v>
      </c>
      <c r="CP34" s="623"/>
      <c r="CQ34" s="624" t="str">
        <f>IF('各会計、関係団体の財政状況及び健全化判断比率'!BS7="","",'各会計、関係団体の財政状況及び健全化判断比率'!BS7)</f>
        <v>鴻巣市土地開発公社</v>
      </c>
      <c r="CR34" s="624"/>
      <c r="CS34" s="624"/>
      <c r="CT34" s="624"/>
      <c r="CU34" s="624"/>
      <c r="CV34" s="624"/>
      <c r="CW34" s="624"/>
      <c r="CX34" s="624"/>
      <c r="CY34" s="624"/>
      <c r="CZ34" s="624"/>
      <c r="DA34" s="624"/>
      <c r="DB34" s="624"/>
      <c r="DC34" s="624"/>
      <c r="DD34" s="624"/>
      <c r="DE34" s="624"/>
      <c r="DG34" s="625" t="str">
        <f>IF('各会計、関係団体の財政状況及び健全化判断比率'!BR7="","",'各会計、関係団体の財政状況及び健全化判断比率'!BR7)</f>
        <v/>
      </c>
      <c r="DH34" s="625"/>
      <c r="DI34" s="168"/>
    </row>
    <row r="35" spans="1:113" ht="32.25" customHeight="1" x14ac:dyDescent="0.15">
      <c r="A35" s="163"/>
      <c r="B35" s="190"/>
      <c r="C35" s="623">
        <f>IF(E35="","",C34+1)</f>
        <v>2</v>
      </c>
      <c r="D35" s="623"/>
      <c r="E35" s="624" t="str">
        <f>IF('各会計、関係団体の財政状況及び健全化判断比率'!B8="","",'各会計、関係団体の財政状況及び健全化判断比率'!B8)</f>
        <v>北新宿第二土地区画整理事業特別会計</v>
      </c>
      <c r="F35" s="624"/>
      <c r="G35" s="624"/>
      <c r="H35" s="624"/>
      <c r="I35" s="624"/>
      <c r="J35" s="624"/>
      <c r="K35" s="624"/>
      <c r="L35" s="624"/>
      <c r="M35" s="624"/>
      <c r="N35" s="624"/>
      <c r="O35" s="624"/>
      <c r="P35" s="624"/>
      <c r="Q35" s="624"/>
      <c r="R35" s="624"/>
      <c r="S35" s="624"/>
      <c r="T35" s="163"/>
      <c r="U35" s="623">
        <f>IF(W35="","",U34+1)</f>
        <v>5</v>
      </c>
      <c r="V35" s="623"/>
      <c r="W35" s="624" t="str">
        <f>IF('各会計、関係団体の財政状況及び健全化判断比率'!B29="","",'各会計、関係団体の財政状況及び健全化判断比率'!B29)</f>
        <v>介護保険特別会計</v>
      </c>
      <c r="X35" s="624"/>
      <c r="Y35" s="624"/>
      <c r="Z35" s="624"/>
      <c r="AA35" s="624"/>
      <c r="AB35" s="624"/>
      <c r="AC35" s="624"/>
      <c r="AD35" s="624"/>
      <c r="AE35" s="624"/>
      <c r="AF35" s="624"/>
      <c r="AG35" s="624"/>
      <c r="AH35" s="624"/>
      <c r="AI35" s="624"/>
      <c r="AJ35" s="624"/>
      <c r="AK35" s="624"/>
      <c r="AL35" s="163"/>
      <c r="AM35" s="623">
        <f t="shared" ref="AM35:AM43" si="0">IF(AO35="","",AM34+1)</f>
        <v>8</v>
      </c>
      <c r="AN35" s="623"/>
      <c r="AO35" s="624" t="str">
        <f>IF('各会計、関係団体の財政状況及び健全化判断比率'!B32="","",'各会計、関係団体の財政状況及び健全化判断比率'!B32)</f>
        <v>公共下水道事業会計</v>
      </c>
      <c r="AP35" s="624"/>
      <c r="AQ35" s="624"/>
      <c r="AR35" s="624"/>
      <c r="AS35" s="624"/>
      <c r="AT35" s="624"/>
      <c r="AU35" s="624"/>
      <c r="AV35" s="624"/>
      <c r="AW35" s="624"/>
      <c r="AX35" s="624"/>
      <c r="AY35" s="624"/>
      <c r="AZ35" s="624"/>
      <c r="BA35" s="624"/>
      <c r="BB35" s="624"/>
      <c r="BC35" s="624"/>
      <c r="BD35" s="163"/>
      <c r="BE35" s="623" t="str">
        <f t="shared" ref="BE35:BE43" si="1">IF(BG35="","",BE34+1)</f>
        <v/>
      </c>
      <c r="BF35" s="623"/>
      <c r="BG35" s="624"/>
      <c r="BH35" s="624"/>
      <c r="BI35" s="624"/>
      <c r="BJ35" s="624"/>
      <c r="BK35" s="624"/>
      <c r="BL35" s="624"/>
      <c r="BM35" s="624"/>
      <c r="BN35" s="624"/>
      <c r="BO35" s="624"/>
      <c r="BP35" s="624"/>
      <c r="BQ35" s="624"/>
      <c r="BR35" s="624"/>
      <c r="BS35" s="624"/>
      <c r="BT35" s="624"/>
      <c r="BU35" s="624"/>
      <c r="BV35" s="163"/>
      <c r="BW35" s="623">
        <f t="shared" ref="BW35:BW43" si="2">IF(BY35="","",BW34+1)</f>
        <v>11</v>
      </c>
      <c r="BX35" s="623"/>
      <c r="BY35" s="624" t="str">
        <f>IF('各会計、関係団体の財政状況及び健全化判断比率'!B69="","",'各会計、関係団体の財政状況及び健全化判断比率'!B69)</f>
        <v>埼玉県央広域事務組合</v>
      </c>
      <c r="BZ35" s="624"/>
      <c r="CA35" s="624"/>
      <c r="CB35" s="624"/>
      <c r="CC35" s="624"/>
      <c r="CD35" s="624"/>
      <c r="CE35" s="624"/>
      <c r="CF35" s="624"/>
      <c r="CG35" s="624"/>
      <c r="CH35" s="624"/>
      <c r="CI35" s="624"/>
      <c r="CJ35" s="624"/>
      <c r="CK35" s="624"/>
      <c r="CL35" s="624"/>
      <c r="CM35" s="624"/>
      <c r="CN35" s="163"/>
      <c r="CO35" s="623">
        <f t="shared" ref="CO35:CO43" si="3">IF(CQ35="","",CO34+1)</f>
        <v>21</v>
      </c>
      <c r="CP35" s="623"/>
      <c r="CQ35" s="624" t="str">
        <f>IF('各会計、関係団体の財政状況及び健全化判断比率'!BS8="","",'各会計、関係団体の財政状況及び健全化判断比率'!BS8)</f>
        <v>鴻巣フラワーセンター</v>
      </c>
      <c r="CR35" s="624"/>
      <c r="CS35" s="624"/>
      <c r="CT35" s="624"/>
      <c r="CU35" s="624"/>
      <c r="CV35" s="624"/>
      <c r="CW35" s="624"/>
      <c r="CX35" s="624"/>
      <c r="CY35" s="624"/>
      <c r="CZ35" s="624"/>
      <c r="DA35" s="624"/>
      <c r="DB35" s="624"/>
      <c r="DC35" s="624"/>
      <c r="DD35" s="624"/>
      <c r="DE35" s="624"/>
      <c r="DG35" s="625" t="str">
        <f>IF('各会計、関係団体の財政状況及び健全化判断比率'!BR8="","",'各会計、関係団体の財政状況及び健全化判断比率'!BR8)</f>
        <v/>
      </c>
      <c r="DH35" s="625"/>
      <c r="DI35" s="168"/>
    </row>
    <row r="36" spans="1:113" ht="32.25" customHeight="1" x14ac:dyDescent="0.15">
      <c r="A36" s="163"/>
      <c r="B36" s="190"/>
      <c r="C36" s="623">
        <f>IF(E36="","",C35+1)</f>
        <v>3</v>
      </c>
      <c r="D36" s="623"/>
      <c r="E36" s="624" t="str">
        <f>IF('各会計、関係団体の財政状況及び健全化判断比率'!B9="","",'各会計、関係団体の財政状況及び健全化判断比率'!B9)</f>
        <v>広田中央特定土地区画整理事業特別会計</v>
      </c>
      <c r="F36" s="624"/>
      <c r="G36" s="624"/>
      <c r="H36" s="624"/>
      <c r="I36" s="624"/>
      <c r="J36" s="624"/>
      <c r="K36" s="624"/>
      <c r="L36" s="624"/>
      <c r="M36" s="624"/>
      <c r="N36" s="624"/>
      <c r="O36" s="624"/>
      <c r="P36" s="624"/>
      <c r="Q36" s="624"/>
      <c r="R36" s="624"/>
      <c r="S36" s="624"/>
      <c r="T36" s="163"/>
      <c r="U36" s="623">
        <f t="shared" ref="U36:U43" si="4">IF(W36="","",U35+1)</f>
        <v>6</v>
      </c>
      <c r="V36" s="623"/>
      <c r="W36" s="624" t="str">
        <f>IF('各会計、関係団体の財政状況及び健全化判断比率'!B30="","",'各会計、関係団体の財政状況及び健全化判断比率'!B30)</f>
        <v>後期高齢者医療特別会計</v>
      </c>
      <c r="X36" s="624"/>
      <c r="Y36" s="624"/>
      <c r="Z36" s="624"/>
      <c r="AA36" s="624"/>
      <c r="AB36" s="624"/>
      <c r="AC36" s="624"/>
      <c r="AD36" s="624"/>
      <c r="AE36" s="624"/>
      <c r="AF36" s="624"/>
      <c r="AG36" s="624"/>
      <c r="AH36" s="624"/>
      <c r="AI36" s="624"/>
      <c r="AJ36" s="624"/>
      <c r="AK36" s="624"/>
      <c r="AL36" s="163"/>
      <c r="AM36" s="623">
        <f t="shared" si="0"/>
        <v>9</v>
      </c>
      <c r="AN36" s="623"/>
      <c r="AO36" s="624" t="str">
        <f>IF('各会計、関係団体の財政状況及び健全化判断比率'!B33="","",'各会計、関係団体の財政状況及び健全化判断比率'!B33)</f>
        <v>農業集落排水事業会計</v>
      </c>
      <c r="AP36" s="624"/>
      <c r="AQ36" s="624"/>
      <c r="AR36" s="624"/>
      <c r="AS36" s="624"/>
      <c r="AT36" s="624"/>
      <c r="AU36" s="624"/>
      <c r="AV36" s="624"/>
      <c r="AW36" s="624"/>
      <c r="AX36" s="624"/>
      <c r="AY36" s="624"/>
      <c r="AZ36" s="624"/>
      <c r="BA36" s="624"/>
      <c r="BB36" s="624"/>
      <c r="BC36" s="624"/>
      <c r="BD36" s="163"/>
      <c r="BE36" s="623" t="str">
        <f t="shared" si="1"/>
        <v/>
      </c>
      <c r="BF36" s="623"/>
      <c r="BG36" s="624"/>
      <c r="BH36" s="624"/>
      <c r="BI36" s="624"/>
      <c r="BJ36" s="624"/>
      <c r="BK36" s="624"/>
      <c r="BL36" s="624"/>
      <c r="BM36" s="624"/>
      <c r="BN36" s="624"/>
      <c r="BO36" s="624"/>
      <c r="BP36" s="624"/>
      <c r="BQ36" s="624"/>
      <c r="BR36" s="624"/>
      <c r="BS36" s="624"/>
      <c r="BT36" s="624"/>
      <c r="BU36" s="624"/>
      <c r="BV36" s="163"/>
      <c r="BW36" s="623">
        <f t="shared" si="2"/>
        <v>12</v>
      </c>
      <c r="BX36" s="623"/>
      <c r="BY36" s="624" t="str">
        <f>IF('各会計、関係団体の財政状況及び健全化判断比率'!B70="","",'各会計、関係団体の財政状況及び健全化判断比率'!B70)</f>
        <v>埼玉中部環境保全組合</v>
      </c>
      <c r="BZ36" s="624"/>
      <c r="CA36" s="624"/>
      <c r="CB36" s="624"/>
      <c r="CC36" s="624"/>
      <c r="CD36" s="624"/>
      <c r="CE36" s="624"/>
      <c r="CF36" s="624"/>
      <c r="CG36" s="624"/>
      <c r="CH36" s="624"/>
      <c r="CI36" s="624"/>
      <c r="CJ36" s="624"/>
      <c r="CK36" s="624"/>
      <c r="CL36" s="624"/>
      <c r="CM36" s="624"/>
      <c r="CN36" s="163"/>
      <c r="CO36" s="623">
        <f t="shared" si="3"/>
        <v>22</v>
      </c>
      <c r="CP36" s="623"/>
      <c r="CQ36" s="624" t="str">
        <f>IF('各会計、関係団体の財政状況及び健全化判断比率'!BS9="","",'各会計、関係団体の財政状況及び健全化判断比率'!BS9)</f>
        <v>鴻巣市施設管理公社</v>
      </c>
      <c r="CR36" s="624"/>
      <c r="CS36" s="624"/>
      <c r="CT36" s="624"/>
      <c r="CU36" s="624"/>
      <c r="CV36" s="624"/>
      <c r="CW36" s="624"/>
      <c r="CX36" s="624"/>
      <c r="CY36" s="624"/>
      <c r="CZ36" s="624"/>
      <c r="DA36" s="624"/>
      <c r="DB36" s="624"/>
      <c r="DC36" s="624"/>
      <c r="DD36" s="624"/>
      <c r="DE36" s="624"/>
      <c r="DG36" s="625" t="str">
        <f>IF('各会計、関係団体の財政状況及び健全化判断比率'!BR9="","",'各会計、関係団体の財政状況及び健全化判断比率'!BR9)</f>
        <v/>
      </c>
      <c r="DH36" s="625"/>
      <c r="DI36" s="168"/>
    </row>
    <row r="37" spans="1:113" ht="32.25" customHeight="1" x14ac:dyDescent="0.15">
      <c r="A37" s="163"/>
      <c r="B37" s="190"/>
      <c r="C37" s="623" t="str">
        <f>IF(E37="","",C36+1)</f>
        <v/>
      </c>
      <c r="D37" s="623"/>
      <c r="E37" s="624" t="str">
        <f>IF('各会計、関係団体の財政状況及び健全化判断比率'!B10="","",'各会計、関係団体の財政状況及び健全化判断比率'!B10)</f>
        <v/>
      </c>
      <c r="F37" s="624"/>
      <c r="G37" s="624"/>
      <c r="H37" s="624"/>
      <c r="I37" s="624"/>
      <c r="J37" s="624"/>
      <c r="K37" s="624"/>
      <c r="L37" s="624"/>
      <c r="M37" s="624"/>
      <c r="N37" s="624"/>
      <c r="O37" s="624"/>
      <c r="P37" s="624"/>
      <c r="Q37" s="624"/>
      <c r="R37" s="624"/>
      <c r="S37" s="624"/>
      <c r="T37" s="163"/>
      <c r="U37" s="623" t="str">
        <f t="shared" si="4"/>
        <v/>
      </c>
      <c r="V37" s="623"/>
      <c r="W37" s="624"/>
      <c r="X37" s="624"/>
      <c r="Y37" s="624"/>
      <c r="Z37" s="624"/>
      <c r="AA37" s="624"/>
      <c r="AB37" s="624"/>
      <c r="AC37" s="624"/>
      <c r="AD37" s="624"/>
      <c r="AE37" s="624"/>
      <c r="AF37" s="624"/>
      <c r="AG37" s="624"/>
      <c r="AH37" s="624"/>
      <c r="AI37" s="624"/>
      <c r="AJ37" s="624"/>
      <c r="AK37" s="624"/>
      <c r="AL37" s="163"/>
      <c r="AM37" s="623" t="str">
        <f t="shared" si="0"/>
        <v/>
      </c>
      <c r="AN37" s="623"/>
      <c r="AO37" s="624"/>
      <c r="AP37" s="624"/>
      <c r="AQ37" s="624"/>
      <c r="AR37" s="624"/>
      <c r="AS37" s="624"/>
      <c r="AT37" s="624"/>
      <c r="AU37" s="624"/>
      <c r="AV37" s="624"/>
      <c r="AW37" s="624"/>
      <c r="AX37" s="624"/>
      <c r="AY37" s="624"/>
      <c r="AZ37" s="624"/>
      <c r="BA37" s="624"/>
      <c r="BB37" s="624"/>
      <c r="BC37" s="624"/>
      <c r="BD37" s="163"/>
      <c r="BE37" s="623" t="str">
        <f t="shared" si="1"/>
        <v/>
      </c>
      <c r="BF37" s="623"/>
      <c r="BG37" s="624"/>
      <c r="BH37" s="624"/>
      <c r="BI37" s="624"/>
      <c r="BJ37" s="624"/>
      <c r="BK37" s="624"/>
      <c r="BL37" s="624"/>
      <c r="BM37" s="624"/>
      <c r="BN37" s="624"/>
      <c r="BO37" s="624"/>
      <c r="BP37" s="624"/>
      <c r="BQ37" s="624"/>
      <c r="BR37" s="624"/>
      <c r="BS37" s="624"/>
      <c r="BT37" s="624"/>
      <c r="BU37" s="624"/>
      <c r="BV37" s="163"/>
      <c r="BW37" s="623">
        <f t="shared" si="2"/>
        <v>13</v>
      </c>
      <c r="BX37" s="623"/>
      <c r="BY37" s="624" t="str">
        <f>IF('各会計、関係団体の財政状況及び健全化判断比率'!B71="","",'各会計、関係団体の財政状況及び健全化判断比率'!B71)</f>
        <v>北本地区衛生組合</v>
      </c>
      <c r="BZ37" s="624"/>
      <c r="CA37" s="624"/>
      <c r="CB37" s="624"/>
      <c r="CC37" s="624"/>
      <c r="CD37" s="624"/>
      <c r="CE37" s="624"/>
      <c r="CF37" s="624"/>
      <c r="CG37" s="624"/>
      <c r="CH37" s="624"/>
      <c r="CI37" s="624"/>
      <c r="CJ37" s="624"/>
      <c r="CK37" s="624"/>
      <c r="CL37" s="624"/>
      <c r="CM37" s="624"/>
      <c r="CN37" s="163"/>
      <c r="CO37" s="623">
        <f t="shared" si="3"/>
        <v>23</v>
      </c>
      <c r="CP37" s="623"/>
      <c r="CQ37" s="624" t="str">
        <f>IF('各会計、関係団体の財政状況及び健全化判断比率'!BS10="","",'各会計、関係団体の財政状況及び健全化判断比率'!BS10)</f>
        <v>吹上スポーツプラザ</v>
      </c>
      <c r="CR37" s="624"/>
      <c r="CS37" s="624"/>
      <c r="CT37" s="624"/>
      <c r="CU37" s="624"/>
      <c r="CV37" s="624"/>
      <c r="CW37" s="624"/>
      <c r="CX37" s="624"/>
      <c r="CY37" s="624"/>
      <c r="CZ37" s="624"/>
      <c r="DA37" s="624"/>
      <c r="DB37" s="624"/>
      <c r="DC37" s="624"/>
      <c r="DD37" s="624"/>
      <c r="DE37" s="624"/>
      <c r="DG37" s="625" t="str">
        <f>IF('各会計、関係団体の財政状況及び健全化判断比率'!BR10="","",'各会計、関係団体の財政状況及び健全化判断比率'!BR10)</f>
        <v/>
      </c>
      <c r="DH37" s="625"/>
      <c r="DI37" s="168"/>
    </row>
    <row r="38" spans="1:113" ht="32.25" customHeight="1" x14ac:dyDescent="0.15">
      <c r="A38" s="163"/>
      <c r="B38" s="190"/>
      <c r="C38" s="623" t="str">
        <f t="shared" ref="C38:C43" si="5">IF(E38="","",C37+1)</f>
        <v/>
      </c>
      <c r="D38" s="623"/>
      <c r="E38" s="624" t="str">
        <f>IF('各会計、関係団体の財政状況及び健全化判断比率'!B11="","",'各会計、関係団体の財政状況及び健全化判断比率'!B11)</f>
        <v/>
      </c>
      <c r="F38" s="624"/>
      <c r="G38" s="624"/>
      <c r="H38" s="624"/>
      <c r="I38" s="624"/>
      <c r="J38" s="624"/>
      <c r="K38" s="624"/>
      <c r="L38" s="624"/>
      <c r="M38" s="624"/>
      <c r="N38" s="624"/>
      <c r="O38" s="624"/>
      <c r="P38" s="624"/>
      <c r="Q38" s="624"/>
      <c r="R38" s="624"/>
      <c r="S38" s="624"/>
      <c r="T38" s="163"/>
      <c r="U38" s="623" t="str">
        <f t="shared" si="4"/>
        <v/>
      </c>
      <c r="V38" s="623"/>
      <c r="W38" s="624"/>
      <c r="X38" s="624"/>
      <c r="Y38" s="624"/>
      <c r="Z38" s="624"/>
      <c r="AA38" s="624"/>
      <c r="AB38" s="624"/>
      <c r="AC38" s="624"/>
      <c r="AD38" s="624"/>
      <c r="AE38" s="624"/>
      <c r="AF38" s="624"/>
      <c r="AG38" s="624"/>
      <c r="AH38" s="624"/>
      <c r="AI38" s="624"/>
      <c r="AJ38" s="624"/>
      <c r="AK38" s="624"/>
      <c r="AL38" s="163"/>
      <c r="AM38" s="623" t="str">
        <f t="shared" si="0"/>
        <v/>
      </c>
      <c r="AN38" s="623"/>
      <c r="AO38" s="624"/>
      <c r="AP38" s="624"/>
      <c r="AQ38" s="624"/>
      <c r="AR38" s="624"/>
      <c r="AS38" s="624"/>
      <c r="AT38" s="624"/>
      <c r="AU38" s="624"/>
      <c r="AV38" s="624"/>
      <c r="AW38" s="624"/>
      <c r="AX38" s="624"/>
      <c r="AY38" s="624"/>
      <c r="AZ38" s="624"/>
      <c r="BA38" s="624"/>
      <c r="BB38" s="624"/>
      <c r="BC38" s="624"/>
      <c r="BD38" s="163"/>
      <c r="BE38" s="623" t="str">
        <f t="shared" si="1"/>
        <v/>
      </c>
      <c r="BF38" s="623"/>
      <c r="BG38" s="624"/>
      <c r="BH38" s="624"/>
      <c r="BI38" s="624"/>
      <c r="BJ38" s="624"/>
      <c r="BK38" s="624"/>
      <c r="BL38" s="624"/>
      <c r="BM38" s="624"/>
      <c r="BN38" s="624"/>
      <c r="BO38" s="624"/>
      <c r="BP38" s="624"/>
      <c r="BQ38" s="624"/>
      <c r="BR38" s="624"/>
      <c r="BS38" s="624"/>
      <c r="BT38" s="624"/>
      <c r="BU38" s="624"/>
      <c r="BV38" s="163"/>
      <c r="BW38" s="623">
        <f t="shared" si="2"/>
        <v>14</v>
      </c>
      <c r="BX38" s="623"/>
      <c r="BY38" s="624" t="str">
        <f>IF('各会計、関係団体の財政状況及び健全化判断比率'!B72="","",'各会計、関係団体の財政状況及び健全化判断比率'!B72)</f>
        <v>彩北広域清掃組合</v>
      </c>
      <c r="BZ38" s="624"/>
      <c r="CA38" s="624"/>
      <c r="CB38" s="624"/>
      <c r="CC38" s="624"/>
      <c r="CD38" s="624"/>
      <c r="CE38" s="624"/>
      <c r="CF38" s="624"/>
      <c r="CG38" s="624"/>
      <c r="CH38" s="624"/>
      <c r="CI38" s="624"/>
      <c r="CJ38" s="624"/>
      <c r="CK38" s="624"/>
      <c r="CL38" s="624"/>
      <c r="CM38" s="624"/>
      <c r="CN38" s="163"/>
      <c r="CO38" s="623">
        <f t="shared" si="3"/>
        <v>24</v>
      </c>
      <c r="CP38" s="623"/>
      <c r="CQ38" s="624" t="str">
        <f>IF('各会計、関係団体の財政状況及び健全化判断比率'!BS11="","",'各会計、関係団体の財政状況及び健全化判断比率'!BS11)</f>
        <v>エルミ鴻巣</v>
      </c>
      <c r="CR38" s="624"/>
      <c r="CS38" s="624"/>
      <c r="CT38" s="624"/>
      <c r="CU38" s="624"/>
      <c r="CV38" s="624"/>
      <c r="CW38" s="624"/>
      <c r="CX38" s="624"/>
      <c r="CY38" s="624"/>
      <c r="CZ38" s="624"/>
      <c r="DA38" s="624"/>
      <c r="DB38" s="624"/>
      <c r="DC38" s="624"/>
      <c r="DD38" s="624"/>
      <c r="DE38" s="624"/>
      <c r="DG38" s="625" t="str">
        <f>IF('各会計、関係団体の財政状況及び健全化判断比率'!BR11="","",'各会計、関係団体の財政状況及び健全化判断比率'!BR11)</f>
        <v/>
      </c>
      <c r="DH38" s="625"/>
      <c r="DI38" s="168"/>
    </row>
    <row r="39" spans="1:113" ht="32.25" customHeight="1" x14ac:dyDescent="0.15">
      <c r="A39" s="163"/>
      <c r="B39" s="190"/>
      <c r="C39" s="623" t="str">
        <f t="shared" si="5"/>
        <v/>
      </c>
      <c r="D39" s="623"/>
      <c r="E39" s="624" t="str">
        <f>IF('各会計、関係団体の財政状況及び健全化判断比率'!B12="","",'各会計、関係団体の財政状況及び健全化判断比率'!B12)</f>
        <v/>
      </c>
      <c r="F39" s="624"/>
      <c r="G39" s="624"/>
      <c r="H39" s="624"/>
      <c r="I39" s="624"/>
      <c r="J39" s="624"/>
      <c r="K39" s="624"/>
      <c r="L39" s="624"/>
      <c r="M39" s="624"/>
      <c r="N39" s="624"/>
      <c r="O39" s="624"/>
      <c r="P39" s="624"/>
      <c r="Q39" s="624"/>
      <c r="R39" s="624"/>
      <c r="S39" s="624"/>
      <c r="T39" s="163"/>
      <c r="U39" s="623" t="str">
        <f t="shared" si="4"/>
        <v/>
      </c>
      <c r="V39" s="623"/>
      <c r="W39" s="624"/>
      <c r="X39" s="624"/>
      <c r="Y39" s="624"/>
      <c r="Z39" s="624"/>
      <c r="AA39" s="624"/>
      <c r="AB39" s="624"/>
      <c r="AC39" s="624"/>
      <c r="AD39" s="624"/>
      <c r="AE39" s="624"/>
      <c r="AF39" s="624"/>
      <c r="AG39" s="624"/>
      <c r="AH39" s="624"/>
      <c r="AI39" s="624"/>
      <c r="AJ39" s="624"/>
      <c r="AK39" s="624"/>
      <c r="AL39" s="163"/>
      <c r="AM39" s="623" t="str">
        <f t="shared" si="0"/>
        <v/>
      </c>
      <c r="AN39" s="623"/>
      <c r="AO39" s="624"/>
      <c r="AP39" s="624"/>
      <c r="AQ39" s="624"/>
      <c r="AR39" s="624"/>
      <c r="AS39" s="624"/>
      <c r="AT39" s="624"/>
      <c r="AU39" s="624"/>
      <c r="AV39" s="624"/>
      <c r="AW39" s="624"/>
      <c r="AX39" s="624"/>
      <c r="AY39" s="624"/>
      <c r="AZ39" s="624"/>
      <c r="BA39" s="624"/>
      <c r="BB39" s="624"/>
      <c r="BC39" s="624"/>
      <c r="BD39" s="163"/>
      <c r="BE39" s="623" t="str">
        <f t="shared" si="1"/>
        <v/>
      </c>
      <c r="BF39" s="623"/>
      <c r="BG39" s="624"/>
      <c r="BH39" s="624"/>
      <c r="BI39" s="624"/>
      <c r="BJ39" s="624"/>
      <c r="BK39" s="624"/>
      <c r="BL39" s="624"/>
      <c r="BM39" s="624"/>
      <c r="BN39" s="624"/>
      <c r="BO39" s="624"/>
      <c r="BP39" s="624"/>
      <c r="BQ39" s="624"/>
      <c r="BR39" s="624"/>
      <c r="BS39" s="624"/>
      <c r="BT39" s="624"/>
      <c r="BU39" s="624"/>
      <c r="BV39" s="163"/>
      <c r="BW39" s="623">
        <f t="shared" si="2"/>
        <v>15</v>
      </c>
      <c r="BX39" s="623"/>
      <c r="BY39" s="624" t="str">
        <f>IF('各会計、関係団体の財政状況及び健全化判断比率'!B73="","",'各会計、関係団体の財政状況及び健全化判断比率'!B73)</f>
        <v>荒川北縁水防事務組合</v>
      </c>
      <c r="BZ39" s="624"/>
      <c r="CA39" s="624"/>
      <c r="CB39" s="624"/>
      <c r="CC39" s="624"/>
      <c r="CD39" s="624"/>
      <c r="CE39" s="624"/>
      <c r="CF39" s="624"/>
      <c r="CG39" s="624"/>
      <c r="CH39" s="624"/>
      <c r="CI39" s="624"/>
      <c r="CJ39" s="624"/>
      <c r="CK39" s="624"/>
      <c r="CL39" s="624"/>
      <c r="CM39" s="624"/>
      <c r="CN39" s="163"/>
      <c r="CO39" s="623">
        <f t="shared" si="3"/>
        <v>25</v>
      </c>
      <c r="CP39" s="623"/>
      <c r="CQ39" s="624" t="str">
        <f>IF('各会計、関係団体の財政状況及び健全化判断比率'!BS12="","",'各会計、関係団体の財政状況及び健全化判断比率'!BS12)</f>
        <v>鴻巣市観光協会</v>
      </c>
      <c r="CR39" s="624"/>
      <c r="CS39" s="624"/>
      <c r="CT39" s="624"/>
      <c r="CU39" s="624"/>
      <c r="CV39" s="624"/>
      <c r="CW39" s="624"/>
      <c r="CX39" s="624"/>
      <c r="CY39" s="624"/>
      <c r="CZ39" s="624"/>
      <c r="DA39" s="624"/>
      <c r="DB39" s="624"/>
      <c r="DC39" s="624"/>
      <c r="DD39" s="624"/>
      <c r="DE39" s="624"/>
      <c r="DG39" s="625" t="str">
        <f>IF('各会計、関係団体の財政状況及び健全化判断比率'!BR12="","",'各会計、関係団体の財政状況及び健全化判断比率'!BR12)</f>
        <v/>
      </c>
      <c r="DH39" s="625"/>
      <c r="DI39" s="168"/>
    </row>
    <row r="40" spans="1:113" ht="32.25" customHeight="1" x14ac:dyDescent="0.15">
      <c r="A40" s="163"/>
      <c r="B40" s="190"/>
      <c r="C40" s="623" t="str">
        <f t="shared" si="5"/>
        <v/>
      </c>
      <c r="D40" s="623"/>
      <c r="E40" s="624" t="str">
        <f>IF('各会計、関係団体の財政状況及び健全化判断比率'!B13="","",'各会計、関係団体の財政状況及び健全化判断比率'!B13)</f>
        <v/>
      </c>
      <c r="F40" s="624"/>
      <c r="G40" s="624"/>
      <c r="H40" s="624"/>
      <c r="I40" s="624"/>
      <c r="J40" s="624"/>
      <c r="K40" s="624"/>
      <c r="L40" s="624"/>
      <c r="M40" s="624"/>
      <c r="N40" s="624"/>
      <c r="O40" s="624"/>
      <c r="P40" s="624"/>
      <c r="Q40" s="624"/>
      <c r="R40" s="624"/>
      <c r="S40" s="624"/>
      <c r="T40" s="163"/>
      <c r="U40" s="623" t="str">
        <f t="shared" si="4"/>
        <v/>
      </c>
      <c r="V40" s="623"/>
      <c r="W40" s="624"/>
      <c r="X40" s="624"/>
      <c r="Y40" s="624"/>
      <c r="Z40" s="624"/>
      <c r="AA40" s="624"/>
      <c r="AB40" s="624"/>
      <c r="AC40" s="624"/>
      <c r="AD40" s="624"/>
      <c r="AE40" s="624"/>
      <c r="AF40" s="624"/>
      <c r="AG40" s="624"/>
      <c r="AH40" s="624"/>
      <c r="AI40" s="624"/>
      <c r="AJ40" s="624"/>
      <c r="AK40" s="624"/>
      <c r="AL40" s="163"/>
      <c r="AM40" s="623" t="str">
        <f t="shared" si="0"/>
        <v/>
      </c>
      <c r="AN40" s="623"/>
      <c r="AO40" s="624"/>
      <c r="AP40" s="624"/>
      <c r="AQ40" s="624"/>
      <c r="AR40" s="624"/>
      <c r="AS40" s="624"/>
      <c r="AT40" s="624"/>
      <c r="AU40" s="624"/>
      <c r="AV40" s="624"/>
      <c r="AW40" s="624"/>
      <c r="AX40" s="624"/>
      <c r="AY40" s="624"/>
      <c r="AZ40" s="624"/>
      <c r="BA40" s="624"/>
      <c r="BB40" s="624"/>
      <c r="BC40" s="624"/>
      <c r="BD40" s="163"/>
      <c r="BE40" s="623" t="str">
        <f t="shared" si="1"/>
        <v/>
      </c>
      <c r="BF40" s="623"/>
      <c r="BG40" s="624"/>
      <c r="BH40" s="624"/>
      <c r="BI40" s="624"/>
      <c r="BJ40" s="624"/>
      <c r="BK40" s="624"/>
      <c r="BL40" s="624"/>
      <c r="BM40" s="624"/>
      <c r="BN40" s="624"/>
      <c r="BO40" s="624"/>
      <c r="BP40" s="624"/>
      <c r="BQ40" s="624"/>
      <c r="BR40" s="624"/>
      <c r="BS40" s="624"/>
      <c r="BT40" s="624"/>
      <c r="BU40" s="624"/>
      <c r="BV40" s="163"/>
      <c r="BW40" s="623">
        <f t="shared" si="2"/>
        <v>16</v>
      </c>
      <c r="BX40" s="623"/>
      <c r="BY40" s="624" t="str">
        <f>IF('各会計、関係団体の財政状況及び健全化判断比率'!B74="","",'各会計、関係団体の財政状況及び健全化判断比率'!B74)</f>
        <v>埼玉県後期高齢者医療広域連合</v>
      </c>
      <c r="BZ40" s="624"/>
      <c r="CA40" s="624"/>
      <c r="CB40" s="624"/>
      <c r="CC40" s="624"/>
      <c r="CD40" s="624"/>
      <c r="CE40" s="624"/>
      <c r="CF40" s="624"/>
      <c r="CG40" s="624"/>
      <c r="CH40" s="624"/>
      <c r="CI40" s="624"/>
      <c r="CJ40" s="624"/>
      <c r="CK40" s="624"/>
      <c r="CL40" s="624"/>
      <c r="CM40" s="624"/>
      <c r="CN40" s="163"/>
      <c r="CO40" s="623" t="str">
        <f t="shared" si="3"/>
        <v/>
      </c>
      <c r="CP40" s="623"/>
      <c r="CQ40" s="624" t="str">
        <f>IF('各会計、関係団体の財政状況及び健全化判断比率'!BS13="","",'各会計、関係団体の財政状況及び健全化判断比率'!BS13)</f>
        <v/>
      </c>
      <c r="CR40" s="624"/>
      <c r="CS40" s="624"/>
      <c r="CT40" s="624"/>
      <c r="CU40" s="624"/>
      <c r="CV40" s="624"/>
      <c r="CW40" s="624"/>
      <c r="CX40" s="624"/>
      <c r="CY40" s="624"/>
      <c r="CZ40" s="624"/>
      <c r="DA40" s="624"/>
      <c r="DB40" s="624"/>
      <c r="DC40" s="624"/>
      <c r="DD40" s="624"/>
      <c r="DE40" s="624"/>
      <c r="DG40" s="625" t="str">
        <f>IF('各会計、関係団体の財政状況及び健全化判断比率'!BR13="","",'各会計、関係団体の財政状況及び健全化判断比率'!BR13)</f>
        <v/>
      </c>
      <c r="DH40" s="625"/>
      <c r="DI40" s="168"/>
    </row>
    <row r="41" spans="1:113" ht="32.25" customHeight="1" x14ac:dyDescent="0.15">
      <c r="A41" s="163"/>
      <c r="B41" s="190"/>
      <c r="C41" s="623" t="str">
        <f t="shared" si="5"/>
        <v/>
      </c>
      <c r="D41" s="623"/>
      <c r="E41" s="624" t="str">
        <f>IF('各会計、関係団体の財政状況及び健全化判断比率'!B14="","",'各会計、関係団体の財政状況及び健全化判断比率'!B14)</f>
        <v/>
      </c>
      <c r="F41" s="624"/>
      <c r="G41" s="624"/>
      <c r="H41" s="624"/>
      <c r="I41" s="624"/>
      <c r="J41" s="624"/>
      <c r="K41" s="624"/>
      <c r="L41" s="624"/>
      <c r="M41" s="624"/>
      <c r="N41" s="624"/>
      <c r="O41" s="624"/>
      <c r="P41" s="624"/>
      <c r="Q41" s="624"/>
      <c r="R41" s="624"/>
      <c r="S41" s="624"/>
      <c r="T41" s="163"/>
      <c r="U41" s="623" t="str">
        <f t="shared" si="4"/>
        <v/>
      </c>
      <c r="V41" s="623"/>
      <c r="W41" s="624"/>
      <c r="X41" s="624"/>
      <c r="Y41" s="624"/>
      <c r="Z41" s="624"/>
      <c r="AA41" s="624"/>
      <c r="AB41" s="624"/>
      <c r="AC41" s="624"/>
      <c r="AD41" s="624"/>
      <c r="AE41" s="624"/>
      <c r="AF41" s="624"/>
      <c r="AG41" s="624"/>
      <c r="AH41" s="624"/>
      <c r="AI41" s="624"/>
      <c r="AJ41" s="624"/>
      <c r="AK41" s="624"/>
      <c r="AL41" s="163"/>
      <c r="AM41" s="623" t="str">
        <f t="shared" si="0"/>
        <v/>
      </c>
      <c r="AN41" s="623"/>
      <c r="AO41" s="624"/>
      <c r="AP41" s="624"/>
      <c r="AQ41" s="624"/>
      <c r="AR41" s="624"/>
      <c r="AS41" s="624"/>
      <c r="AT41" s="624"/>
      <c r="AU41" s="624"/>
      <c r="AV41" s="624"/>
      <c r="AW41" s="624"/>
      <c r="AX41" s="624"/>
      <c r="AY41" s="624"/>
      <c r="AZ41" s="624"/>
      <c r="BA41" s="624"/>
      <c r="BB41" s="624"/>
      <c r="BC41" s="624"/>
      <c r="BD41" s="163"/>
      <c r="BE41" s="623" t="str">
        <f t="shared" si="1"/>
        <v/>
      </c>
      <c r="BF41" s="623"/>
      <c r="BG41" s="624"/>
      <c r="BH41" s="624"/>
      <c r="BI41" s="624"/>
      <c r="BJ41" s="624"/>
      <c r="BK41" s="624"/>
      <c r="BL41" s="624"/>
      <c r="BM41" s="624"/>
      <c r="BN41" s="624"/>
      <c r="BO41" s="624"/>
      <c r="BP41" s="624"/>
      <c r="BQ41" s="624"/>
      <c r="BR41" s="624"/>
      <c r="BS41" s="624"/>
      <c r="BT41" s="624"/>
      <c r="BU41" s="624"/>
      <c r="BV41" s="163"/>
      <c r="BW41" s="623">
        <f t="shared" si="2"/>
        <v>17</v>
      </c>
      <c r="BX41" s="623"/>
      <c r="BY41" s="624" t="str">
        <f>IF('各会計、関係団体の財政状況及び健全化判断比率'!B75="","",'各会計、関係団体の財政状況及び健全化判断比率'!B75)</f>
        <v>埼玉県後期高齢者医療広域連合</v>
      </c>
      <c r="BZ41" s="624"/>
      <c r="CA41" s="624"/>
      <c r="CB41" s="624"/>
      <c r="CC41" s="624"/>
      <c r="CD41" s="624"/>
      <c r="CE41" s="624"/>
      <c r="CF41" s="624"/>
      <c r="CG41" s="624"/>
      <c r="CH41" s="624"/>
      <c r="CI41" s="624"/>
      <c r="CJ41" s="624"/>
      <c r="CK41" s="624"/>
      <c r="CL41" s="624"/>
      <c r="CM41" s="624"/>
      <c r="CN41" s="163"/>
      <c r="CO41" s="623" t="str">
        <f t="shared" si="3"/>
        <v/>
      </c>
      <c r="CP41" s="623"/>
      <c r="CQ41" s="624" t="str">
        <f>IF('各会計、関係団体の財政状況及び健全化判断比率'!BS14="","",'各会計、関係団体の財政状況及び健全化判断比率'!BS14)</f>
        <v/>
      </c>
      <c r="CR41" s="624"/>
      <c r="CS41" s="624"/>
      <c r="CT41" s="624"/>
      <c r="CU41" s="624"/>
      <c r="CV41" s="624"/>
      <c r="CW41" s="624"/>
      <c r="CX41" s="624"/>
      <c r="CY41" s="624"/>
      <c r="CZ41" s="624"/>
      <c r="DA41" s="624"/>
      <c r="DB41" s="624"/>
      <c r="DC41" s="624"/>
      <c r="DD41" s="624"/>
      <c r="DE41" s="624"/>
      <c r="DG41" s="625" t="str">
        <f>IF('各会計、関係団体の財政状況及び健全化判断比率'!BR14="","",'各会計、関係団体の財政状況及び健全化判断比率'!BR14)</f>
        <v/>
      </c>
      <c r="DH41" s="625"/>
      <c r="DI41" s="168"/>
    </row>
    <row r="42" spans="1:113" ht="32.25" customHeight="1" x14ac:dyDescent="0.15">
      <c r="B42" s="190"/>
      <c r="C42" s="623" t="str">
        <f t="shared" si="5"/>
        <v/>
      </c>
      <c r="D42" s="623"/>
      <c r="E42" s="624" t="str">
        <f>IF('各会計、関係団体の財政状況及び健全化判断比率'!B15="","",'各会計、関係団体の財政状況及び健全化判断比率'!B15)</f>
        <v/>
      </c>
      <c r="F42" s="624"/>
      <c r="G42" s="624"/>
      <c r="H42" s="624"/>
      <c r="I42" s="624"/>
      <c r="J42" s="624"/>
      <c r="K42" s="624"/>
      <c r="L42" s="624"/>
      <c r="M42" s="624"/>
      <c r="N42" s="624"/>
      <c r="O42" s="624"/>
      <c r="P42" s="624"/>
      <c r="Q42" s="624"/>
      <c r="R42" s="624"/>
      <c r="S42" s="624"/>
      <c r="T42" s="163"/>
      <c r="U42" s="623" t="str">
        <f t="shared" si="4"/>
        <v/>
      </c>
      <c r="V42" s="623"/>
      <c r="W42" s="624"/>
      <c r="X42" s="624"/>
      <c r="Y42" s="624"/>
      <c r="Z42" s="624"/>
      <c r="AA42" s="624"/>
      <c r="AB42" s="624"/>
      <c r="AC42" s="624"/>
      <c r="AD42" s="624"/>
      <c r="AE42" s="624"/>
      <c r="AF42" s="624"/>
      <c r="AG42" s="624"/>
      <c r="AH42" s="624"/>
      <c r="AI42" s="624"/>
      <c r="AJ42" s="624"/>
      <c r="AK42" s="624"/>
      <c r="AL42" s="163"/>
      <c r="AM42" s="623" t="str">
        <f t="shared" si="0"/>
        <v/>
      </c>
      <c r="AN42" s="623"/>
      <c r="AO42" s="624"/>
      <c r="AP42" s="624"/>
      <c r="AQ42" s="624"/>
      <c r="AR42" s="624"/>
      <c r="AS42" s="624"/>
      <c r="AT42" s="624"/>
      <c r="AU42" s="624"/>
      <c r="AV42" s="624"/>
      <c r="AW42" s="624"/>
      <c r="AX42" s="624"/>
      <c r="AY42" s="624"/>
      <c r="AZ42" s="624"/>
      <c r="BA42" s="624"/>
      <c r="BB42" s="624"/>
      <c r="BC42" s="624"/>
      <c r="BD42" s="163"/>
      <c r="BE42" s="623" t="str">
        <f t="shared" si="1"/>
        <v/>
      </c>
      <c r="BF42" s="623"/>
      <c r="BG42" s="624"/>
      <c r="BH42" s="624"/>
      <c r="BI42" s="624"/>
      <c r="BJ42" s="624"/>
      <c r="BK42" s="624"/>
      <c r="BL42" s="624"/>
      <c r="BM42" s="624"/>
      <c r="BN42" s="624"/>
      <c r="BO42" s="624"/>
      <c r="BP42" s="624"/>
      <c r="BQ42" s="624"/>
      <c r="BR42" s="624"/>
      <c r="BS42" s="624"/>
      <c r="BT42" s="624"/>
      <c r="BU42" s="624"/>
      <c r="BV42" s="163"/>
      <c r="BW42" s="623">
        <f t="shared" si="2"/>
        <v>18</v>
      </c>
      <c r="BX42" s="623"/>
      <c r="BY42" s="624" t="str">
        <f>IF('各会計、関係団体の財政状況及び健全化判断比率'!B76="","",'各会計、関係団体の財政状況及び健全化判断比率'!B76)</f>
        <v>埼玉県市町村総合事務組合</v>
      </c>
      <c r="BZ42" s="624"/>
      <c r="CA42" s="624"/>
      <c r="CB42" s="624"/>
      <c r="CC42" s="624"/>
      <c r="CD42" s="624"/>
      <c r="CE42" s="624"/>
      <c r="CF42" s="624"/>
      <c r="CG42" s="624"/>
      <c r="CH42" s="624"/>
      <c r="CI42" s="624"/>
      <c r="CJ42" s="624"/>
      <c r="CK42" s="624"/>
      <c r="CL42" s="624"/>
      <c r="CM42" s="624"/>
      <c r="CN42" s="163"/>
      <c r="CO42" s="623" t="str">
        <f t="shared" si="3"/>
        <v/>
      </c>
      <c r="CP42" s="623"/>
      <c r="CQ42" s="624" t="str">
        <f>IF('各会計、関係団体の財政状況及び健全化判断比率'!BS15="","",'各会計、関係団体の財政状況及び健全化判断比率'!BS15)</f>
        <v/>
      </c>
      <c r="CR42" s="624"/>
      <c r="CS42" s="624"/>
      <c r="CT42" s="624"/>
      <c r="CU42" s="624"/>
      <c r="CV42" s="624"/>
      <c r="CW42" s="624"/>
      <c r="CX42" s="624"/>
      <c r="CY42" s="624"/>
      <c r="CZ42" s="624"/>
      <c r="DA42" s="624"/>
      <c r="DB42" s="624"/>
      <c r="DC42" s="624"/>
      <c r="DD42" s="624"/>
      <c r="DE42" s="624"/>
      <c r="DG42" s="625" t="str">
        <f>IF('各会計、関係団体の財政状況及び健全化判断比率'!BR15="","",'各会計、関係団体の財政状況及び健全化判断比率'!BR15)</f>
        <v/>
      </c>
      <c r="DH42" s="625"/>
      <c r="DI42" s="168"/>
    </row>
    <row r="43" spans="1:113" ht="32.25" customHeight="1" x14ac:dyDescent="0.15">
      <c r="B43" s="190"/>
      <c r="C43" s="623" t="str">
        <f t="shared" si="5"/>
        <v/>
      </c>
      <c r="D43" s="623"/>
      <c r="E43" s="624" t="str">
        <f>IF('各会計、関係団体の財政状況及び健全化判断比率'!B16="","",'各会計、関係団体の財政状況及び健全化判断比率'!B16)</f>
        <v/>
      </c>
      <c r="F43" s="624"/>
      <c r="G43" s="624"/>
      <c r="H43" s="624"/>
      <c r="I43" s="624"/>
      <c r="J43" s="624"/>
      <c r="K43" s="624"/>
      <c r="L43" s="624"/>
      <c r="M43" s="624"/>
      <c r="N43" s="624"/>
      <c r="O43" s="624"/>
      <c r="P43" s="624"/>
      <c r="Q43" s="624"/>
      <c r="R43" s="624"/>
      <c r="S43" s="624"/>
      <c r="T43" s="163"/>
      <c r="U43" s="623" t="str">
        <f t="shared" si="4"/>
        <v/>
      </c>
      <c r="V43" s="623"/>
      <c r="W43" s="624"/>
      <c r="X43" s="624"/>
      <c r="Y43" s="624"/>
      <c r="Z43" s="624"/>
      <c r="AA43" s="624"/>
      <c r="AB43" s="624"/>
      <c r="AC43" s="624"/>
      <c r="AD43" s="624"/>
      <c r="AE43" s="624"/>
      <c r="AF43" s="624"/>
      <c r="AG43" s="624"/>
      <c r="AH43" s="624"/>
      <c r="AI43" s="624"/>
      <c r="AJ43" s="624"/>
      <c r="AK43" s="624"/>
      <c r="AL43" s="163"/>
      <c r="AM43" s="623" t="str">
        <f t="shared" si="0"/>
        <v/>
      </c>
      <c r="AN43" s="623"/>
      <c r="AO43" s="624"/>
      <c r="AP43" s="624"/>
      <c r="AQ43" s="624"/>
      <c r="AR43" s="624"/>
      <c r="AS43" s="624"/>
      <c r="AT43" s="624"/>
      <c r="AU43" s="624"/>
      <c r="AV43" s="624"/>
      <c r="AW43" s="624"/>
      <c r="AX43" s="624"/>
      <c r="AY43" s="624"/>
      <c r="AZ43" s="624"/>
      <c r="BA43" s="624"/>
      <c r="BB43" s="624"/>
      <c r="BC43" s="624"/>
      <c r="BD43" s="163"/>
      <c r="BE43" s="623" t="str">
        <f t="shared" si="1"/>
        <v/>
      </c>
      <c r="BF43" s="623"/>
      <c r="BG43" s="624"/>
      <c r="BH43" s="624"/>
      <c r="BI43" s="624"/>
      <c r="BJ43" s="624"/>
      <c r="BK43" s="624"/>
      <c r="BL43" s="624"/>
      <c r="BM43" s="624"/>
      <c r="BN43" s="624"/>
      <c r="BO43" s="624"/>
      <c r="BP43" s="624"/>
      <c r="BQ43" s="624"/>
      <c r="BR43" s="624"/>
      <c r="BS43" s="624"/>
      <c r="BT43" s="624"/>
      <c r="BU43" s="624"/>
      <c r="BV43" s="163"/>
      <c r="BW43" s="623">
        <f t="shared" si="2"/>
        <v>19</v>
      </c>
      <c r="BX43" s="623"/>
      <c r="BY43" s="624" t="str">
        <f>IF('各会計、関係団体の財政状況及び健全化判断比率'!B77="","",'各会計、関係団体の財政状況及び健全化判断比率'!B77)</f>
        <v>埼玉県市町村総合事務組合</v>
      </c>
      <c r="BZ43" s="624"/>
      <c r="CA43" s="624"/>
      <c r="CB43" s="624"/>
      <c r="CC43" s="624"/>
      <c r="CD43" s="624"/>
      <c r="CE43" s="624"/>
      <c r="CF43" s="624"/>
      <c r="CG43" s="624"/>
      <c r="CH43" s="624"/>
      <c r="CI43" s="624"/>
      <c r="CJ43" s="624"/>
      <c r="CK43" s="624"/>
      <c r="CL43" s="624"/>
      <c r="CM43" s="624"/>
      <c r="CN43" s="163"/>
      <c r="CO43" s="623" t="str">
        <f t="shared" si="3"/>
        <v/>
      </c>
      <c r="CP43" s="623"/>
      <c r="CQ43" s="624" t="str">
        <f>IF('各会計、関係団体の財政状況及び健全化判断比率'!BS16="","",'各会計、関係団体の財政状況及び健全化判断比率'!BS16)</f>
        <v/>
      </c>
      <c r="CR43" s="624"/>
      <c r="CS43" s="624"/>
      <c r="CT43" s="624"/>
      <c r="CU43" s="624"/>
      <c r="CV43" s="624"/>
      <c r="CW43" s="624"/>
      <c r="CX43" s="624"/>
      <c r="CY43" s="624"/>
      <c r="CZ43" s="624"/>
      <c r="DA43" s="624"/>
      <c r="DB43" s="624"/>
      <c r="DC43" s="624"/>
      <c r="DD43" s="624"/>
      <c r="DE43" s="624"/>
      <c r="DG43" s="625" t="str">
        <f>IF('各会計、関係団体の財政状況及び健全化判断比率'!BR16="","",'各会計、関係団体の財政状況及び健全化判断比率'!BR16)</f>
        <v/>
      </c>
      <c r="DH43" s="625"/>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26" t="s">
        <v>194</v>
      </c>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c r="AD46" s="626"/>
      <c r="AE46" s="626"/>
      <c r="AF46" s="626"/>
      <c r="AG46" s="626"/>
      <c r="AH46" s="626"/>
      <c r="AI46" s="626"/>
      <c r="AJ46" s="626"/>
      <c r="AK46" s="626"/>
      <c r="AL46" s="626"/>
      <c r="AM46" s="626"/>
      <c r="AN46" s="626"/>
      <c r="AO46" s="626"/>
      <c r="AP46" s="626"/>
      <c r="AQ46" s="626"/>
      <c r="AR46" s="626"/>
      <c r="AS46" s="626"/>
      <c r="AT46" s="626"/>
      <c r="AU46" s="626"/>
      <c r="AV46" s="626"/>
      <c r="AW46" s="626"/>
      <c r="AX46" s="626"/>
      <c r="AY46" s="626"/>
      <c r="AZ46" s="626"/>
      <c r="BA46" s="626"/>
      <c r="BB46" s="626"/>
      <c r="BC46" s="626"/>
      <c r="BD46" s="626"/>
      <c r="BE46" s="626"/>
      <c r="BF46" s="626"/>
      <c r="BG46" s="626"/>
      <c r="BH46" s="626"/>
      <c r="BI46" s="626"/>
      <c r="BJ46" s="626"/>
      <c r="BK46" s="626"/>
      <c r="BL46" s="626"/>
      <c r="BM46" s="626"/>
      <c r="BN46" s="626"/>
      <c r="BO46" s="626"/>
      <c r="BP46" s="626"/>
      <c r="BQ46" s="626"/>
      <c r="BR46" s="626"/>
      <c r="BS46" s="626"/>
      <c r="BT46" s="626"/>
      <c r="BU46" s="626"/>
      <c r="BV46" s="626"/>
      <c r="BW46" s="626"/>
      <c r="BX46" s="626"/>
      <c r="BY46" s="626"/>
      <c r="BZ46" s="626"/>
      <c r="CA46" s="626"/>
      <c r="CB46" s="626"/>
      <c r="CC46" s="626"/>
      <c r="CD46" s="626"/>
      <c r="CE46" s="626"/>
      <c r="CF46" s="626"/>
      <c r="CG46" s="626"/>
      <c r="CH46" s="626"/>
      <c r="CI46" s="626"/>
      <c r="CJ46" s="626"/>
      <c r="CK46" s="626"/>
      <c r="CL46" s="626"/>
      <c r="CM46" s="626"/>
      <c r="CN46" s="626"/>
      <c r="CO46" s="626"/>
      <c r="CP46" s="626"/>
      <c r="CQ46" s="626"/>
      <c r="CR46" s="626"/>
      <c r="CS46" s="626"/>
      <c r="CT46" s="626"/>
      <c r="CU46" s="626"/>
      <c r="CV46" s="626"/>
      <c r="CW46" s="626"/>
      <c r="CX46" s="626"/>
      <c r="CY46" s="626"/>
      <c r="CZ46" s="626"/>
      <c r="DA46" s="626"/>
      <c r="DB46" s="626"/>
      <c r="DC46" s="626"/>
      <c r="DD46" s="626"/>
      <c r="DE46" s="626"/>
      <c r="DF46" s="626"/>
      <c r="DG46" s="626"/>
      <c r="DH46" s="626"/>
      <c r="DI46" s="626"/>
    </row>
    <row r="47" spans="1:113" x14ac:dyDescent="0.15">
      <c r="E47" s="626" t="s">
        <v>195</v>
      </c>
      <c r="F47" s="626"/>
      <c r="G47" s="626"/>
      <c r="H47" s="626"/>
      <c r="I47" s="626"/>
      <c r="J47" s="626"/>
      <c r="K47" s="626"/>
      <c r="L47" s="626"/>
      <c r="M47" s="626"/>
      <c r="N47" s="626"/>
      <c r="O47" s="626"/>
      <c r="P47" s="626"/>
      <c r="Q47" s="626"/>
      <c r="R47" s="626"/>
      <c r="S47" s="626"/>
      <c r="T47" s="626"/>
      <c r="U47" s="626"/>
      <c r="V47" s="626"/>
      <c r="W47" s="626"/>
      <c r="X47" s="626"/>
      <c r="Y47" s="626"/>
      <c r="Z47" s="626"/>
      <c r="AA47" s="626"/>
      <c r="AB47" s="626"/>
      <c r="AC47" s="626"/>
      <c r="AD47" s="626"/>
      <c r="AE47" s="626"/>
      <c r="AF47" s="626"/>
      <c r="AG47" s="626"/>
      <c r="AH47" s="626"/>
      <c r="AI47" s="626"/>
      <c r="AJ47" s="626"/>
      <c r="AK47" s="626"/>
      <c r="AL47" s="626"/>
      <c r="AM47" s="626"/>
      <c r="AN47" s="626"/>
      <c r="AO47" s="626"/>
      <c r="AP47" s="626"/>
      <c r="AQ47" s="626"/>
      <c r="AR47" s="626"/>
      <c r="AS47" s="626"/>
      <c r="AT47" s="626"/>
      <c r="AU47" s="626"/>
      <c r="AV47" s="626"/>
      <c r="AW47" s="626"/>
      <c r="AX47" s="626"/>
      <c r="AY47" s="626"/>
      <c r="AZ47" s="626"/>
      <c r="BA47" s="626"/>
      <c r="BB47" s="626"/>
      <c r="BC47" s="626"/>
      <c r="BD47" s="626"/>
      <c r="BE47" s="626"/>
      <c r="BF47" s="626"/>
      <c r="BG47" s="626"/>
      <c r="BH47" s="626"/>
      <c r="BI47" s="626"/>
      <c r="BJ47" s="626"/>
      <c r="BK47" s="626"/>
      <c r="BL47" s="626"/>
      <c r="BM47" s="626"/>
      <c r="BN47" s="626"/>
      <c r="BO47" s="626"/>
      <c r="BP47" s="626"/>
      <c r="BQ47" s="626"/>
      <c r="BR47" s="626"/>
      <c r="BS47" s="626"/>
      <c r="BT47" s="626"/>
      <c r="BU47" s="626"/>
      <c r="BV47" s="626"/>
      <c r="BW47" s="626"/>
      <c r="BX47" s="626"/>
      <c r="BY47" s="626"/>
      <c r="BZ47" s="626"/>
      <c r="CA47" s="626"/>
      <c r="CB47" s="626"/>
      <c r="CC47" s="626"/>
      <c r="CD47" s="626"/>
      <c r="CE47" s="626"/>
      <c r="CF47" s="626"/>
      <c r="CG47" s="626"/>
      <c r="CH47" s="626"/>
      <c r="CI47" s="626"/>
      <c r="CJ47" s="626"/>
      <c r="CK47" s="626"/>
      <c r="CL47" s="626"/>
      <c r="CM47" s="626"/>
      <c r="CN47" s="626"/>
      <c r="CO47" s="626"/>
      <c r="CP47" s="626"/>
      <c r="CQ47" s="626"/>
      <c r="CR47" s="626"/>
      <c r="CS47" s="626"/>
      <c r="CT47" s="626"/>
      <c r="CU47" s="626"/>
      <c r="CV47" s="626"/>
      <c r="CW47" s="626"/>
      <c r="CX47" s="626"/>
      <c r="CY47" s="626"/>
      <c r="CZ47" s="626"/>
      <c r="DA47" s="626"/>
      <c r="DB47" s="626"/>
      <c r="DC47" s="626"/>
      <c r="DD47" s="626"/>
      <c r="DE47" s="626"/>
      <c r="DF47" s="626"/>
      <c r="DG47" s="626"/>
      <c r="DH47" s="626"/>
      <c r="DI47" s="626"/>
    </row>
    <row r="48" spans="1:113" x14ac:dyDescent="0.15">
      <c r="E48" s="626" t="s">
        <v>196</v>
      </c>
      <c r="F48" s="626"/>
      <c r="G48" s="626"/>
      <c r="H48" s="626"/>
      <c r="I48" s="626"/>
      <c r="J48" s="626"/>
      <c r="K48" s="626"/>
      <c r="L48" s="626"/>
      <c r="M48" s="626"/>
      <c r="N48" s="626"/>
      <c r="O48" s="626"/>
      <c r="P48" s="626"/>
      <c r="Q48" s="626"/>
      <c r="R48" s="626"/>
      <c r="S48" s="626"/>
      <c r="T48" s="626"/>
      <c r="U48" s="626"/>
      <c r="V48" s="626"/>
      <c r="W48" s="626"/>
      <c r="X48" s="626"/>
      <c r="Y48" s="626"/>
      <c r="Z48" s="626"/>
      <c r="AA48" s="626"/>
      <c r="AB48" s="626"/>
      <c r="AC48" s="626"/>
      <c r="AD48" s="626"/>
      <c r="AE48" s="626"/>
      <c r="AF48" s="626"/>
      <c r="AG48" s="626"/>
      <c r="AH48" s="626"/>
      <c r="AI48" s="626"/>
      <c r="AJ48" s="626"/>
      <c r="AK48" s="626"/>
      <c r="AL48" s="626"/>
      <c r="AM48" s="626"/>
      <c r="AN48" s="626"/>
      <c r="AO48" s="626"/>
      <c r="AP48" s="626"/>
      <c r="AQ48" s="626"/>
      <c r="AR48" s="626"/>
      <c r="AS48" s="626"/>
      <c r="AT48" s="626"/>
      <c r="AU48" s="626"/>
      <c r="AV48" s="626"/>
      <c r="AW48" s="626"/>
      <c r="AX48" s="626"/>
      <c r="AY48" s="626"/>
      <c r="AZ48" s="626"/>
      <c r="BA48" s="626"/>
      <c r="BB48" s="626"/>
      <c r="BC48" s="626"/>
      <c r="BD48" s="626"/>
      <c r="BE48" s="626"/>
      <c r="BF48" s="626"/>
      <c r="BG48" s="626"/>
      <c r="BH48" s="626"/>
      <c r="BI48" s="626"/>
      <c r="BJ48" s="626"/>
      <c r="BK48" s="626"/>
      <c r="BL48" s="626"/>
      <c r="BM48" s="626"/>
      <c r="BN48" s="626"/>
      <c r="BO48" s="626"/>
      <c r="BP48" s="626"/>
      <c r="BQ48" s="626"/>
      <c r="BR48" s="626"/>
      <c r="BS48" s="626"/>
      <c r="BT48" s="626"/>
      <c r="BU48" s="626"/>
      <c r="BV48" s="626"/>
      <c r="BW48" s="626"/>
      <c r="BX48" s="626"/>
      <c r="BY48" s="626"/>
      <c r="BZ48" s="626"/>
      <c r="CA48" s="626"/>
      <c r="CB48" s="626"/>
      <c r="CC48" s="626"/>
      <c r="CD48" s="626"/>
      <c r="CE48" s="626"/>
      <c r="CF48" s="626"/>
      <c r="CG48" s="626"/>
      <c r="CH48" s="626"/>
      <c r="CI48" s="626"/>
      <c r="CJ48" s="626"/>
      <c r="CK48" s="626"/>
      <c r="CL48" s="626"/>
      <c r="CM48" s="626"/>
      <c r="CN48" s="626"/>
      <c r="CO48" s="626"/>
      <c r="CP48" s="626"/>
      <c r="CQ48" s="626"/>
      <c r="CR48" s="626"/>
      <c r="CS48" s="626"/>
      <c r="CT48" s="626"/>
      <c r="CU48" s="626"/>
      <c r="CV48" s="626"/>
      <c r="CW48" s="626"/>
      <c r="CX48" s="626"/>
      <c r="CY48" s="626"/>
      <c r="CZ48" s="626"/>
      <c r="DA48" s="626"/>
      <c r="DB48" s="626"/>
      <c r="DC48" s="626"/>
      <c r="DD48" s="626"/>
      <c r="DE48" s="626"/>
      <c r="DF48" s="626"/>
      <c r="DG48" s="626"/>
      <c r="DH48" s="626"/>
      <c r="DI48" s="626"/>
    </row>
    <row r="49" spans="5:113" x14ac:dyDescent="0.15">
      <c r="E49" s="627" t="s">
        <v>197</v>
      </c>
      <c r="F49" s="627"/>
      <c r="G49" s="627"/>
      <c r="H49" s="627"/>
      <c r="I49" s="627"/>
      <c r="J49" s="627"/>
      <c r="K49" s="627"/>
      <c r="L49" s="627"/>
      <c r="M49" s="627"/>
      <c r="N49" s="627"/>
      <c r="O49" s="627"/>
      <c r="P49" s="627"/>
      <c r="Q49" s="627"/>
      <c r="R49" s="627"/>
      <c r="S49" s="627"/>
      <c r="T49" s="627"/>
      <c r="U49" s="627"/>
      <c r="V49" s="627"/>
      <c r="W49" s="627"/>
      <c r="X49" s="627"/>
      <c r="Y49" s="627"/>
      <c r="Z49" s="627"/>
      <c r="AA49" s="627"/>
      <c r="AB49" s="627"/>
      <c r="AC49" s="627"/>
      <c r="AD49" s="627"/>
      <c r="AE49" s="627"/>
      <c r="AF49" s="627"/>
      <c r="AG49" s="627"/>
      <c r="AH49" s="627"/>
      <c r="AI49" s="627"/>
      <c r="AJ49" s="627"/>
      <c r="AK49" s="627"/>
      <c r="AL49" s="627"/>
      <c r="AM49" s="627"/>
      <c r="AN49" s="627"/>
      <c r="AO49" s="627"/>
      <c r="AP49" s="627"/>
      <c r="AQ49" s="627"/>
      <c r="AR49" s="627"/>
      <c r="AS49" s="627"/>
      <c r="AT49" s="627"/>
      <c r="AU49" s="627"/>
      <c r="AV49" s="627"/>
      <c r="AW49" s="627"/>
      <c r="AX49" s="627"/>
      <c r="AY49" s="627"/>
      <c r="AZ49" s="627"/>
      <c r="BA49" s="627"/>
      <c r="BB49" s="627"/>
      <c r="BC49" s="627"/>
      <c r="BD49" s="627"/>
      <c r="BE49" s="627"/>
      <c r="BF49" s="627"/>
      <c r="BG49" s="627"/>
      <c r="BH49" s="627"/>
      <c r="BI49" s="627"/>
      <c r="BJ49" s="627"/>
      <c r="BK49" s="627"/>
      <c r="BL49" s="627"/>
      <c r="BM49" s="627"/>
      <c r="BN49" s="627"/>
      <c r="BO49" s="627"/>
      <c r="BP49" s="627"/>
      <c r="BQ49" s="627"/>
      <c r="BR49" s="627"/>
      <c r="BS49" s="627"/>
      <c r="BT49" s="627"/>
      <c r="BU49" s="627"/>
      <c r="BV49" s="627"/>
      <c r="BW49" s="627"/>
      <c r="BX49" s="627"/>
      <c r="BY49" s="627"/>
      <c r="BZ49" s="627"/>
      <c r="CA49" s="627"/>
      <c r="CB49" s="627"/>
      <c r="CC49" s="627"/>
      <c r="CD49" s="627"/>
      <c r="CE49" s="627"/>
      <c r="CF49" s="627"/>
      <c r="CG49" s="627"/>
      <c r="CH49" s="627"/>
      <c r="CI49" s="627"/>
      <c r="CJ49" s="627"/>
      <c r="CK49" s="627"/>
      <c r="CL49" s="627"/>
      <c r="CM49" s="627"/>
      <c r="CN49" s="627"/>
      <c r="CO49" s="627"/>
      <c r="CP49" s="627"/>
      <c r="CQ49" s="627"/>
      <c r="CR49" s="627"/>
      <c r="CS49" s="627"/>
      <c r="CT49" s="627"/>
      <c r="CU49" s="627"/>
      <c r="CV49" s="627"/>
      <c r="CW49" s="627"/>
      <c r="CX49" s="627"/>
      <c r="CY49" s="627"/>
      <c r="CZ49" s="627"/>
      <c r="DA49" s="627"/>
      <c r="DB49" s="627"/>
      <c r="DC49" s="627"/>
      <c r="DD49" s="627"/>
      <c r="DE49" s="627"/>
      <c r="DF49" s="627"/>
      <c r="DG49" s="627"/>
      <c r="DH49" s="627"/>
      <c r="DI49" s="627"/>
    </row>
    <row r="50" spans="5:113" x14ac:dyDescent="0.15">
      <c r="E50" s="626" t="s">
        <v>198</v>
      </c>
      <c r="F50" s="626"/>
      <c r="G50" s="626"/>
      <c r="H50" s="626"/>
      <c r="I50" s="626"/>
      <c r="J50" s="626"/>
      <c r="K50" s="626"/>
      <c r="L50" s="626"/>
      <c r="M50" s="626"/>
      <c r="N50" s="626"/>
      <c r="O50" s="626"/>
      <c r="P50" s="626"/>
      <c r="Q50" s="626"/>
      <c r="R50" s="626"/>
      <c r="S50" s="626"/>
      <c r="T50" s="626"/>
      <c r="U50" s="626"/>
      <c r="V50" s="626"/>
      <c r="W50" s="626"/>
      <c r="X50" s="626"/>
      <c r="Y50" s="626"/>
      <c r="Z50" s="626"/>
      <c r="AA50" s="626"/>
      <c r="AB50" s="626"/>
      <c r="AC50" s="626"/>
      <c r="AD50" s="626"/>
      <c r="AE50" s="626"/>
      <c r="AF50" s="626"/>
      <c r="AG50" s="626"/>
      <c r="AH50" s="626"/>
      <c r="AI50" s="626"/>
      <c r="AJ50" s="626"/>
      <c r="AK50" s="626"/>
      <c r="AL50" s="626"/>
      <c r="AM50" s="626"/>
      <c r="AN50" s="626"/>
      <c r="AO50" s="626"/>
      <c r="AP50" s="626"/>
      <c r="AQ50" s="62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c r="CG50" s="626"/>
      <c r="CH50" s="626"/>
      <c r="CI50" s="626"/>
      <c r="CJ50" s="626"/>
      <c r="CK50" s="626"/>
      <c r="CL50" s="626"/>
      <c r="CM50" s="626"/>
      <c r="CN50" s="626"/>
      <c r="CO50" s="626"/>
      <c r="CP50" s="626"/>
      <c r="CQ50" s="626"/>
      <c r="CR50" s="626"/>
      <c r="CS50" s="626"/>
      <c r="CT50" s="626"/>
      <c r="CU50" s="626"/>
      <c r="CV50" s="626"/>
      <c r="CW50" s="626"/>
      <c r="CX50" s="626"/>
      <c r="CY50" s="626"/>
      <c r="CZ50" s="626"/>
      <c r="DA50" s="626"/>
      <c r="DB50" s="626"/>
      <c r="DC50" s="626"/>
      <c r="DD50" s="626"/>
      <c r="DE50" s="626"/>
      <c r="DF50" s="626"/>
      <c r="DG50" s="626"/>
      <c r="DH50" s="626"/>
      <c r="DI50" s="626"/>
    </row>
    <row r="51" spans="5:113" x14ac:dyDescent="0.15">
      <c r="E51" s="626" t="s">
        <v>199</v>
      </c>
      <c r="F51" s="626"/>
      <c r="G51" s="626"/>
      <c r="H51" s="626"/>
      <c r="I51" s="626"/>
      <c r="J51" s="626"/>
      <c r="K51" s="626"/>
      <c r="L51" s="626"/>
      <c r="M51" s="626"/>
      <c r="N51" s="626"/>
      <c r="O51" s="626"/>
      <c r="P51" s="626"/>
      <c r="Q51" s="626"/>
      <c r="R51" s="626"/>
      <c r="S51" s="626"/>
      <c r="T51" s="626"/>
      <c r="U51" s="626"/>
      <c r="V51" s="626"/>
      <c r="W51" s="626"/>
      <c r="X51" s="626"/>
      <c r="Y51" s="626"/>
      <c r="Z51" s="626"/>
      <c r="AA51" s="626"/>
      <c r="AB51" s="626"/>
      <c r="AC51" s="626"/>
      <c r="AD51" s="626"/>
      <c r="AE51" s="626"/>
      <c r="AF51" s="626"/>
      <c r="AG51" s="626"/>
      <c r="AH51" s="626"/>
      <c r="AI51" s="626"/>
      <c r="AJ51" s="626"/>
      <c r="AK51" s="626"/>
      <c r="AL51" s="626"/>
      <c r="AM51" s="626"/>
      <c r="AN51" s="626"/>
      <c r="AO51" s="626"/>
      <c r="AP51" s="626"/>
      <c r="AQ51" s="62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c r="CG51" s="626"/>
      <c r="CH51" s="626"/>
      <c r="CI51" s="626"/>
      <c r="CJ51" s="626"/>
      <c r="CK51" s="626"/>
      <c r="CL51" s="626"/>
      <c r="CM51" s="626"/>
      <c r="CN51" s="626"/>
      <c r="CO51" s="626"/>
      <c r="CP51" s="626"/>
      <c r="CQ51" s="626"/>
      <c r="CR51" s="626"/>
      <c r="CS51" s="626"/>
      <c r="CT51" s="626"/>
      <c r="CU51" s="626"/>
      <c r="CV51" s="626"/>
      <c r="CW51" s="626"/>
      <c r="CX51" s="626"/>
      <c r="CY51" s="626"/>
      <c r="CZ51" s="626"/>
      <c r="DA51" s="626"/>
      <c r="DB51" s="626"/>
      <c r="DC51" s="626"/>
      <c r="DD51" s="626"/>
      <c r="DE51" s="626"/>
      <c r="DF51" s="626"/>
      <c r="DG51" s="626"/>
      <c r="DH51" s="626"/>
      <c r="DI51" s="626"/>
    </row>
    <row r="52" spans="5:113" x14ac:dyDescent="0.15">
      <c r="E52" s="626" t="s">
        <v>200</v>
      </c>
      <c r="F52" s="626"/>
      <c r="G52" s="626"/>
      <c r="H52" s="626"/>
      <c r="I52" s="626"/>
      <c r="J52" s="626"/>
      <c r="K52" s="626"/>
      <c r="L52" s="626"/>
      <c r="M52" s="626"/>
      <c r="N52" s="626"/>
      <c r="O52" s="626"/>
      <c r="P52" s="626"/>
      <c r="Q52" s="626"/>
      <c r="R52" s="626"/>
      <c r="S52" s="626"/>
      <c r="T52" s="626"/>
      <c r="U52" s="626"/>
      <c r="V52" s="626"/>
      <c r="W52" s="626"/>
      <c r="X52" s="626"/>
      <c r="Y52" s="626"/>
      <c r="Z52" s="626"/>
      <c r="AA52" s="626"/>
      <c r="AB52" s="626"/>
      <c r="AC52" s="626"/>
      <c r="AD52" s="626"/>
      <c r="AE52" s="626"/>
      <c r="AF52" s="626"/>
      <c r="AG52" s="626"/>
      <c r="AH52" s="626"/>
      <c r="AI52" s="626"/>
      <c r="AJ52" s="626"/>
      <c r="AK52" s="626"/>
      <c r="AL52" s="626"/>
      <c r="AM52" s="626"/>
      <c r="AN52" s="626"/>
      <c r="AO52" s="626"/>
      <c r="AP52" s="626"/>
      <c r="AQ52" s="62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c r="CG52" s="626"/>
      <c r="CH52" s="626"/>
      <c r="CI52" s="626"/>
      <c r="CJ52" s="626"/>
      <c r="CK52" s="626"/>
      <c r="CL52" s="626"/>
      <c r="CM52" s="626"/>
      <c r="CN52" s="626"/>
      <c r="CO52" s="626"/>
      <c r="CP52" s="626"/>
      <c r="CQ52" s="626"/>
      <c r="CR52" s="626"/>
      <c r="CS52" s="626"/>
      <c r="CT52" s="626"/>
      <c r="CU52" s="626"/>
      <c r="CV52" s="626"/>
      <c r="CW52" s="626"/>
      <c r="CX52" s="626"/>
      <c r="CY52" s="626"/>
      <c r="CZ52" s="626"/>
      <c r="DA52" s="626"/>
      <c r="DB52" s="626"/>
      <c r="DC52" s="626"/>
      <c r="DD52" s="626"/>
      <c r="DE52" s="626"/>
      <c r="DF52" s="626"/>
      <c r="DG52" s="626"/>
      <c r="DH52" s="626"/>
      <c r="DI52" s="626"/>
    </row>
    <row r="53" spans="5:113" x14ac:dyDescent="0.15">
      <c r="E53" s="626" t="s">
        <v>201</v>
      </c>
      <c r="F53" s="626"/>
      <c r="G53" s="626"/>
      <c r="H53" s="626"/>
      <c r="I53" s="626"/>
      <c r="J53" s="626"/>
      <c r="K53" s="626"/>
      <c r="L53" s="626"/>
      <c r="M53" s="626"/>
      <c r="N53" s="626"/>
      <c r="O53" s="626"/>
      <c r="P53" s="626"/>
      <c r="Q53" s="626"/>
      <c r="R53" s="626"/>
      <c r="S53" s="626"/>
      <c r="T53" s="626"/>
      <c r="U53" s="626"/>
      <c r="V53" s="626"/>
      <c r="W53" s="626"/>
      <c r="X53" s="626"/>
      <c r="Y53" s="626"/>
      <c r="Z53" s="626"/>
      <c r="AA53" s="626"/>
      <c r="AB53" s="626"/>
      <c r="AC53" s="626"/>
      <c r="AD53" s="626"/>
      <c r="AE53" s="626"/>
      <c r="AF53" s="626"/>
      <c r="AG53" s="626"/>
      <c r="AH53" s="626"/>
      <c r="AI53" s="626"/>
      <c r="AJ53" s="626"/>
      <c r="AK53" s="626"/>
      <c r="AL53" s="626"/>
      <c r="AM53" s="626"/>
      <c r="AN53" s="626"/>
      <c r="AO53" s="626"/>
      <c r="AP53" s="626"/>
      <c r="AQ53" s="62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c r="CG53" s="626"/>
      <c r="CH53" s="626"/>
      <c r="CI53" s="626"/>
      <c r="CJ53" s="626"/>
      <c r="CK53" s="626"/>
      <c r="CL53" s="626"/>
      <c r="CM53" s="626"/>
      <c r="CN53" s="626"/>
      <c r="CO53" s="626"/>
      <c r="CP53" s="626"/>
      <c r="CQ53" s="626"/>
      <c r="CR53" s="626"/>
      <c r="CS53" s="626"/>
      <c r="CT53" s="626"/>
      <c r="CU53" s="626"/>
      <c r="CV53" s="626"/>
      <c r="CW53" s="626"/>
      <c r="CX53" s="626"/>
      <c r="CY53" s="626"/>
      <c r="CZ53" s="626"/>
      <c r="DA53" s="626"/>
      <c r="DB53" s="626"/>
      <c r="DC53" s="626"/>
      <c r="DD53" s="626"/>
      <c r="DE53" s="626"/>
      <c r="DF53" s="626"/>
      <c r="DG53" s="626"/>
      <c r="DH53" s="626"/>
      <c r="DI53" s="626"/>
    </row>
    <row r="54" spans="5:113" x14ac:dyDescent="0.15"/>
    <row r="55" spans="5:113" x14ac:dyDescent="0.15"/>
    <row r="56" spans="5:113" x14ac:dyDescent="0.15"/>
  </sheetData>
  <sheetProtection algorithmName="SHA-512" hashValue="VUnByDFoy+eriTnkCIo/S4Wf9xvmttuUChWnf0OOtaf2nbGC/jC2fWyTEyKy0C+NNDjitUUpjyWqVymqJuhqeg==" saltValue="lZxJJRpeGMAQMb+WAu131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28" t="s">
        <v>202</v>
      </c>
      <c r="DI1" s="629"/>
      <c r="DJ1" s="629"/>
      <c r="DK1" s="629"/>
      <c r="DL1" s="629"/>
      <c r="DM1" s="629"/>
      <c r="DN1" s="630"/>
      <c r="DO1" s="196"/>
      <c r="DP1" s="628" t="s">
        <v>203</v>
      </c>
      <c r="DQ1" s="629"/>
      <c r="DR1" s="629"/>
      <c r="DS1" s="629"/>
      <c r="DT1" s="629"/>
      <c r="DU1" s="629"/>
      <c r="DV1" s="629"/>
      <c r="DW1" s="629"/>
      <c r="DX1" s="629"/>
      <c r="DY1" s="629"/>
      <c r="DZ1" s="629"/>
      <c r="EA1" s="629"/>
      <c r="EB1" s="629"/>
      <c r="EC1" s="630"/>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31" t="s">
        <v>205</v>
      </c>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c r="AD3" s="632"/>
      <c r="AE3" s="632"/>
      <c r="AF3" s="632"/>
      <c r="AG3" s="632"/>
      <c r="AH3" s="632"/>
      <c r="AI3" s="632"/>
      <c r="AJ3" s="632"/>
      <c r="AK3" s="632"/>
      <c r="AL3" s="632"/>
      <c r="AM3" s="632"/>
      <c r="AN3" s="632"/>
      <c r="AO3" s="632"/>
      <c r="AP3" s="631" t="s">
        <v>206</v>
      </c>
      <c r="AQ3" s="632"/>
      <c r="AR3" s="632"/>
      <c r="AS3" s="632"/>
      <c r="AT3" s="632"/>
      <c r="AU3" s="632"/>
      <c r="AV3" s="632"/>
      <c r="AW3" s="632"/>
      <c r="AX3" s="632"/>
      <c r="AY3" s="632"/>
      <c r="AZ3" s="632"/>
      <c r="BA3" s="632"/>
      <c r="BB3" s="632"/>
      <c r="BC3" s="632"/>
      <c r="BD3" s="632"/>
      <c r="BE3" s="632"/>
      <c r="BF3" s="632"/>
      <c r="BG3" s="632"/>
      <c r="BH3" s="632"/>
      <c r="BI3" s="632"/>
      <c r="BJ3" s="632"/>
      <c r="BK3" s="632"/>
      <c r="BL3" s="632"/>
      <c r="BM3" s="632"/>
      <c r="BN3" s="632"/>
      <c r="BO3" s="632"/>
      <c r="BP3" s="632"/>
      <c r="BQ3" s="632"/>
      <c r="BR3" s="632"/>
      <c r="BS3" s="632"/>
      <c r="BT3" s="632"/>
      <c r="BU3" s="632"/>
      <c r="BV3" s="632"/>
      <c r="BW3" s="632"/>
      <c r="BX3" s="632"/>
      <c r="BY3" s="632"/>
      <c r="BZ3" s="632"/>
      <c r="CA3" s="632"/>
      <c r="CB3" s="633"/>
      <c r="CD3" s="631" t="s">
        <v>207</v>
      </c>
      <c r="CE3" s="632"/>
      <c r="CF3" s="632"/>
      <c r="CG3" s="632"/>
      <c r="CH3" s="632"/>
      <c r="CI3" s="632"/>
      <c r="CJ3" s="632"/>
      <c r="CK3" s="632"/>
      <c r="CL3" s="632"/>
      <c r="CM3" s="632"/>
      <c r="CN3" s="632"/>
      <c r="CO3" s="632"/>
      <c r="CP3" s="632"/>
      <c r="CQ3" s="632"/>
      <c r="CR3" s="632"/>
      <c r="CS3" s="632"/>
      <c r="CT3" s="632"/>
      <c r="CU3" s="632"/>
      <c r="CV3" s="632"/>
      <c r="CW3" s="632"/>
      <c r="CX3" s="632"/>
      <c r="CY3" s="632"/>
      <c r="CZ3" s="632"/>
      <c r="DA3" s="632"/>
      <c r="DB3" s="632"/>
      <c r="DC3" s="632"/>
      <c r="DD3" s="632"/>
      <c r="DE3" s="632"/>
      <c r="DF3" s="632"/>
      <c r="DG3" s="632"/>
      <c r="DH3" s="632"/>
      <c r="DI3" s="632"/>
      <c r="DJ3" s="632"/>
      <c r="DK3" s="632"/>
      <c r="DL3" s="632"/>
      <c r="DM3" s="632"/>
      <c r="DN3" s="632"/>
      <c r="DO3" s="632"/>
      <c r="DP3" s="632"/>
      <c r="DQ3" s="632"/>
      <c r="DR3" s="632"/>
      <c r="DS3" s="632"/>
      <c r="DT3" s="632"/>
      <c r="DU3" s="632"/>
      <c r="DV3" s="632"/>
      <c r="DW3" s="632"/>
      <c r="DX3" s="632"/>
      <c r="DY3" s="632"/>
      <c r="DZ3" s="632"/>
      <c r="EA3" s="632"/>
      <c r="EB3" s="632"/>
      <c r="EC3" s="633"/>
    </row>
    <row r="4" spans="2:143" ht="11.25" customHeight="1" x14ac:dyDescent="0.15">
      <c r="B4" s="631" t="s">
        <v>1</v>
      </c>
      <c r="C4" s="632"/>
      <c r="D4" s="632"/>
      <c r="E4" s="632"/>
      <c r="F4" s="632"/>
      <c r="G4" s="632"/>
      <c r="H4" s="632"/>
      <c r="I4" s="632"/>
      <c r="J4" s="632"/>
      <c r="K4" s="632"/>
      <c r="L4" s="632"/>
      <c r="M4" s="632"/>
      <c r="N4" s="632"/>
      <c r="O4" s="632"/>
      <c r="P4" s="632"/>
      <c r="Q4" s="633"/>
      <c r="R4" s="631" t="s">
        <v>208</v>
      </c>
      <c r="S4" s="632"/>
      <c r="T4" s="632"/>
      <c r="U4" s="632"/>
      <c r="V4" s="632"/>
      <c r="W4" s="632"/>
      <c r="X4" s="632"/>
      <c r="Y4" s="633"/>
      <c r="Z4" s="631" t="s">
        <v>209</v>
      </c>
      <c r="AA4" s="632"/>
      <c r="AB4" s="632"/>
      <c r="AC4" s="633"/>
      <c r="AD4" s="631" t="s">
        <v>210</v>
      </c>
      <c r="AE4" s="632"/>
      <c r="AF4" s="632"/>
      <c r="AG4" s="632"/>
      <c r="AH4" s="632"/>
      <c r="AI4" s="632"/>
      <c r="AJ4" s="632"/>
      <c r="AK4" s="633"/>
      <c r="AL4" s="631" t="s">
        <v>209</v>
      </c>
      <c r="AM4" s="632"/>
      <c r="AN4" s="632"/>
      <c r="AO4" s="633"/>
      <c r="AP4" s="634" t="s">
        <v>211</v>
      </c>
      <c r="AQ4" s="634"/>
      <c r="AR4" s="634"/>
      <c r="AS4" s="634"/>
      <c r="AT4" s="634"/>
      <c r="AU4" s="634"/>
      <c r="AV4" s="634"/>
      <c r="AW4" s="634"/>
      <c r="AX4" s="634"/>
      <c r="AY4" s="634"/>
      <c r="AZ4" s="634"/>
      <c r="BA4" s="634"/>
      <c r="BB4" s="634"/>
      <c r="BC4" s="634"/>
      <c r="BD4" s="634"/>
      <c r="BE4" s="634"/>
      <c r="BF4" s="634"/>
      <c r="BG4" s="634" t="s">
        <v>212</v>
      </c>
      <c r="BH4" s="634"/>
      <c r="BI4" s="634"/>
      <c r="BJ4" s="634"/>
      <c r="BK4" s="634"/>
      <c r="BL4" s="634"/>
      <c r="BM4" s="634"/>
      <c r="BN4" s="634"/>
      <c r="BO4" s="634" t="s">
        <v>209</v>
      </c>
      <c r="BP4" s="634"/>
      <c r="BQ4" s="634"/>
      <c r="BR4" s="634"/>
      <c r="BS4" s="634" t="s">
        <v>213</v>
      </c>
      <c r="BT4" s="634"/>
      <c r="BU4" s="634"/>
      <c r="BV4" s="634"/>
      <c r="BW4" s="634"/>
      <c r="BX4" s="634"/>
      <c r="BY4" s="634"/>
      <c r="BZ4" s="634"/>
      <c r="CA4" s="634"/>
      <c r="CB4" s="634"/>
      <c r="CD4" s="631" t="s">
        <v>214</v>
      </c>
      <c r="CE4" s="632"/>
      <c r="CF4" s="632"/>
      <c r="CG4" s="632"/>
      <c r="CH4" s="632"/>
      <c r="CI4" s="632"/>
      <c r="CJ4" s="632"/>
      <c r="CK4" s="632"/>
      <c r="CL4" s="632"/>
      <c r="CM4" s="632"/>
      <c r="CN4" s="632"/>
      <c r="CO4" s="632"/>
      <c r="CP4" s="632"/>
      <c r="CQ4" s="632"/>
      <c r="CR4" s="632"/>
      <c r="CS4" s="632"/>
      <c r="CT4" s="632"/>
      <c r="CU4" s="632"/>
      <c r="CV4" s="632"/>
      <c r="CW4" s="632"/>
      <c r="CX4" s="632"/>
      <c r="CY4" s="632"/>
      <c r="CZ4" s="632"/>
      <c r="DA4" s="632"/>
      <c r="DB4" s="632"/>
      <c r="DC4" s="632"/>
      <c r="DD4" s="632"/>
      <c r="DE4" s="632"/>
      <c r="DF4" s="632"/>
      <c r="DG4" s="632"/>
      <c r="DH4" s="632"/>
      <c r="DI4" s="632"/>
      <c r="DJ4" s="632"/>
      <c r="DK4" s="632"/>
      <c r="DL4" s="632"/>
      <c r="DM4" s="632"/>
      <c r="DN4" s="632"/>
      <c r="DO4" s="632"/>
      <c r="DP4" s="632"/>
      <c r="DQ4" s="632"/>
      <c r="DR4" s="632"/>
      <c r="DS4" s="632"/>
      <c r="DT4" s="632"/>
      <c r="DU4" s="632"/>
      <c r="DV4" s="632"/>
      <c r="DW4" s="632"/>
      <c r="DX4" s="632"/>
      <c r="DY4" s="632"/>
      <c r="DZ4" s="632"/>
      <c r="EA4" s="632"/>
      <c r="EB4" s="632"/>
      <c r="EC4" s="633"/>
    </row>
    <row r="5" spans="2:143" ht="11.25" customHeight="1" x14ac:dyDescent="0.15">
      <c r="B5" s="635" t="s">
        <v>215</v>
      </c>
      <c r="C5" s="636"/>
      <c r="D5" s="636"/>
      <c r="E5" s="636"/>
      <c r="F5" s="636"/>
      <c r="G5" s="636"/>
      <c r="H5" s="636"/>
      <c r="I5" s="636"/>
      <c r="J5" s="636"/>
      <c r="K5" s="636"/>
      <c r="L5" s="636"/>
      <c r="M5" s="636"/>
      <c r="N5" s="636"/>
      <c r="O5" s="636"/>
      <c r="P5" s="636"/>
      <c r="Q5" s="637"/>
      <c r="R5" s="638">
        <v>15156647</v>
      </c>
      <c r="S5" s="639"/>
      <c r="T5" s="639"/>
      <c r="U5" s="639"/>
      <c r="V5" s="639"/>
      <c r="W5" s="639"/>
      <c r="X5" s="639"/>
      <c r="Y5" s="640"/>
      <c r="Z5" s="641">
        <v>33.299999999999997</v>
      </c>
      <c r="AA5" s="641"/>
      <c r="AB5" s="641"/>
      <c r="AC5" s="641"/>
      <c r="AD5" s="642">
        <v>14413175</v>
      </c>
      <c r="AE5" s="642"/>
      <c r="AF5" s="642"/>
      <c r="AG5" s="642"/>
      <c r="AH5" s="642"/>
      <c r="AI5" s="642"/>
      <c r="AJ5" s="642"/>
      <c r="AK5" s="642"/>
      <c r="AL5" s="643">
        <v>53.1</v>
      </c>
      <c r="AM5" s="644"/>
      <c r="AN5" s="644"/>
      <c r="AO5" s="645"/>
      <c r="AP5" s="635" t="s">
        <v>216</v>
      </c>
      <c r="AQ5" s="636"/>
      <c r="AR5" s="636"/>
      <c r="AS5" s="636"/>
      <c r="AT5" s="636"/>
      <c r="AU5" s="636"/>
      <c r="AV5" s="636"/>
      <c r="AW5" s="636"/>
      <c r="AX5" s="636"/>
      <c r="AY5" s="636"/>
      <c r="AZ5" s="636"/>
      <c r="BA5" s="636"/>
      <c r="BB5" s="636"/>
      <c r="BC5" s="636"/>
      <c r="BD5" s="636"/>
      <c r="BE5" s="636"/>
      <c r="BF5" s="637"/>
      <c r="BG5" s="649">
        <v>14413175</v>
      </c>
      <c r="BH5" s="650"/>
      <c r="BI5" s="650"/>
      <c r="BJ5" s="650"/>
      <c r="BK5" s="650"/>
      <c r="BL5" s="650"/>
      <c r="BM5" s="650"/>
      <c r="BN5" s="651"/>
      <c r="BO5" s="652">
        <v>95.1</v>
      </c>
      <c r="BP5" s="652"/>
      <c r="BQ5" s="652"/>
      <c r="BR5" s="652"/>
      <c r="BS5" s="653">
        <v>151839</v>
      </c>
      <c r="BT5" s="653"/>
      <c r="BU5" s="653"/>
      <c r="BV5" s="653"/>
      <c r="BW5" s="653"/>
      <c r="BX5" s="653"/>
      <c r="BY5" s="653"/>
      <c r="BZ5" s="653"/>
      <c r="CA5" s="653"/>
      <c r="CB5" s="657"/>
      <c r="CD5" s="631" t="s">
        <v>211</v>
      </c>
      <c r="CE5" s="632"/>
      <c r="CF5" s="632"/>
      <c r="CG5" s="632"/>
      <c r="CH5" s="632"/>
      <c r="CI5" s="632"/>
      <c r="CJ5" s="632"/>
      <c r="CK5" s="632"/>
      <c r="CL5" s="632"/>
      <c r="CM5" s="632"/>
      <c r="CN5" s="632"/>
      <c r="CO5" s="632"/>
      <c r="CP5" s="632"/>
      <c r="CQ5" s="633"/>
      <c r="CR5" s="631" t="s">
        <v>217</v>
      </c>
      <c r="CS5" s="632"/>
      <c r="CT5" s="632"/>
      <c r="CU5" s="632"/>
      <c r="CV5" s="632"/>
      <c r="CW5" s="632"/>
      <c r="CX5" s="632"/>
      <c r="CY5" s="633"/>
      <c r="CZ5" s="631" t="s">
        <v>209</v>
      </c>
      <c r="DA5" s="632"/>
      <c r="DB5" s="632"/>
      <c r="DC5" s="633"/>
      <c r="DD5" s="631" t="s">
        <v>218</v>
      </c>
      <c r="DE5" s="632"/>
      <c r="DF5" s="632"/>
      <c r="DG5" s="632"/>
      <c r="DH5" s="632"/>
      <c r="DI5" s="632"/>
      <c r="DJ5" s="632"/>
      <c r="DK5" s="632"/>
      <c r="DL5" s="632"/>
      <c r="DM5" s="632"/>
      <c r="DN5" s="632"/>
      <c r="DO5" s="632"/>
      <c r="DP5" s="633"/>
      <c r="DQ5" s="631" t="s">
        <v>219</v>
      </c>
      <c r="DR5" s="632"/>
      <c r="DS5" s="632"/>
      <c r="DT5" s="632"/>
      <c r="DU5" s="632"/>
      <c r="DV5" s="632"/>
      <c r="DW5" s="632"/>
      <c r="DX5" s="632"/>
      <c r="DY5" s="632"/>
      <c r="DZ5" s="632"/>
      <c r="EA5" s="632"/>
      <c r="EB5" s="632"/>
      <c r="EC5" s="633"/>
    </row>
    <row r="6" spans="2:143" ht="11.25" customHeight="1" x14ac:dyDescent="0.15">
      <c r="B6" s="646" t="s">
        <v>220</v>
      </c>
      <c r="C6" s="647"/>
      <c r="D6" s="647"/>
      <c r="E6" s="647"/>
      <c r="F6" s="647"/>
      <c r="G6" s="647"/>
      <c r="H6" s="647"/>
      <c r="I6" s="647"/>
      <c r="J6" s="647"/>
      <c r="K6" s="647"/>
      <c r="L6" s="647"/>
      <c r="M6" s="647"/>
      <c r="N6" s="647"/>
      <c r="O6" s="647"/>
      <c r="P6" s="647"/>
      <c r="Q6" s="648"/>
      <c r="R6" s="649">
        <v>339974</v>
      </c>
      <c r="S6" s="650"/>
      <c r="T6" s="650"/>
      <c r="U6" s="650"/>
      <c r="V6" s="650"/>
      <c r="W6" s="650"/>
      <c r="X6" s="650"/>
      <c r="Y6" s="651"/>
      <c r="Z6" s="652">
        <v>0.7</v>
      </c>
      <c r="AA6" s="652"/>
      <c r="AB6" s="652"/>
      <c r="AC6" s="652"/>
      <c r="AD6" s="653">
        <v>339974</v>
      </c>
      <c r="AE6" s="653"/>
      <c r="AF6" s="653"/>
      <c r="AG6" s="653"/>
      <c r="AH6" s="653"/>
      <c r="AI6" s="653"/>
      <c r="AJ6" s="653"/>
      <c r="AK6" s="653"/>
      <c r="AL6" s="654">
        <v>1.3</v>
      </c>
      <c r="AM6" s="655"/>
      <c r="AN6" s="655"/>
      <c r="AO6" s="656"/>
      <c r="AP6" s="646" t="s">
        <v>221</v>
      </c>
      <c r="AQ6" s="647"/>
      <c r="AR6" s="647"/>
      <c r="AS6" s="647"/>
      <c r="AT6" s="647"/>
      <c r="AU6" s="647"/>
      <c r="AV6" s="647"/>
      <c r="AW6" s="647"/>
      <c r="AX6" s="647"/>
      <c r="AY6" s="647"/>
      <c r="AZ6" s="647"/>
      <c r="BA6" s="647"/>
      <c r="BB6" s="647"/>
      <c r="BC6" s="647"/>
      <c r="BD6" s="647"/>
      <c r="BE6" s="647"/>
      <c r="BF6" s="648"/>
      <c r="BG6" s="649">
        <v>14413175</v>
      </c>
      <c r="BH6" s="650"/>
      <c r="BI6" s="650"/>
      <c r="BJ6" s="650"/>
      <c r="BK6" s="650"/>
      <c r="BL6" s="650"/>
      <c r="BM6" s="650"/>
      <c r="BN6" s="651"/>
      <c r="BO6" s="652">
        <v>95.1</v>
      </c>
      <c r="BP6" s="652"/>
      <c r="BQ6" s="652"/>
      <c r="BR6" s="652"/>
      <c r="BS6" s="653">
        <v>151839</v>
      </c>
      <c r="BT6" s="653"/>
      <c r="BU6" s="653"/>
      <c r="BV6" s="653"/>
      <c r="BW6" s="653"/>
      <c r="BX6" s="653"/>
      <c r="BY6" s="653"/>
      <c r="BZ6" s="653"/>
      <c r="CA6" s="653"/>
      <c r="CB6" s="657"/>
      <c r="CD6" s="635" t="s">
        <v>222</v>
      </c>
      <c r="CE6" s="636"/>
      <c r="CF6" s="636"/>
      <c r="CG6" s="636"/>
      <c r="CH6" s="636"/>
      <c r="CI6" s="636"/>
      <c r="CJ6" s="636"/>
      <c r="CK6" s="636"/>
      <c r="CL6" s="636"/>
      <c r="CM6" s="636"/>
      <c r="CN6" s="636"/>
      <c r="CO6" s="636"/>
      <c r="CP6" s="636"/>
      <c r="CQ6" s="637"/>
      <c r="CR6" s="649">
        <v>273173</v>
      </c>
      <c r="CS6" s="650"/>
      <c r="CT6" s="650"/>
      <c r="CU6" s="650"/>
      <c r="CV6" s="650"/>
      <c r="CW6" s="650"/>
      <c r="CX6" s="650"/>
      <c r="CY6" s="651"/>
      <c r="CZ6" s="643">
        <v>0.6</v>
      </c>
      <c r="DA6" s="644"/>
      <c r="DB6" s="644"/>
      <c r="DC6" s="660"/>
      <c r="DD6" s="658" t="s">
        <v>122</v>
      </c>
      <c r="DE6" s="650"/>
      <c r="DF6" s="650"/>
      <c r="DG6" s="650"/>
      <c r="DH6" s="650"/>
      <c r="DI6" s="650"/>
      <c r="DJ6" s="650"/>
      <c r="DK6" s="650"/>
      <c r="DL6" s="650"/>
      <c r="DM6" s="650"/>
      <c r="DN6" s="650"/>
      <c r="DO6" s="650"/>
      <c r="DP6" s="651"/>
      <c r="DQ6" s="658">
        <v>273173</v>
      </c>
      <c r="DR6" s="650"/>
      <c r="DS6" s="650"/>
      <c r="DT6" s="650"/>
      <c r="DU6" s="650"/>
      <c r="DV6" s="650"/>
      <c r="DW6" s="650"/>
      <c r="DX6" s="650"/>
      <c r="DY6" s="650"/>
      <c r="DZ6" s="650"/>
      <c r="EA6" s="650"/>
      <c r="EB6" s="650"/>
      <c r="EC6" s="659"/>
    </row>
    <row r="7" spans="2:143" ht="11.25" customHeight="1" x14ac:dyDescent="0.15">
      <c r="B7" s="646" t="s">
        <v>223</v>
      </c>
      <c r="C7" s="647"/>
      <c r="D7" s="647"/>
      <c r="E7" s="647"/>
      <c r="F7" s="647"/>
      <c r="G7" s="647"/>
      <c r="H7" s="647"/>
      <c r="I7" s="647"/>
      <c r="J7" s="647"/>
      <c r="K7" s="647"/>
      <c r="L7" s="647"/>
      <c r="M7" s="647"/>
      <c r="N7" s="647"/>
      <c r="O7" s="647"/>
      <c r="P7" s="647"/>
      <c r="Q7" s="648"/>
      <c r="R7" s="649">
        <v>7665</v>
      </c>
      <c r="S7" s="650"/>
      <c r="T7" s="650"/>
      <c r="U7" s="650"/>
      <c r="V7" s="650"/>
      <c r="W7" s="650"/>
      <c r="X7" s="650"/>
      <c r="Y7" s="651"/>
      <c r="Z7" s="652">
        <v>0</v>
      </c>
      <c r="AA7" s="652"/>
      <c r="AB7" s="652"/>
      <c r="AC7" s="652"/>
      <c r="AD7" s="653">
        <v>7665</v>
      </c>
      <c r="AE7" s="653"/>
      <c r="AF7" s="653"/>
      <c r="AG7" s="653"/>
      <c r="AH7" s="653"/>
      <c r="AI7" s="653"/>
      <c r="AJ7" s="653"/>
      <c r="AK7" s="653"/>
      <c r="AL7" s="654">
        <v>0</v>
      </c>
      <c r="AM7" s="655"/>
      <c r="AN7" s="655"/>
      <c r="AO7" s="656"/>
      <c r="AP7" s="646" t="s">
        <v>224</v>
      </c>
      <c r="AQ7" s="647"/>
      <c r="AR7" s="647"/>
      <c r="AS7" s="647"/>
      <c r="AT7" s="647"/>
      <c r="AU7" s="647"/>
      <c r="AV7" s="647"/>
      <c r="AW7" s="647"/>
      <c r="AX7" s="647"/>
      <c r="AY7" s="647"/>
      <c r="AZ7" s="647"/>
      <c r="BA7" s="647"/>
      <c r="BB7" s="647"/>
      <c r="BC7" s="647"/>
      <c r="BD7" s="647"/>
      <c r="BE7" s="647"/>
      <c r="BF7" s="648"/>
      <c r="BG7" s="649">
        <v>7287184</v>
      </c>
      <c r="BH7" s="650"/>
      <c r="BI7" s="650"/>
      <c r="BJ7" s="650"/>
      <c r="BK7" s="650"/>
      <c r="BL7" s="650"/>
      <c r="BM7" s="650"/>
      <c r="BN7" s="651"/>
      <c r="BO7" s="652">
        <v>48.1</v>
      </c>
      <c r="BP7" s="652"/>
      <c r="BQ7" s="652"/>
      <c r="BR7" s="652"/>
      <c r="BS7" s="653">
        <v>151839</v>
      </c>
      <c r="BT7" s="653"/>
      <c r="BU7" s="653"/>
      <c r="BV7" s="653"/>
      <c r="BW7" s="653"/>
      <c r="BX7" s="653"/>
      <c r="BY7" s="653"/>
      <c r="BZ7" s="653"/>
      <c r="CA7" s="653"/>
      <c r="CB7" s="657"/>
      <c r="CD7" s="646" t="s">
        <v>225</v>
      </c>
      <c r="CE7" s="647"/>
      <c r="CF7" s="647"/>
      <c r="CG7" s="647"/>
      <c r="CH7" s="647"/>
      <c r="CI7" s="647"/>
      <c r="CJ7" s="647"/>
      <c r="CK7" s="647"/>
      <c r="CL7" s="647"/>
      <c r="CM7" s="647"/>
      <c r="CN7" s="647"/>
      <c r="CO7" s="647"/>
      <c r="CP7" s="647"/>
      <c r="CQ7" s="648"/>
      <c r="CR7" s="649">
        <v>4655343</v>
      </c>
      <c r="CS7" s="650"/>
      <c r="CT7" s="650"/>
      <c r="CU7" s="650"/>
      <c r="CV7" s="650"/>
      <c r="CW7" s="650"/>
      <c r="CX7" s="650"/>
      <c r="CY7" s="651"/>
      <c r="CZ7" s="652">
        <v>10.9</v>
      </c>
      <c r="DA7" s="652"/>
      <c r="DB7" s="652"/>
      <c r="DC7" s="652"/>
      <c r="DD7" s="658">
        <v>58725</v>
      </c>
      <c r="DE7" s="650"/>
      <c r="DF7" s="650"/>
      <c r="DG7" s="650"/>
      <c r="DH7" s="650"/>
      <c r="DI7" s="650"/>
      <c r="DJ7" s="650"/>
      <c r="DK7" s="650"/>
      <c r="DL7" s="650"/>
      <c r="DM7" s="650"/>
      <c r="DN7" s="650"/>
      <c r="DO7" s="650"/>
      <c r="DP7" s="651"/>
      <c r="DQ7" s="658">
        <v>4021990</v>
      </c>
      <c r="DR7" s="650"/>
      <c r="DS7" s="650"/>
      <c r="DT7" s="650"/>
      <c r="DU7" s="650"/>
      <c r="DV7" s="650"/>
      <c r="DW7" s="650"/>
      <c r="DX7" s="650"/>
      <c r="DY7" s="650"/>
      <c r="DZ7" s="650"/>
      <c r="EA7" s="650"/>
      <c r="EB7" s="650"/>
      <c r="EC7" s="659"/>
    </row>
    <row r="8" spans="2:143" ht="11.25" customHeight="1" x14ac:dyDescent="0.15">
      <c r="B8" s="646" t="s">
        <v>226</v>
      </c>
      <c r="C8" s="647"/>
      <c r="D8" s="647"/>
      <c r="E8" s="647"/>
      <c r="F8" s="647"/>
      <c r="G8" s="647"/>
      <c r="H8" s="647"/>
      <c r="I8" s="647"/>
      <c r="J8" s="647"/>
      <c r="K8" s="647"/>
      <c r="L8" s="647"/>
      <c r="M8" s="647"/>
      <c r="N8" s="647"/>
      <c r="O8" s="647"/>
      <c r="P8" s="647"/>
      <c r="Q8" s="648"/>
      <c r="R8" s="649">
        <v>145746</v>
      </c>
      <c r="S8" s="650"/>
      <c r="T8" s="650"/>
      <c r="U8" s="650"/>
      <c r="V8" s="650"/>
      <c r="W8" s="650"/>
      <c r="X8" s="650"/>
      <c r="Y8" s="651"/>
      <c r="Z8" s="652">
        <v>0.3</v>
      </c>
      <c r="AA8" s="652"/>
      <c r="AB8" s="652"/>
      <c r="AC8" s="652"/>
      <c r="AD8" s="653">
        <v>145746</v>
      </c>
      <c r="AE8" s="653"/>
      <c r="AF8" s="653"/>
      <c r="AG8" s="653"/>
      <c r="AH8" s="653"/>
      <c r="AI8" s="653"/>
      <c r="AJ8" s="653"/>
      <c r="AK8" s="653"/>
      <c r="AL8" s="654">
        <v>0.5</v>
      </c>
      <c r="AM8" s="655"/>
      <c r="AN8" s="655"/>
      <c r="AO8" s="656"/>
      <c r="AP8" s="646" t="s">
        <v>227</v>
      </c>
      <c r="AQ8" s="647"/>
      <c r="AR8" s="647"/>
      <c r="AS8" s="647"/>
      <c r="AT8" s="647"/>
      <c r="AU8" s="647"/>
      <c r="AV8" s="647"/>
      <c r="AW8" s="647"/>
      <c r="AX8" s="647"/>
      <c r="AY8" s="647"/>
      <c r="AZ8" s="647"/>
      <c r="BA8" s="647"/>
      <c r="BB8" s="647"/>
      <c r="BC8" s="647"/>
      <c r="BD8" s="647"/>
      <c r="BE8" s="647"/>
      <c r="BF8" s="648"/>
      <c r="BG8" s="649">
        <v>191739</v>
      </c>
      <c r="BH8" s="650"/>
      <c r="BI8" s="650"/>
      <c r="BJ8" s="650"/>
      <c r="BK8" s="650"/>
      <c r="BL8" s="650"/>
      <c r="BM8" s="650"/>
      <c r="BN8" s="651"/>
      <c r="BO8" s="652">
        <v>1.3</v>
      </c>
      <c r="BP8" s="652"/>
      <c r="BQ8" s="652"/>
      <c r="BR8" s="652"/>
      <c r="BS8" s="653" t="s">
        <v>122</v>
      </c>
      <c r="BT8" s="653"/>
      <c r="BU8" s="653"/>
      <c r="BV8" s="653"/>
      <c r="BW8" s="653"/>
      <c r="BX8" s="653"/>
      <c r="BY8" s="653"/>
      <c r="BZ8" s="653"/>
      <c r="CA8" s="653"/>
      <c r="CB8" s="657"/>
      <c r="CD8" s="646" t="s">
        <v>228</v>
      </c>
      <c r="CE8" s="647"/>
      <c r="CF8" s="647"/>
      <c r="CG8" s="647"/>
      <c r="CH8" s="647"/>
      <c r="CI8" s="647"/>
      <c r="CJ8" s="647"/>
      <c r="CK8" s="647"/>
      <c r="CL8" s="647"/>
      <c r="CM8" s="647"/>
      <c r="CN8" s="647"/>
      <c r="CO8" s="647"/>
      <c r="CP8" s="647"/>
      <c r="CQ8" s="648"/>
      <c r="CR8" s="649">
        <v>19637132</v>
      </c>
      <c r="CS8" s="650"/>
      <c r="CT8" s="650"/>
      <c r="CU8" s="650"/>
      <c r="CV8" s="650"/>
      <c r="CW8" s="650"/>
      <c r="CX8" s="650"/>
      <c r="CY8" s="651"/>
      <c r="CZ8" s="652">
        <v>45.9</v>
      </c>
      <c r="DA8" s="652"/>
      <c r="DB8" s="652"/>
      <c r="DC8" s="652"/>
      <c r="DD8" s="658">
        <v>245413</v>
      </c>
      <c r="DE8" s="650"/>
      <c r="DF8" s="650"/>
      <c r="DG8" s="650"/>
      <c r="DH8" s="650"/>
      <c r="DI8" s="650"/>
      <c r="DJ8" s="650"/>
      <c r="DK8" s="650"/>
      <c r="DL8" s="650"/>
      <c r="DM8" s="650"/>
      <c r="DN8" s="650"/>
      <c r="DO8" s="650"/>
      <c r="DP8" s="651"/>
      <c r="DQ8" s="658">
        <v>10544487</v>
      </c>
      <c r="DR8" s="650"/>
      <c r="DS8" s="650"/>
      <c r="DT8" s="650"/>
      <c r="DU8" s="650"/>
      <c r="DV8" s="650"/>
      <c r="DW8" s="650"/>
      <c r="DX8" s="650"/>
      <c r="DY8" s="650"/>
      <c r="DZ8" s="650"/>
      <c r="EA8" s="650"/>
      <c r="EB8" s="650"/>
      <c r="EC8" s="659"/>
    </row>
    <row r="9" spans="2:143" ht="11.25" customHeight="1" x14ac:dyDescent="0.15">
      <c r="B9" s="646" t="s">
        <v>229</v>
      </c>
      <c r="C9" s="647"/>
      <c r="D9" s="647"/>
      <c r="E9" s="647"/>
      <c r="F9" s="647"/>
      <c r="G9" s="647"/>
      <c r="H9" s="647"/>
      <c r="I9" s="647"/>
      <c r="J9" s="647"/>
      <c r="K9" s="647"/>
      <c r="L9" s="647"/>
      <c r="M9" s="647"/>
      <c r="N9" s="647"/>
      <c r="O9" s="647"/>
      <c r="P9" s="647"/>
      <c r="Q9" s="648"/>
      <c r="R9" s="649">
        <v>209171</v>
      </c>
      <c r="S9" s="650"/>
      <c r="T9" s="650"/>
      <c r="U9" s="650"/>
      <c r="V9" s="650"/>
      <c r="W9" s="650"/>
      <c r="X9" s="650"/>
      <c r="Y9" s="651"/>
      <c r="Z9" s="652">
        <v>0.5</v>
      </c>
      <c r="AA9" s="652"/>
      <c r="AB9" s="652"/>
      <c r="AC9" s="652"/>
      <c r="AD9" s="653">
        <v>209171</v>
      </c>
      <c r="AE9" s="653"/>
      <c r="AF9" s="653"/>
      <c r="AG9" s="653"/>
      <c r="AH9" s="653"/>
      <c r="AI9" s="653"/>
      <c r="AJ9" s="653"/>
      <c r="AK9" s="653"/>
      <c r="AL9" s="654">
        <v>0.8</v>
      </c>
      <c r="AM9" s="655"/>
      <c r="AN9" s="655"/>
      <c r="AO9" s="656"/>
      <c r="AP9" s="646" t="s">
        <v>230</v>
      </c>
      <c r="AQ9" s="647"/>
      <c r="AR9" s="647"/>
      <c r="AS9" s="647"/>
      <c r="AT9" s="647"/>
      <c r="AU9" s="647"/>
      <c r="AV9" s="647"/>
      <c r="AW9" s="647"/>
      <c r="AX9" s="647"/>
      <c r="AY9" s="647"/>
      <c r="AZ9" s="647"/>
      <c r="BA9" s="647"/>
      <c r="BB9" s="647"/>
      <c r="BC9" s="647"/>
      <c r="BD9" s="647"/>
      <c r="BE9" s="647"/>
      <c r="BF9" s="648"/>
      <c r="BG9" s="649">
        <v>6244383</v>
      </c>
      <c r="BH9" s="650"/>
      <c r="BI9" s="650"/>
      <c r="BJ9" s="650"/>
      <c r="BK9" s="650"/>
      <c r="BL9" s="650"/>
      <c r="BM9" s="650"/>
      <c r="BN9" s="651"/>
      <c r="BO9" s="652">
        <v>41.2</v>
      </c>
      <c r="BP9" s="652"/>
      <c r="BQ9" s="652"/>
      <c r="BR9" s="652"/>
      <c r="BS9" s="653" t="s">
        <v>122</v>
      </c>
      <c r="BT9" s="653"/>
      <c r="BU9" s="653"/>
      <c r="BV9" s="653"/>
      <c r="BW9" s="653"/>
      <c r="BX9" s="653"/>
      <c r="BY9" s="653"/>
      <c r="BZ9" s="653"/>
      <c r="CA9" s="653"/>
      <c r="CB9" s="657"/>
      <c r="CD9" s="646" t="s">
        <v>231</v>
      </c>
      <c r="CE9" s="647"/>
      <c r="CF9" s="647"/>
      <c r="CG9" s="647"/>
      <c r="CH9" s="647"/>
      <c r="CI9" s="647"/>
      <c r="CJ9" s="647"/>
      <c r="CK9" s="647"/>
      <c r="CL9" s="647"/>
      <c r="CM9" s="647"/>
      <c r="CN9" s="647"/>
      <c r="CO9" s="647"/>
      <c r="CP9" s="647"/>
      <c r="CQ9" s="648"/>
      <c r="CR9" s="649">
        <v>3032026</v>
      </c>
      <c r="CS9" s="650"/>
      <c r="CT9" s="650"/>
      <c r="CU9" s="650"/>
      <c r="CV9" s="650"/>
      <c r="CW9" s="650"/>
      <c r="CX9" s="650"/>
      <c r="CY9" s="651"/>
      <c r="CZ9" s="652">
        <v>7.1</v>
      </c>
      <c r="DA9" s="652"/>
      <c r="DB9" s="652"/>
      <c r="DC9" s="652"/>
      <c r="DD9" s="658">
        <v>8957</v>
      </c>
      <c r="DE9" s="650"/>
      <c r="DF9" s="650"/>
      <c r="DG9" s="650"/>
      <c r="DH9" s="650"/>
      <c r="DI9" s="650"/>
      <c r="DJ9" s="650"/>
      <c r="DK9" s="650"/>
      <c r="DL9" s="650"/>
      <c r="DM9" s="650"/>
      <c r="DN9" s="650"/>
      <c r="DO9" s="650"/>
      <c r="DP9" s="651"/>
      <c r="DQ9" s="658">
        <v>2744663</v>
      </c>
      <c r="DR9" s="650"/>
      <c r="DS9" s="650"/>
      <c r="DT9" s="650"/>
      <c r="DU9" s="650"/>
      <c r="DV9" s="650"/>
      <c r="DW9" s="650"/>
      <c r="DX9" s="650"/>
      <c r="DY9" s="650"/>
      <c r="DZ9" s="650"/>
      <c r="EA9" s="650"/>
      <c r="EB9" s="650"/>
      <c r="EC9" s="659"/>
    </row>
    <row r="10" spans="2:143" ht="11.25" customHeight="1" x14ac:dyDescent="0.15">
      <c r="B10" s="646" t="s">
        <v>232</v>
      </c>
      <c r="C10" s="647"/>
      <c r="D10" s="647"/>
      <c r="E10" s="647"/>
      <c r="F10" s="647"/>
      <c r="G10" s="647"/>
      <c r="H10" s="647"/>
      <c r="I10" s="647"/>
      <c r="J10" s="647"/>
      <c r="K10" s="647"/>
      <c r="L10" s="647"/>
      <c r="M10" s="647"/>
      <c r="N10" s="647"/>
      <c r="O10" s="647"/>
      <c r="P10" s="647"/>
      <c r="Q10" s="648"/>
      <c r="R10" s="649" t="s">
        <v>122</v>
      </c>
      <c r="S10" s="650"/>
      <c r="T10" s="650"/>
      <c r="U10" s="650"/>
      <c r="V10" s="650"/>
      <c r="W10" s="650"/>
      <c r="X10" s="650"/>
      <c r="Y10" s="651"/>
      <c r="Z10" s="652" t="s">
        <v>122</v>
      </c>
      <c r="AA10" s="652"/>
      <c r="AB10" s="652"/>
      <c r="AC10" s="652"/>
      <c r="AD10" s="653" t="s">
        <v>122</v>
      </c>
      <c r="AE10" s="653"/>
      <c r="AF10" s="653"/>
      <c r="AG10" s="653"/>
      <c r="AH10" s="653"/>
      <c r="AI10" s="653"/>
      <c r="AJ10" s="653"/>
      <c r="AK10" s="653"/>
      <c r="AL10" s="654" t="s">
        <v>122</v>
      </c>
      <c r="AM10" s="655"/>
      <c r="AN10" s="655"/>
      <c r="AO10" s="656"/>
      <c r="AP10" s="646" t="s">
        <v>233</v>
      </c>
      <c r="AQ10" s="647"/>
      <c r="AR10" s="647"/>
      <c r="AS10" s="647"/>
      <c r="AT10" s="647"/>
      <c r="AU10" s="647"/>
      <c r="AV10" s="647"/>
      <c r="AW10" s="647"/>
      <c r="AX10" s="647"/>
      <c r="AY10" s="647"/>
      <c r="AZ10" s="647"/>
      <c r="BA10" s="647"/>
      <c r="BB10" s="647"/>
      <c r="BC10" s="647"/>
      <c r="BD10" s="647"/>
      <c r="BE10" s="647"/>
      <c r="BF10" s="648"/>
      <c r="BG10" s="649">
        <v>261170</v>
      </c>
      <c r="BH10" s="650"/>
      <c r="BI10" s="650"/>
      <c r="BJ10" s="650"/>
      <c r="BK10" s="650"/>
      <c r="BL10" s="650"/>
      <c r="BM10" s="650"/>
      <c r="BN10" s="651"/>
      <c r="BO10" s="652">
        <v>1.7</v>
      </c>
      <c r="BP10" s="652"/>
      <c r="BQ10" s="652"/>
      <c r="BR10" s="652"/>
      <c r="BS10" s="653" t="s">
        <v>122</v>
      </c>
      <c r="BT10" s="653"/>
      <c r="BU10" s="653"/>
      <c r="BV10" s="653"/>
      <c r="BW10" s="653"/>
      <c r="BX10" s="653"/>
      <c r="BY10" s="653"/>
      <c r="BZ10" s="653"/>
      <c r="CA10" s="653"/>
      <c r="CB10" s="657"/>
      <c r="CD10" s="646" t="s">
        <v>234</v>
      </c>
      <c r="CE10" s="647"/>
      <c r="CF10" s="647"/>
      <c r="CG10" s="647"/>
      <c r="CH10" s="647"/>
      <c r="CI10" s="647"/>
      <c r="CJ10" s="647"/>
      <c r="CK10" s="647"/>
      <c r="CL10" s="647"/>
      <c r="CM10" s="647"/>
      <c r="CN10" s="647"/>
      <c r="CO10" s="647"/>
      <c r="CP10" s="647"/>
      <c r="CQ10" s="648"/>
      <c r="CR10" s="649">
        <v>78472</v>
      </c>
      <c r="CS10" s="650"/>
      <c r="CT10" s="650"/>
      <c r="CU10" s="650"/>
      <c r="CV10" s="650"/>
      <c r="CW10" s="650"/>
      <c r="CX10" s="650"/>
      <c r="CY10" s="651"/>
      <c r="CZ10" s="652">
        <v>0.2</v>
      </c>
      <c r="DA10" s="652"/>
      <c r="DB10" s="652"/>
      <c r="DC10" s="652"/>
      <c r="DD10" s="658" t="s">
        <v>122</v>
      </c>
      <c r="DE10" s="650"/>
      <c r="DF10" s="650"/>
      <c r="DG10" s="650"/>
      <c r="DH10" s="650"/>
      <c r="DI10" s="650"/>
      <c r="DJ10" s="650"/>
      <c r="DK10" s="650"/>
      <c r="DL10" s="650"/>
      <c r="DM10" s="650"/>
      <c r="DN10" s="650"/>
      <c r="DO10" s="650"/>
      <c r="DP10" s="651"/>
      <c r="DQ10" s="658">
        <v>38472</v>
      </c>
      <c r="DR10" s="650"/>
      <c r="DS10" s="650"/>
      <c r="DT10" s="650"/>
      <c r="DU10" s="650"/>
      <c r="DV10" s="650"/>
      <c r="DW10" s="650"/>
      <c r="DX10" s="650"/>
      <c r="DY10" s="650"/>
      <c r="DZ10" s="650"/>
      <c r="EA10" s="650"/>
      <c r="EB10" s="650"/>
      <c r="EC10" s="659"/>
    </row>
    <row r="11" spans="2:143" ht="11.25" customHeight="1" x14ac:dyDescent="0.15">
      <c r="B11" s="646" t="s">
        <v>235</v>
      </c>
      <c r="C11" s="647"/>
      <c r="D11" s="647"/>
      <c r="E11" s="647"/>
      <c r="F11" s="647"/>
      <c r="G11" s="647"/>
      <c r="H11" s="647"/>
      <c r="I11" s="647"/>
      <c r="J11" s="647"/>
      <c r="K11" s="647"/>
      <c r="L11" s="647"/>
      <c r="M11" s="647"/>
      <c r="N11" s="647"/>
      <c r="O11" s="647"/>
      <c r="P11" s="647"/>
      <c r="Q11" s="648"/>
      <c r="R11" s="649">
        <v>2671414</v>
      </c>
      <c r="S11" s="650"/>
      <c r="T11" s="650"/>
      <c r="U11" s="650"/>
      <c r="V11" s="650"/>
      <c r="W11" s="650"/>
      <c r="X11" s="650"/>
      <c r="Y11" s="651"/>
      <c r="Z11" s="654">
        <v>5.9</v>
      </c>
      <c r="AA11" s="655"/>
      <c r="AB11" s="655"/>
      <c r="AC11" s="661"/>
      <c r="AD11" s="658">
        <v>2671414</v>
      </c>
      <c r="AE11" s="650"/>
      <c r="AF11" s="650"/>
      <c r="AG11" s="650"/>
      <c r="AH11" s="650"/>
      <c r="AI11" s="650"/>
      <c r="AJ11" s="650"/>
      <c r="AK11" s="651"/>
      <c r="AL11" s="654">
        <v>9.8000000000000007</v>
      </c>
      <c r="AM11" s="655"/>
      <c r="AN11" s="655"/>
      <c r="AO11" s="656"/>
      <c r="AP11" s="646" t="s">
        <v>236</v>
      </c>
      <c r="AQ11" s="647"/>
      <c r="AR11" s="647"/>
      <c r="AS11" s="647"/>
      <c r="AT11" s="647"/>
      <c r="AU11" s="647"/>
      <c r="AV11" s="647"/>
      <c r="AW11" s="647"/>
      <c r="AX11" s="647"/>
      <c r="AY11" s="647"/>
      <c r="AZ11" s="647"/>
      <c r="BA11" s="647"/>
      <c r="BB11" s="647"/>
      <c r="BC11" s="647"/>
      <c r="BD11" s="647"/>
      <c r="BE11" s="647"/>
      <c r="BF11" s="648"/>
      <c r="BG11" s="649">
        <v>589892</v>
      </c>
      <c r="BH11" s="650"/>
      <c r="BI11" s="650"/>
      <c r="BJ11" s="650"/>
      <c r="BK11" s="650"/>
      <c r="BL11" s="650"/>
      <c r="BM11" s="650"/>
      <c r="BN11" s="651"/>
      <c r="BO11" s="652">
        <v>3.9</v>
      </c>
      <c r="BP11" s="652"/>
      <c r="BQ11" s="652"/>
      <c r="BR11" s="652"/>
      <c r="BS11" s="653">
        <v>151839</v>
      </c>
      <c r="BT11" s="653"/>
      <c r="BU11" s="653"/>
      <c r="BV11" s="653"/>
      <c r="BW11" s="653"/>
      <c r="BX11" s="653"/>
      <c r="BY11" s="653"/>
      <c r="BZ11" s="653"/>
      <c r="CA11" s="653"/>
      <c r="CB11" s="657"/>
      <c r="CD11" s="646" t="s">
        <v>237</v>
      </c>
      <c r="CE11" s="647"/>
      <c r="CF11" s="647"/>
      <c r="CG11" s="647"/>
      <c r="CH11" s="647"/>
      <c r="CI11" s="647"/>
      <c r="CJ11" s="647"/>
      <c r="CK11" s="647"/>
      <c r="CL11" s="647"/>
      <c r="CM11" s="647"/>
      <c r="CN11" s="647"/>
      <c r="CO11" s="647"/>
      <c r="CP11" s="647"/>
      <c r="CQ11" s="648"/>
      <c r="CR11" s="649">
        <v>649662</v>
      </c>
      <c r="CS11" s="650"/>
      <c r="CT11" s="650"/>
      <c r="CU11" s="650"/>
      <c r="CV11" s="650"/>
      <c r="CW11" s="650"/>
      <c r="CX11" s="650"/>
      <c r="CY11" s="651"/>
      <c r="CZ11" s="652">
        <v>1.5</v>
      </c>
      <c r="DA11" s="652"/>
      <c r="DB11" s="652"/>
      <c r="DC11" s="652"/>
      <c r="DD11" s="658">
        <v>279256</v>
      </c>
      <c r="DE11" s="650"/>
      <c r="DF11" s="650"/>
      <c r="DG11" s="650"/>
      <c r="DH11" s="650"/>
      <c r="DI11" s="650"/>
      <c r="DJ11" s="650"/>
      <c r="DK11" s="650"/>
      <c r="DL11" s="650"/>
      <c r="DM11" s="650"/>
      <c r="DN11" s="650"/>
      <c r="DO11" s="650"/>
      <c r="DP11" s="651"/>
      <c r="DQ11" s="658">
        <v>346838</v>
      </c>
      <c r="DR11" s="650"/>
      <c r="DS11" s="650"/>
      <c r="DT11" s="650"/>
      <c r="DU11" s="650"/>
      <c r="DV11" s="650"/>
      <c r="DW11" s="650"/>
      <c r="DX11" s="650"/>
      <c r="DY11" s="650"/>
      <c r="DZ11" s="650"/>
      <c r="EA11" s="650"/>
      <c r="EB11" s="650"/>
      <c r="EC11" s="659"/>
    </row>
    <row r="12" spans="2:143" ht="11.25" customHeight="1" x14ac:dyDescent="0.15">
      <c r="B12" s="646" t="s">
        <v>238</v>
      </c>
      <c r="C12" s="647"/>
      <c r="D12" s="647"/>
      <c r="E12" s="647"/>
      <c r="F12" s="647"/>
      <c r="G12" s="647"/>
      <c r="H12" s="647"/>
      <c r="I12" s="647"/>
      <c r="J12" s="647"/>
      <c r="K12" s="647"/>
      <c r="L12" s="647"/>
      <c r="M12" s="647"/>
      <c r="N12" s="647"/>
      <c r="O12" s="647"/>
      <c r="P12" s="647"/>
      <c r="Q12" s="648"/>
      <c r="R12" s="649">
        <v>19373</v>
      </c>
      <c r="S12" s="650"/>
      <c r="T12" s="650"/>
      <c r="U12" s="650"/>
      <c r="V12" s="650"/>
      <c r="W12" s="650"/>
      <c r="X12" s="650"/>
      <c r="Y12" s="651"/>
      <c r="Z12" s="652">
        <v>0</v>
      </c>
      <c r="AA12" s="652"/>
      <c r="AB12" s="652"/>
      <c r="AC12" s="652"/>
      <c r="AD12" s="653">
        <v>19373</v>
      </c>
      <c r="AE12" s="653"/>
      <c r="AF12" s="653"/>
      <c r="AG12" s="653"/>
      <c r="AH12" s="653"/>
      <c r="AI12" s="653"/>
      <c r="AJ12" s="653"/>
      <c r="AK12" s="653"/>
      <c r="AL12" s="654">
        <v>0.1</v>
      </c>
      <c r="AM12" s="655"/>
      <c r="AN12" s="655"/>
      <c r="AO12" s="656"/>
      <c r="AP12" s="646" t="s">
        <v>239</v>
      </c>
      <c r="AQ12" s="647"/>
      <c r="AR12" s="647"/>
      <c r="AS12" s="647"/>
      <c r="AT12" s="647"/>
      <c r="AU12" s="647"/>
      <c r="AV12" s="647"/>
      <c r="AW12" s="647"/>
      <c r="AX12" s="647"/>
      <c r="AY12" s="647"/>
      <c r="AZ12" s="647"/>
      <c r="BA12" s="647"/>
      <c r="BB12" s="647"/>
      <c r="BC12" s="647"/>
      <c r="BD12" s="647"/>
      <c r="BE12" s="647"/>
      <c r="BF12" s="648"/>
      <c r="BG12" s="649">
        <v>6228469</v>
      </c>
      <c r="BH12" s="650"/>
      <c r="BI12" s="650"/>
      <c r="BJ12" s="650"/>
      <c r="BK12" s="650"/>
      <c r="BL12" s="650"/>
      <c r="BM12" s="650"/>
      <c r="BN12" s="651"/>
      <c r="BO12" s="652">
        <v>41.1</v>
      </c>
      <c r="BP12" s="652"/>
      <c r="BQ12" s="652"/>
      <c r="BR12" s="652"/>
      <c r="BS12" s="653" t="s">
        <v>122</v>
      </c>
      <c r="BT12" s="653"/>
      <c r="BU12" s="653"/>
      <c r="BV12" s="653"/>
      <c r="BW12" s="653"/>
      <c r="BX12" s="653"/>
      <c r="BY12" s="653"/>
      <c r="BZ12" s="653"/>
      <c r="CA12" s="653"/>
      <c r="CB12" s="657"/>
      <c r="CD12" s="646" t="s">
        <v>240</v>
      </c>
      <c r="CE12" s="647"/>
      <c r="CF12" s="647"/>
      <c r="CG12" s="647"/>
      <c r="CH12" s="647"/>
      <c r="CI12" s="647"/>
      <c r="CJ12" s="647"/>
      <c r="CK12" s="647"/>
      <c r="CL12" s="647"/>
      <c r="CM12" s="647"/>
      <c r="CN12" s="647"/>
      <c r="CO12" s="647"/>
      <c r="CP12" s="647"/>
      <c r="CQ12" s="648"/>
      <c r="CR12" s="649">
        <v>609928</v>
      </c>
      <c r="CS12" s="650"/>
      <c r="CT12" s="650"/>
      <c r="CU12" s="650"/>
      <c r="CV12" s="650"/>
      <c r="CW12" s="650"/>
      <c r="CX12" s="650"/>
      <c r="CY12" s="651"/>
      <c r="CZ12" s="652">
        <v>1.4</v>
      </c>
      <c r="DA12" s="652"/>
      <c r="DB12" s="652"/>
      <c r="DC12" s="652"/>
      <c r="DD12" s="658">
        <v>152</v>
      </c>
      <c r="DE12" s="650"/>
      <c r="DF12" s="650"/>
      <c r="DG12" s="650"/>
      <c r="DH12" s="650"/>
      <c r="DI12" s="650"/>
      <c r="DJ12" s="650"/>
      <c r="DK12" s="650"/>
      <c r="DL12" s="650"/>
      <c r="DM12" s="650"/>
      <c r="DN12" s="650"/>
      <c r="DO12" s="650"/>
      <c r="DP12" s="651"/>
      <c r="DQ12" s="658">
        <v>441134</v>
      </c>
      <c r="DR12" s="650"/>
      <c r="DS12" s="650"/>
      <c r="DT12" s="650"/>
      <c r="DU12" s="650"/>
      <c r="DV12" s="650"/>
      <c r="DW12" s="650"/>
      <c r="DX12" s="650"/>
      <c r="DY12" s="650"/>
      <c r="DZ12" s="650"/>
      <c r="EA12" s="650"/>
      <c r="EB12" s="650"/>
      <c r="EC12" s="659"/>
    </row>
    <row r="13" spans="2:143" ht="11.25" customHeight="1" x14ac:dyDescent="0.15">
      <c r="B13" s="646" t="s">
        <v>241</v>
      </c>
      <c r="C13" s="647"/>
      <c r="D13" s="647"/>
      <c r="E13" s="647"/>
      <c r="F13" s="647"/>
      <c r="G13" s="647"/>
      <c r="H13" s="647"/>
      <c r="I13" s="647"/>
      <c r="J13" s="647"/>
      <c r="K13" s="647"/>
      <c r="L13" s="647"/>
      <c r="M13" s="647"/>
      <c r="N13" s="647"/>
      <c r="O13" s="647"/>
      <c r="P13" s="647"/>
      <c r="Q13" s="648"/>
      <c r="R13" s="649" t="s">
        <v>122</v>
      </c>
      <c r="S13" s="650"/>
      <c r="T13" s="650"/>
      <c r="U13" s="650"/>
      <c r="V13" s="650"/>
      <c r="W13" s="650"/>
      <c r="X13" s="650"/>
      <c r="Y13" s="651"/>
      <c r="Z13" s="652" t="s">
        <v>122</v>
      </c>
      <c r="AA13" s="652"/>
      <c r="AB13" s="652"/>
      <c r="AC13" s="652"/>
      <c r="AD13" s="653" t="s">
        <v>122</v>
      </c>
      <c r="AE13" s="653"/>
      <c r="AF13" s="653"/>
      <c r="AG13" s="653"/>
      <c r="AH13" s="653"/>
      <c r="AI13" s="653"/>
      <c r="AJ13" s="653"/>
      <c r="AK13" s="653"/>
      <c r="AL13" s="654" t="s">
        <v>122</v>
      </c>
      <c r="AM13" s="655"/>
      <c r="AN13" s="655"/>
      <c r="AO13" s="656"/>
      <c r="AP13" s="646" t="s">
        <v>242</v>
      </c>
      <c r="AQ13" s="647"/>
      <c r="AR13" s="647"/>
      <c r="AS13" s="647"/>
      <c r="AT13" s="647"/>
      <c r="AU13" s="647"/>
      <c r="AV13" s="647"/>
      <c r="AW13" s="647"/>
      <c r="AX13" s="647"/>
      <c r="AY13" s="647"/>
      <c r="AZ13" s="647"/>
      <c r="BA13" s="647"/>
      <c r="BB13" s="647"/>
      <c r="BC13" s="647"/>
      <c r="BD13" s="647"/>
      <c r="BE13" s="647"/>
      <c r="BF13" s="648"/>
      <c r="BG13" s="649">
        <v>6208494</v>
      </c>
      <c r="BH13" s="650"/>
      <c r="BI13" s="650"/>
      <c r="BJ13" s="650"/>
      <c r="BK13" s="650"/>
      <c r="BL13" s="650"/>
      <c r="BM13" s="650"/>
      <c r="BN13" s="651"/>
      <c r="BO13" s="652">
        <v>41</v>
      </c>
      <c r="BP13" s="652"/>
      <c r="BQ13" s="652"/>
      <c r="BR13" s="652"/>
      <c r="BS13" s="653" t="s">
        <v>122</v>
      </c>
      <c r="BT13" s="653"/>
      <c r="BU13" s="653"/>
      <c r="BV13" s="653"/>
      <c r="BW13" s="653"/>
      <c r="BX13" s="653"/>
      <c r="BY13" s="653"/>
      <c r="BZ13" s="653"/>
      <c r="CA13" s="653"/>
      <c r="CB13" s="657"/>
      <c r="CD13" s="646" t="s">
        <v>243</v>
      </c>
      <c r="CE13" s="647"/>
      <c r="CF13" s="647"/>
      <c r="CG13" s="647"/>
      <c r="CH13" s="647"/>
      <c r="CI13" s="647"/>
      <c r="CJ13" s="647"/>
      <c r="CK13" s="647"/>
      <c r="CL13" s="647"/>
      <c r="CM13" s="647"/>
      <c r="CN13" s="647"/>
      <c r="CO13" s="647"/>
      <c r="CP13" s="647"/>
      <c r="CQ13" s="648"/>
      <c r="CR13" s="649">
        <v>3125533</v>
      </c>
      <c r="CS13" s="650"/>
      <c r="CT13" s="650"/>
      <c r="CU13" s="650"/>
      <c r="CV13" s="650"/>
      <c r="CW13" s="650"/>
      <c r="CX13" s="650"/>
      <c r="CY13" s="651"/>
      <c r="CZ13" s="652">
        <v>7.3</v>
      </c>
      <c r="DA13" s="652"/>
      <c r="DB13" s="652"/>
      <c r="DC13" s="652"/>
      <c r="DD13" s="658">
        <v>1094523</v>
      </c>
      <c r="DE13" s="650"/>
      <c r="DF13" s="650"/>
      <c r="DG13" s="650"/>
      <c r="DH13" s="650"/>
      <c r="DI13" s="650"/>
      <c r="DJ13" s="650"/>
      <c r="DK13" s="650"/>
      <c r="DL13" s="650"/>
      <c r="DM13" s="650"/>
      <c r="DN13" s="650"/>
      <c r="DO13" s="650"/>
      <c r="DP13" s="651"/>
      <c r="DQ13" s="658">
        <v>2470024</v>
      </c>
      <c r="DR13" s="650"/>
      <c r="DS13" s="650"/>
      <c r="DT13" s="650"/>
      <c r="DU13" s="650"/>
      <c r="DV13" s="650"/>
      <c r="DW13" s="650"/>
      <c r="DX13" s="650"/>
      <c r="DY13" s="650"/>
      <c r="DZ13" s="650"/>
      <c r="EA13" s="650"/>
      <c r="EB13" s="650"/>
      <c r="EC13" s="659"/>
    </row>
    <row r="14" spans="2:143" ht="11.25" customHeight="1" x14ac:dyDescent="0.15">
      <c r="B14" s="646" t="s">
        <v>244</v>
      </c>
      <c r="C14" s="647"/>
      <c r="D14" s="647"/>
      <c r="E14" s="647"/>
      <c r="F14" s="647"/>
      <c r="G14" s="647"/>
      <c r="H14" s="647"/>
      <c r="I14" s="647"/>
      <c r="J14" s="647"/>
      <c r="K14" s="647"/>
      <c r="L14" s="647"/>
      <c r="M14" s="647"/>
      <c r="N14" s="647"/>
      <c r="O14" s="647"/>
      <c r="P14" s="647"/>
      <c r="Q14" s="648"/>
      <c r="R14" s="649" t="s">
        <v>122</v>
      </c>
      <c r="S14" s="650"/>
      <c r="T14" s="650"/>
      <c r="U14" s="650"/>
      <c r="V14" s="650"/>
      <c r="W14" s="650"/>
      <c r="X14" s="650"/>
      <c r="Y14" s="651"/>
      <c r="Z14" s="652" t="s">
        <v>122</v>
      </c>
      <c r="AA14" s="652"/>
      <c r="AB14" s="652"/>
      <c r="AC14" s="652"/>
      <c r="AD14" s="653" t="s">
        <v>122</v>
      </c>
      <c r="AE14" s="653"/>
      <c r="AF14" s="653"/>
      <c r="AG14" s="653"/>
      <c r="AH14" s="653"/>
      <c r="AI14" s="653"/>
      <c r="AJ14" s="653"/>
      <c r="AK14" s="653"/>
      <c r="AL14" s="654" t="s">
        <v>122</v>
      </c>
      <c r="AM14" s="655"/>
      <c r="AN14" s="655"/>
      <c r="AO14" s="656"/>
      <c r="AP14" s="646" t="s">
        <v>245</v>
      </c>
      <c r="AQ14" s="647"/>
      <c r="AR14" s="647"/>
      <c r="AS14" s="647"/>
      <c r="AT14" s="647"/>
      <c r="AU14" s="647"/>
      <c r="AV14" s="647"/>
      <c r="AW14" s="647"/>
      <c r="AX14" s="647"/>
      <c r="AY14" s="647"/>
      <c r="AZ14" s="647"/>
      <c r="BA14" s="647"/>
      <c r="BB14" s="647"/>
      <c r="BC14" s="647"/>
      <c r="BD14" s="647"/>
      <c r="BE14" s="647"/>
      <c r="BF14" s="648"/>
      <c r="BG14" s="649">
        <v>312568</v>
      </c>
      <c r="BH14" s="650"/>
      <c r="BI14" s="650"/>
      <c r="BJ14" s="650"/>
      <c r="BK14" s="650"/>
      <c r="BL14" s="650"/>
      <c r="BM14" s="650"/>
      <c r="BN14" s="651"/>
      <c r="BO14" s="652">
        <v>2.1</v>
      </c>
      <c r="BP14" s="652"/>
      <c r="BQ14" s="652"/>
      <c r="BR14" s="652"/>
      <c r="BS14" s="653" t="s">
        <v>122</v>
      </c>
      <c r="BT14" s="653"/>
      <c r="BU14" s="653"/>
      <c r="BV14" s="653"/>
      <c r="BW14" s="653"/>
      <c r="BX14" s="653"/>
      <c r="BY14" s="653"/>
      <c r="BZ14" s="653"/>
      <c r="CA14" s="653"/>
      <c r="CB14" s="657"/>
      <c r="CD14" s="646" t="s">
        <v>246</v>
      </c>
      <c r="CE14" s="647"/>
      <c r="CF14" s="647"/>
      <c r="CG14" s="647"/>
      <c r="CH14" s="647"/>
      <c r="CI14" s="647"/>
      <c r="CJ14" s="647"/>
      <c r="CK14" s="647"/>
      <c r="CL14" s="647"/>
      <c r="CM14" s="647"/>
      <c r="CN14" s="647"/>
      <c r="CO14" s="647"/>
      <c r="CP14" s="647"/>
      <c r="CQ14" s="648"/>
      <c r="CR14" s="649">
        <v>1836120</v>
      </c>
      <c r="CS14" s="650"/>
      <c r="CT14" s="650"/>
      <c r="CU14" s="650"/>
      <c r="CV14" s="650"/>
      <c r="CW14" s="650"/>
      <c r="CX14" s="650"/>
      <c r="CY14" s="651"/>
      <c r="CZ14" s="652">
        <v>4.3</v>
      </c>
      <c r="DA14" s="652"/>
      <c r="DB14" s="652"/>
      <c r="DC14" s="652"/>
      <c r="DD14" s="658">
        <v>6538</v>
      </c>
      <c r="DE14" s="650"/>
      <c r="DF14" s="650"/>
      <c r="DG14" s="650"/>
      <c r="DH14" s="650"/>
      <c r="DI14" s="650"/>
      <c r="DJ14" s="650"/>
      <c r="DK14" s="650"/>
      <c r="DL14" s="650"/>
      <c r="DM14" s="650"/>
      <c r="DN14" s="650"/>
      <c r="DO14" s="650"/>
      <c r="DP14" s="651"/>
      <c r="DQ14" s="658">
        <v>1823512</v>
      </c>
      <c r="DR14" s="650"/>
      <c r="DS14" s="650"/>
      <c r="DT14" s="650"/>
      <c r="DU14" s="650"/>
      <c r="DV14" s="650"/>
      <c r="DW14" s="650"/>
      <c r="DX14" s="650"/>
      <c r="DY14" s="650"/>
      <c r="DZ14" s="650"/>
      <c r="EA14" s="650"/>
      <c r="EB14" s="650"/>
      <c r="EC14" s="659"/>
    </row>
    <row r="15" spans="2:143" ht="11.25" customHeight="1" x14ac:dyDescent="0.15">
      <c r="B15" s="646" t="s">
        <v>247</v>
      </c>
      <c r="C15" s="647"/>
      <c r="D15" s="647"/>
      <c r="E15" s="647"/>
      <c r="F15" s="647"/>
      <c r="G15" s="647"/>
      <c r="H15" s="647"/>
      <c r="I15" s="647"/>
      <c r="J15" s="647"/>
      <c r="K15" s="647"/>
      <c r="L15" s="647"/>
      <c r="M15" s="647"/>
      <c r="N15" s="647"/>
      <c r="O15" s="647"/>
      <c r="P15" s="647"/>
      <c r="Q15" s="648"/>
      <c r="R15" s="649">
        <v>73698</v>
      </c>
      <c r="S15" s="650"/>
      <c r="T15" s="650"/>
      <c r="U15" s="650"/>
      <c r="V15" s="650"/>
      <c r="W15" s="650"/>
      <c r="X15" s="650"/>
      <c r="Y15" s="651"/>
      <c r="Z15" s="652">
        <v>0.2</v>
      </c>
      <c r="AA15" s="652"/>
      <c r="AB15" s="652"/>
      <c r="AC15" s="652"/>
      <c r="AD15" s="653">
        <v>73698</v>
      </c>
      <c r="AE15" s="653"/>
      <c r="AF15" s="653"/>
      <c r="AG15" s="653"/>
      <c r="AH15" s="653"/>
      <c r="AI15" s="653"/>
      <c r="AJ15" s="653"/>
      <c r="AK15" s="653"/>
      <c r="AL15" s="654">
        <v>0.3</v>
      </c>
      <c r="AM15" s="655"/>
      <c r="AN15" s="655"/>
      <c r="AO15" s="656"/>
      <c r="AP15" s="646" t="s">
        <v>248</v>
      </c>
      <c r="AQ15" s="647"/>
      <c r="AR15" s="647"/>
      <c r="AS15" s="647"/>
      <c r="AT15" s="647"/>
      <c r="AU15" s="647"/>
      <c r="AV15" s="647"/>
      <c r="AW15" s="647"/>
      <c r="AX15" s="647"/>
      <c r="AY15" s="647"/>
      <c r="AZ15" s="647"/>
      <c r="BA15" s="647"/>
      <c r="BB15" s="647"/>
      <c r="BC15" s="647"/>
      <c r="BD15" s="647"/>
      <c r="BE15" s="647"/>
      <c r="BF15" s="648"/>
      <c r="BG15" s="649">
        <v>584954</v>
      </c>
      <c r="BH15" s="650"/>
      <c r="BI15" s="650"/>
      <c r="BJ15" s="650"/>
      <c r="BK15" s="650"/>
      <c r="BL15" s="650"/>
      <c r="BM15" s="650"/>
      <c r="BN15" s="651"/>
      <c r="BO15" s="652">
        <v>3.9</v>
      </c>
      <c r="BP15" s="652"/>
      <c r="BQ15" s="652"/>
      <c r="BR15" s="652"/>
      <c r="BS15" s="653" t="s">
        <v>122</v>
      </c>
      <c r="BT15" s="653"/>
      <c r="BU15" s="653"/>
      <c r="BV15" s="653"/>
      <c r="BW15" s="653"/>
      <c r="BX15" s="653"/>
      <c r="BY15" s="653"/>
      <c r="BZ15" s="653"/>
      <c r="CA15" s="653"/>
      <c r="CB15" s="657"/>
      <c r="CD15" s="646" t="s">
        <v>249</v>
      </c>
      <c r="CE15" s="647"/>
      <c r="CF15" s="647"/>
      <c r="CG15" s="647"/>
      <c r="CH15" s="647"/>
      <c r="CI15" s="647"/>
      <c r="CJ15" s="647"/>
      <c r="CK15" s="647"/>
      <c r="CL15" s="647"/>
      <c r="CM15" s="647"/>
      <c r="CN15" s="647"/>
      <c r="CO15" s="647"/>
      <c r="CP15" s="647"/>
      <c r="CQ15" s="648"/>
      <c r="CR15" s="649">
        <v>4417642</v>
      </c>
      <c r="CS15" s="650"/>
      <c r="CT15" s="650"/>
      <c r="CU15" s="650"/>
      <c r="CV15" s="650"/>
      <c r="CW15" s="650"/>
      <c r="CX15" s="650"/>
      <c r="CY15" s="651"/>
      <c r="CZ15" s="652">
        <v>10.3</v>
      </c>
      <c r="DA15" s="652"/>
      <c r="DB15" s="652"/>
      <c r="DC15" s="652"/>
      <c r="DD15" s="658">
        <v>140938</v>
      </c>
      <c r="DE15" s="650"/>
      <c r="DF15" s="650"/>
      <c r="DG15" s="650"/>
      <c r="DH15" s="650"/>
      <c r="DI15" s="650"/>
      <c r="DJ15" s="650"/>
      <c r="DK15" s="650"/>
      <c r="DL15" s="650"/>
      <c r="DM15" s="650"/>
      <c r="DN15" s="650"/>
      <c r="DO15" s="650"/>
      <c r="DP15" s="651"/>
      <c r="DQ15" s="658">
        <v>3585503</v>
      </c>
      <c r="DR15" s="650"/>
      <c r="DS15" s="650"/>
      <c r="DT15" s="650"/>
      <c r="DU15" s="650"/>
      <c r="DV15" s="650"/>
      <c r="DW15" s="650"/>
      <c r="DX15" s="650"/>
      <c r="DY15" s="650"/>
      <c r="DZ15" s="650"/>
      <c r="EA15" s="650"/>
      <c r="EB15" s="650"/>
      <c r="EC15" s="659"/>
    </row>
    <row r="16" spans="2:143" ht="11.25" customHeight="1" x14ac:dyDescent="0.15">
      <c r="B16" s="646" t="s">
        <v>250</v>
      </c>
      <c r="C16" s="647"/>
      <c r="D16" s="647"/>
      <c r="E16" s="647"/>
      <c r="F16" s="647"/>
      <c r="G16" s="647"/>
      <c r="H16" s="647"/>
      <c r="I16" s="647"/>
      <c r="J16" s="647"/>
      <c r="K16" s="647"/>
      <c r="L16" s="647"/>
      <c r="M16" s="647"/>
      <c r="N16" s="647"/>
      <c r="O16" s="647"/>
      <c r="P16" s="647"/>
      <c r="Q16" s="648"/>
      <c r="R16" s="649">
        <v>174113</v>
      </c>
      <c r="S16" s="650"/>
      <c r="T16" s="650"/>
      <c r="U16" s="650"/>
      <c r="V16" s="650"/>
      <c r="W16" s="650"/>
      <c r="X16" s="650"/>
      <c r="Y16" s="651"/>
      <c r="Z16" s="652">
        <v>0.4</v>
      </c>
      <c r="AA16" s="652"/>
      <c r="AB16" s="652"/>
      <c r="AC16" s="652"/>
      <c r="AD16" s="653">
        <v>174113</v>
      </c>
      <c r="AE16" s="653"/>
      <c r="AF16" s="653"/>
      <c r="AG16" s="653"/>
      <c r="AH16" s="653"/>
      <c r="AI16" s="653"/>
      <c r="AJ16" s="653"/>
      <c r="AK16" s="653"/>
      <c r="AL16" s="654">
        <v>0.6</v>
      </c>
      <c r="AM16" s="655"/>
      <c r="AN16" s="655"/>
      <c r="AO16" s="656"/>
      <c r="AP16" s="646" t="s">
        <v>251</v>
      </c>
      <c r="AQ16" s="647"/>
      <c r="AR16" s="647"/>
      <c r="AS16" s="647"/>
      <c r="AT16" s="647"/>
      <c r="AU16" s="647"/>
      <c r="AV16" s="647"/>
      <c r="AW16" s="647"/>
      <c r="AX16" s="647"/>
      <c r="AY16" s="647"/>
      <c r="AZ16" s="647"/>
      <c r="BA16" s="647"/>
      <c r="BB16" s="647"/>
      <c r="BC16" s="647"/>
      <c r="BD16" s="647"/>
      <c r="BE16" s="647"/>
      <c r="BF16" s="648"/>
      <c r="BG16" s="649" t="s">
        <v>122</v>
      </c>
      <c r="BH16" s="650"/>
      <c r="BI16" s="650"/>
      <c r="BJ16" s="650"/>
      <c r="BK16" s="650"/>
      <c r="BL16" s="650"/>
      <c r="BM16" s="650"/>
      <c r="BN16" s="651"/>
      <c r="BO16" s="652" t="s">
        <v>122</v>
      </c>
      <c r="BP16" s="652"/>
      <c r="BQ16" s="652"/>
      <c r="BR16" s="652"/>
      <c r="BS16" s="653" t="s">
        <v>122</v>
      </c>
      <c r="BT16" s="653"/>
      <c r="BU16" s="653"/>
      <c r="BV16" s="653"/>
      <c r="BW16" s="653"/>
      <c r="BX16" s="653"/>
      <c r="BY16" s="653"/>
      <c r="BZ16" s="653"/>
      <c r="CA16" s="653"/>
      <c r="CB16" s="657"/>
      <c r="CD16" s="646" t="s">
        <v>252</v>
      </c>
      <c r="CE16" s="647"/>
      <c r="CF16" s="647"/>
      <c r="CG16" s="647"/>
      <c r="CH16" s="647"/>
      <c r="CI16" s="647"/>
      <c r="CJ16" s="647"/>
      <c r="CK16" s="647"/>
      <c r="CL16" s="647"/>
      <c r="CM16" s="647"/>
      <c r="CN16" s="647"/>
      <c r="CO16" s="647"/>
      <c r="CP16" s="647"/>
      <c r="CQ16" s="648"/>
      <c r="CR16" s="649" t="s">
        <v>122</v>
      </c>
      <c r="CS16" s="650"/>
      <c r="CT16" s="650"/>
      <c r="CU16" s="650"/>
      <c r="CV16" s="650"/>
      <c r="CW16" s="650"/>
      <c r="CX16" s="650"/>
      <c r="CY16" s="651"/>
      <c r="CZ16" s="652" t="s">
        <v>122</v>
      </c>
      <c r="DA16" s="652"/>
      <c r="DB16" s="652"/>
      <c r="DC16" s="652"/>
      <c r="DD16" s="658" t="s">
        <v>122</v>
      </c>
      <c r="DE16" s="650"/>
      <c r="DF16" s="650"/>
      <c r="DG16" s="650"/>
      <c r="DH16" s="650"/>
      <c r="DI16" s="650"/>
      <c r="DJ16" s="650"/>
      <c r="DK16" s="650"/>
      <c r="DL16" s="650"/>
      <c r="DM16" s="650"/>
      <c r="DN16" s="650"/>
      <c r="DO16" s="650"/>
      <c r="DP16" s="651"/>
      <c r="DQ16" s="658" t="s">
        <v>122</v>
      </c>
      <c r="DR16" s="650"/>
      <c r="DS16" s="650"/>
      <c r="DT16" s="650"/>
      <c r="DU16" s="650"/>
      <c r="DV16" s="650"/>
      <c r="DW16" s="650"/>
      <c r="DX16" s="650"/>
      <c r="DY16" s="650"/>
      <c r="DZ16" s="650"/>
      <c r="EA16" s="650"/>
      <c r="EB16" s="650"/>
      <c r="EC16" s="659"/>
    </row>
    <row r="17" spans="2:133" ht="11.25" customHeight="1" x14ac:dyDescent="0.15">
      <c r="B17" s="646" t="s">
        <v>253</v>
      </c>
      <c r="C17" s="647"/>
      <c r="D17" s="647"/>
      <c r="E17" s="647"/>
      <c r="F17" s="647"/>
      <c r="G17" s="647"/>
      <c r="H17" s="647"/>
      <c r="I17" s="647"/>
      <c r="J17" s="647"/>
      <c r="K17" s="647"/>
      <c r="L17" s="647"/>
      <c r="M17" s="647"/>
      <c r="N17" s="647"/>
      <c r="O17" s="647"/>
      <c r="P17" s="647"/>
      <c r="Q17" s="648"/>
      <c r="R17" s="649">
        <v>686378</v>
      </c>
      <c r="S17" s="650"/>
      <c r="T17" s="650"/>
      <c r="U17" s="650"/>
      <c r="V17" s="650"/>
      <c r="W17" s="650"/>
      <c r="X17" s="650"/>
      <c r="Y17" s="651"/>
      <c r="Z17" s="652">
        <v>1.5</v>
      </c>
      <c r="AA17" s="652"/>
      <c r="AB17" s="652"/>
      <c r="AC17" s="652"/>
      <c r="AD17" s="653">
        <v>686378</v>
      </c>
      <c r="AE17" s="653"/>
      <c r="AF17" s="653"/>
      <c r="AG17" s="653"/>
      <c r="AH17" s="653"/>
      <c r="AI17" s="653"/>
      <c r="AJ17" s="653"/>
      <c r="AK17" s="653"/>
      <c r="AL17" s="654">
        <v>2.5</v>
      </c>
      <c r="AM17" s="655"/>
      <c r="AN17" s="655"/>
      <c r="AO17" s="656"/>
      <c r="AP17" s="646" t="s">
        <v>254</v>
      </c>
      <c r="AQ17" s="647"/>
      <c r="AR17" s="647"/>
      <c r="AS17" s="647"/>
      <c r="AT17" s="647"/>
      <c r="AU17" s="647"/>
      <c r="AV17" s="647"/>
      <c r="AW17" s="647"/>
      <c r="AX17" s="647"/>
      <c r="AY17" s="647"/>
      <c r="AZ17" s="647"/>
      <c r="BA17" s="647"/>
      <c r="BB17" s="647"/>
      <c r="BC17" s="647"/>
      <c r="BD17" s="647"/>
      <c r="BE17" s="647"/>
      <c r="BF17" s="648"/>
      <c r="BG17" s="649" t="s">
        <v>122</v>
      </c>
      <c r="BH17" s="650"/>
      <c r="BI17" s="650"/>
      <c r="BJ17" s="650"/>
      <c r="BK17" s="650"/>
      <c r="BL17" s="650"/>
      <c r="BM17" s="650"/>
      <c r="BN17" s="651"/>
      <c r="BO17" s="652" t="s">
        <v>122</v>
      </c>
      <c r="BP17" s="652"/>
      <c r="BQ17" s="652"/>
      <c r="BR17" s="652"/>
      <c r="BS17" s="653" t="s">
        <v>122</v>
      </c>
      <c r="BT17" s="653"/>
      <c r="BU17" s="653"/>
      <c r="BV17" s="653"/>
      <c r="BW17" s="653"/>
      <c r="BX17" s="653"/>
      <c r="BY17" s="653"/>
      <c r="BZ17" s="653"/>
      <c r="CA17" s="653"/>
      <c r="CB17" s="657"/>
      <c r="CD17" s="646" t="s">
        <v>255</v>
      </c>
      <c r="CE17" s="647"/>
      <c r="CF17" s="647"/>
      <c r="CG17" s="647"/>
      <c r="CH17" s="647"/>
      <c r="CI17" s="647"/>
      <c r="CJ17" s="647"/>
      <c r="CK17" s="647"/>
      <c r="CL17" s="647"/>
      <c r="CM17" s="647"/>
      <c r="CN17" s="647"/>
      <c r="CO17" s="647"/>
      <c r="CP17" s="647"/>
      <c r="CQ17" s="648"/>
      <c r="CR17" s="649">
        <v>4483598</v>
      </c>
      <c r="CS17" s="650"/>
      <c r="CT17" s="650"/>
      <c r="CU17" s="650"/>
      <c r="CV17" s="650"/>
      <c r="CW17" s="650"/>
      <c r="CX17" s="650"/>
      <c r="CY17" s="651"/>
      <c r="CZ17" s="652">
        <v>10.5</v>
      </c>
      <c r="DA17" s="652"/>
      <c r="DB17" s="652"/>
      <c r="DC17" s="652"/>
      <c r="DD17" s="658" t="s">
        <v>122</v>
      </c>
      <c r="DE17" s="650"/>
      <c r="DF17" s="650"/>
      <c r="DG17" s="650"/>
      <c r="DH17" s="650"/>
      <c r="DI17" s="650"/>
      <c r="DJ17" s="650"/>
      <c r="DK17" s="650"/>
      <c r="DL17" s="650"/>
      <c r="DM17" s="650"/>
      <c r="DN17" s="650"/>
      <c r="DO17" s="650"/>
      <c r="DP17" s="651"/>
      <c r="DQ17" s="658">
        <v>4465098</v>
      </c>
      <c r="DR17" s="650"/>
      <c r="DS17" s="650"/>
      <c r="DT17" s="650"/>
      <c r="DU17" s="650"/>
      <c r="DV17" s="650"/>
      <c r="DW17" s="650"/>
      <c r="DX17" s="650"/>
      <c r="DY17" s="650"/>
      <c r="DZ17" s="650"/>
      <c r="EA17" s="650"/>
      <c r="EB17" s="650"/>
      <c r="EC17" s="659"/>
    </row>
    <row r="18" spans="2:133" ht="11.25" customHeight="1" x14ac:dyDescent="0.15">
      <c r="B18" s="646" t="s">
        <v>256</v>
      </c>
      <c r="C18" s="647"/>
      <c r="D18" s="647"/>
      <c r="E18" s="647"/>
      <c r="F18" s="647"/>
      <c r="G18" s="647"/>
      <c r="H18" s="647"/>
      <c r="I18" s="647"/>
      <c r="J18" s="647"/>
      <c r="K18" s="647"/>
      <c r="L18" s="647"/>
      <c r="M18" s="647"/>
      <c r="N18" s="647"/>
      <c r="O18" s="647"/>
      <c r="P18" s="647"/>
      <c r="Q18" s="648"/>
      <c r="R18" s="649">
        <v>134344</v>
      </c>
      <c r="S18" s="650"/>
      <c r="T18" s="650"/>
      <c r="U18" s="650"/>
      <c r="V18" s="650"/>
      <c r="W18" s="650"/>
      <c r="X18" s="650"/>
      <c r="Y18" s="651"/>
      <c r="Z18" s="652">
        <v>0.3</v>
      </c>
      <c r="AA18" s="652"/>
      <c r="AB18" s="652"/>
      <c r="AC18" s="652"/>
      <c r="AD18" s="653">
        <v>134344</v>
      </c>
      <c r="AE18" s="653"/>
      <c r="AF18" s="653"/>
      <c r="AG18" s="653"/>
      <c r="AH18" s="653"/>
      <c r="AI18" s="653"/>
      <c r="AJ18" s="653"/>
      <c r="AK18" s="653"/>
      <c r="AL18" s="654">
        <v>0.5</v>
      </c>
      <c r="AM18" s="655"/>
      <c r="AN18" s="655"/>
      <c r="AO18" s="656"/>
      <c r="AP18" s="646" t="s">
        <v>257</v>
      </c>
      <c r="AQ18" s="647"/>
      <c r="AR18" s="647"/>
      <c r="AS18" s="647"/>
      <c r="AT18" s="647"/>
      <c r="AU18" s="647"/>
      <c r="AV18" s="647"/>
      <c r="AW18" s="647"/>
      <c r="AX18" s="647"/>
      <c r="AY18" s="647"/>
      <c r="AZ18" s="647"/>
      <c r="BA18" s="647"/>
      <c r="BB18" s="647"/>
      <c r="BC18" s="647"/>
      <c r="BD18" s="647"/>
      <c r="BE18" s="647"/>
      <c r="BF18" s="648"/>
      <c r="BG18" s="649" t="s">
        <v>122</v>
      </c>
      <c r="BH18" s="650"/>
      <c r="BI18" s="650"/>
      <c r="BJ18" s="650"/>
      <c r="BK18" s="650"/>
      <c r="BL18" s="650"/>
      <c r="BM18" s="650"/>
      <c r="BN18" s="651"/>
      <c r="BO18" s="652" t="s">
        <v>122</v>
      </c>
      <c r="BP18" s="652"/>
      <c r="BQ18" s="652"/>
      <c r="BR18" s="652"/>
      <c r="BS18" s="653" t="s">
        <v>122</v>
      </c>
      <c r="BT18" s="653"/>
      <c r="BU18" s="653"/>
      <c r="BV18" s="653"/>
      <c r="BW18" s="653"/>
      <c r="BX18" s="653"/>
      <c r="BY18" s="653"/>
      <c r="BZ18" s="653"/>
      <c r="CA18" s="653"/>
      <c r="CB18" s="657"/>
      <c r="CD18" s="646" t="s">
        <v>258</v>
      </c>
      <c r="CE18" s="647"/>
      <c r="CF18" s="647"/>
      <c r="CG18" s="647"/>
      <c r="CH18" s="647"/>
      <c r="CI18" s="647"/>
      <c r="CJ18" s="647"/>
      <c r="CK18" s="647"/>
      <c r="CL18" s="647"/>
      <c r="CM18" s="647"/>
      <c r="CN18" s="647"/>
      <c r="CO18" s="647"/>
      <c r="CP18" s="647"/>
      <c r="CQ18" s="648"/>
      <c r="CR18" s="649" t="s">
        <v>122</v>
      </c>
      <c r="CS18" s="650"/>
      <c r="CT18" s="650"/>
      <c r="CU18" s="650"/>
      <c r="CV18" s="650"/>
      <c r="CW18" s="650"/>
      <c r="CX18" s="650"/>
      <c r="CY18" s="651"/>
      <c r="CZ18" s="652" t="s">
        <v>122</v>
      </c>
      <c r="DA18" s="652"/>
      <c r="DB18" s="652"/>
      <c r="DC18" s="652"/>
      <c r="DD18" s="658" t="s">
        <v>122</v>
      </c>
      <c r="DE18" s="650"/>
      <c r="DF18" s="650"/>
      <c r="DG18" s="650"/>
      <c r="DH18" s="650"/>
      <c r="DI18" s="650"/>
      <c r="DJ18" s="650"/>
      <c r="DK18" s="650"/>
      <c r="DL18" s="650"/>
      <c r="DM18" s="650"/>
      <c r="DN18" s="650"/>
      <c r="DO18" s="650"/>
      <c r="DP18" s="651"/>
      <c r="DQ18" s="658" t="s">
        <v>122</v>
      </c>
      <c r="DR18" s="650"/>
      <c r="DS18" s="650"/>
      <c r="DT18" s="650"/>
      <c r="DU18" s="650"/>
      <c r="DV18" s="650"/>
      <c r="DW18" s="650"/>
      <c r="DX18" s="650"/>
      <c r="DY18" s="650"/>
      <c r="DZ18" s="650"/>
      <c r="EA18" s="650"/>
      <c r="EB18" s="650"/>
      <c r="EC18" s="659"/>
    </row>
    <row r="19" spans="2:133" ht="11.25" customHeight="1" x14ac:dyDescent="0.15">
      <c r="B19" s="646" t="s">
        <v>259</v>
      </c>
      <c r="C19" s="647"/>
      <c r="D19" s="647"/>
      <c r="E19" s="647"/>
      <c r="F19" s="647"/>
      <c r="G19" s="647"/>
      <c r="H19" s="647"/>
      <c r="I19" s="647"/>
      <c r="J19" s="647"/>
      <c r="K19" s="647"/>
      <c r="L19" s="647"/>
      <c r="M19" s="647"/>
      <c r="N19" s="647"/>
      <c r="O19" s="647"/>
      <c r="P19" s="647"/>
      <c r="Q19" s="648"/>
      <c r="R19" s="649">
        <v>547631</v>
      </c>
      <c r="S19" s="650"/>
      <c r="T19" s="650"/>
      <c r="U19" s="650"/>
      <c r="V19" s="650"/>
      <c r="W19" s="650"/>
      <c r="X19" s="650"/>
      <c r="Y19" s="651"/>
      <c r="Z19" s="652">
        <v>1.2</v>
      </c>
      <c r="AA19" s="652"/>
      <c r="AB19" s="652"/>
      <c r="AC19" s="652"/>
      <c r="AD19" s="653">
        <v>547631</v>
      </c>
      <c r="AE19" s="653"/>
      <c r="AF19" s="653"/>
      <c r="AG19" s="653"/>
      <c r="AH19" s="653"/>
      <c r="AI19" s="653"/>
      <c r="AJ19" s="653"/>
      <c r="AK19" s="653"/>
      <c r="AL19" s="654">
        <v>2</v>
      </c>
      <c r="AM19" s="655"/>
      <c r="AN19" s="655"/>
      <c r="AO19" s="656"/>
      <c r="AP19" s="646" t="s">
        <v>260</v>
      </c>
      <c r="AQ19" s="647"/>
      <c r="AR19" s="647"/>
      <c r="AS19" s="647"/>
      <c r="AT19" s="647"/>
      <c r="AU19" s="647"/>
      <c r="AV19" s="647"/>
      <c r="AW19" s="647"/>
      <c r="AX19" s="647"/>
      <c r="AY19" s="647"/>
      <c r="AZ19" s="647"/>
      <c r="BA19" s="647"/>
      <c r="BB19" s="647"/>
      <c r="BC19" s="647"/>
      <c r="BD19" s="647"/>
      <c r="BE19" s="647"/>
      <c r="BF19" s="648"/>
      <c r="BG19" s="649">
        <v>743472</v>
      </c>
      <c r="BH19" s="650"/>
      <c r="BI19" s="650"/>
      <c r="BJ19" s="650"/>
      <c r="BK19" s="650"/>
      <c r="BL19" s="650"/>
      <c r="BM19" s="650"/>
      <c r="BN19" s="651"/>
      <c r="BO19" s="652">
        <v>4.9000000000000004</v>
      </c>
      <c r="BP19" s="652"/>
      <c r="BQ19" s="652"/>
      <c r="BR19" s="652"/>
      <c r="BS19" s="653" t="s">
        <v>122</v>
      </c>
      <c r="BT19" s="653"/>
      <c r="BU19" s="653"/>
      <c r="BV19" s="653"/>
      <c r="BW19" s="653"/>
      <c r="BX19" s="653"/>
      <c r="BY19" s="653"/>
      <c r="BZ19" s="653"/>
      <c r="CA19" s="653"/>
      <c r="CB19" s="657"/>
      <c r="CD19" s="646" t="s">
        <v>261</v>
      </c>
      <c r="CE19" s="647"/>
      <c r="CF19" s="647"/>
      <c r="CG19" s="647"/>
      <c r="CH19" s="647"/>
      <c r="CI19" s="647"/>
      <c r="CJ19" s="647"/>
      <c r="CK19" s="647"/>
      <c r="CL19" s="647"/>
      <c r="CM19" s="647"/>
      <c r="CN19" s="647"/>
      <c r="CO19" s="647"/>
      <c r="CP19" s="647"/>
      <c r="CQ19" s="648"/>
      <c r="CR19" s="649" t="s">
        <v>122</v>
      </c>
      <c r="CS19" s="650"/>
      <c r="CT19" s="650"/>
      <c r="CU19" s="650"/>
      <c r="CV19" s="650"/>
      <c r="CW19" s="650"/>
      <c r="CX19" s="650"/>
      <c r="CY19" s="651"/>
      <c r="CZ19" s="652" t="s">
        <v>122</v>
      </c>
      <c r="DA19" s="652"/>
      <c r="DB19" s="652"/>
      <c r="DC19" s="652"/>
      <c r="DD19" s="658" t="s">
        <v>122</v>
      </c>
      <c r="DE19" s="650"/>
      <c r="DF19" s="650"/>
      <c r="DG19" s="650"/>
      <c r="DH19" s="650"/>
      <c r="DI19" s="650"/>
      <c r="DJ19" s="650"/>
      <c r="DK19" s="650"/>
      <c r="DL19" s="650"/>
      <c r="DM19" s="650"/>
      <c r="DN19" s="650"/>
      <c r="DO19" s="650"/>
      <c r="DP19" s="651"/>
      <c r="DQ19" s="658" t="s">
        <v>122</v>
      </c>
      <c r="DR19" s="650"/>
      <c r="DS19" s="650"/>
      <c r="DT19" s="650"/>
      <c r="DU19" s="650"/>
      <c r="DV19" s="650"/>
      <c r="DW19" s="650"/>
      <c r="DX19" s="650"/>
      <c r="DY19" s="650"/>
      <c r="DZ19" s="650"/>
      <c r="EA19" s="650"/>
      <c r="EB19" s="650"/>
      <c r="EC19" s="659"/>
    </row>
    <row r="20" spans="2:133" ht="11.25" customHeight="1" x14ac:dyDescent="0.15">
      <c r="B20" s="662" t="s">
        <v>262</v>
      </c>
      <c r="C20" s="663"/>
      <c r="D20" s="663"/>
      <c r="E20" s="663"/>
      <c r="F20" s="663"/>
      <c r="G20" s="663"/>
      <c r="H20" s="663"/>
      <c r="I20" s="663"/>
      <c r="J20" s="663"/>
      <c r="K20" s="663"/>
      <c r="L20" s="663"/>
      <c r="M20" s="663"/>
      <c r="N20" s="663"/>
      <c r="O20" s="663"/>
      <c r="P20" s="663"/>
      <c r="Q20" s="664"/>
      <c r="R20" s="649">
        <v>4403</v>
      </c>
      <c r="S20" s="650"/>
      <c r="T20" s="650"/>
      <c r="U20" s="650"/>
      <c r="V20" s="650"/>
      <c r="W20" s="650"/>
      <c r="X20" s="650"/>
      <c r="Y20" s="651"/>
      <c r="Z20" s="652">
        <v>0</v>
      </c>
      <c r="AA20" s="652"/>
      <c r="AB20" s="652"/>
      <c r="AC20" s="652"/>
      <c r="AD20" s="653">
        <v>4403</v>
      </c>
      <c r="AE20" s="653"/>
      <c r="AF20" s="653"/>
      <c r="AG20" s="653"/>
      <c r="AH20" s="653"/>
      <c r="AI20" s="653"/>
      <c r="AJ20" s="653"/>
      <c r="AK20" s="653"/>
      <c r="AL20" s="654">
        <v>0</v>
      </c>
      <c r="AM20" s="655"/>
      <c r="AN20" s="655"/>
      <c r="AO20" s="656"/>
      <c r="AP20" s="646" t="s">
        <v>263</v>
      </c>
      <c r="AQ20" s="647"/>
      <c r="AR20" s="647"/>
      <c r="AS20" s="647"/>
      <c r="AT20" s="647"/>
      <c r="AU20" s="647"/>
      <c r="AV20" s="647"/>
      <c r="AW20" s="647"/>
      <c r="AX20" s="647"/>
      <c r="AY20" s="647"/>
      <c r="AZ20" s="647"/>
      <c r="BA20" s="647"/>
      <c r="BB20" s="647"/>
      <c r="BC20" s="647"/>
      <c r="BD20" s="647"/>
      <c r="BE20" s="647"/>
      <c r="BF20" s="648"/>
      <c r="BG20" s="649">
        <v>743472</v>
      </c>
      <c r="BH20" s="650"/>
      <c r="BI20" s="650"/>
      <c r="BJ20" s="650"/>
      <c r="BK20" s="650"/>
      <c r="BL20" s="650"/>
      <c r="BM20" s="650"/>
      <c r="BN20" s="651"/>
      <c r="BO20" s="652">
        <v>4.9000000000000004</v>
      </c>
      <c r="BP20" s="652"/>
      <c r="BQ20" s="652"/>
      <c r="BR20" s="652"/>
      <c r="BS20" s="653" t="s">
        <v>122</v>
      </c>
      <c r="BT20" s="653"/>
      <c r="BU20" s="653"/>
      <c r="BV20" s="653"/>
      <c r="BW20" s="653"/>
      <c r="BX20" s="653"/>
      <c r="BY20" s="653"/>
      <c r="BZ20" s="653"/>
      <c r="CA20" s="653"/>
      <c r="CB20" s="657"/>
      <c r="CD20" s="646" t="s">
        <v>264</v>
      </c>
      <c r="CE20" s="647"/>
      <c r="CF20" s="647"/>
      <c r="CG20" s="647"/>
      <c r="CH20" s="647"/>
      <c r="CI20" s="647"/>
      <c r="CJ20" s="647"/>
      <c r="CK20" s="647"/>
      <c r="CL20" s="647"/>
      <c r="CM20" s="647"/>
      <c r="CN20" s="647"/>
      <c r="CO20" s="647"/>
      <c r="CP20" s="647"/>
      <c r="CQ20" s="648"/>
      <c r="CR20" s="649">
        <v>42798629</v>
      </c>
      <c r="CS20" s="650"/>
      <c r="CT20" s="650"/>
      <c r="CU20" s="650"/>
      <c r="CV20" s="650"/>
      <c r="CW20" s="650"/>
      <c r="CX20" s="650"/>
      <c r="CY20" s="651"/>
      <c r="CZ20" s="652">
        <v>100</v>
      </c>
      <c r="DA20" s="652"/>
      <c r="DB20" s="652"/>
      <c r="DC20" s="652"/>
      <c r="DD20" s="658">
        <v>1834502</v>
      </c>
      <c r="DE20" s="650"/>
      <c r="DF20" s="650"/>
      <c r="DG20" s="650"/>
      <c r="DH20" s="650"/>
      <c r="DI20" s="650"/>
      <c r="DJ20" s="650"/>
      <c r="DK20" s="650"/>
      <c r="DL20" s="650"/>
      <c r="DM20" s="650"/>
      <c r="DN20" s="650"/>
      <c r="DO20" s="650"/>
      <c r="DP20" s="651"/>
      <c r="DQ20" s="658">
        <v>30754894</v>
      </c>
      <c r="DR20" s="650"/>
      <c r="DS20" s="650"/>
      <c r="DT20" s="650"/>
      <c r="DU20" s="650"/>
      <c r="DV20" s="650"/>
      <c r="DW20" s="650"/>
      <c r="DX20" s="650"/>
      <c r="DY20" s="650"/>
      <c r="DZ20" s="650"/>
      <c r="EA20" s="650"/>
      <c r="EB20" s="650"/>
      <c r="EC20" s="659"/>
    </row>
    <row r="21" spans="2:133" ht="11.25" customHeight="1" x14ac:dyDescent="0.15">
      <c r="B21" s="646" t="s">
        <v>265</v>
      </c>
      <c r="C21" s="647"/>
      <c r="D21" s="647"/>
      <c r="E21" s="647"/>
      <c r="F21" s="647"/>
      <c r="G21" s="647"/>
      <c r="H21" s="647"/>
      <c r="I21" s="647"/>
      <c r="J21" s="647"/>
      <c r="K21" s="647"/>
      <c r="L21" s="647"/>
      <c r="M21" s="647"/>
      <c r="N21" s="647"/>
      <c r="O21" s="647"/>
      <c r="P21" s="647"/>
      <c r="Q21" s="648"/>
      <c r="R21" s="649">
        <v>8660634</v>
      </c>
      <c r="S21" s="650"/>
      <c r="T21" s="650"/>
      <c r="U21" s="650"/>
      <c r="V21" s="650"/>
      <c r="W21" s="650"/>
      <c r="X21" s="650"/>
      <c r="Y21" s="651"/>
      <c r="Z21" s="652">
        <v>19</v>
      </c>
      <c r="AA21" s="652"/>
      <c r="AB21" s="652"/>
      <c r="AC21" s="652"/>
      <c r="AD21" s="653">
        <v>8273218</v>
      </c>
      <c r="AE21" s="653"/>
      <c r="AF21" s="653"/>
      <c r="AG21" s="653"/>
      <c r="AH21" s="653"/>
      <c r="AI21" s="653"/>
      <c r="AJ21" s="653"/>
      <c r="AK21" s="653"/>
      <c r="AL21" s="654">
        <v>30.5</v>
      </c>
      <c r="AM21" s="655"/>
      <c r="AN21" s="655"/>
      <c r="AO21" s="656"/>
      <c r="AP21" s="646" t="s">
        <v>266</v>
      </c>
      <c r="AQ21" s="665"/>
      <c r="AR21" s="665"/>
      <c r="AS21" s="665"/>
      <c r="AT21" s="665"/>
      <c r="AU21" s="665"/>
      <c r="AV21" s="665"/>
      <c r="AW21" s="665"/>
      <c r="AX21" s="665"/>
      <c r="AY21" s="665"/>
      <c r="AZ21" s="665"/>
      <c r="BA21" s="665"/>
      <c r="BB21" s="665"/>
      <c r="BC21" s="665"/>
      <c r="BD21" s="665"/>
      <c r="BE21" s="665"/>
      <c r="BF21" s="666"/>
      <c r="BG21" s="649" t="s">
        <v>122</v>
      </c>
      <c r="BH21" s="650"/>
      <c r="BI21" s="650"/>
      <c r="BJ21" s="650"/>
      <c r="BK21" s="650"/>
      <c r="BL21" s="650"/>
      <c r="BM21" s="650"/>
      <c r="BN21" s="651"/>
      <c r="BO21" s="652" t="s">
        <v>122</v>
      </c>
      <c r="BP21" s="652"/>
      <c r="BQ21" s="652"/>
      <c r="BR21" s="652"/>
      <c r="BS21" s="653" t="s">
        <v>122</v>
      </c>
      <c r="BT21" s="653"/>
      <c r="BU21" s="653"/>
      <c r="BV21" s="653"/>
      <c r="BW21" s="653"/>
      <c r="BX21" s="653"/>
      <c r="BY21" s="653"/>
      <c r="BZ21" s="653"/>
      <c r="CA21" s="653"/>
      <c r="CB21" s="657"/>
      <c r="CD21" s="670"/>
      <c r="CE21" s="671"/>
      <c r="CF21" s="671"/>
      <c r="CG21" s="671"/>
      <c r="CH21" s="671"/>
      <c r="CI21" s="671"/>
      <c r="CJ21" s="671"/>
      <c r="CK21" s="671"/>
      <c r="CL21" s="671"/>
      <c r="CM21" s="671"/>
      <c r="CN21" s="671"/>
      <c r="CO21" s="671"/>
      <c r="CP21" s="671"/>
      <c r="CQ21" s="672"/>
      <c r="CR21" s="673"/>
      <c r="CS21" s="668"/>
      <c r="CT21" s="668"/>
      <c r="CU21" s="668"/>
      <c r="CV21" s="668"/>
      <c r="CW21" s="668"/>
      <c r="CX21" s="668"/>
      <c r="CY21" s="674"/>
      <c r="CZ21" s="675"/>
      <c r="DA21" s="675"/>
      <c r="DB21" s="675"/>
      <c r="DC21" s="675"/>
      <c r="DD21" s="667"/>
      <c r="DE21" s="668"/>
      <c r="DF21" s="668"/>
      <c r="DG21" s="668"/>
      <c r="DH21" s="668"/>
      <c r="DI21" s="668"/>
      <c r="DJ21" s="668"/>
      <c r="DK21" s="668"/>
      <c r="DL21" s="668"/>
      <c r="DM21" s="668"/>
      <c r="DN21" s="668"/>
      <c r="DO21" s="668"/>
      <c r="DP21" s="674"/>
      <c r="DQ21" s="667"/>
      <c r="DR21" s="668"/>
      <c r="DS21" s="668"/>
      <c r="DT21" s="668"/>
      <c r="DU21" s="668"/>
      <c r="DV21" s="668"/>
      <c r="DW21" s="668"/>
      <c r="DX21" s="668"/>
      <c r="DY21" s="668"/>
      <c r="DZ21" s="668"/>
      <c r="EA21" s="668"/>
      <c r="EB21" s="668"/>
      <c r="EC21" s="669"/>
    </row>
    <row r="22" spans="2:133" ht="11.25" customHeight="1" x14ac:dyDescent="0.15">
      <c r="B22" s="646" t="s">
        <v>267</v>
      </c>
      <c r="C22" s="647"/>
      <c r="D22" s="647"/>
      <c r="E22" s="647"/>
      <c r="F22" s="647"/>
      <c r="G22" s="647"/>
      <c r="H22" s="647"/>
      <c r="I22" s="647"/>
      <c r="J22" s="647"/>
      <c r="K22" s="647"/>
      <c r="L22" s="647"/>
      <c r="M22" s="647"/>
      <c r="N22" s="647"/>
      <c r="O22" s="647"/>
      <c r="P22" s="647"/>
      <c r="Q22" s="648"/>
      <c r="R22" s="649">
        <v>8273218</v>
      </c>
      <c r="S22" s="650"/>
      <c r="T22" s="650"/>
      <c r="U22" s="650"/>
      <c r="V22" s="650"/>
      <c r="W22" s="650"/>
      <c r="X22" s="650"/>
      <c r="Y22" s="651"/>
      <c r="Z22" s="652">
        <v>18.2</v>
      </c>
      <c r="AA22" s="652"/>
      <c r="AB22" s="652"/>
      <c r="AC22" s="652"/>
      <c r="AD22" s="653">
        <v>8273218</v>
      </c>
      <c r="AE22" s="653"/>
      <c r="AF22" s="653"/>
      <c r="AG22" s="653"/>
      <c r="AH22" s="653"/>
      <c r="AI22" s="653"/>
      <c r="AJ22" s="653"/>
      <c r="AK22" s="653"/>
      <c r="AL22" s="654">
        <v>30.5</v>
      </c>
      <c r="AM22" s="655"/>
      <c r="AN22" s="655"/>
      <c r="AO22" s="656"/>
      <c r="AP22" s="646" t="s">
        <v>268</v>
      </c>
      <c r="AQ22" s="665"/>
      <c r="AR22" s="665"/>
      <c r="AS22" s="665"/>
      <c r="AT22" s="665"/>
      <c r="AU22" s="665"/>
      <c r="AV22" s="665"/>
      <c r="AW22" s="665"/>
      <c r="AX22" s="665"/>
      <c r="AY22" s="665"/>
      <c r="AZ22" s="665"/>
      <c r="BA22" s="665"/>
      <c r="BB22" s="665"/>
      <c r="BC22" s="665"/>
      <c r="BD22" s="665"/>
      <c r="BE22" s="665"/>
      <c r="BF22" s="666"/>
      <c r="BG22" s="649" t="s">
        <v>122</v>
      </c>
      <c r="BH22" s="650"/>
      <c r="BI22" s="650"/>
      <c r="BJ22" s="650"/>
      <c r="BK22" s="650"/>
      <c r="BL22" s="650"/>
      <c r="BM22" s="650"/>
      <c r="BN22" s="651"/>
      <c r="BO22" s="652" t="s">
        <v>122</v>
      </c>
      <c r="BP22" s="652"/>
      <c r="BQ22" s="652"/>
      <c r="BR22" s="652"/>
      <c r="BS22" s="653" t="s">
        <v>122</v>
      </c>
      <c r="BT22" s="653"/>
      <c r="BU22" s="653"/>
      <c r="BV22" s="653"/>
      <c r="BW22" s="653"/>
      <c r="BX22" s="653"/>
      <c r="BY22" s="653"/>
      <c r="BZ22" s="653"/>
      <c r="CA22" s="653"/>
      <c r="CB22" s="657"/>
      <c r="CD22" s="631" t="s">
        <v>269</v>
      </c>
      <c r="CE22" s="632"/>
      <c r="CF22" s="632"/>
      <c r="CG22" s="632"/>
      <c r="CH22" s="632"/>
      <c r="CI22" s="632"/>
      <c r="CJ22" s="632"/>
      <c r="CK22" s="632"/>
      <c r="CL22" s="632"/>
      <c r="CM22" s="632"/>
      <c r="CN22" s="632"/>
      <c r="CO22" s="632"/>
      <c r="CP22" s="632"/>
      <c r="CQ22" s="632"/>
      <c r="CR22" s="632"/>
      <c r="CS22" s="632"/>
      <c r="CT22" s="632"/>
      <c r="CU22" s="632"/>
      <c r="CV22" s="632"/>
      <c r="CW22" s="632"/>
      <c r="CX22" s="632"/>
      <c r="CY22" s="632"/>
      <c r="CZ22" s="632"/>
      <c r="DA22" s="632"/>
      <c r="DB22" s="632"/>
      <c r="DC22" s="632"/>
      <c r="DD22" s="632"/>
      <c r="DE22" s="632"/>
      <c r="DF22" s="632"/>
      <c r="DG22" s="632"/>
      <c r="DH22" s="632"/>
      <c r="DI22" s="632"/>
      <c r="DJ22" s="632"/>
      <c r="DK22" s="632"/>
      <c r="DL22" s="632"/>
      <c r="DM22" s="632"/>
      <c r="DN22" s="632"/>
      <c r="DO22" s="632"/>
      <c r="DP22" s="632"/>
      <c r="DQ22" s="632"/>
      <c r="DR22" s="632"/>
      <c r="DS22" s="632"/>
      <c r="DT22" s="632"/>
      <c r="DU22" s="632"/>
      <c r="DV22" s="632"/>
      <c r="DW22" s="632"/>
      <c r="DX22" s="632"/>
      <c r="DY22" s="632"/>
      <c r="DZ22" s="632"/>
      <c r="EA22" s="632"/>
      <c r="EB22" s="632"/>
      <c r="EC22" s="633"/>
    </row>
    <row r="23" spans="2:133" ht="11.25" customHeight="1" x14ac:dyDescent="0.15">
      <c r="B23" s="646" t="s">
        <v>270</v>
      </c>
      <c r="C23" s="647"/>
      <c r="D23" s="647"/>
      <c r="E23" s="647"/>
      <c r="F23" s="647"/>
      <c r="G23" s="647"/>
      <c r="H23" s="647"/>
      <c r="I23" s="647"/>
      <c r="J23" s="647"/>
      <c r="K23" s="647"/>
      <c r="L23" s="647"/>
      <c r="M23" s="647"/>
      <c r="N23" s="647"/>
      <c r="O23" s="647"/>
      <c r="P23" s="647"/>
      <c r="Q23" s="648"/>
      <c r="R23" s="649">
        <v>387416</v>
      </c>
      <c r="S23" s="650"/>
      <c r="T23" s="650"/>
      <c r="U23" s="650"/>
      <c r="V23" s="650"/>
      <c r="W23" s="650"/>
      <c r="X23" s="650"/>
      <c r="Y23" s="651"/>
      <c r="Z23" s="652">
        <v>0.9</v>
      </c>
      <c r="AA23" s="652"/>
      <c r="AB23" s="652"/>
      <c r="AC23" s="652"/>
      <c r="AD23" s="653" t="s">
        <v>122</v>
      </c>
      <c r="AE23" s="653"/>
      <c r="AF23" s="653"/>
      <c r="AG23" s="653"/>
      <c r="AH23" s="653"/>
      <c r="AI23" s="653"/>
      <c r="AJ23" s="653"/>
      <c r="AK23" s="653"/>
      <c r="AL23" s="654" t="s">
        <v>122</v>
      </c>
      <c r="AM23" s="655"/>
      <c r="AN23" s="655"/>
      <c r="AO23" s="656"/>
      <c r="AP23" s="646" t="s">
        <v>271</v>
      </c>
      <c r="AQ23" s="665"/>
      <c r="AR23" s="665"/>
      <c r="AS23" s="665"/>
      <c r="AT23" s="665"/>
      <c r="AU23" s="665"/>
      <c r="AV23" s="665"/>
      <c r="AW23" s="665"/>
      <c r="AX23" s="665"/>
      <c r="AY23" s="665"/>
      <c r="AZ23" s="665"/>
      <c r="BA23" s="665"/>
      <c r="BB23" s="665"/>
      <c r="BC23" s="665"/>
      <c r="BD23" s="665"/>
      <c r="BE23" s="665"/>
      <c r="BF23" s="666"/>
      <c r="BG23" s="649">
        <v>743472</v>
      </c>
      <c r="BH23" s="650"/>
      <c r="BI23" s="650"/>
      <c r="BJ23" s="650"/>
      <c r="BK23" s="650"/>
      <c r="BL23" s="650"/>
      <c r="BM23" s="650"/>
      <c r="BN23" s="651"/>
      <c r="BO23" s="652">
        <v>4.9000000000000004</v>
      </c>
      <c r="BP23" s="652"/>
      <c r="BQ23" s="652"/>
      <c r="BR23" s="652"/>
      <c r="BS23" s="653" t="s">
        <v>122</v>
      </c>
      <c r="BT23" s="653"/>
      <c r="BU23" s="653"/>
      <c r="BV23" s="653"/>
      <c r="BW23" s="653"/>
      <c r="BX23" s="653"/>
      <c r="BY23" s="653"/>
      <c r="BZ23" s="653"/>
      <c r="CA23" s="653"/>
      <c r="CB23" s="657"/>
      <c r="CD23" s="631" t="s">
        <v>211</v>
      </c>
      <c r="CE23" s="632"/>
      <c r="CF23" s="632"/>
      <c r="CG23" s="632"/>
      <c r="CH23" s="632"/>
      <c r="CI23" s="632"/>
      <c r="CJ23" s="632"/>
      <c r="CK23" s="632"/>
      <c r="CL23" s="632"/>
      <c r="CM23" s="632"/>
      <c r="CN23" s="632"/>
      <c r="CO23" s="632"/>
      <c r="CP23" s="632"/>
      <c r="CQ23" s="633"/>
      <c r="CR23" s="631" t="s">
        <v>272</v>
      </c>
      <c r="CS23" s="632"/>
      <c r="CT23" s="632"/>
      <c r="CU23" s="632"/>
      <c r="CV23" s="632"/>
      <c r="CW23" s="632"/>
      <c r="CX23" s="632"/>
      <c r="CY23" s="633"/>
      <c r="CZ23" s="631" t="s">
        <v>273</v>
      </c>
      <c r="DA23" s="632"/>
      <c r="DB23" s="632"/>
      <c r="DC23" s="633"/>
      <c r="DD23" s="631" t="s">
        <v>274</v>
      </c>
      <c r="DE23" s="632"/>
      <c r="DF23" s="632"/>
      <c r="DG23" s="632"/>
      <c r="DH23" s="632"/>
      <c r="DI23" s="632"/>
      <c r="DJ23" s="632"/>
      <c r="DK23" s="633"/>
      <c r="DL23" s="676" t="s">
        <v>275</v>
      </c>
      <c r="DM23" s="677"/>
      <c r="DN23" s="677"/>
      <c r="DO23" s="677"/>
      <c r="DP23" s="677"/>
      <c r="DQ23" s="677"/>
      <c r="DR23" s="677"/>
      <c r="DS23" s="677"/>
      <c r="DT23" s="677"/>
      <c r="DU23" s="677"/>
      <c r="DV23" s="678"/>
      <c r="DW23" s="631" t="s">
        <v>276</v>
      </c>
      <c r="DX23" s="632"/>
      <c r="DY23" s="632"/>
      <c r="DZ23" s="632"/>
      <c r="EA23" s="632"/>
      <c r="EB23" s="632"/>
      <c r="EC23" s="633"/>
    </row>
    <row r="24" spans="2:133" ht="11.25" customHeight="1" x14ac:dyDescent="0.15">
      <c r="B24" s="646" t="s">
        <v>277</v>
      </c>
      <c r="C24" s="647"/>
      <c r="D24" s="647"/>
      <c r="E24" s="647"/>
      <c r="F24" s="647"/>
      <c r="G24" s="647"/>
      <c r="H24" s="647"/>
      <c r="I24" s="647"/>
      <c r="J24" s="647"/>
      <c r="K24" s="647"/>
      <c r="L24" s="647"/>
      <c r="M24" s="647"/>
      <c r="N24" s="647"/>
      <c r="O24" s="647"/>
      <c r="P24" s="647"/>
      <c r="Q24" s="648"/>
      <c r="R24" s="649" t="s">
        <v>122</v>
      </c>
      <c r="S24" s="650"/>
      <c r="T24" s="650"/>
      <c r="U24" s="650"/>
      <c r="V24" s="650"/>
      <c r="W24" s="650"/>
      <c r="X24" s="650"/>
      <c r="Y24" s="651"/>
      <c r="Z24" s="652" t="s">
        <v>122</v>
      </c>
      <c r="AA24" s="652"/>
      <c r="AB24" s="652"/>
      <c r="AC24" s="652"/>
      <c r="AD24" s="653" t="s">
        <v>122</v>
      </c>
      <c r="AE24" s="653"/>
      <c r="AF24" s="653"/>
      <c r="AG24" s="653"/>
      <c r="AH24" s="653"/>
      <c r="AI24" s="653"/>
      <c r="AJ24" s="653"/>
      <c r="AK24" s="653"/>
      <c r="AL24" s="654" t="s">
        <v>122</v>
      </c>
      <c r="AM24" s="655"/>
      <c r="AN24" s="655"/>
      <c r="AO24" s="656"/>
      <c r="AP24" s="646" t="s">
        <v>278</v>
      </c>
      <c r="AQ24" s="665"/>
      <c r="AR24" s="665"/>
      <c r="AS24" s="665"/>
      <c r="AT24" s="665"/>
      <c r="AU24" s="665"/>
      <c r="AV24" s="665"/>
      <c r="AW24" s="665"/>
      <c r="AX24" s="665"/>
      <c r="AY24" s="665"/>
      <c r="AZ24" s="665"/>
      <c r="BA24" s="665"/>
      <c r="BB24" s="665"/>
      <c r="BC24" s="665"/>
      <c r="BD24" s="665"/>
      <c r="BE24" s="665"/>
      <c r="BF24" s="666"/>
      <c r="BG24" s="649" t="s">
        <v>122</v>
      </c>
      <c r="BH24" s="650"/>
      <c r="BI24" s="650"/>
      <c r="BJ24" s="650"/>
      <c r="BK24" s="650"/>
      <c r="BL24" s="650"/>
      <c r="BM24" s="650"/>
      <c r="BN24" s="651"/>
      <c r="BO24" s="652" t="s">
        <v>122</v>
      </c>
      <c r="BP24" s="652"/>
      <c r="BQ24" s="652"/>
      <c r="BR24" s="652"/>
      <c r="BS24" s="653" t="s">
        <v>122</v>
      </c>
      <c r="BT24" s="653"/>
      <c r="BU24" s="653"/>
      <c r="BV24" s="653"/>
      <c r="BW24" s="653"/>
      <c r="BX24" s="653"/>
      <c r="BY24" s="653"/>
      <c r="BZ24" s="653"/>
      <c r="CA24" s="653"/>
      <c r="CB24" s="657"/>
      <c r="CD24" s="635" t="s">
        <v>279</v>
      </c>
      <c r="CE24" s="636"/>
      <c r="CF24" s="636"/>
      <c r="CG24" s="636"/>
      <c r="CH24" s="636"/>
      <c r="CI24" s="636"/>
      <c r="CJ24" s="636"/>
      <c r="CK24" s="636"/>
      <c r="CL24" s="636"/>
      <c r="CM24" s="636"/>
      <c r="CN24" s="636"/>
      <c r="CO24" s="636"/>
      <c r="CP24" s="636"/>
      <c r="CQ24" s="637"/>
      <c r="CR24" s="638">
        <v>23885639</v>
      </c>
      <c r="CS24" s="639"/>
      <c r="CT24" s="639"/>
      <c r="CU24" s="639"/>
      <c r="CV24" s="639"/>
      <c r="CW24" s="639"/>
      <c r="CX24" s="639"/>
      <c r="CY24" s="640"/>
      <c r="CZ24" s="643">
        <v>55.8</v>
      </c>
      <c r="DA24" s="644"/>
      <c r="DB24" s="644"/>
      <c r="DC24" s="660"/>
      <c r="DD24" s="684">
        <v>15653870</v>
      </c>
      <c r="DE24" s="639"/>
      <c r="DF24" s="639"/>
      <c r="DG24" s="639"/>
      <c r="DH24" s="639"/>
      <c r="DI24" s="639"/>
      <c r="DJ24" s="639"/>
      <c r="DK24" s="640"/>
      <c r="DL24" s="684">
        <v>14029059</v>
      </c>
      <c r="DM24" s="639"/>
      <c r="DN24" s="639"/>
      <c r="DO24" s="639"/>
      <c r="DP24" s="639"/>
      <c r="DQ24" s="639"/>
      <c r="DR24" s="639"/>
      <c r="DS24" s="639"/>
      <c r="DT24" s="639"/>
      <c r="DU24" s="639"/>
      <c r="DV24" s="640"/>
      <c r="DW24" s="643">
        <v>51.4</v>
      </c>
      <c r="DX24" s="644"/>
      <c r="DY24" s="644"/>
      <c r="DZ24" s="644"/>
      <c r="EA24" s="644"/>
      <c r="EB24" s="644"/>
      <c r="EC24" s="645"/>
    </row>
    <row r="25" spans="2:133" ht="11.25" customHeight="1" x14ac:dyDescent="0.15">
      <c r="B25" s="646" t="s">
        <v>280</v>
      </c>
      <c r="C25" s="647"/>
      <c r="D25" s="647"/>
      <c r="E25" s="647"/>
      <c r="F25" s="647"/>
      <c r="G25" s="647"/>
      <c r="H25" s="647"/>
      <c r="I25" s="647"/>
      <c r="J25" s="647"/>
      <c r="K25" s="647"/>
      <c r="L25" s="647"/>
      <c r="M25" s="647"/>
      <c r="N25" s="647"/>
      <c r="O25" s="647"/>
      <c r="P25" s="647"/>
      <c r="Q25" s="648"/>
      <c r="R25" s="649">
        <v>28144813</v>
      </c>
      <c r="S25" s="650"/>
      <c r="T25" s="650"/>
      <c r="U25" s="650"/>
      <c r="V25" s="650"/>
      <c r="W25" s="650"/>
      <c r="X25" s="650"/>
      <c r="Y25" s="651"/>
      <c r="Z25" s="652">
        <v>61.9</v>
      </c>
      <c r="AA25" s="652"/>
      <c r="AB25" s="652"/>
      <c r="AC25" s="652"/>
      <c r="AD25" s="653">
        <v>27013925</v>
      </c>
      <c r="AE25" s="653"/>
      <c r="AF25" s="653"/>
      <c r="AG25" s="653"/>
      <c r="AH25" s="653"/>
      <c r="AI25" s="653"/>
      <c r="AJ25" s="653"/>
      <c r="AK25" s="653"/>
      <c r="AL25" s="654">
        <v>99.5</v>
      </c>
      <c r="AM25" s="655"/>
      <c r="AN25" s="655"/>
      <c r="AO25" s="656"/>
      <c r="AP25" s="646" t="s">
        <v>281</v>
      </c>
      <c r="AQ25" s="665"/>
      <c r="AR25" s="665"/>
      <c r="AS25" s="665"/>
      <c r="AT25" s="665"/>
      <c r="AU25" s="665"/>
      <c r="AV25" s="665"/>
      <c r="AW25" s="665"/>
      <c r="AX25" s="665"/>
      <c r="AY25" s="665"/>
      <c r="AZ25" s="665"/>
      <c r="BA25" s="665"/>
      <c r="BB25" s="665"/>
      <c r="BC25" s="665"/>
      <c r="BD25" s="665"/>
      <c r="BE25" s="665"/>
      <c r="BF25" s="666"/>
      <c r="BG25" s="649" t="s">
        <v>122</v>
      </c>
      <c r="BH25" s="650"/>
      <c r="BI25" s="650"/>
      <c r="BJ25" s="650"/>
      <c r="BK25" s="650"/>
      <c r="BL25" s="650"/>
      <c r="BM25" s="650"/>
      <c r="BN25" s="651"/>
      <c r="BO25" s="652" t="s">
        <v>122</v>
      </c>
      <c r="BP25" s="652"/>
      <c r="BQ25" s="652"/>
      <c r="BR25" s="652"/>
      <c r="BS25" s="653" t="s">
        <v>122</v>
      </c>
      <c r="BT25" s="653"/>
      <c r="BU25" s="653"/>
      <c r="BV25" s="653"/>
      <c r="BW25" s="653"/>
      <c r="BX25" s="653"/>
      <c r="BY25" s="653"/>
      <c r="BZ25" s="653"/>
      <c r="CA25" s="653"/>
      <c r="CB25" s="657"/>
      <c r="CD25" s="646" t="s">
        <v>282</v>
      </c>
      <c r="CE25" s="647"/>
      <c r="CF25" s="647"/>
      <c r="CG25" s="647"/>
      <c r="CH25" s="647"/>
      <c r="CI25" s="647"/>
      <c r="CJ25" s="647"/>
      <c r="CK25" s="647"/>
      <c r="CL25" s="647"/>
      <c r="CM25" s="647"/>
      <c r="CN25" s="647"/>
      <c r="CO25" s="647"/>
      <c r="CP25" s="647"/>
      <c r="CQ25" s="648"/>
      <c r="CR25" s="649">
        <v>6691111</v>
      </c>
      <c r="CS25" s="681"/>
      <c r="CT25" s="681"/>
      <c r="CU25" s="681"/>
      <c r="CV25" s="681"/>
      <c r="CW25" s="681"/>
      <c r="CX25" s="681"/>
      <c r="CY25" s="682"/>
      <c r="CZ25" s="654">
        <v>15.6</v>
      </c>
      <c r="DA25" s="679"/>
      <c r="DB25" s="679"/>
      <c r="DC25" s="683"/>
      <c r="DD25" s="658">
        <v>6210754</v>
      </c>
      <c r="DE25" s="681"/>
      <c r="DF25" s="681"/>
      <c r="DG25" s="681"/>
      <c r="DH25" s="681"/>
      <c r="DI25" s="681"/>
      <c r="DJ25" s="681"/>
      <c r="DK25" s="682"/>
      <c r="DL25" s="658">
        <v>6128605</v>
      </c>
      <c r="DM25" s="681"/>
      <c r="DN25" s="681"/>
      <c r="DO25" s="681"/>
      <c r="DP25" s="681"/>
      <c r="DQ25" s="681"/>
      <c r="DR25" s="681"/>
      <c r="DS25" s="681"/>
      <c r="DT25" s="681"/>
      <c r="DU25" s="681"/>
      <c r="DV25" s="682"/>
      <c r="DW25" s="654">
        <v>22.5</v>
      </c>
      <c r="DX25" s="679"/>
      <c r="DY25" s="679"/>
      <c r="DZ25" s="679"/>
      <c r="EA25" s="679"/>
      <c r="EB25" s="679"/>
      <c r="EC25" s="680"/>
    </row>
    <row r="26" spans="2:133" ht="11.25" customHeight="1" x14ac:dyDescent="0.15">
      <c r="B26" s="646" t="s">
        <v>283</v>
      </c>
      <c r="C26" s="647"/>
      <c r="D26" s="647"/>
      <c r="E26" s="647"/>
      <c r="F26" s="647"/>
      <c r="G26" s="647"/>
      <c r="H26" s="647"/>
      <c r="I26" s="647"/>
      <c r="J26" s="647"/>
      <c r="K26" s="647"/>
      <c r="L26" s="647"/>
      <c r="M26" s="647"/>
      <c r="N26" s="647"/>
      <c r="O26" s="647"/>
      <c r="P26" s="647"/>
      <c r="Q26" s="648"/>
      <c r="R26" s="649">
        <v>11751</v>
      </c>
      <c r="S26" s="650"/>
      <c r="T26" s="650"/>
      <c r="U26" s="650"/>
      <c r="V26" s="650"/>
      <c r="W26" s="650"/>
      <c r="X26" s="650"/>
      <c r="Y26" s="651"/>
      <c r="Z26" s="652">
        <v>0</v>
      </c>
      <c r="AA26" s="652"/>
      <c r="AB26" s="652"/>
      <c r="AC26" s="652"/>
      <c r="AD26" s="653">
        <v>11751</v>
      </c>
      <c r="AE26" s="653"/>
      <c r="AF26" s="653"/>
      <c r="AG26" s="653"/>
      <c r="AH26" s="653"/>
      <c r="AI26" s="653"/>
      <c r="AJ26" s="653"/>
      <c r="AK26" s="653"/>
      <c r="AL26" s="654">
        <v>0</v>
      </c>
      <c r="AM26" s="655"/>
      <c r="AN26" s="655"/>
      <c r="AO26" s="656"/>
      <c r="AP26" s="646" t="s">
        <v>284</v>
      </c>
      <c r="AQ26" s="665"/>
      <c r="AR26" s="665"/>
      <c r="AS26" s="665"/>
      <c r="AT26" s="665"/>
      <c r="AU26" s="665"/>
      <c r="AV26" s="665"/>
      <c r="AW26" s="665"/>
      <c r="AX26" s="665"/>
      <c r="AY26" s="665"/>
      <c r="AZ26" s="665"/>
      <c r="BA26" s="665"/>
      <c r="BB26" s="665"/>
      <c r="BC26" s="665"/>
      <c r="BD26" s="665"/>
      <c r="BE26" s="665"/>
      <c r="BF26" s="666"/>
      <c r="BG26" s="649" t="s">
        <v>122</v>
      </c>
      <c r="BH26" s="650"/>
      <c r="BI26" s="650"/>
      <c r="BJ26" s="650"/>
      <c r="BK26" s="650"/>
      <c r="BL26" s="650"/>
      <c r="BM26" s="650"/>
      <c r="BN26" s="651"/>
      <c r="BO26" s="652" t="s">
        <v>122</v>
      </c>
      <c r="BP26" s="652"/>
      <c r="BQ26" s="652"/>
      <c r="BR26" s="652"/>
      <c r="BS26" s="653" t="s">
        <v>122</v>
      </c>
      <c r="BT26" s="653"/>
      <c r="BU26" s="653"/>
      <c r="BV26" s="653"/>
      <c r="BW26" s="653"/>
      <c r="BX26" s="653"/>
      <c r="BY26" s="653"/>
      <c r="BZ26" s="653"/>
      <c r="CA26" s="653"/>
      <c r="CB26" s="657"/>
      <c r="CD26" s="646" t="s">
        <v>285</v>
      </c>
      <c r="CE26" s="647"/>
      <c r="CF26" s="647"/>
      <c r="CG26" s="647"/>
      <c r="CH26" s="647"/>
      <c r="CI26" s="647"/>
      <c r="CJ26" s="647"/>
      <c r="CK26" s="647"/>
      <c r="CL26" s="647"/>
      <c r="CM26" s="647"/>
      <c r="CN26" s="647"/>
      <c r="CO26" s="647"/>
      <c r="CP26" s="647"/>
      <c r="CQ26" s="648"/>
      <c r="CR26" s="649">
        <v>4085501</v>
      </c>
      <c r="CS26" s="650"/>
      <c r="CT26" s="650"/>
      <c r="CU26" s="650"/>
      <c r="CV26" s="650"/>
      <c r="CW26" s="650"/>
      <c r="CX26" s="650"/>
      <c r="CY26" s="651"/>
      <c r="CZ26" s="654">
        <v>9.5</v>
      </c>
      <c r="DA26" s="679"/>
      <c r="DB26" s="679"/>
      <c r="DC26" s="683"/>
      <c r="DD26" s="658">
        <v>3853097</v>
      </c>
      <c r="DE26" s="650"/>
      <c r="DF26" s="650"/>
      <c r="DG26" s="650"/>
      <c r="DH26" s="650"/>
      <c r="DI26" s="650"/>
      <c r="DJ26" s="650"/>
      <c r="DK26" s="651"/>
      <c r="DL26" s="658" t="s">
        <v>122</v>
      </c>
      <c r="DM26" s="650"/>
      <c r="DN26" s="650"/>
      <c r="DO26" s="650"/>
      <c r="DP26" s="650"/>
      <c r="DQ26" s="650"/>
      <c r="DR26" s="650"/>
      <c r="DS26" s="650"/>
      <c r="DT26" s="650"/>
      <c r="DU26" s="650"/>
      <c r="DV26" s="651"/>
      <c r="DW26" s="654" t="s">
        <v>122</v>
      </c>
      <c r="DX26" s="679"/>
      <c r="DY26" s="679"/>
      <c r="DZ26" s="679"/>
      <c r="EA26" s="679"/>
      <c r="EB26" s="679"/>
      <c r="EC26" s="680"/>
    </row>
    <row r="27" spans="2:133" ht="11.25" customHeight="1" x14ac:dyDescent="0.15">
      <c r="B27" s="646" t="s">
        <v>286</v>
      </c>
      <c r="C27" s="647"/>
      <c r="D27" s="647"/>
      <c r="E27" s="647"/>
      <c r="F27" s="647"/>
      <c r="G27" s="647"/>
      <c r="H27" s="647"/>
      <c r="I27" s="647"/>
      <c r="J27" s="647"/>
      <c r="K27" s="647"/>
      <c r="L27" s="647"/>
      <c r="M27" s="647"/>
      <c r="N27" s="647"/>
      <c r="O27" s="647"/>
      <c r="P27" s="647"/>
      <c r="Q27" s="648"/>
      <c r="R27" s="649">
        <v>85034</v>
      </c>
      <c r="S27" s="650"/>
      <c r="T27" s="650"/>
      <c r="U27" s="650"/>
      <c r="V27" s="650"/>
      <c r="W27" s="650"/>
      <c r="X27" s="650"/>
      <c r="Y27" s="651"/>
      <c r="Z27" s="652">
        <v>0.2</v>
      </c>
      <c r="AA27" s="652"/>
      <c r="AB27" s="652"/>
      <c r="AC27" s="652"/>
      <c r="AD27" s="653" t="s">
        <v>122</v>
      </c>
      <c r="AE27" s="653"/>
      <c r="AF27" s="653"/>
      <c r="AG27" s="653"/>
      <c r="AH27" s="653"/>
      <c r="AI27" s="653"/>
      <c r="AJ27" s="653"/>
      <c r="AK27" s="653"/>
      <c r="AL27" s="654" t="s">
        <v>122</v>
      </c>
      <c r="AM27" s="655"/>
      <c r="AN27" s="655"/>
      <c r="AO27" s="656"/>
      <c r="AP27" s="646" t="s">
        <v>287</v>
      </c>
      <c r="AQ27" s="647"/>
      <c r="AR27" s="647"/>
      <c r="AS27" s="647"/>
      <c r="AT27" s="647"/>
      <c r="AU27" s="647"/>
      <c r="AV27" s="647"/>
      <c r="AW27" s="647"/>
      <c r="AX27" s="647"/>
      <c r="AY27" s="647"/>
      <c r="AZ27" s="647"/>
      <c r="BA27" s="647"/>
      <c r="BB27" s="647"/>
      <c r="BC27" s="647"/>
      <c r="BD27" s="647"/>
      <c r="BE27" s="647"/>
      <c r="BF27" s="648"/>
      <c r="BG27" s="649">
        <v>15156647</v>
      </c>
      <c r="BH27" s="650"/>
      <c r="BI27" s="650"/>
      <c r="BJ27" s="650"/>
      <c r="BK27" s="650"/>
      <c r="BL27" s="650"/>
      <c r="BM27" s="650"/>
      <c r="BN27" s="651"/>
      <c r="BO27" s="652">
        <v>100</v>
      </c>
      <c r="BP27" s="652"/>
      <c r="BQ27" s="652"/>
      <c r="BR27" s="652"/>
      <c r="BS27" s="653">
        <v>151839</v>
      </c>
      <c r="BT27" s="653"/>
      <c r="BU27" s="653"/>
      <c r="BV27" s="653"/>
      <c r="BW27" s="653"/>
      <c r="BX27" s="653"/>
      <c r="BY27" s="653"/>
      <c r="BZ27" s="653"/>
      <c r="CA27" s="653"/>
      <c r="CB27" s="657"/>
      <c r="CD27" s="646" t="s">
        <v>288</v>
      </c>
      <c r="CE27" s="647"/>
      <c r="CF27" s="647"/>
      <c r="CG27" s="647"/>
      <c r="CH27" s="647"/>
      <c r="CI27" s="647"/>
      <c r="CJ27" s="647"/>
      <c r="CK27" s="647"/>
      <c r="CL27" s="647"/>
      <c r="CM27" s="647"/>
      <c r="CN27" s="647"/>
      <c r="CO27" s="647"/>
      <c r="CP27" s="647"/>
      <c r="CQ27" s="648"/>
      <c r="CR27" s="649">
        <v>12710949</v>
      </c>
      <c r="CS27" s="681"/>
      <c r="CT27" s="681"/>
      <c r="CU27" s="681"/>
      <c r="CV27" s="681"/>
      <c r="CW27" s="681"/>
      <c r="CX27" s="681"/>
      <c r="CY27" s="682"/>
      <c r="CZ27" s="654">
        <v>29.7</v>
      </c>
      <c r="DA27" s="679"/>
      <c r="DB27" s="679"/>
      <c r="DC27" s="683"/>
      <c r="DD27" s="658">
        <v>4978037</v>
      </c>
      <c r="DE27" s="681"/>
      <c r="DF27" s="681"/>
      <c r="DG27" s="681"/>
      <c r="DH27" s="681"/>
      <c r="DI27" s="681"/>
      <c r="DJ27" s="681"/>
      <c r="DK27" s="682"/>
      <c r="DL27" s="658">
        <v>3435375</v>
      </c>
      <c r="DM27" s="681"/>
      <c r="DN27" s="681"/>
      <c r="DO27" s="681"/>
      <c r="DP27" s="681"/>
      <c r="DQ27" s="681"/>
      <c r="DR27" s="681"/>
      <c r="DS27" s="681"/>
      <c r="DT27" s="681"/>
      <c r="DU27" s="681"/>
      <c r="DV27" s="682"/>
      <c r="DW27" s="654">
        <v>12.6</v>
      </c>
      <c r="DX27" s="679"/>
      <c r="DY27" s="679"/>
      <c r="DZ27" s="679"/>
      <c r="EA27" s="679"/>
      <c r="EB27" s="679"/>
      <c r="EC27" s="680"/>
    </row>
    <row r="28" spans="2:133" ht="11.25" customHeight="1" x14ac:dyDescent="0.15">
      <c r="B28" s="646" t="s">
        <v>289</v>
      </c>
      <c r="C28" s="647"/>
      <c r="D28" s="647"/>
      <c r="E28" s="647"/>
      <c r="F28" s="647"/>
      <c r="G28" s="647"/>
      <c r="H28" s="647"/>
      <c r="I28" s="647"/>
      <c r="J28" s="647"/>
      <c r="K28" s="647"/>
      <c r="L28" s="647"/>
      <c r="M28" s="647"/>
      <c r="N28" s="647"/>
      <c r="O28" s="647"/>
      <c r="P28" s="647"/>
      <c r="Q28" s="648"/>
      <c r="R28" s="649">
        <v>529911</v>
      </c>
      <c r="S28" s="650"/>
      <c r="T28" s="650"/>
      <c r="U28" s="650"/>
      <c r="V28" s="650"/>
      <c r="W28" s="650"/>
      <c r="X28" s="650"/>
      <c r="Y28" s="651"/>
      <c r="Z28" s="652">
        <v>1.2</v>
      </c>
      <c r="AA28" s="652"/>
      <c r="AB28" s="652"/>
      <c r="AC28" s="652"/>
      <c r="AD28" s="653">
        <v>92592</v>
      </c>
      <c r="AE28" s="653"/>
      <c r="AF28" s="653"/>
      <c r="AG28" s="653"/>
      <c r="AH28" s="653"/>
      <c r="AI28" s="653"/>
      <c r="AJ28" s="653"/>
      <c r="AK28" s="653"/>
      <c r="AL28" s="654">
        <v>0.3</v>
      </c>
      <c r="AM28" s="655"/>
      <c r="AN28" s="655"/>
      <c r="AO28" s="656"/>
      <c r="AP28" s="646"/>
      <c r="AQ28" s="647"/>
      <c r="AR28" s="647"/>
      <c r="AS28" s="647"/>
      <c r="AT28" s="647"/>
      <c r="AU28" s="647"/>
      <c r="AV28" s="647"/>
      <c r="AW28" s="647"/>
      <c r="AX28" s="647"/>
      <c r="AY28" s="647"/>
      <c r="AZ28" s="647"/>
      <c r="BA28" s="647"/>
      <c r="BB28" s="647"/>
      <c r="BC28" s="647"/>
      <c r="BD28" s="647"/>
      <c r="BE28" s="647"/>
      <c r="BF28" s="648"/>
      <c r="BG28" s="649"/>
      <c r="BH28" s="650"/>
      <c r="BI28" s="650"/>
      <c r="BJ28" s="650"/>
      <c r="BK28" s="650"/>
      <c r="BL28" s="650"/>
      <c r="BM28" s="650"/>
      <c r="BN28" s="651"/>
      <c r="BO28" s="652"/>
      <c r="BP28" s="652"/>
      <c r="BQ28" s="652"/>
      <c r="BR28" s="652"/>
      <c r="BS28" s="658"/>
      <c r="BT28" s="650"/>
      <c r="BU28" s="650"/>
      <c r="BV28" s="650"/>
      <c r="BW28" s="650"/>
      <c r="BX28" s="650"/>
      <c r="BY28" s="650"/>
      <c r="BZ28" s="650"/>
      <c r="CA28" s="650"/>
      <c r="CB28" s="659"/>
      <c r="CD28" s="646" t="s">
        <v>290</v>
      </c>
      <c r="CE28" s="647"/>
      <c r="CF28" s="647"/>
      <c r="CG28" s="647"/>
      <c r="CH28" s="647"/>
      <c r="CI28" s="647"/>
      <c r="CJ28" s="647"/>
      <c r="CK28" s="647"/>
      <c r="CL28" s="647"/>
      <c r="CM28" s="647"/>
      <c r="CN28" s="647"/>
      <c r="CO28" s="647"/>
      <c r="CP28" s="647"/>
      <c r="CQ28" s="648"/>
      <c r="CR28" s="649">
        <v>4483579</v>
      </c>
      <c r="CS28" s="650"/>
      <c r="CT28" s="650"/>
      <c r="CU28" s="650"/>
      <c r="CV28" s="650"/>
      <c r="CW28" s="650"/>
      <c r="CX28" s="650"/>
      <c r="CY28" s="651"/>
      <c r="CZ28" s="654">
        <v>10.5</v>
      </c>
      <c r="DA28" s="679"/>
      <c r="DB28" s="679"/>
      <c r="DC28" s="683"/>
      <c r="DD28" s="658">
        <v>4465079</v>
      </c>
      <c r="DE28" s="650"/>
      <c r="DF28" s="650"/>
      <c r="DG28" s="650"/>
      <c r="DH28" s="650"/>
      <c r="DI28" s="650"/>
      <c r="DJ28" s="650"/>
      <c r="DK28" s="651"/>
      <c r="DL28" s="658">
        <v>4465079</v>
      </c>
      <c r="DM28" s="650"/>
      <c r="DN28" s="650"/>
      <c r="DO28" s="650"/>
      <c r="DP28" s="650"/>
      <c r="DQ28" s="650"/>
      <c r="DR28" s="650"/>
      <c r="DS28" s="650"/>
      <c r="DT28" s="650"/>
      <c r="DU28" s="650"/>
      <c r="DV28" s="651"/>
      <c r="DW28" s="654">
        <v>16.399999999999999</v>
      </c>
      <c r="DX28" s="679"/>
      <c r="DY28" s="679"/>
      <c r="DZ28" s="679"/>
      <c r="EA28" s="679"/>
      <c r="EB28" s="679"/>
      <c r="EC28" s="680"/>
    </row>
    <row r="29" spans="2:133" ht="11.25" customHeight="1" x14ac:dyDescent="0.15">
      <c r="B29" s="646" t="s">
        <v>291</v>
      </c>
      <c r="C29" s="647"/>
      <c r="D29" s="647"/>
      <c r="E29" s="647"/>
      <c r="F29" s="647"/>
      <c r="G29" s="647"/>
      <c r="H29" s="647"/>
      <c r="I29" s="647"/>
      <c r="J29" s="647"/>
      <c r="K29" s="647"/>
      <c r="L29" s="647"/>
      <c r="M29" s="647"/>
      <c r="N29" s="647"/>
      <c r="O29" s="647"/>
      <c r="P29" s="647"/>
      <c r="Q29" s="648"/>
      <c r="R29" s="649">
        <v>77423</v>
      </c>
      <c r="S29" s="650"/>
      <c r="T29" s="650"/>
      <c r="U29" s="650"/>
      <c r="V29" s="650"/>
      <c r="W29" s="650"/>
      <c r="X29" s="650"/>
      <c r="Y29" s="651"/>
      <c r="Z29" s="652">
        <v>0.2</v>
      </c>
      <c r="AA29" s="652"/>
      <c r="AB29" s="652"/>
      <c r="AC29" s="652"/>
      <c r="AD29" s="653">
        <v>597</v>
      </c>
      <c r="AE29" s="653"/>
      <c r="AF29" s="653"/>
      <c r="AG29" s="653"/>
      <c r="AH29" s="653"/>
      <c r="AI29" s="653"/>
      <c r="AJ29" s="653"/>
      <c r="AK29" s="653"/>
      <c r="AL29" s="654">
        <v>0</v>
      </c>
      <c r="AM29" s="655"/>
      <c r="AN29" s="655"/>
      <c r="AO29" s="656"/>
      <c r="AP29" s="670"/>
      <c r="AQ29" s="671"/>
      <c r="AR29" s="671"/>
      <c r="AS29" s="671"/>
      <c r="AT29" s="671"/>
      <c r="AU29" s="671"/>
      <c r="AV29" s="671"/>
      <c r="AW29" s="671"/>
      <c r="AX29" s="671"/>
      <c r="AY29" s="671"/>
      <c r="AZ29" s="671"/>
      <c r="BA29" s="671"/>
      <c r="BB29" s="671"/>
      <c r="BC29" s="671"/>
      <c r="BD29" s="671"/>
      <c r="BE29" s="671"/>
      <c r="BF29" s="672"/>
      <c r="BG29" s="649"/>
      <c r="BH29" s="650"/>
      <c r="BI29" s="650"/>
      <c r="BJ29" s="650"/>
      <c r="BK29" s="650"/>
      <c r="BL29" s="650"/>
      <c r="BM29" s="650"/>
      <c r="BN29" s="651"/>
      <c r="BO29" s="652"/>
      <c r="BP29" s="652"/>
      <c r="BQ29" s="652"/>
      <c r="BR29" s="652"/>
      <c r="BS29" s="653"/>
      <c r="BT29" s="653"/>
      <c r="BU29" s="653"/>
      <c r="BV29" s="653"/>
      <c r="BW29" s="653"/>
      <c r="BX29" s="653"/>
      <c r="BY29" s="653"/>
      <c r="BZ29" s="653"/>
      <c r="CA29" s="653"/>
      <c r="CB29" s="657"/>
      <c r="CD29" s="685" t="s">
        <v>292</v>
      </c>
      <c r="CE29" s="686"/>
      <c r="CF29" s="646" t="s">
        <v>66</v>
      </c>
      <c r="CG29" s="647"/>
      <c r="CH29" s="647"/>
      <c r="CI29" s="647"/>
      <c r="CJ29" s="647"/>
      <c r="CK29" s="647"/>
      <c r="CL29" s="647"/>
      <c r="CM29" s="647"/>
      <c r="CN29" s="647"/>
      <c r="CO29" s="647"/>
      <c r="CP29" s="647"/>
      <c r="CQ29" s="648"/>
      <c r="CR29" s="649">
        <v>4483579</v>
      </c>
      <c r="CS29" s="681"/>
      <c r="CT29" s="681"/>
      <c r="CU29" s="681"/>
      <c r="CV29" s="681"/>
      <c r="CW29" s="681"/>
      <c r="CX29" s="681"/>
      <c r="CY29" s="682"/>
      <c r="CZ29" s="654">
        <v>10.5</v>
      </c>
      <c r="DA29" s="679"/>
      <c r="DB29" s="679"/>
      <c r="DC29" s="683"/>
      <c r="DD29" s="658">
        <v>4465079</v>
      </c>
      <c r="DE29" s="681"/>
      <c r="DF29" s="681"/>
      <c r="DG29" s="681"/>
      <c r="DH29" s="681"/>
      <c r="DI29" s="681"/>
      <c r="DJ29" s="681"/>
      <c r="DK29" s="682"/>
      <c r="DL29" s="658">
        <v>4465079</v>
      </c>
      <c r="DM29" s="681"/>
      <c r="DN29" s="681"/>
      <c r="DO29" s="681"/>
      <c r="DP29" s="681"/>
      <c r="DQ29" s="681"/>
      <c r="DR29" s="681"/>
      <c r="DS29" s="681"/>
      <c r="DT29" s="681"/>
      <c r="DU29" s="681"/>
      <c r="DV29" s="682"/>
      <c r="DW29" s="654">
        <v>16.399999999999999</v>
      </c>
      <c r="DX29" s="679"/>
      <c r="DY29" s="679"/>
      <c r="DZ29" s="679"/>
      <c r="EA29" s="679"/>
      <c r="EB29" s="679"/>
      <c r="EC29" s="680"/>
    </row>
    <row r="30" spans="2:133" ht="11.25" customHeight="1" x14ac:dyDescent="0.15">
      <c r="B30" s="646" t="s">
        <v>293</v>
      </c>
      <c r="C30" s="647"/>
      <c r="D30" s="647"/>
      <c r="E30" s="647"/>
      <c r="F30" s="647"/>
      <c r="G30" s="647"/>
      <c r="H30" s="647"/>
      <c r="I30" s="647"/>
      <c r="J30" s="647"/>
      <c r="K30" s="647"/>
      <c r="L30" s="647"/>
      <c r="M30" s="647"/>
      <c r="N30" s="647"/>
      <c r="O30" s="647"/>
      <c r="P30" s="647"/>
      <c r="Q30" s="648"/>
      <c r="R30" s="649">
        <v>8403616</v>
      </c>
      <c r="S30" s="650"/>
      <c r="T30" s="650"/>
      <c r="U30" s="650"/>
      <c r="V30" s="650"/>
      <c r="W30" s="650"/>
      <c r="X30" s="650"/>
      <c r="Y30" s="651"/>
      <c r="Z30" s="652">
        <v>18.5</v>
      </c>
      <c r="AA30" s="652"/>
      <c r="AB30" s="652"/>
      <c r="AC30" s="652"/>
      <c r="AD30" s="653" t="s">
        <v>122</v>
      </c>
      <c r="AE30" s="653"/>
      <c r="AF30" s="653"/>
      <c r="AG30" s="653"/>
      <c r="AH30" s="653"/>
      <c r="AI30" s="653"/>
      <c r="AJ30" s="653"/>
      <c r="AK30" s="653"/>
      <c r="AL30" s="654" t="s">
        <v>122</v>
      </c>
      <c r="AM30" s="655"/>
      <c r="AN30" s="655"/>
      <c r="AO30" s="656"/>
      <c r="AP30" s="631" t="s">
        <v>211</v>
      </c>
      <c r="AQ30" s="632"/>
      <c r="AR30" s="632"/>
      <c r="AS30" s="632"/>
      <c r="AT30" s="632"/>
      <c r="AU30" s="632"/>
      <c r="AV30" s="632"/>
      <c r="AW30" s="632"/>
      <c r="AX30" s="632"/>
      <c r="AY30" s="632"/>
      <c r="AZ30" s="632"/>
      <c r="BA30" s="632"/>
      <c r="BB30" s="632"/>
      <c r="BC30" s="632"/>
      <c r="BD30" s="632"/>
      <c r="BE30" s="632"/>
      <c r="BF30" s="633"/>
      <c r="BG30" s="631" t="s">
        <v>294</v>
      </c>
      <c r="BH30" s="691"/>
      <c r="BI30" s="691"/>
      <c r="BJ30" s="691"/>
      <c r="BK30" s="691"/>
      <c r="BL30" s="691"/>
      <c r="BM30" s="691"/>
      <c r="BN30" s="691"/>
      <c r="BO30" s="691"/>
      <c r="BP30" s="691"/>
      <c r="BQ30" s="692"/>
      <c r="BR30" s="631" t="s">
        <v>295</v>
      </c>
      <c r="BS30" s="691"/>
      <c r="BT30" s="691"/>
      <c r="BU30" s="691"/>
      <c r="BV30" s="691"/>
      <c r="BW30" s="691"/>
      <c r="BX30" s="691"/>
      <c r="BY30" s="691"/>
      <c r="BZ30" s="691"/>
      <c r="CA30" s="691"/>
      <c r="CB30" s="692"/>
      <c r="CD30" s="687"/>
      <c r="CE30" s="688"/>
      <c r="CF30" s="646" t="s">
        <v>296</v>
      </c>
      <c r="CG30" s="647"/>
      <c r="CH30" s="647"/>
      <c r="CI30" s="647"/>
      <c r="CJ30" s="647"/>
      <c r="CK30" s="647"/>
      <c r="CL30" s="647"/>
      <c r="CM30" s="647"/>
      <c r="CN30" s="647"/>
      <c r="CO30" s="647"/>
      <c r="CP30" s="647"/>
      <c r="CQ30" s="648"/>
      <c r="CR30" s="649">
        <v>4335537</v>
      </c>
      <c r="CS30" s="650"/>
      <c r="CT30" s="650"/>
      <c r="CU30" s="650"/>
      <c r="CV30" s="650"/>
      <c r="CW30" s="650"/>
      <c r="CX30" s="650"/>
      <c r="CY30" s="651"/>
      <c r="CZ30" s="654">
        <v>10.1</v>
      </c>
      <c r="DA30" s="679"/>
      <c r="DB30" s="679"/>
      <c r="DC30" s="683"/>
      <c r="DD30" s="658">
        <v>4317037</v>
      </c>
      <c r="DE30" s="650"/>
      <c r="DF30" s="650"/>
      <c r="DG30" s="650"/>
      <c r="DH30" s="650"/>
      <c r="DI30" s="650"/>
      <c r="DJ30" s="650"/>
      <c r="DK30" s="651"/>
      <c r="DL30" s="658">
        <v>4317037</v>
      </c>
      <c r="DM30" s="650"/>
      <c r="DN30" s="650"/>
      <c r="DO30" s="650"/>
      <c r="DP30" s="650"/>
      <c r="DQ30" s="650"/>
      <c r="DR30" s="650"/>
      <c r="DS30" s="650"/>
      <c r="DT30" s="650"/>
      <c r="DU30" s="650"/>
      <c r="DV30" s="651"/>
      <c r="DW30" s="654">
        <v>15.8</v>
      </c>
      <c r="DX30" s="679"/>
      <c r="DY30" s="679"/>
      <c r="DZ30" s="679"/>
      <c r="EA30" s="679"/>
      <c r="EB30" s="679"/>
      <c r="EC30" s="680"/>
    </row>
    <row r="31" spans="2:133" ht="11.25" customHeight="1" x14ac:dyDescent="0.15">
      <c r="B31" s="662" t="s">
        <v>297</v>
      </c>
      <c r="C31" s="663"/>
      <c r="D31" s="663"/>
      <c r="E31" s="663"/>
      <c r="F31" s="663"/>
      <c r="G31" s="663"/>
      <c r="H31" s="663"/>
      <c r="I31" s="663"/>
      <c r="J31" s="663"/>
      <c r="K31" s="663"/>
      <c r="L31" s="663"/>
      <c r="M31" s="663"/>
      <c r="N31" s="663"/>
      <c r="O31" s="663"/>
      <c r="P31" s="663"/>
      <c r="Q31" s="664"/>
      <c r="R31" s="649" t="s">
        <v>122</v>
      </c>
      <c r="S31" s="650"/>
      <c r="T31" s="650"/>
      <c r="U31" s="650"/>
      <c r="V31" s="650"/>
      <c r="W31" s="650"/>
      <c r="X31" s="650"/>
      <c r="Y31" s="651"/>
      <c r="Z31" s="652" t="s">
        <v>122</v>
      </c>
      <c r="AA31" s="652"/>
      <c r="AB31" s="652"/>
      <c r="AC31" s="652"/>
      <c r="AD31" s="653" t="s">
        <v>122</v>
      </c>
      <c r="AE31" s="653"/>
      <c r="AF31" s="653"/>
      <c r="AG31" s="653"/>
      <c r="AH31" s="653"/>
      <c r="AI31" s="653"/>
      <c r="AJ31" s="653"/>
      <c r="AK31" s="653"/>
      <c r="AL31" s="654" t="s">
        <v>122</v>
      </c>
      <c r="AM31" s="655"/>
      <c r="AN31" s="655"/>
      <c r="AO31" s="656"/>
      <c r="AP31" s="695" t="s">
        <v>298</v>
      </c>
      <c r="AQ31" s="696"/>
      <c r="AR31" s="696"/>
      <c r="AS31" s="696"/>
      <c r="AT31" s="701" t="s">
        <v>299</v>
      </c>
      <c r="AU31" s="200"/>
      <c r="AV31" s="200"/>
      <c r="AW31" s="200"/>
      <c r="AX31" s="635" t="s">
        <v>177</v>
      </c>
      <c r="AY31" s="636"/>
      <c r="AZ31" s="636"/>
      <c r="BA31" s="636"/>
      <c r="BB31" s="636"/>
      <c r="BC31" s="636"/>
      <c r="BD31" s="636"/>
      <c r="BE31" s="636"/>
      <c r="BF31" s="637"/>
      <c r="BG31" s="705">
        <v>99.7</v>
      </c>
      <c r="BH31" s="693"/>
      <c r="BI31" s="693"/>
      <c r="BJ31" s="693"/>
      <c r="BK31" s="693"/>
      <c r="BL31" s="693"/>
      <c r="BM31" s="644">
        <v>99</v>
      </c>
      <c r="BN31" s="693"/>
      <c r="BO31" s="693"/>
      <c r="BP31" s="693"/>
      <c r="BQ31" s="694"/>
      <c r="BR31" s="705">
        <v>99.6</v>
      </c>
      <c r="BS31" s="693"/>
      <c r="BT31" s="693"/>
      <c r="BU31" s="693"/>
      <c r="BV31" s="693"/>
      <c r="BW31" s="693"/>
      <c r="BX31" s="644">
        <v>99</v>
      </c>
      <c r="BY31" s="693"/>
      <c r="BZ31" s="693"/>
      <c r="CA31" s="693"/>
      <c r="CB31" s="694"/>
      <c r="CD31" s="687"/>
      <c r="CE31" s="688"/>
      <c r="CF31" s="646" t="s">
        <v>300</v>
      </c>
      <c r="CG31" s="647"/>
      <c r="CH31" s="647"/>
      <c r="CI31" s="647"/>
      <c r="CJ31" s="647"/>
      <c r="CK31" s="647"/>
      <c r="CL31" s="647"/>
      <c r="CM31" s="647"/>
      <c r="CN31" s="647"/>
      <c r="CO31" s="647"/>
      <c r="CP31" s="647"/>
      <c r="CQ31" s="648"/>
      <c r="CR31" s="649">
        <v>148042</v>
      </c>
      <c r="CS31" s="681"/>
      <c r="CT31" s="681"/>
      <c r="CU31" s="681"/>
      <c r="CV31" s="681"/>
      <c r="CW31" s="681"/>
      <c r="CX31" s="681"/>
      <c r="CY31" s="682"/>
      <c r="CZ31" s="654">
        <v>0.3</v>
      </c>
      <c r="DA31" s="679"/>
      <c r="DB31" s="679"/>
      <c r="DC31" s="683"/>
      <c r="DD31" s="658">
        <v>148042</v>
      </c>
      <c r="DE31" s="681"/>
      <c r="DF31" s="681"/>
      <c r="DG31" s="681"/>
      <c r="DH31" s="681"/>
      <c r="DI31" s="681"/>
      <c r="DJ31" s="681"/>
      <c r="DK31" s="682"/>
      <c r="DL31" s="658">
        <v>148042</v>
      </c>
      <c r="DM31" s="681"/>
      <c r="DN31" s="681"/>
      <c r="DO31" s="681"/>
      <c r="DP31" s="681"/>
      <c r="DQ31" s="681"/>
      <c r="DR31" s="681"/>
      <c r="DS31" s="681"/>
      <c r="DT31" s="681"/>
      <c r="DU31" s="681"/>
      <c r="DV31" s="682"/>
      <c r="DW31" s="654">
        <v>0.5</v>
      </c>
      <c r="DX31" s="679"/>
      <c r="DY31" s="679"/>
      <c r="DZ31" s="679"/>
      <c r="EA31" s="679"/>
      <c r="EB31" s="679"/>
      <c r="EC31" s="680"/>
    </row>
    <row r="32" spans="2:133" ht="11.25" customHeight="1" x14ac:dyDescent="0.15">
      <c r="B32" s="646" t="s">
        <v>301</v>
      </c>
      <c r="C32" s="647"/>
      <c r="D32" s="647"/>
      <c r="E32" s="647"/>
      <c r="F32" s="647"/>
      <c r="G32" s="647"/>
      <c r="H32" s="647"/>
      <c r="I32" s="647"/>
      <c r="J32" s="647"/>
      <c r="K32" s="647"/>
      <c r="L32" s="647"/>
      <c r="M32" s="647"/>
      <c r="N32" s="647"/>
      <c r="O32" s="647"/>
      <c r="P32" s="647"/>
      <c r="Q32" s="648"/>
      <c r="R32" s="649">
        <v>3402226</v>
      </c>
      <c r="S32" s="650"/>
      <c r="T32" s="650"/>
      <c r="U32" s="650"/>
      <c r="V32" s="650"/>
      <c r="W32" s="650"/>
      <c r="X32" s="650"/>
      <c r="Y32" s="651"/>
      <c r="Z32" s="652">
        <v>7.5</v>
      </c>
      <c r="AA32" s="652"/>
      <c r="AB32" s="652"/>
      <c r="AC32" s="652"/>
      <c r="AD32" s="653" t="s">
        <v>122</v>
      </c>
      <c r="AE32" s="653"/>
      <c r="AF32" s="653"/>
      <c r="AG32" s="653"/>
      <c r="AH32" s="653"/>
      <c r="AI32" s="653"/>
      <c r="AJ32" s="653"/>
      <c r="AK32" s="653"/>
      <c r="AL32" s="654" t="s">
        <v>122</v>
      </c>
      <c r="AM32" s="655"/>
      <c r="AN32" s="655"/>
      <c r="AO32" s="656"/>
      <c r="AP32" s="697"/>
      <c r="AQ32" s="698"/>
      <c r="AR32" s="698"/>
      <c r="AS32" s="698"/>
      <c r="AT32" s="702"/>
      <c r="AU32" s="196" t="s">
        <v>302</v>
      </c>
      <c r="AX32" s="646" t="s">
        <v>303</v>
      </c>
      <c r="AY32" s="647"/>
      <c r="AZ32" s="647"/>
      <c r="BA32" s="647"/>
      <c r="BB32" s="647"/>
      <c r="BC32" s="647"/>
      <c r="BD32" s="647"/>
      <c r="BE32" s="647"/>
      <c r="BF32" s="648"/>
      <c r="BG32" s="706">
        <v>99.6</v>
      </c>
      <c r="BH32" s="681"/>
      <c r="BI32" s="681"/>
      <c r="BJ32" s="681"/>
      <c r="BK32" s="681"/>
      <c r="BL32" s="681"/>
      <c r="BM32" s="655">
        <v>98.8</v>
      </c>
      <c r="BN32" s="681"/>
      <c r="BO32" s="681"/>
      <c r="BP32" s="681"/>
      <c r="BQ32" s="704"/>
      <c r="BR32" s="706">
        <v>99.5</v>
      </c>
      <c r="BS32" s="681"/>
      <c r="BT32" s="681"/>
      <c r="BU32" s="681"/>
      <c r="BV32" s="681"/>
      <c r="BW32" s="681"/>
      <c r="BX32" s="655">
        <v>98.7</v>
      </c>
      <c r="BY32" s="681"/>
      <c r="BZ32" s="681"/>
      <c r="CA32" s="681"/>
      <c r="CB32" s="704"/>
      <c r="CD32" s="689"/>
      <c r="CE32" s="690"/>
      <c r="CF32" s="646" t="s">
        <v>304</v>
      </c>
      <c r="CG32" s="647"/>
      <c r="CH32" s="647"/>
      <c r="CI32" s="647"/>
      <c r="CJ32" s="647"/>
      <c r="CK32" s="647"/>
      <c r="CL32" s="647"/>
      <c r="CM32" s="647"/>
      <c r="CN32" s="647"/>
      <c r="CO32" s="647"/>
      <c r="CP32" s="647"/>
      <c r="CQ32" s="648"/>
      <c r="CR32" s="649" t="s">
        <v>122</v>
      </c>
      <c r="CS32" s="650"/>
      <c r="CT32" s="650"/>
      <c r="CU32" s="650"/>
      <c r="CV32" s="650"/>
      <c r="CW32" s="650"/>
      <c r="CX32" s="650"/>
      <c r="CY32" s="651"/>
      <c r="CZ32" s="654" t="s">
        <v>122</v>
      </c>
      <c r="DA32" s="679"/>
      <c r="DB32" s="679"/>
      <c r="DC32" s="683"/>
      <c r="DD32" s="658" t="s">
        <v>122</v>
      </c>
      <c r="DE32" s="650"/>
      <c r="DF32" s="650"/>
      <c r="DG32" s="650"/>
      <c r="DH32" s="650"/>
      <c r="DI32" s="650"/>
      <c r="DJ32" s="650"/>
      <c r="DK32" s="651"/>
      <c r="DL32" s="658" t="s">
        <v>122</v>
      </c>
      <c r="DM32" s="650"/>
      <c r="DN32" s="650"/>
      <c r="DO32" s="650"/>
      <c r="DP32" s="650"/>
      <c r="DQ32" s="650"/>
      <c r="DR32" s="650"/>
      <c r="DS32" s="650"/>
      <c r="DT32" s="650"/>
      <c r="DU32" s="650"/>
      <c r="DV32" s="651"/>
      <c r="DW32" s="654" t="s">
        <v>122</v>
      </c>
      <c r="DX32" s="679"/>
      <c r="DY32" s="679"/>
      <c r="DZ32" s="679"/>
      <c r="EA32" s="679"/>
      <c r="EB32" s="679"/>
      <c r="EC32" s="680"/>
    </row>
    <row r="33" spans="2:133" ht="11.25" customHeight="1" x14ac:dyDescent="0.15">
      <c r="B33" s="646" t="s">
        <v>305</v>
      </c>
      <c r="C33" s="647"/>
      <c r="D33" s="647"/>
      <c r="E33" s="647"/>
      <c r="F33" s="647"/>
      <c r="G33" s="647"/>
      <c r="H33" s="647"/>
      <c r="I33" s="647"/>
      <c r="J33" s="647"/>
      <c r="K33" s="647"/>
      <c r="L33" s="647"/>
      <c r="M33" s="647"/>
      <c r="N33" s="647"/>
      <c r="O33" s="647"/>
      <c r="P33" s="647"/>
      <c r="Q33" s="648"/>
      <c r="R33" s="649">
        <v>116485</v>
      </c>
      <c r="S33" s="650"/>
      <c r="T33" s="650"/>
      <c r="U33" s="650"/>
      <c r="V33" s="650"/>
      <c r="W33" s="650"/>
      <c r="X33" s="650"/>
      <c r="Y33" s="651"/>
      <c r="Z33" s="652">
        <v>0.3</v>
      </c>
      <c r="AA33" s="652"/>
      <c r="AB33" s="652"/>
      <c r="AC33" s="652"/>
      <c r="AD33" s="653">
        <v>12073</v>
      </c>
      <c r="AE33" s="653"/>
      <c r="AF33" s="653"/>
      <c r="AG33" s="653"/>
      <c r="AH33" s="653"/>
      <c r="AI33" s="653"/>
      <c r="AJ33" s="653"/>
      <c r="AK33" s="653"/>
      <c r="AL33" s="654">
        <v>0</v>
      </c>
      <c r="AM33" s="655"/>
      <c r="AN33" s="655"/>
      <c r="AO33" s="656"/>
      <c r="AP33" s="699"/>
      <c r="AQ33" s="700"/>
      <c r="AR33" s="700"/>
      <c r="AS33" s="700"/>
      <c r="AT33" s="703"/>
      <c r="AU33" s="201"/>
      <c r="AV33" s="201"/>
      <c r="AW33" s="201"/>
      <c r="AX33" s="670" t="s">
        <v>306</v>
      </c>
      <c r="AY33" s="671"/>
      <c r="AZ33" s="671"/>
      <c r="BA33" s="671"/>
      <c r="BB33" s="671"/>
      <c r="BC33" s="671"/>
      <c r="BD33" s="671"/>
      <c r="BE33" s="671"/>
      <c r="BF33" s="672"/>
      <c r="BG33" s="707">
        <v>99.7</v>
      </c>
      <c r="BH33" s="708"/>
      <c r="BI33" s="708"/>
      <c r="BJ33" s="708"/>
      <c r="BK33" s="708"/>
      <c r="BL33" s="708"/>
      <c r="BM33" s="709">
        <v>99.3</v>
      </c>
      <c r="BN33" s="708"/>
      <c r="BO33" s="708"/>
      <c r="BP33" s="708"/>
      <c r="BQ33" s="710"/>
      <c r="BR33" s="707">
        <v>99.7</v>
      </c>
      <c r="BS33" s="708"/>
      <c r="BT33" s="708"/>
      <c r="BU33" s="708"/>
      <c r="BV33" s="708"/>
      <c r="BW33" s="708"/>
      <c r="BX33" s="709">
        <v>99.2</v>
      </c>
      <c r="BY33" s="708"/>
      <c r="BZ33" s="708"/>
      <c r="CA33" s="708"/>
      <c r="CB33" s="710"/>
      <c r="CD33" s="646" t="s">
        <v>307</v>
      </c>
      <c r="CE33" s="647"/>
      <c r="CF33" s="647"/>
      <c r="CG33" s="647"/>
      <c r="CH33" s="647"/>
      <c r="CI33" s="647"/>
      <c r="CJ33" s="647"/>
      <c r="CK33" s="647"/>
      <c r="CL33" s="647"/>
      <c r="CM33" s="647"/>
      <c r="CN33" s="647"/>
      <c r="CO33" s="647"/>
      <c r="CP33" s="647"/>
      <c r="CQ33" s="648"/>
      <c r="CR33" s="649">
        <v>17078488</v>
      </c>
      <c r="CS33" s="681"/>
      <c r="CT33" s="681"/>
      <c r="CU33" s="681"/>
      <c r="CV33" s="681"/>
      <c r="CW33" s="681"/>
      <c r="CX33" s="681"/>
      <c r="CY33" s="682"/>
      <c r="CZ33" s="654">
        <v>39.9</v>
      </c>
      <c r="DA33" s="679"/>
      <c r="DB33" s="679"/>
      <c r="DC33" s="683"/>
      <c r="DD33" s="658">
        <v>14387146</v>
      </c>
      <c r="DE33" s="681"/>
      <c r="DF33" s="681"/>
      <c r="DG33" s="681"/>
      <c r="DH33" s="681"/>
      <c r="DI33" s="681"/>
      <c r="DJ33" s="681"/>
      <c r="DK33" s="682"/>
      <c r="DL33" s="658">
        <v>11822375</v>
      </c>
      <c r="DM33" s="681"/>
      <c r="DN33" s="681"/>
      <c r="DO33" s="681"/>
      <c r="DP33" s="681"/>
      <c r="DQ33" s="681"/>
      <c r="DR33" s="681"/>
      <c r="DS33" s="681"/>
      <c r="DT33" s="681"/>
      <c r="DU33" s="681"/>
      <c r="DV33" s="682"/>
      <c r="DW33" s="654">
        <v>43.3</v>
      </c>
      <c r="DX33" s="679"/>
      <c r="DY33" s="679"/>
      <c r="DZ33" s="679"/>
      <c r="EA33" s="679"/>
      <c r="EB33" s="679"/>
      <c r="EC33" s="680"/>
    </row>
    <row r="34" spans="2:133" ht="11.25" customHeight="1" x14ac:dyDescent="0.15">
      <c r="B34" s="646" t="s">
        <v>308</v>
      </c>
      <c r="C34" s="647"/>
      <c r="D34" s="647"/>
      <c r="E34" s="647"/>
      <c r="F34" s="647"/>
      <c r="G34" s="647"/>
      <c r="H34" s="647"/>
      <c r="I34" s="647"/>
      <c r="J34" s="647"/>
      <c r="K34" s="647"/>
      <c r="L34" s="647"/>
      <c r="M34" s="647"/>
      <c r="N34" s="647"/>
      <c r="O34" s="647"/>
      <c r="P34" s="647"/>
      <c r="Q34" s="648"/>
      <c r="R34" s="649">
        <v>82720</v>
      </c>
      <c r="S34" s="650"/>
      <c r="T34" s="650"/>
      <c r="U34" s="650"/>
      <c r="V34" s="650"/>
      <c r="W34" s="650"/>
      <c r="X34" s="650"/>
      <c r="Y34" s="651"/>
      <c r="Z34" s="652">
        <v>0.2</v>
      </c>
      <c r="AA34" s="652"/>
      <c r="AB34" s="652"/>
      <c r="AC34" s="652"/>
      <c r="AD34" s="653" t="s">
        <v>122</v>
      </c>
      <c r="AE34" s="653"/>
      <c r="AF34" s="653"/>
      <c r="AG34" s="653"/>
      <c r="AH34" s="653"/>
      <c r="AI34" s="653"/>
      <c r="AJ34" s="653"/>
      <c r="AK34" s="653"/>
      <c r="AL34" s="654" t="s">
        <v>122</v>
      </c>
      <c r="AM34" s="655"/>
      <c r="AN34" s="655"/>
      <c r="AO34" s="65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46" t="s">
        <v>309</v>
      </c>
      <c r="CE34" s="647"/>
      <c r="CF34" s="647"/>
      <c r="CG34" s="647"/>
      <c r="CH34" s="647"/>
      <c r="CI34" s="647"/>
      <c r="CJ34" s="647"/>
      <c r="CK34" s="647"/>
      <c r="CL34" s="647"/>
      <c r="CM34" s="647"/>
      <c r="CN34" s="647"/>
      <c r="CO34" s="647"/>
      <c r="CP34" s="647"/>
      <c r="CQ34" s="648"/>
      <c r="CR34" s="649">
        <v>7018307</v>
      </c>
      <c r="CS34" s="650"/>
      <c r="CT34" s="650"/>
      <c r="CU34" s="650"/>
      <c r="CV34" s="650"/>
      <c r="CW34" s="650"/>
      <c r="CX34" s="650"/>
      <c r="CY34" s="651"/>
      <c r="CZ34" s="654">
        <v>16.399999999999999</v>
      </c>
      <c r="DA34" s="679"/>
      <c r="DB34" s="679"/>
      <c r="DC34" s="683"/>
      <c r="DD34" s="658">
        <v>5650597</v>
      </c>
      <c r="DE34" s="650"/>
      <c r="DF34" s="650"/>
      <c r="DG34" s="650"/>
      <c r="DH34" s="650"/>
      <c r="DI34" s="650"/>
      <c r="DJ34" s="650"/>
      <c r="DK34" s="651"/>
      <c r="DL34" s="658">
        <v>5227303</v>
      </c>
      <c r="DM34" s="650"/>
      <c r="DN34" s="650"/>
      <c r="DO34" s="650"/>
      <c r="DP34" s="650"/>
      <c r="DQ34" s="650"/>
      <c r="DR34" s="650"/>
      <c r="DS34" s="650"/>
      <c r="DT34" s="650"/>
      <c r="DU34" s="650"/>
      <c r="DV34" s="651"/>
      <c r="DW34" s="654">
        <v>19.2</v>
      </c>
      <c r="DX34" s="679"/>
      <c r="DY34" s="679"/>
      <c r="DZ34" s="679"/>
      <c r="EA34" s="679"/>
      <c r="EB34" s="679"/>
      <c r="EC34" s="680"/>
    </row>
    <row r="35" spans="2:133" ht="11.25" customHeight="1" x14ac:dyDescent="0.15">
      <c r="B35" s="646" t="s">
        <v>310</v>
      </c>
      <c r="C35" s="647"/>
      <c r="D35" s="647"/>
      <c r="E35" s="647"/>
      <c r="F35" s="647"/>
      <c r="G35" s="647"/>
      <c r="H35" s="647"/>
      <c r="I35" s="647"/>
      <c r="J35" s="647"/>
      <c r="K35" s="647"/>
      <c r="L35" s="647"/>
      <c r="M35" s="647"/>
      <c r="N35" s="647"/>
      <c r="O35" s="647"/>
      <c r="P35" s="647"/>
      <c r="Q35" s="648"/>
      <c r="R35" s="649">
        <v>626099</v>
      </c>
      <c r="S35" s="650"/>
      <c r="T35" s="650"/>
      <c r="U35" s="650"/>
      <c r="V35" s="650"/>
      <c r="W35" s="650"/>
      <c r="X35" s="650"/>
      <c r="Y35" s="651"/>
      <c r="Z35" s="652">
        <v>1.4</v>
      </c>
      <c r="AA35" s="652"/>
      <c r="AB35" s="652"/>
      <c r="AC35" s="652"/>
      <c r="AD35" s="653" t="s">
        <v>122</v>
      </c>
      <c r="AE35" s="653"/>
      <c r="AF35" s="653"/>
      <c r="AG35" s="653"/>
      <c r="AH35" s="653"/>
      <c r="AI35" s="653"/>
      <c r="AJ35" s="653"/>
      <c r="AK35" s="653"/>
      <c r="AL35" s="654" t="s">
        <v>122</v>
      </c>
      <c r="AM35" s="655"/>
      <c r="AN35" s="655"/>
      <c r="AO35" s="656"/>
      <c r="AP35" s="206"/>
      <c r="AQ35" s="631" t="s">
        <v>311</v>
      </c>
      <c r="AR35" s="632"/>
      <c r="AS35" s="632"/>
      <c r="AT35" s="632"/>
      <c r="AU35" s="632"/>
      <c r="AV35" s="632"/>
      <c r="AW35" s="632"/>
      <c r="AX35" s="632"/>
      <c r="AY35" s="632"/>
      <c r="AZ35" s="632"/>
      <c r="BA35" s="632"/>
      <c r="BB35" s="632"/>
      <c r="BC35" s="632"/>
      <c r="BD35" s="632"/>
      <c r="BE35" s="632"/>
      <c r="BF35" s="633"/>
      <c r="BG35" s="631" t="s">
        <v>312</v>
      </c>
      <c r="BH35" s="632"/>
      <c r="BI35" s="632"/>
      <c r="BJ35" s="632"/>
      <c r="BK35" s="632"/>
      <c r="BL35" s="632"/>
      <c r="BM35" s="632"/>
      <c r="BN35" s="632"/>
      <c r="BO35" s="632"/>
      <c r="BP35" s="632"/>
      <c r="BQ35" s="632"/>
      <c r="BR35" s="632"/>
      <c r="BS35" s="632"/>
      <c r="BT35" s="632"/>
      <c r="BU35" s="632"/>
      <c r="BV35" s="632"/>
      <c r="BW35" s="632"/>
      <c r="BX35" s="632"/>
      <c r="BY35" s="632"/>
      <c r="BZ35" s="632"/>
      <c r="CA35" s="632"/>
      <c r="CB35" s="633"/>
      <c r="CD35" s="646" t="s">
        <v>313</v>
      </c>
      <c r="CE35" s="647"/>
      <c r="CF35" s="647"/>
      <c r="CG35" s="647"/>
      <c r="CH35" s="647"/>
      <c r="CI35" s="647"/>
      <c r="CJ35" s="647"/>
      <c r="CK35" s="647"/>
      <c r="CL35" s="647"/>
      <c r="CM35" s="647"/>
      <c r="CN35" s="647"/>
      <c r="CO35" s="647"/>
      <c r="CP35" s="647"/>
      <c r="CQ35" s="648"/>
      <c r="CR35" s="649">
        <v>625770</v>
      </c>
      <c r="CS35" s="681"/>
      <c r="CT35" s="681"/>
      <c r="CU35" s="681"/>
      <c r="CV35" s="681"/>
      <c r="CW35" s="681"/>
      <c r="CX35" s="681"/>
      <c r="CY35" s="682"/>
      <c r="CZ35" s="654">
        <v>1.5</v>
      </c>
      <c r="DA35" s="679"/>
      <c r="DB35" s="679"/>
      <c r="DC35" s="683"/>
      <c r="DD35" s="658">
        <v>595266</v>
      </c>
      <c r="DE35" s="681"/>
      <c r="DF35" s="681"/>
      <c r="DG35" s="681"/>
      <c r="DH35" s="681"/>
      <c r="DI35" s="681"/>
      <c r="DJ35" s="681"/>
      <c r="DK35" s="682"/>
      <c r="DL35" s="658">
        <v>544266</v>
      </c>
      <c r="DM35" s="681"/>
      <c r="DN35" s="681"/>
      <c r="DO35" s="681"/>
      <c r="DP35" s="681"/>
      <c r="DQ35" s="681"/>
      <c r="DR35" s="681"/>
      <c r="DS35" s="681"/>
      <c r="DT35" s="681"/>
      <c r="DU35" s="681"/>
      <c r="DV35" s="682"/>
      <c r="DW35" s="654">
        <v>2</v>
      </c>
      <c r="DX35" s="679"/>
      <c r="DY35" s="679"/>
      <c r="DZ35" s="679"/>
      <c r="EA35" s="679"/>
      <c r="EB35" s="679"/>
      <c r="EC35" s="680"/>
    </row>
    <row r="36" spans="2:133" ht="11.25" customHeight="1" x14ac:dyDescent="0.15">
      <c r="B36" s="646" t="s">
        <v>314</v>
      </c>
      <c r="C36" s="647"/>
      <c r="D36" s="647"/>
      <c r="E36" s="647"/>
      <c r="F36" s="647"/>
      <c r="G36" s="647"/>
      <c r="H36" s="647"/>
      <c r="I36" s="647"/>
      <c r="J36" s="647"/>
      <c r="K36" s="647"/>
      <c r="L36" s="647"/>
      <c r="M36" s="647"/>
      <c r="N36" s="647"/>
      <c r="O36" s="647"/>
      <c r="P36" s="647"/>
      <c r="Q36" s="648"/>
      <c r="R36" s="649">
        <v>2463806</v>
      </c>
      <c r="S36" s="650"/>
      <c r="T36" s="650"/>
      <c r="U36" s="650"/>
      <c r="V36" s="650"/>
      <c r="W36" s="650"/>
      <c r="X36" s="650"/>
      <c r="Y36" s="651"/>
      <c r="Z36" s="652">
        <v>5.4</v>
      </c>
      <c r="AA36" s="652"/>
      <c r="AB36" s="652"/>
      <c r="AC36" s="652"/>
      <c r="AD36" s="653" t="s">
        <v>122</v>
      </c>
      <c r="AE36" s="653"/>
      <c r="AF36" s="653"/>
      <c r="AG36" s="653"/>
      <c r="AH36" s="653"/>
      <c r="AI36" s="653"/>
      <c r="AJ36" s="653"/>
      <c r="AK36" s="653"/>
      <c r="AL36" s="654" t="s">
        <v>122</v>
      </c>
      <c r="AM36" s="655"/>
      <c r="AN36" s="655"/>
      <c r="AO36" s="656"/>
      <c r="AP36" s="206"/>
      <c r="AQ36" s="715" t="s">
        <v>315</v>
      </c>
      <c r="AR36" s="716"/>
      <c r="AS36" s="716"/>
      <c r="AT36" s="716"/>
      <c r="AU36" s="716"/>
      <c r="AV36" s="716"/>
      <c r="AW36" s="716"/>
      <c r="AX36" s="716"/>
      <c r="AY36" s="717"/>
      <c r="AZ36" s="638">
        <v>5019151</v>
      </c>
      <c r="BA36" s="639"/>
      <c r="BB36" s="639"/>
      <c r="BC36" s="639"/>
      <c r="BD36" s="639"/>
      <c r="BE36" s="639"/>
      <c r="BF36" s="711"/>
      <c r="BG36" s="635" t="s">
        <v>316</v>
      </c>
      <c r="BH36" s="636"/>
      <c r="BI36" s="636"/>
      <c r="BJ36" s="636"/>
      <c r="BK36" s="636"/>
      <c r="BL36" s="636"/>
      <c r="BM36" s="636"/>
      <c r="BN36" s="636"/>
      <c r="BO36" s="636"/>
      <c r="BP36" s="636"/>
      <c r="BQ36" s="636"/>
      <c r="BR36" s="636"/>
      <c r="BS36" s="636"/>
      <c r="BT36" s="636"/>
      <c r="BU36" s="637"/>
      <c r="BV36" s="638">
        <v>216965</v>
      </c>
      <c r="BW36" s="639"/>
      <c r="BX36" s="639"/>
      <c r="BY36" s="639"/>
      <c r="BZ36" s="639"/>
      <c r="CA36" s="639"/>
      <c r="CB36" s="711"/>
      <c r="CD36" s="646" t="s">
        <v>317</v>
      </c>
      <c r="CE36" s="647"/>
      <c r="CF36" s="647"/>
      <c r="CG36" s="647"/>
      <c r="CH36" s="647"/>
      <c r="CI36" s="647"/>
      <c r="CJ36" s="647"/>
      <c r="CK36" s="647"/>
      <c r="CL36" s="647"/>
      <c r="CM36" s="647"/>
      <c r="CN36" s="647"/>
      <c r="CO36" s="647"/>
      <c r="CP36" s="647"/>
      <c r="CQ36" s="648"/>
      <c r="CR36" s="649">
        <v>4991391</v>
      </c>
      <c r="CS36" s="650"/>
      <c r="CT36" s="650"/>
      <c r="CU36" s="650"/>
      <c r="CV36" s="650"/>
      <c r="CW36" s="650"/>
      <c r="CX36" s="650"/>
      <c r="CY36" s="651"/>
      <c r="CZ36" s="654">
        <v>11.7</v>
      </c>
      <c r="DA36" s="679"/>
      <c r="DB36" s="679"/>
      <c r="DC36" s="683"/>
      <c r="DD36" s="658">
        <v>4550535</v>
      </c>
      <c r="DE36" s="650"/>
      <c r="DF36" s="650"/>
      <c r="DG36" s="650"/>
      <c r="DH36" s="650"/>
      <c r="DI36" s="650"/>
      <c r="DJ36" s="650"/>
      <c r="DK36" s="651"/>
      <c r="DL36" s="658">
        <v>3070830</v>
      </c>
      <c r="DM36" s="650"/>
      <c r="DN36" s="650"/>
      <c r="DO36" s="650"/>
      <c r="DP36" s="650"/>
      <c r="DQ36" s="650"/>
      <c r="DR36" s="650"/>
      <c r="DS36" s="650"/>
      <c r="DT36" s="650"/>
      <c r="DU36" s="650"/>
      <c r="DV36" s="651"/>
      <c r="DW36" s="654">
        <v>11.3</v>
      </c>
      <c r="DX36" s="679"/>
      <c r="DY36" s="679"/>
      <c r="DZ36" s="679"/>
      <c r="EA36" s="679"/>
      <c r="EB36" s="679"/>
      <c r="EC36" s="680"/>
    </row>
    <row r="37" spans="2:133" ht="11.25" customHeight="1" x14ac:dyDescent="0.15">
      <c r="B37" s="646" t="s">
        <v>318</v>
      </c>
      <c r="C37" s="647"/>
      <c r="D37" s="647"/>
      <c r="E37" s="647"/>
      <c r="F37" s="647"/>
      <c r="G37" s="647"/>
      <c r="H37" s="647"/>
      <c r="I37" s="647"/>
      <c r="J37" s="647"/>
      <c r="K37" s="647"/>
      <c r="L37" s="647"/>
      <c r="M37" s="647"/>
      <c r="N37" s="647"/>
      <c r="O37" s="647"/>
      <c r="P37" s="647"/>
      <c r="Q37" s="648"/>
      <c r="R37" s="649">
        <v>986548</v>
      </c>
      <c r="S37" s="650"/>
      <c r="T37" s="650"/>
      <c r="U37" s="650"/>
      <c r="V37" s="650"/>
      <c r="W37" s="650"/>
      <c r="X37" s="650"/>
      <c r="Y37" s="651"/>
      <c r="Z37" s="652">
        <v>2.2000000000000002</v>
      </c>
      <c r="AA37" s="652"/>
      <c r="AB37" s="652"/>
      <c r="AC37" s="652"/>
      <c r="AD37" s="653">
        <v>25440</v>
      </c>
      <c r="AE37" s="653"/>
      <c r="AF37" s="653"/>
      <c r="AG37" s="653"/>
      <c r="AH37" s="653"/>
      <c r="AI37" s="653"/>
      <c r="AJ37" s="653"/>
      <c r="AK37" s="653"/>
      <c r="AL37" s="654">
        <v>0.1</v>
      </c>
      <c r="AM37" s="655"/>
      <c r="AN37" s="655"/>
      <c r="AO37" s="656"/>
      <c r="AQ37" s="712" t="s">
        <v>319</v>
      </c>
      <c r="AR37" s="713"/>
      <c r="AS37" s="713"/>
      <c r="AT37" s="713"/>
      <c r="AU37" s="713"/>
      <c r="AV37" s="713"/>
      <c r="AW37" s="713"/>
      <c r="AX37" s="713"/>
      <c r="AY37" s="714"/>
      <c r="AZ37" s="649">
        <v>898057</v>
      </c>
      <c r="BA37" s="650"/>
      <c r="BB37" s="650"/>
      <c r="BC37" s="650"/>
      <c r="BD37" s="681"/>
      <c r="BE37" s="681"/>
      <c r="BF37" s="704"/>
      <c r="BG37" s="646" t="s">
        <v>320</v>
      </c>
      <c r="BH37" s="647"/>
      <c r="BI37" s="647"/>
      <c r="BJ37" s="647"/>
      <c r="BK37" s="647"/>
      <c r="BL37" s="647"/>
      <c r="BM37" s="647"/>
      <c r="BN37" s="647"/>
      <c r="BO37" s="647"/>
      <c r="BP37" s="647"/>
      <c r="BQ37" s="647"/>
      <c r="BR37" s="647"/>
      <c r="BS37" s="647"/>
      <c r="BT37" s="647"/>
      <c r="BU37" s="648"/>
      <c r="BV37" s="649">
        <v>172051</v>
      </c>
      <c r="BW37" s="650"/>
      <c r="BX37" s="650"/>
      <c r="BY37" s="650"/>
      <c r="BZ37" s="650"/>
      <c r="CA37" s="650"/>
      <c r="CB37" s="659"/>
      <c r="CD37" s="646" t="s">
        <v>321</v>
      </c>
      <c r="CE37" s="647"/>
      <c r="CF37" s="647"/>
      <c r="CG37" s="647"/>
      <c r="CH37" s="647"/>
      <c r="CI37" s="647"/>
      <c r="CJ37" s="647"/>
      <c r="CK37" s="647"/>
      <c r="CL37" s="647"/>
      <c r="CM37" s="647"/>
      <c r="CN37" s="647"/>
      <c r="CO37" s="647"/>
      <c r="CP37" s="647"/>
      <c r="CQ37" s="648"/>
      <c r="CR37" s="649">
        <v>2226985</v>
      </c>
      <c r="CS37" s="681"/>
      <c r="CT37" s="681"/>
      <c r="CU37" s="681"/>
      <c r="CV37" s="681"/>
      <c r="CW37" s="681"/>
      <c r="CX37" s="681"/>
      <c r="CY37" s="682"/>
      <c r="CZ37" s="654">
        <v>5.2</v>
      </c>
      <c r="DA37" s="679"/>
      <c r="DB37" s="679"/>
      <c r="DC37" s="683"/>
      <c r="DD37" s="658">
        <v>2226985</v>
      </c>
      <c r="DE37" s="681"/>
      <c r="DF37" s="681"/>
      <c r="DG37" s="681"/>
      <c r="DH37" s="681"/>
      <c r="DI37" s="681"/>
      <c r="DJ37" s="681"/>
      <c r="DK37" s="682"/>
      <c r="DL37" s="658">
        <v>1752991</v>
      </c>
      <c r="DM37" s="681"/>
      <c r="DN37" s="681"/>
      <c r="DO37" s="681"/>
      <c r="DP37" s="681"/>
      <c r="DQ37" s="681"/>
      <c r="DR37" s="681"/>
      <c r="DS37" s="681"/>
      <c r="DT37" s="681"/>
      <c r="DU37" s="681"/>
      <c r="DV37" s="682"/>
      <c r="DW37" s="654">
        <v>6.4</v>
      </c>
      <c r="DX37" s="679"/>
      <c r="DY37" s="679"/>
      <c r="DZ37" s="679"/>
      <c r="EA37" s="679"/>
      <c r="EB37" s="679"/>
      <c r="EC37" s="680"/>
    </row>
    <row r="38" spans="2:133" ht="11.25" customHeight="1" x14ac:dyDescent="0.15">
      <c r="B38" s="646" t="s">
        <v>322</v>
      </c>
      <c r="C38" s="647"/>
      <c r="D38" s="647"/>
      <c r="E38" s="647"/>
      <c r="F38" s="647"/>
      <c r="G38" s="647"/>
      <c r="H38" s="647"/>
      <c r="I38" s="647"/>
      <c r="J38" s="647"/>
      <c r="K38" s="647"/>
      <c r="L38" s="647"/>
      <c r="M38" s="647"/>
      <c r="N38" s="647"/>
      <c r="O38" s="647"/>
      <c r="P38" s="647"/>
      <c r="Q38" s="648"/>
      <c r="R38" s="649">
        <v>554538</v>
      </c>
      <c r="S38" s="650"/>
      <c r="T38" s="650"/>
      <c r="U38" s="650"/>
      <c r="V38" s="650"/>
      <c r="W38" s="650"/>
      <c r="X38" s="650"/>
      <c r="Y38" s="651"/>
      <c r="Z38" s="652">
        <v>1.2</v>
      </c>
      <c r="AA38" s="652"/>
      <c r="AB38" s="652"/>
      <c r="AC38" s="652"/>
      <c r="AD38" s="653" t="s">
        <v>122</v>
      </c>
      <c r="AE38" s="653"/>
      <c r="AF38" s="653"/>
      <c r="AG38" s="653"/>
      <c r="AH38" s="653"/>
      <c r="AI38" s="653"/>
      <c r="AJ38" s="653"/>
      <c r="AK38" s="653"/>
      <c r="AL38" s="654" t="s">
        <v>122</v>
      </c>
      <c r="AM38" s="655"/>
      <c r="AN38" s="655"/>
      <c r="AO38" s="656"/>
      <c r="AQ38" s="712" t="s">
        <v>323</v>
      </c>
      <c r="AR38" s="713"/>
      <c r="AS38" s="713"/>
      <c r="AT38" s="713"/>
      <c r="AU38" s="713"/>
      <c r="AV38" s="713"/>
      <c r="AW38" s="713"/>
      <c r="AX38" s="713"/>
      <c r="AY38" s="714"/>
      <c r="AZ38" s="649">
        <v>146838</v>
      </c>
      <c r="BA38" s="650"/>
      <c r="BB38" s="650"/>
      <c r="BC38" s="650"/>
      <c r="BD38" s="681"/>
      <c r="BE38" s="681"/>
      <c r="BF38" s="704"/>
      <c r="BG38" s="646" t="s">
        <v>324</v>
      </c>
      <c r="BH38" s="647"/>
      <c r="BI38" s="647"/>
      <c r="BJ38" s="647"/>
      <c r="BK38" s="647"/>
      <c r="BL38" s="647"/>
      <c r="BM38" s="647"/>
      <c r="BN38" s="647"/>
      <c r="BO38" s="647"/>
      <c r="BP38" s="647"/>
      <c r="BQ38" s="647"/>
      <c r="BR38" s="647"/>
      <c r="BS38" s="647"/>
      <c r="BT38" s="647"/>
      <c r="BU38" s="648"/>
      <c r="BV38" s="649">
        <v>14844</v>
      </c>
      <c r="BW38" s="650"/>
      <c r="BX38" s="650"/>
      <c r="BY38" s="650"/>
      <c r="BZ38" s="650"/>
      <c r="CA38" s="650"/>
      <c r="CB38" s="659"/>
      <c r="CD38" s="646" t="s">
        <v>325</v>
      </c>
      <c r="CE38" s="647"/>
      <c r="CF38" s="647"/>
      <c r="CG38" s="647"/>
      <c r="CH38" s="647"/>
      <c r="CI38" s="647"/>
      <c r="CJ38" s="647"/>
      <c r="CK38" s="647"/>
      <c r="CL38" s="647"/>
      <c r="CM38" s="647"/>
      <c r="CN38" s="647"/>
      <c r="CO38" s="647"/>
      <c r="CP38" s="647"/>
      <c r="CQ38" s="648"/>
      <c r="CR38" s="649">
        <v>3974256</v>
      </c>
      <c r="CS38" s="650"/>
      <c r="CT38" s="650"/>
      <c r="CU38" s="650"/>
      <c r="CV38" s="650"/>
      <c r="CW38" s="650"/>
      <c r="CX38" s="650"/>
      <c r="CY38" s="651"/>
      <c r="CZ38" s="654">
        <v>9.3000000000000007</v>
      </c>
      <c r="DA38" s="679"/>
      <c r="DB38" s="679"/>
      <c r="DC38" s="683"/>
      <c r="DD38" s="658">
        <v>3307261</v>
      </c>
      <c r="DE38" s="650"/>
      <c r="DF38" s="650"/>
      <c r="DG38" s="650"/>
      <c r="DH38" s="650"/>
      <c r="DI38" s="650"/>
      <c r="DJ38" s="650"/>
      <c r="DK38" s="651"/>
      <c r="DL38" s="658">
        <v>2977096</v>
      </c>
      <c r="DM38" s="650"/>
      <c r="DN38" s="650"/>
      <c r="DO38" s="650"/>
      <c r="DP38" s="650"/>
      <c r="DQ38" s="650"/>
      <c r="DR38" s="650"/>
      <c r="DS38" s="650"/>
      <c r="DT38" s="650"/>
      <c r="DU38" s="650"/>
      <c r="DV38" s="651"/>
      <c r="DW38" s="654">
        <v>10.9</v>
      </c>
      <c r="DX38" s="679"/>
      <c r="DY38" s="679"/>
      <c r="DZ38" s="679"/>
      <c r="EA38" s="679"/>
      <c r="EB38" s="679"/>
      <c r="EC38" s="680"/>
    </row>
    <row r="39" spans="2:133" ht="11.25" customHeight="1" x14ac:dyDescent="0.15">
      <c r="B39" s="646" t="s">
        <v>326</v>
      </c>
      <c r="C39" s="647"/>
      <c r="D39" s="647"/>
      <c r="E39" s="647"/>
      <c r="F39" s="647"/>
      <c r="G39" s="647"/>
      <c r="H39" s="647"/>
      <c r="I39" s="647"/>
      <c r="J39" s="647"/>
      <c r="K39" s="647"/>
      <c r="L39" s="647"/>
      <c r="M39" s="647"/>
      <c r="N39" s="647"/>
      <c r="O39" s="647"/>
      <c r="P39" s="647"/>
      <c r="Q39" s="648"/>
      <c r="R39" s="649" t="s">
        <v>122</v>
      </c>
      <c r="S39" s="650"/>
      <c r="T39" s="650"/>
      <c r="U39" s="650"/>
      <c r="V39" s="650"/>
      <c r="W39" s="650"/>
      <c r="X39" s="650"/>
      <c r="Y39" s="651"/>
      <c r="Z39" s="652" t="s">
        <v>122</v>
      </c>
      <c r="AA39" s="652"/>
      <c r="AB39" s="652"/>
      <c r="AC39" s="652"/>
      <c r="AD39" s="653" t="s">
        <v>122</v>
      </c>
      <c r="AE39" s="653"/>
      <c r="AF39" s="653"/>
      <c r="AG39" s="653"/>
      <c r="AH39" s="653"/>
      <c r="AI39" s="653"/>
      <c r="AJ39" s="653"/>
      <c r="AK39" s="653"/>
      <c r="AL39" s="654" t="s">
        <v>122</v>
      </c>
      <c r="AM39" s="655"/>
      <c r="AN39" s="655"/>
      <c r="AO39" s="656"/>
      <c r="AQ39" s="712" t="s">
        <v>327</v>
      </c>
      <c r="AR39" s="713"/>
      <c r="AS39" s="713"/>
      <c r="AT39" s="713"/>
      <c r="AU39" s="713"/>
      <c r="AV39" s="713"/>
      <c r="AW39" s="713"/>
      <c r="AX39" s="713"/>
      <c r="AY39" s="714"/>
      <c r="AZ39" s="649">
        <v>8562</v>
      </c>
      <c r="BA39" s="650"/>
      <c r="BB39" s="650"/>
      <c r="BC39" s="650"/>
      <c r="BD39" s="681"/>
      <c r="BE39" s="681"/>
      <c r="BF39" s="704"/>
      <c r="BG39" s="646" t="s">
        <v>328</v>
      </c>
      <c r="BH39" s="647"/>
      <c r="BI39" s="647"/>
      <c r="BJ39" s="647"/>
      <c r="BK39" s="647"/>
      <c r="BL39" s="647"/>
      <c r="BM39" s="647"/>
      <c r="BN39" s="647"/>
      <c r="BO39" s="647"/>
      <c r="BP39" s="647"/>
      <c r="BQ39" s="647"/>
      <c r="BR39" s="647"/>
      <c r="BS39" s="647"/>
      <c r="BT39" s="647"/>
      <c r="BU39" s="648"/>
      <c r="BV39" s="649">
        <v>21778</v>
      </c>
      <c r="BW39" s="650"/>
      <c r="BX39" s="650"/>
      <c r="BY39" s="650"/>
      <c r="BZ39" s="650"/>
      <c r="CA39" s="650"/>
      <c r="CB39" s="659"/>
      <c r="CD39" s="646" t="s">
        <v>329</v>
      </c>
      <c r="CE39" s="647"/>
      <c r="CF39" s="647"/>
      <c r="CG39" s="647"/>
      <c r="CH39" s="647"/>
      <c r="CI39" s="647"/>
      <c r="CJ39" s="647"/>
      <c r="CK39" s="647"/>
      <c r="CL39" s="647"/>
      <c r="CM39" s="647"/>
      <c r="CN39" s="647"/>
      <c r="CO39" s="647"/>
      <c r="CP39" s="647"/>
      <c r="CQ39" s="648"/>
      <c r="CR39" s="649">
        <v>410284</v>
      </c>
      <c r="CS39" s="681"/>
      <c r="CT39" s="681"/>
      <c r="CU39" s="681"/>
      <c r="CV39" s="681"/>
      <c r="CW39" s="681"/>
      <c r="CX39" s="681"/>
      <c r="CY39" s="682"/>
      <c r="CZ39" s="654">
        <v>1</v>
      </c>
      <c r="DA39" s="679"/>
      <c r="DB39" s="679"/>
      <c r="DC39" s="683"/>
      <c r="DD39" s="658">
        <v>280607</v>
      </c>
      <c r="DE39" s="681"/>
      <c r="DF39" s="681"/>
      <c r="DG39" s="681"/>
      <c r="DH39" s="681"/>
      <c r="DI39" s="681"/>
      <c r="DJ39" s="681"/>
      <c r="DK39" s="682"/>
      <c r="DL39" s="658" t="s">
        <v>122</v>
      </c>
      <c r="DM39" s="681"/>
      <c r="DN39" s="681"/>
      <c r="DO39" s="681"/>
      <c r="DP39" s="681"/>
      <c r="DQ39" s="681"/>
      <c r="DR39" s="681"/>
      <c r="DS39" s="681"/>
      <c r="DT39" s="681"/>
      <c r="DU39" s="681"/>
      <c r="DV39" s="682"/>
      <c r="DW39" s="654" t="s">
        <v>122</v>
      </c>
      <c r="DX39" s="679"/>
      <c r="DY39" s="679"/>
      <c r="DZ39" s="679"/>
      <c r="EA39" s="679"/>
      <c r="EB39" s="679"/>
      <c r="EC39" s="680"/>
    </row>
    <row r="40" spans="2:133" ht="11.25" customHeight="1" x14ac:dyDescent="0.15">
      <c r="B40" s="646" t="s">
        <v>330</v>
      </c>
      <c r="C40" s="647"/>
      <c r="D40" s="647"/>
      <c r="E40" s="647"/>
      <c r="F40" s="647"/>
      <c r="G40" s="647"/>
      <c r="H40" s="647"/>
      <c r="I40" s="647"/>
      <c r="J40" s="647"/>
      <c r="K40" s="647"/>
      <c r="L40" s="647"/>
      <c r="M40" s="647"/>
      <c r="N40" s="647"/>
      <c r="O40" s="647"/>
      <c r="P40" s="647"/>
      <c r="Q40" s="648"/>
      <c r="R40" s="649">
        <v>124838</v>
      </c>
      <c r="S40" s="650"/>
      <c r="T40" s="650"/>
      <c r="U40" s="650"/>
      <c r="V40" s="650"/>
      <c r="W40" s="650"/>
      <c r="X40" s="650"/>
      <c r="Y40" s="651"/>
      <c r="Z40" s="652">
        <v>0.3</v>
      </c>
      <c r="AA40" s="652"/>
      <c r="AB40" s="652"/>
      <c r="AC40" s="652"/>
      <c r="AD40" s="653" t="s">
        <v>122</v>
      </c>
      <c r="AE40" s="653"/>
      <c r="AF40" s="653"/>
      <c r="AG40" s="653"/>
      <c r="AH40" s="653"/>
      <c r="AI40" s="653"/>
      <c r="AJ40" s="653"/>
      <c r="AK40" s="653"/>
      <c r="AL40" s="654" t="s">
        <v>122</v>
      </c>
      <c r="AM40" s="655"/>
      <c r="AN40" s="655"/>
      <c r="AO40" s="656"/>
      <c r="AQ40" s="712" t="s">
        <v>331</v>
      </c>
      <c r="AR40" s="713"/>
      <c r="AS40" s="713"/>
      <c r="AT40" s="713"/>
      <c r="AU40" s="713"/>
      <c r="AV40" s="713"/>
      <c r="AW40" s="713"/>
      <c r="AX40" s="713"/>
      <c r="AY40" s="714"/>
      <c r="AZ40" s="649" t="s">
        <v>122</v>
      </c>
      <c r="BA40" s="650"/>
      <c r="BB40" s="650"/>
      <c r="BC40" s="650"/>
      <c r="BD40" s="681"/>
      <c r="BE40" s="681"/>
      <c r="BF40" s="704"/>
      <c r="BG40" s="697" t="s">
        <v>332</v>
      </c>
      <c r="BH40" s="698"/>
      <c r="BI40" s="698"/>
      <c r="BJ40" s="698"/>
      <c r="BK40" s="698"/>
      <c r="BL40" s="202"/>
      <c r="BM40" s="647" t="s">
        <v>333</v>
      </c>
      <c r="BN40" s="647"/>
      <c r="BO40" s="647"/>
      <c r="BP40" s="647"/>
      <c r="BQ40" s="647"/>
      <c r="BR40" s="647"/>
      <c r="BS40" s="647"/>
      <c r="BT40" s="647"/>
      <c r="BU40" s="648"/>
      <c r="BV40" s="649">
        <v>101</v>
      </c>
      <c r="BW40" s="650"/>
      <c r="BX40" s="650"/>
      <c r="BY40" s="650"/>
      <c r="BZ40" s="650"/>
      <c r="CA40" s="650"/>
      <c r="CB40" s="659"/>
      <c r="CD40" s="646" t="s">
        <v>334</v>
      </c>
      <c r="CE40" s="647"/>
      <c r="CF40" s="647"/>
      <c r="CG40" s="647"/>
      <c r="CH40" s="647"/>
      <c r="CI40" s="647"/>
      <c r="CJ40" s="647"/>
      <c r="CK40" s="647"/>
      <c r="CL40" s="647"/>
      <c r="CM40" s="647"/>
      <c r="CN40" s="647"/>
      <c r="CO40" s="647"/>
      <c r="CP40" s="647"/>
      <c r="CQ40" s="648"/>
      <c r="CR40" s="649">
        <v>58480</v>
      </c>
      <c r="CS40" s="650"/>
      <c r="CT40" s="650"/>
      <c r="CU40" s="650"/>
      <c r="CV40" s="650"/>
      <c r="CW40" s="650"/>
      <c r="CX40" s="650"/>
      <c r="CY40" s="651"/>
      <c r="CZ40" s="654">
        <v>0.1</v>
      </c>
      <c r="DA40" s="679"/>
      <c r="DB40" s="679"/>
      <c r="DC40" s="683"/>
      <c r="DD40" s="658">
        <v>2880</v>
      </c>
      <c r="DE40" s="650"/>
      <c r="DF40" s="650"/>
      <c r="DG40" s="650"/>
      <c r="DH40" s="650"/>
      <c r="DI40" s="650"/>
      <c r="DJ40" s="650"/>
      <c r="DK40" s="651"/>
      <c r="DL40" s="658">
        <v>2880</v>
      </c>
      <c r="DM40" s="650"/>
      <c r="DN40" s="650"/>
      <c r="DO40" s="650"/>
      <c r="DP40" s="650"/>
      <c r="DQ40" s="650"/>
      <c r="DR40" s="650"/>
      <c r="DS40" s="650"/>
      <c r="DT40" s="650"/>
      <c r="DU40" s="650"/>
      <c r="DV40" s="651"/>
      <c r="DW40" s="654">
        <v>0</v>
      </c>
      <c r="DX40" s="679"/>
      <c r="DY40" s="679"/>
      <c r="DZ40" s="679"/>
      <c r="EA40" s="679"/>
      <c r="EB40" s="679"/>
      <c r="EC40" s="680"/>
    </row>
    <row r="41" spans="2:133" ht="11.25" customHeight="1" x14ac:dyDescent="0.15">
      <c r="B41" s="670" t="s">
        <v>335</v>
      </c>
      <c r="C41" s="671"/>
      <c r="D41" s="671"/>
      <c r="E41" s="671"/>
      <c r="F41" s="671"/>
      <c r="G41" s="671"/>
      <c r="H41" s="671"/>
      <c r="I41" s="671"/>
      <c r="J41" s="671"/>
      <c r="K41" s="671"/>
      <c r="L41" s="671"/>
      <c r="M41" s="671"/>
      <c r="N41" s="671"/>
      <c r="O41" s="671"/>
      <c r="P41" s="671"/>
      <c r="Q41" s="672"/>
      <c r="R41" s="721">
        <v>45484970</v>
      </c>
      <c r="S41" s="722"/>
      <c r="T41" s="722"/>
      <c r="U41" s="722"/>
      <c r="V41" s="722"/>
      <c r="W41" s="722"/>
      <c r="X41" s="722"/>
      <c r="Y41" s="726"/>
      <c r="Z41" s="727">
        <v>100</v>
      </c>
      <c r="AA41" s="727"/>
      <c r="AB41" s="727"/>
      <c r="AC41" s="727"/>
      <c r="AD41" s="728">
        <v>27156378</v>
      </c>
      <c r="AE41" s="728"/>
      <c r="AF41" s="728"/>
      <c r="AG41" s="728"/>
      <c r="AH41" s="728"/>
      <c r="AI41" s="728"/>
      <c r="AJ41" s="728"/>
      <c r="AK41" s="728"/>
      <c r="AL41" s="729">
        <v>100</v>
      </c>
      <c r="AM41" s="709"/>
      <c r="AN41" s="709"/>
      <c r="AO41" s="730"/>
      <c r="AQ41" s="712" t="s">
        <v>336</v>
      </c>
      <c r="AR41" s="713"/>
      <c r="AS41" s="713"/>
      <c r="AT41" s="713"/>
      <c r="AU41" s="713"/>
      <c r="AV41" s="713"/>
      <c r="AW41" s="713"/>
      <c r="AX41" s="713"/>
      <c r="AY41" s="714"/>
      <c r="AZ41" s="649">
        <v>863825</v>
      </c>
      <c r="BA41" s="650"/>
      <c r="BB41" s="650"/>
      <c r="BC41" s="650"/>
      <c r="BD41" s="681"/>
      <c r="BE41" s="681"/>
      <c r="BF41" s="704"/>
      <c r="BG41" s="697"/>
      <c r="BH41" s="698"/>
      <c r="BI41" s="698"/>
      <c r="BJ41" s="698"/>
      <c r="BK41" s="698"/>
      <c r="BL41" s="202"/>
      <c r="BM41" s="647" t="s">
        <v>337</v>
      </c>
      <c r="BN41" s="647"/>
      <c r="BO41" s="647"/>
      <c r="BP41" s="647"/>
      <c r="BQ41" s="647"/>
      <c r="BR41" s="647"/>
      <c r="BS41" s="647"/>
      <c r="BT41" s="647"/>
      <c r="BU41" s="648"/>
      <c r="BV41" s="649" t="s">
        <v>122</v>
      </c>
      <c r="BW41" s="650"/>
      <c r="BX41" s="650"/>
      <c r="BY41" s="650"/>
      <c r="BZ41" s="650"/>
      <c r="CA41" s="650"/>
      <c r="CB41" s="659"/>
      <c r="CD41" s="646" t="s">
        <v>338</v>
      </c>
      <c r="CE41" s="647"/>
      <c r="CF41" s="647"/>
      <c r="CG41" s="647"/>
      <c r="CH41" s="647"/>
      <c r="CI41" s="647"/>
      <c r="CJ41" s="647"/>
      <c r="CK41" s="647"/>
      <c r="CL41" s="647"/>
      <c r="CM41" s="647"/>
      <c r="CN41" s="647"/>
      <c r="CO41" s="647"/>
      <c r="CP41" s="647"/>
      <c r="CQ41" s="648"/>
      <c r="CR41" s="649" t="s">
        <v>122</v>
      </c>
      <c r="CS41" s="681"/>
      <c r="CT41" s="681"/>
      <c r="CU41" s="681"/>
      <c r="CV41" s="681"/>
      <c r="CW41" s="681"/>
      <c r="CX41" s="681"/>
      <c r="CY41" s="682"/>
      <c r="CZ41" s="654" t="s">
        <v>122</v>
      </c>
      <c r="DA41" s="679"/>
      <c r="DB41" s="679"/>
      <c r="DC41" s="683"/>
      <c r="DD41" s="658" t="s">
        <v>122</v>
      </c>
      <c r="DE41" s="681"/>
      <c r="DF41" s="681"/>
      <c r="DG41" s="681"/>
      <c r="DH41" s="681"/>
      <c r="DI41" s="681"/>
      <c r="DJ41" s="681"/>
      <c r="DK41" s="682"/>
      <c r="DL41" s="732"/>
      <c r="DM41" s="733"/>
      <c r="DN41" s="733"/>
      <c r="DO41" s="733"/>
      <c r="DP41" s="733"/>
      <c r="DQ41" s="733"/>
      <c r="DR41" s="733"/>
      <c r="DS41" s="733"/>
      <c r="DT41" s="733"/>
      <c r="DU41" s="733"/>
      <c r="DV41" s="734"/>
      <c r="DW41" s="723"/>
      <c r="DX41" s="724"/>
      <c r="DY41" s="724"/>
      <c r="DZ41" s="724"/>
      <c r="EA41" s="724"/>
      <c r="EB41" s="724"/>
      <c r="EC41" s="725"/>
    </row>
    <row r="42" spans="2:133" ht="11.25" customHeight="1" x14ac:dyDescent="0.15">
      <c r="AQ42" s="718" t="s">
        <v>339</v>
      </c>
      <c r="AR42" s="719"/>
      <c r="AS42" s="719"/>
      <c r="AT42" s="719"/>
      <c r="AU42" s="719"/>
      <c r="AV42" s="719"/>
      <c r="AW42" s="719"/>
      <c r="AX42" s="719"/>
      <c r="AY42" s="720"/>
      <c r="AZ42" s="721">
        <v>3101869</v>
      </c>
      <c r="BA42" s="722"/>
      <c r="BB42" s="722"/>
      <c r="BC42" s="722"/>
      <c r="BD42" s="708"/>
      <c r="BE42" s="708"/>
      <c r="BF42" s="710"/>
      <c r="BG42" s="699"/>
      <c r="BH42" s="700"/>
      <c r="BI42" s="700"/>
      <c r="BJ42" s="700"/>
      <c r="BK42" s="700"/>
      <c r="BL42" s="203"/>
      <c r="BM42" s="671" t="s">
        <v>340</v>
      </c>
      <c r="BN42" s="671"/>
      <c r="BO42" s="671"/>
      <c r="BP42" s="671"/>
      <c r="BQ42" s="671"/>
      <c r="BR42" s="671"/>
      <c r="BS42" s="671"/>
      <c r="BT42" s="671"/>
      <c r="BU42" s="672"/>
      <c r="BV42" s="721">
        <v>351</v>
      </c>
      <c r="BW42" s="722"/>
      <c r="BX42" s="722"/>
      <c r="BY42" s="722"/>
      <c r="BZ42" s="722"/>
      <c r="CA42" s="722"/>
      <c r="CB42" s="731"/>
      <c r="CD42" s="646" t="s">
        <v>341</v>
      </c>
      <c r="CE42" s="647"/>
      <c r="CF42" s="647"/>
      <c r="CG42" s="647"/>
      <c r="CH42" s="647"/>
      <c r="CI42" s="647"/>
      <c r="CJ42" s="647"/>
      <c r="CK42" s="647"/>
      <c r="CL42" s="647"/>
      <c r="CM42" s="647"/>
      <c r="CN42" s="647"/>
      <c r="CO42" s="647"/>
      <c r="CP42" s="647"/>
      <c r="CQ42" s="648"/>
      <c r="CR42" s="649">
        <v>1834502</v>
      </c>
      <c r="CS42" s="681"/>
      <c r="CT42" s="681"/>
      <c r="CU42" s="681"/>
      <c r="CV42" s="681"/>
      <c r="CW42" s="681"/>
      <c r="CX42" s="681"/>
      <c r="CY42" s="682"/>
      <c r="CZ42" s="654">
        <v>4.3</v>
      </c>
      <c r="DA42" s="679"/>
      <c r="DB42" s="679"/>
      <c r="DC42" s="683"/>
      <c r="DD42" s="658">
        <v>713878</v>
      </c>
      <c r="DE42" s="681"/>
      <c r="DF42" s="681"/>
      <c r="DG42" s="681"/>
      <c r="DH42" s="681"/>
      <c r="DI42" s="681"/>
      <c r="DJ42" s="681"/>
      <c r="DK42" s="682"/>
      <c r="DL42" s="732"/>
      <c r="DM42" s="733"/>
      <c r="DN42" s="733"/>
      <c r="DO42" s="733"/>
      <c r="DP42" s="733"/>
      <c r="DQ42" s="733"/>
      <c r="DR42" s="733"/>
      <c r="DS42" s="733"/>
      <c r="DT42" s="733"/>
      <c r="DU42" s="733"/>
      <c r="DV42" s="734"/>
      <c r="DW42" s="723"/>
      <c r="DX42" s="724"/>
      <c r="DY42" s="724"/>
      <c r="DZ42" s="724"/>
      <c r="EA42" s="724"/>
      <c r="EB42" s="724"/>
      <c r="EC42" s="725"/>
    </row>
    <row r="43" spans="2:133" ht="11.25" customHeight="1" x14ac:dyDescent="0.15">
      <c r="B43" s="196" t="s">
        <v>342</v>
      </c>
      <c r="CD43" s="646" t="s">
        <v>343</v>
      </c>
      <c r="CE43" s="647"/>
      <c r="CF43" s="647"/>
      <c r="CG43" s="647"/>
      <c r="CH43" s="647"/>
      <c r="CI43" s="647"/>
      <c r="CJ43" s="647"/>
      <c r="CK43" s="647"/>
      <c r="CL43" s="647"/>
      <c r="CM43" s="647"/>
      <c r="CN43" s="647"/>
      <c r="CO43" s="647"/>
      <c r="CP43" s="647"/>
      <c r="CQ43" s="648"/>
      <c r="CR43" s="649">
        <v>61781</v>
      </c>
      <c r="CS43" s="681"/>
      <c r="CT43" s="681"/>
      <c r="CU43" s="681"/>
      <c r="CV43" s="681"/>
      <c r="CW43" s="681"/>
      <c r="CX43" s="681"/>
      <c r="CY43" s="682"/>
      <c r="CZ43" s="654">
        <v>0.1</v>
      </c>
      <c r="DA43" s="679"/>
      <c r="DB43" s="679"/>
      <c r="DC43" s="683"/>
      <c r="DD43" s="658">
        <v>61781</v>
      </c>
      <c r="DE43" s="681"/>
      <c r="DF43" s="681"/>
      <c r="DG43" s="681"/>
      <c r="DH43" s="681"/>
      <c r="DI43" s="681"/>
      <c r="DJ43" s="681"/>
      <c r="DK43" s="682"/>
      <c r="DL43" s="732"/>
      <c r="DM43" s="733"/>
      <c r="DN43" s="733"/>
      <c r="DO43" s="733"/>
      <c r="DP43" s="733"/>
      <c r="DQ43" s="733"/>
      <c r="DR43" s="733"/>
      <c r="DS43" s="733"/>
      <c r="DT43" s="733"/>
      <c r="DU43" s="733"/>
      <c r="DV43" s="734"/>
      <c r="DW43" s="723"/>
      <c r="DX43" s="724"/>
      <c r="DY43" s="724"/>
      <c r="DZ43" s="724"/>
      <c r="EA43" s="724"/>
      <c r="EB43" s="724"/>
      <c r="EC43" s="725"/>
    </row>
    <row r="44" spans="2:133" ht="11.25" customHeight="1" x14ac:dyDescent="0.15">
      <c r="B44" s="735" t="s">
        <v>344</v>
      </c>
      <c r="C44" s="735"/>
      <c r="D44" s="735"/>
      <c r="E44" s="735"/>
      <c r="F44" s="735"/>
      <c r="G44" s="735"/>
      <c r="H44" s="735"/>
      <c r="I44" s="735"/>
      <c r="J44" s="735"/>
      <c r="K44" s="735"/>
      <c r="L44" s="735"/>
      <c r="M44" s="735"/>
      <c r="N44" s="735"/>
      <c r="O44" s="735"/>
      <c r="P44" s="735"/>
      <c r="Q44" s="735"/>
      <c r="R44" s="735"/>
      <c r="S44" s="735"/>
      <c r="T44" s="735"/>
      <c r="U44" s="735"/>
      <c r="V44" s="735"/>
      <c r="W44" s="735"/>
      <c r="X44" s="735"/>
      <c r="Y44" s="735"/>
      <c r="Z44" s="735"/>
      <c r="AA44" s="735"/>
      <c r="AB44" s="735"/>
      <c r="AC44" s="735"/>
      <c r="AD44" s="735"/>
      <c r="AE44" s="735"/>
      <c r="AF44" s="735"/>
      <c r="AG44" s="735"/>
      <c r="AH44" s="735"/>
      <c r="AI44" s="735"/>
      <c r="AJ44" s="735"/>
      <c r="AK44" s="735"/>
      <c r="AL44" s="735"/>
      <c r="AM44" s="735"/>
      <c r="AN44" s="735"/>
      <c r="AO44" s="735"/>
      <c r="AP44" s="735"/>
      <c r="AQ44" s="735"/>
      <c r="AR44" s="735"/>
      <c r="AS44" s="735"/>
      <c r="AT44" s="735"/>
      <c r="AU44" s="735"/>
      <c r="AV44" s="735"/>
      <c r="AW44" s="735"/>
      <c r="AX44" s="735"/>
      <c r="AY44" s="735"/>
      <c r="AZ44" s="735"/>
      <c r="BA44" s="735"/>
      <c r="BB44" s="735"/>
      <c r="BC44" s="735"/>
      <c r="BD44" s="735"/>
      <c r="BE44" s="735"/>
      <c r="BF44" s="735"/>
      <c r="BG44" s="735"/>
      <c r="BH44" s="735"/>
      <c r="BI44" s="735"/>
      <c r="BJ44" s="735"/>
      <c r="BK44" s="735"/>
      <c r="BL44" s="735"/>
      <c r="BM44" s="735"/>
      <c r="BN44" s="735"/>
      <c r="BO44" s="735"/>
      <c r="BP44" s="735"/>
      <c r="BQ44" s="735"/>
      <c r="BR44" s="735"/>
      <c r="BS44" s="735"/>
      <c r="BT44" s="735"/>
      <c r="BU44" s="735"/>
      <c r="BV44" s="735"/>
      <c r="BW44" s="735"/>
      <c r="BX44" s="735"/>
      <c r="BY44" s="735"/>
      <c r="BZ44" s="735"/>
      <c r="CA44" s="735"/>
      <c r="CB44" s="735"/>
      <c r="CC44" s="736"/>
      <c r="CD44" s="685" t="s">
        <v>292</v>
      </c>
      <c r="CE44" s="686"/>
      <c r="CF44" s="646" t="s">
        <v>345</v>
      </c>
      <c r="CG44" s="647"/>
      <c r="CH44" s="647"/>
      <c r="CI44" s="647"/>
      <c r="CJ44" s="647"/>
      <c r="CK44" s="647"/>
      <c r="CL44" s="647"/>
      <c r="CM44" s="647"/>
      <c r="CN44" s="647"/>
      <c r="CO44" s="647"/>
      <c r="CP44" s="647"/>
      <c r="CQ44" s="648"/>
      <c r="CR44" s="649">
        <v>1834502</v>
      </c>
      <c r="CS44" s="650"/>
      <c r="CT44" s="650"/>
      <c r="CU44" s="650"/>
      <c r="CV44" s="650"/>
      <c r="CW44" s="650"/>
      <c r="CX44" s="650"/>
      <c r="CY44" s="651"/>
      <c r="CZ44" s="654">
        <v>4.3</v>
      </c>
      <c r="DA44" s="655"/>
      <c r="DB44" s="655"/>
      <c r="DC44" s="661"/>
      <c r="DD44" s="658">
        <v>713878</v>
      </c>
      <c r="DE44" s="650"/>
      <c r="DF44" s="650"/>
      <c r="DG44" s="650"/>
      <c r="DH44" s="650"/>
      <c r="DI44" s="650"/>
      <c r="DJ44" s="650"/>
      <c r="DK44" s="651"/>
      <c r="DL44" s="732"/>
      <c r="DM44" s="733"/>
      <c r="DN44" s="733"/>
      <c r="DO44" s="733"/>
      <c r="DP44" s="733"/>
      <c r="DQ44" s="733"/>
      <c r="DR44" s="733"/>
      <c r="DS44" s="733"/>
      <c r="DT44" s="733"/>
      <c r="DU44" s="733"/>
      <c r="DV44" s="734"/>
      <c r="DW44" s="723"/>
      <c r="DX44" s="724"/>
      <c r="DY44" s="724"/>
      <c r="DZ44" s="724"/>
      <c r="EA44" s="724"/>
      <c r="EB44" s="724"/>
      <c r="EC44" s="725"/>
    </row>
    <row r="45" spans="2:133" ht="11.25" customHeight="1" x14ac:dyDescent="0.15">
      <c r="B45" s="735" t="s">
        <v>346</v>
      </c>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735"/>
      <c r="AR45" s="735"/>
      <c r="AS45" s="735"/>
      <c r="AT45" s="735"/>
      <c r="AU45" s="735"/>
      <c r="AV45" s="735"/>
      <c r="AW45" s="735"/>
      <c r="AX45" s="735"/>
      <c r="AY45" s="735"/>
      <c r="AZ45" s="735"/>
      <c r="BA45" s="735"/>
      <c r="BB45" s="735"/>
      <c r="BC45" s="735"/>
      <c r="BD45" s="735"/>
      <c r="BE45" s="735"/>
      <c r="BF45" s="735"/>
      <c r="BG45" s="735"/>
      <c r="BH45" s="735"/>
      <c r="BI45" s="735"/>
      <c r="BJ45" s="735"/>
      <c r="BK45" s="735"/>
      <c r="BL45" s="735"/>
      <c r="BM45" s="735"/>
      <c r="BN45" s="735"/>
      <c r="BO45" s="735"/>
      <c r="BP45" s="735"/>
      <c r="BQ45" s="735"/>
      <c r="BR45" s="735"/>
      <c r="BS45" s="735"/>
      <c r="BT45" s="735"/>
      <c r="BU45" s="735"/>
      <c r="BV45" s="735"/>
      <c r="BW45" s="735"/>
      <c r="BX45" s="735"/>
      <c r="BY45" s="735"/>
      <c r="BZ45" s="735"/>
      <c r="CA45" s="735"/>
      <c r="CB45" s="735"/>
      <c r="CC45" s="736"/>
      <c r="CD45" s="687"/>
      <c r="CE45" s="688"/>
      <c r="CF45" s="646" t="s">
        <v>347</v>
      </c>
      <c r="CG45" s="647"/>
      <c r="CH45" s="647"/>
      <c r="CI45" s="647"/>
      <c r="CJ45" s="647"/>
      <c r="CK45" s="647"/>
      <c r="CL45" s="647"/>
      <c r="CM45" s="647"/>
      <c r="CN45" s="647"/>
      <c r="CO45" s="647"/>
      <c r="CP45" s="647"/>
      <c r="CQ45" s="648"/>
      <c r="CR45" s="649">
        <v>329592</v>
      </c>
      <c r="CS45" s="681"/>
      <c r="CT45" s="681"/>
      <c r="CU45" s="681"/>
      <c r="CV45" s="681"/>
      <c r="CW45" s="681"/>
      <c r="CX45" s="681"/>
      <c r="CY45" s="682"/>
      <c r="CZ45" s="654">
        <v>0.8</v>
      </c>
      <c r="DA45" s="679"/>
      <c r="DB45" s="679"/>
      <c r="DC45" s="683"/>
      <c r="DD45" s="658">
        <v>12032</v>
      </c>
      <c r="DE45" s="681"/>
      <c r="DF45" s="681"/>
      <c r="DG45" s="681"/>
      <c r="DH45" s="681"/>
      <c r="DI45" s="681"/>
      <c r="DJ45" s="681"/>
      <c r="DK45" s="682"/>
      <c r="DL45" s="732"/>
      <c r="DM45" s="733"/>
      <c r="DN45" s="733"/>
      <c r="DO45" s="733"/>
      <c r="DP45" s="733"/>
      <c r="DQ45" s="733"/>
      <c r="DR45" s="733"/>
      <c r="DS45" s="733"/>
      <c r="DT45" s="733"/>
      <c r="DU45" s="733"/>
      <c r="DV45" s="734"/>
      <c r="DW45" s="723"/>
      <c r="DX45" s="724"/>
      <c r="DY45" s="724"/>
      <c r="DZ45" s="724"/>
      <c r="EA45" s="724"/>
      <c r="EB45" s="724"/>
      <c r="EC45" s="725"/>
    </row>
    <row r="46" spans="2:133" ht="11.25" customHeight="1" x14ac:dyDescent="0.15">
      <c r="B46" s="207"/>
      <c r="CD46" s="687"/>
      <c r="CE46" s="688"/>
      <c r="CF46" s="646" t="s">
        <v>348</v>
      </c>
      <c r="CG46" s="647"/>
      <c r="CH46" s="647"/>
      <c r="CI46" s="647"/>
      <c r="CJ46" s="647"/>
      <c r="CK46" s="647"/>
      <c r="CL46" s="647"/>
      <c r="CM46" s="647"/>
      <c r="CN46" s="647"/>
      <c r="CO46" s="647"/>
      <c r="CP46" s="647"/>
      <c r="CQ46" s="648"/>
      <c r="CR46" s="649">
        <v>1478155</v>
      </c>
      <c r="CS46" s="650"/>
      <c r="CT46" s="650"/>
      <c r="CU46" s="650"/>
      <c r="CV46" s="650"/>
      <c r="CW46" s="650"/>
      <c r="CX46" s="650"/>
      <c r="CY46" s="651"/>
      <c r="CZ46" s="654">
        <v>3.5</v>
      </c>
      <c r="DA46" s="655"/>
      <c r="DB46" s="655"/>
      <c r="DC46" s="661"/>
      <c r="DD46" s="658">
        <v>691391</v>
      </c>
      <c r="DE46" s="650"/>
      <c r="DF46" s="650"/>
      <c r="DG46" s="650"/>
      <c r="DH46" s="650"/>
      <c r="DI46" s="650"/>
      <c r="DJ46" s="650"/>
      <c r="DK46" s="651"/>
      <c r="DL46" s="732"/>
      <c r="DM46" s="733"/>
      <c r="DN46" s="733"/>
      <c r="DO46" s="733"/>
      <c r="DP46" s="733"/>
      <c r="DQ46" s="733"/>
      <c r="DR46" s="733"/>
      <c r="DS46" s="733"/>
      <c r="DT46" s="733"/>
      <c r="DU46" s="733"/>
      <c r="DV46" s="734"/>
      <c r="DW46" s="723"/>
      <c r="DX46" s="724"/>
      <c r="DY46" s="724"/>
      <c r="DZ46" s="724"/>
      <c r="EA46" s="724"/>
      <c r="EB46" s="724"/>
      <c r="EC46" s="725"/>
    </row>
    <row r="47" spans="2:133" ht="11.25" customHeight="1" x14ac:dyDescent="0.15">
      <c r="B47" s="207"/>
      <c r="CD47" s="687"/>
      <c r="CE47" s="688"/>
      <c r="CF47" s="646" t="s">
        <v>349</v>
      </c>
      <c r="CG47" s="647"/>
      <c r="CH47" s="647"/>
      <c r="CI47" s="647"/>
      <c r="CJ47" s="647"/>
      <c r="CK47" s="647"/>
      <c r="CL47" s="647"/>
      <c r="CM47" s="647"/>
      <c r="CN47" s="647"/>
      <c r="CO47" s="647"/>
      <c r="CP47" s="647"/>
      <c r="CQ47" s="648"/>
      <c r="CR47" s="649" t="s">
        <v>122</v>
      </c>
      <c r="CS47" s="681"/>
      <c r="CT47" s="681"/>
      <c r="CU47" s="681"/>
      <c r="CV47" s="681"/>
      <c r="CW47" s="681"/>
      <c r="CX47" s="681"/>
      <c r="CY47" s="682"/>
      <c r="CZ47" s="654" t="s">
        <v>122</v>
      </c>
      <c r="DA47" s="679"/>
      <c r="DB47" s="679"/>
      <c r="DC47" s="683"/>
      <c r="DD47" s="658" t="s">
        <v>122</v>
      </c>
      <c r="DE47" s="681"/>
      <c r="DF47" s="681"/>
      <c r="DG47" s="681"/>
      <c r="DH47" s="681"/>
      <c r="DI47" s="681"/>
      <c r="DJ47" s="681"/>
      <c r="DK47" s="682"/>
      <c r="DL47" s="732"/>
      <c r="DM47" s="733"/>
      <c r="DN47" s="733"/>
      <c r="DO47" s="733"/>
      <c r="DP47" s="733"/>
      <c r="DQ47" s="733"/>
      <c r="DR47" s="733"/>
      <c r="DS47" s="733"/>
      <c r="DT47" s="733"/>
      <c r="DU47" s="733"/>
      <c r="DV47" s="734"/>
      <c r="DW47" s="723"/>
      <c r="DX47" s="724"/>
      <c r="DY47" s="724"/>
      <c r="DZ47" s="724"/>
      <c r="EA47" s="724"/>
      <c r="EB47" s="724"/>
      <c r="EC47" s="725"/>
    </row>
    <row r="48" spans="2:133" x14ac:dyDescent="0.15">
      <c r="B48" s="207"/>
      <c r="CD48" s="689"/>
      <c r="CE48" s="690"/>
      <c r="CF48" s="646" t="s">
        <v>350</v>
      </c>
      <c r="CG48" s="647"/>
      <c r="CH48" s="647"/>
      <c r="CI48" s="647"/>
      <c r="CJ48" s="647"/>
      <c r="CK48" s="647"/>
      <c r="CL48" s="647"/>
      <c r="CM48" s="647"/>
      <c r="CN48" s="647"/>
      <c r="CO48" s="647"/>
      <c r="CP48" s="647"/>
      <c r="CQ48" s="648"/>
      <c r="CR48" s="649" t="s">
        <v>122</v>
      </c>
      <c r="CS48" s="650"/>
      <c r="CT48" s="650"/>
      <c r="CU48" s="650"/>
      <c r="CV48" s="650"/>
      <c r="CW48" s="650"/>
      <c r="CX48" s="650"/>
      <c r="CY48" s="651"/>
      <c r="CZ48" s="654" t="s">
        <v>122</v>
      </c>
      <c r="DA48" s="655"/>
      <c r="DB48" s="655"/>
      <c r="DC48" s="661"/>
      <c r="DD48" s="658" t="s">
        <v>122</v>
      </c>
      <c r="DE48" s="650"/>
      <c r="DF48" s="650"/>
      <c r="DG48" s="650"/>
      <c r="DH48" s="650"/>
      <c r="DI48" s="650"/>
      <c r="DJ48" s="650"/>
      <c r="DK48" s="651"/>
      <c r="DL48" s="732"/>
      <c r="DM48" s="733"/>
      <c r="DN48" s="733"/>
      <c r="DO48" s="733"/>
      <c r="DP48" s="733"/>
      <c r="DQ48" s="733"/>
      <c r="DR48" s="733"/>
      <c r="DS48" s="733"/>
      <c r="DT48" s="733"/>
      <c r="DU48" s="733"/>
      <c r="DV48" s="734"/>
      <c r="DW48" s="723"/>
      <c r="DX48" s="724"/>
      <c r="DY48" s="724"/>
      <c r="DZ48" s="724"/>
      <c r="EA48" s="724"/>
      <c r="EB48" s="724"/>
      <c r="EC48" s="725"/>
    </row>
    <row r="49" spans="2:133" ht="11.25" customHeight="1" x14ac:dyDescent="0.15">
      <c r="B49" s="207"/>
      <c r="CD49" s="670" t="s">
        <v>351</v>
      </c>
      <c r="CE49" s="671"/>
      <c r="CF49" s="671"/>
      <c r="CG49" s="671"/>
      <c r="CH49" s="671"/>
      <c r="CI49" s="671"/>
      <c r="CJ49" s="671"/>
      <c r="CK49" s="671"/>
      <c r="CL49" s="671"/>
      <c r="CM49" s="671"/>
      <c r="CN49" s="671"/>
      <c r="CO49" s="671"/>
      <c r="CP49" s="671"/>
      <c r="CQ49" s="672"/>
      <c r="CR49" s="721">
        <v>42798629</v>
      </c>
      <c r="CS49" s="708"/>
      <c r="CT49" s="708"/>
      <c r="CU49" s="708"/>
      <c r="CV49" s="708"/>
      <c r="CW49" s="708"/>
      <c r="CX49" s="708"/>
      <c r="CY49" s="737"/>
      <c r="CZ49" s="729">
        <v>100</v>
      </c>
      <c r="DA49" s="738"/>
      <c r="DB49" s="738"/>
      <c r="DC49" s="739"/>
      <c r="DD49" s="740">
        <v>30754894</v>
      </c>
      <c r="DE49" s="708"/>
      <c r="DF49" s="708"/>
      <c r="DG49" s="708"/>
      <c r="DH49" s="708"/>
      <c r="DI49" s="708"/>
      <c r="DJ49" s="708"/>
      <c r="DK49" s="737"/>
      <c r="DL49" s="741"/>
      <c r="DM49" s="742"/>
      <c r="DN49" s="742"/>
      <c r="DO49" s="742"/>
      <c r="DP49" s="742"/>
      <c r="DQ49" s="742"/>
      <c r="DR49" s="742"/>
      <c r="DS49" s="742"/>
      <c r="DT49" s="742"/>
      <c r="DU49" s="742"/>
      <c r="DV49" s="743"/>
      <c r="DW49" s="744"/>
      <c r="DX49" s="745"/>
      <c r="DY49" s="745"/>
      <c r="DZ49" s="745"/>
      <c r="EA49" s="745"/>
      <c r="EB49" s="745"/>
      <c r="EC49" s="746"/>
    </row>
  </sheetData>
  <sheetProtection algorithmName="SHA-512" hashValue="usOdbN8+4m620IH5n/h9iQ1HyVq77QBmGmgsZIIs2Nr289ZEzaerC8dpaPsY6MTKYdybwUkKVTDjQVVA9HQI5w==" saltValue="Ru5LABJjsmRCOCof0mIu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47" t="s">
        <v>352</v>
      </c>
      <c r="B2" s="747"/>
      <c r="C2" s="747"/>
      <c r="D2" s="747"/>
      <c r="E2" s="747"/>
      <c r="F2" s="747"/>
      <c r="G2" s="747"/>
      <c r="H2" s="747"/>
      <c r="I2" s="747"/>
      <c r="J2" s="747"/>
      <c r="K2" s="747"/>
      <c r="L2" s="747"/>
      <c r="M2" s="747"/>
      <c r="N2" s="747"/>
      <c r="O2" s="747"/>
      <c r="P2" s="747"/>
      <c r="Q2" s="747"/>
      <c r="R2" s="747"/>
      <c r="S2" s="747"/>
      <c r="T2" s="747"/>
      <c r="U2" s="747"/>
      <c r="V2" s="747"/>
      <c r="W2" s="747"/>
      <c r="X2" s="747"/>
      <c r="Y2" s="747"/>
      <c r="Z2" s="747"/>
      <c r="AA2" s="747"/>
      <c r="AB2" s="747"/>
      <c r="AC2" s="747"/>
      <c r="AD2" s="747"/>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7"/>
      <c r="BC2" s="747"/>
      <c r="BD2" s="747"/>
      <c r="BE2" s="747"/>
      <c r="BF2" s="747"/>
      <c r="BG2" s="747"/>
      <c r="BH2" s="747"/>
      <c r="BI2" s="74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48" t="s">
        <v>353</v>
      </c>
      <c r="DK2" s="749"/>
      <c r="DL2" s="749"/>
      <c r="DM2" s="749"/>
      <c r="DN2" s="749"/>
      <c r="DO2" s="750"/>
      <c r="DP2" s="210"/>
      <c r="DQ2" s="748" t="s">
        <v>354</v>
      </c>
      <c r="DR2" s="749"/>
      <c r="DS2" s="749"/>
      <c r="DT2" s="749"/>
      <c r="DU2" s="749"/>
      <c r="DV2" s="749"/>
      <c r="DW2" s="749"/>
      <c r="DX2" s="749"/>
      <c r="DY2" s="749"/>
      <c r="DZ2" s="75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51" t="s">
        <v>355</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c r="AN4" s="751"/>
      <c r="AO4" s="751"/>
      <c r="AP4" s="751"/>
      <c r="AQ4" s="751"/>
      <c r="AR4" s="751"/>
      <c r="AS4" s="751"/>
      <c r="AT4" s="751"/>
      <c r="AU4" s="751"/>
      <c r="AV4" s="751"/>
      <c r="AW4" s="751"/>
      <c r="AX4" s="751"/>
      <c r="AY4" s="751"/>
      <c r="AZ4" s="214"/>
      <c r="BA4" s="214"/>
      <c r="BB4" s="214"/>
      <c r="BC4" s="214"/>
      <c r="BD4" s="214"/>
      <c r="BE4" s="215"/>
      <c r="BF4" s="215"/>
      <c r="BG4" s="215"/>
      <c r="BH4" s="215"/>
      <c r="BI4" s="215"/>
      <c r="BJ4" s="215"/>
      <c r="BK4" s="215"/>
      <c r="BL4" s="215"/>
      <c r="BM4" s="215"/>
      <c r="BN4" s="215"/>
      <c r="BO4" s="215"/>
      <c r="BP4" s="215"/>
      <c r="BQ4" s="752" t="s">
        <v>356</v>
      </c>
      <c r="BR4" s="752"/>
      <c r="BS4" s="752"/>
      <c r="BT4" s="752"/>
      <c r="BU4" s="752"/>
      <c r="BV4" s="752"/>
      <c r="BW4" s="752"/>
      <c r="BX4" s="752"/>
      <c r="BY4" s="752"/>
      <c r="BZ4" s="752"/>
      <c r="CA4" s="752"/>
      <c r="CB4" s="752"/>
      <c r="CC4" s="752"/>
      <c r="CD4" s="752"/>
      <c r="CE4" s="752"/>
      <c r="CF4" s="752"/>
      <c r="CG4" s="752"/>
      <c r="CH4" s="752"/>
      <c r="CI4" s="752"/>
      <c r="CJ4" s="752"/>
      <c r="CK4" s="752"/>
      <c r="CL4" s="752"/>
      <c r="CM4" s="752"/>
      <c r="CN4" s="752"/>
      <c r="CO4" s="752"/>
      <c r="CP4" s="752"/>
      <c r="CQ4" s="752"/>
      <c r="CR4" s="752"/>
      <c r="CS4" s="752"/>
      <c r="CT4" s="752"/>
      <c r="CU4" s="752"/>
      <c r="CV4" s="752"/>
      <c r="CW4" s="752"/>
      <c r="CX4" s="752"/>
      <c r="CY4" s="752"/>
      <c r="CZ4" s="752"/>
      <c r="DA4" s="752"/>
      <c r="DB4" s="752"/>
      <c r="DC4" s="752"/>
      <c r="DD4" s="752"/>
      <c r="DE4" s="752"/>
      <c r="DF4" s="752"/>
      <c r="DG4" s="752"/>
      <c r="DH4" s="752"/>
      <c r="DI4" s="752"/>
      <c r="DJ4" s="752"/>
      <c r="DK4" s="752"/>
      <c r="DL4" s="752"/>
      <c r="DM4" s="752"/>
      <c r="DN4" s="752"/>
      <c r="DO4" s="752"/>
      <c r="DP4" s="752"/>
      <c r="DQ4" s="752"/>
      <c r="DR4" s="752"/>
      <c r="DS4" s="752"/>
      <c r="DT4" s="752"/>
      <c r="DU4" s="752"/>
      <c r="DV4" s="752"/>
      <c r="DW4" s="752"/>
      <c r="DX4" s="752"/>
      <c r="DY4" s="752"/>
      <c r="DZ4" s="752"/>
      <c r="EA4" s="217"/>
    </row>
    <row r="5" spans="1:131" s="218" customFormat="1" ht="26.25" customHeight="1" x14ac:dyDescent="0.15">
      <c r="A5" s="753" t="s">
        <v>357</v>
      </c>
      <c r="B5" s="754"/>
      <c r="C5" s="754"/>
      <c r="D5" s="754"/>
      <c r="E5" s="754"/>
      <c r="F5" s="754"/>
      <c r="G5" s="754"/>
      <c r="H5" s="754"/>
      <c r="I5" s="754"/>
      <c r="J5" s="754"/>
      <c r="K5" s="754"/>
      <c r="L5" s="754"/>
      <c r="M5" s="754"/>
      <c r="N5" s="754"/>
      <c r="O5" s="754"/>
      <c r="P5" s="755"/>
      <c r="Q5" s="759" t="s">
        <v>358</v>
      </c>
      <c r="R5" s="760"/>
      <c r="S5" s="760"/>
      <c r="T5" s="760"/>
      <c r="U5" s="761"/>
      <c r="V5" s="759" t="s">
        <v>359</v>
      </c>
      <c r="W5" s="760"/>
      <c r="X5" s="760"/>
      <c r="Y5" s="760"/>
      <c r="Z5" s="761"/>
      <c r="AA5" s="759" t="s">
        <v>360</v>
      </c>
      <c r="AB5" s="760"/>
      <c r="AC5" s="760"/>
      <c r="AD5" s="760"/>
      <c r="AE5" s="760"/>
      <c r="AF5" s="765" t="s">
        <v>361</v>
      </c>
      <c r="AG5" s="760"/>
      <c r="AH5" s="760"/>
      <c r="AI5" s="760"/>
      <c r="AJ5" s="766"/>
      <c r="AK5" s="760" t="s">
        <v>362</v>
      </c>
      <c r="AL5" s="760"/>
      <c r="AM5" s="760"/>
      <c r="AN5" s="760"/>
      <c r="AO5" s="761"/>
      <c r="AP5" s="759" t="s">
        <v>363</v>
      </c>
      <c r="AQ5" s="760"/>
      <c r="AR5" s="760"/>
      <c r="AS5" s="760"/>
      <c r="AT5" s="761"/>
      <c r="AU5" s="759" t="s">
        <v>364</v>
      </c>
      <c r="AV5" s="760"/>
      <c r="AW5" s="760"/>
      <c r="AX5" s="760"/>
      <c r="AY5" s="766"/>
      <c r="AZ5" s="214"/>
      <c r="BA5" s="214"/>
      <c r="BB5" s="214"/>
      <c r="BC5" s="214"/>
      <c r="BD5" s="214"/>
      <c r="BE5" s="215"/>
      <c r="BF5" s="215"/>
      <c r="BG5" s="215"/>
      <c r="BH5" s="215"/>
      <c r="BI5" s="215"/>
      <c r="BJ5" s="215"/>
      <c r="BK5" s="215"/>
      <c r="BL5" s="215"/>
      <c r="BM5" s="215"/>
      <c r="BN5" s="215"/>
      <c r="BO5" s="215"/>
      <c r="BP5" s="215"/>
      <c r="BQ5" s="753" t="s">
        <v>365</v>
      </c>
      <c r="BR5" s="754"/>
      <c r="BS5" s="754"/>
      <c r="BT5" s="754"/>
      <c r="BU5" s="754"/>
      <c r="BV5" s="754"/>
      <c r="BW5" s="754"/>
      <c r="BX5" s="754"/>
      <c r="BY5" s="754"/>
      <c r="BZ5" s="754"/>
      <c r="CA5" s="754"/>
      <c r="CB5" s="754"/>
      <c r="CC5" s="754"/>
      <c r="CD5" s="754"/>
      <c r="CE5" s="754"/>
      <c r="CF5" s="754"/>
      <c r="CG5" s="755"/>
      <c r="CH5" s="759" t="s">
        <v>366</v>
      </c>
      <c r="CI5" s="760"/>
      <c r="CJ5" s="760"/>
      <c r="CK5" s="760"/>
      <c r="CL5" s="761"/>
      <c r="CM5" s="759" t="s">
        <v>367</v>
      </c>
      <c r="CN5" s="760"/>
      <c r="CO5" s="760"/>
      <c r="CP5" s="760"/>
      <c r="CQ5" s="761"/>
      <c r="CR5" s="759" t="s">
        <v>368</v>
      </c>
      <c r="CS5" s="760"/>
      <c r="CT5" s="760"/>
      <c r="CU5" s="760"/>
      <c r="CV5" s="761"/>
      <c r="CW5" s="759" t="s">
        <v>369</v>
      </c>
      <c r="CX5" s="760"/>
      <c r="CY5" s="760"/>
      <c r="CZ5" s="760"/>
      <c r="DA5" s="761"/>
      <c r="DB5" s="759" t="s">
        <v>370</v>
      </c>
      <c r="DC5" s="760"/>
      <c r="DD5" s="760"/>
      <c r="DE5" s="760"/>
      <c r="DF5" s="761"/>
      <c r="DG5" s="789" t="s">
        <v>371</v>
      </c>
      <c r="DH5" s="790"/>
      <c r="DI5" s="790"/>
      <c r="DJ5" s="790"/>
      <c r="DK5" s="791"/>
      <c r="DL5" s="789" t="s">
        <v>372</v>
      </c>
      <c r="DM5" s="790"/>
      <c r="DN5" s="790"/>
      <c r="DO5" s="790"/>
      <c r="DP5" s="791"/>
      <c r="DQ5" s="759" t="s">
        <v>373</v>
      </c>
      <c r="DR5" s="760"/>
      <c r="DS5" s="760"/>
      <c r="DT5" s="760"/>
      <c r="DU5" s="761"/>
      <c r="DV5" s="759" t="s">
        <v>364</v>
      </c>
      <c r="DW5" s="760"/>
      <c r="DX5" s="760"/>
      <c r="DY5" s="760"/>
      <c r="DZ5" s="766"/>
      <c r="EA5" s="217"/>
    </row>
    <row r="6" spans="1:131" s="218" customFormat="1" ht="26.25" customHeight="1" thickBot="1" x14ac:dyDescent="0.2">
      <c r="A6" s="756"/>
      <c r="B6" s="757"/>
      <c r="C6" s="757"/>
      <c r="D6" s="757"/>
      <c r="E6" s="757"/>
      <c r="F6" s="757"/>
      <c r="G6" s="757"/>
      <c r="H6" s="757"/>
      <c r="I6" s="757"/>
      <c r="J6" s="757"/>
      <c r="K6" s="757"/>
      <c r="L6" s="757"/>
      <c r="M6" s="757"/>
      <c r="N6" s="757"/>
      <c r="O6" s="757"/>
      <c r="P6" s="758"/>
      <c r="Q6" s="762"/>
      <c r="R6" s="763"/>
      <c r="S6" s="763"/>
      <c r="T6" s="763"/>
      <c r="U6" s="764"/>
      <c r="V6" s="762"/>
      <c r="W6" s="763"/>
      <c r="X6" s="763"/>
      <c r="Y6" s="763"/>
      <c r="Z6" s="764"/>
      <c r="AA6" s="762"/>
      <c r="AB6" s="763"/>
      <c r="AC6" s="763"/>
      <c r="AD6" s="763"/>
      <c r="AE6" s="763"/>
      <c r="AF6" s="767"/>
      <c r="AG6" s="763"/>
      <c r="AH6" s="763"/>
      <c r="AI6" s="763"/>
      <c r="AJ6" s="768"/>
      <c r="AK6" s="763"/>
      <c r="AL6" s="763"/>
      <c r="AM6" s="763"/>
      <c r="AN6" s="763"/>
      <c r="AO6" s="764"/>
      <c r="AP6" s="762"/>
      <c r="AQ6" s="763"/>
      <c r="AR6" s="763"/>
      <c r="AS6" s="763"/>
      <c r="AT6" s="764"/>
      <c r="AU6" s="762"/>
      <c r="AV6" s="763"/>
      <c r="AW6" s="763"/>
      <c r="AX6" s="763"/>
      <c r="AY6" s="768"/>
      <c r="AZ6" s="214"/>
      <c r="BA6" s="214"/>
      <c r="BB6" s="214"/>
      <c r="BC6" s="214"/>
      <c r="BD6" s="214"/>
      <c r="BE6" s="215"/>
      <c r="BF6" s="215"/>
      <c r="BG6" s="215"/>
      <c r="BH6" s="215"/>
      <c r="BI6" s="215"/>
      <c r="BJ6" s="215"/>
      <c r="BK6" s="215"/>
      <c r="BL6" s="215"/>
      <c r="BM6" s="215"/>
      <c r="BN6" s="215"/>
      <c r="BO6" s="215"/>
      <c r="BP6" s="215"/>
      <c r="BQ6" s="756"/>
      <c r="BR6" s="757"/>
      <c r="BS6" s="757"/>
      <c r="BT6" s="757"/>
      <c r="BU6" s="757"/>
      <c r="BV6" s="757"/>
      <c r="BW6" s="757"/>
      <c r="BX6" s="757"/>
      <c r="BY6" s="757"/>
      <c r="BZ6" s="757"/>
      <c r="CA6" s="757"/>
      <c r="CB6" s="757"/>
      <c r="CC6" s="757"/>
      <c r="CD6" s="757"/>
      <c r="CE6" s="757"/>
      <c r="CF6" s="757"/>
      <c r="CG6" s="758"/>
      <c r="CH6" s="762"/>
      <c r="CI6" s="763"/>
      <c r="CJ6" s="763"/>
      <c r="CK6" s="763"/>
      <c r="CL6" s="764"/>
      <c r="CM6" s="762"/>
      <c r="CN6" s="763"/>
      <c r="CO6" s="763"/>
      <c r="CP6" s="763"/>
      <c r="CQ6" s="764"/>
      <c r="CR6" s="762"/>
      <c r="CS6" s="763"/>
      <c r="CT6" s="763"/>
      <c r="CU6" s="763"/>
      <c r="CV6" s="764"/>
      <c r="CW6" s="762"/>
      <c r="CX6" s="763"/>
      <c r="CY6" s="763"/>
      <c r="CZ6" s="763"/>
      <c r="DA6" s="764"/>
      <c r="DB6" s="762"/>
      <c r="DC6" s="763"/>
      <c r="DD6" s="763"/>
      <c r="DE6" s="763"/>
      <c r="DF6" s="764"/>
      <c r="DG6" s="792"/>
      <c r="DH6" s="793"/>
      <c r="DI6" s="793"/>
      <c r="DJ6" s="793"/>
      <c r="DK6" s="794"/>
      <c r="DL6" s="792"/>
      <c r="DM6" s="793"/>
      <c r="DN6" s="793"/>
      <c r="DO6" s="793"/>
      <c r="DP6" s="794"/>
      <c r="DQ6" s="762"/>
      <c r="DR6" s="763"/>
      <c r="DS6" s="763"/>
      <c r="DT6" s="763"/>
      <c r="DU6" s="764"/>
      <c r="DV6" s="762"/>
      <c r="DW6" s="763"/>
      <c r="DX6" s="763"/>
      <c r="DY6" s="763"/>
      <c r="DZ6" s="768"/>
      <c r="EA6" s="217"/>
    </row>
    <row r="7" spans="1:131" s="218" customFormat="1" ht="26.25" customHeight="1" thickTop="1" x14ac:dyDescent="0.15">
      <c r="A7" s="219">
        <v>1</v>
      </c>
      <c r="B7" s="775" t="s">
        <v>374</v>
      </c>
      <c r="C7" s="776"/>
      <c r="D7" s="776"/>
      <c r="E7" s="776"/>
      <c r="F7" s="776"/>
      <c r="G7" s="776"/>
      <c r="H7" s="776"/>
      <c r="I7" s="776"/>
      <c r="J7" s="776"/>
      <c r="K7" s="776"/>
      <c r="L7" s="776"/>
      <c r="M7" s="776"/>
      <c r="N7" s="776"/>
      <c r="O7" s="776"/>
      <c r="P7" s="777"/>
      <c r="Q7" s="778">
        <v>45053</v>
      </c>
      <c r="R7" s="779"/>
      <c r="S7" s="779"/>
      <c r="T7" s="779"/>
      <c r="U7" s="779"/>
      <c r="V7" s="779">
        <v>42704</v>
      </c>
      <c r="W7" s="779"/>
      <c r="X7" s="779"/>
      <c r="Y7" s="779"/>
      <c r="Z7" s="779"/>
      <c r="AA7" s="779">
        <v>2349</v>
      </c>
      <c r="AB7" s="779"/>
      <c r="AC7" s="779"/>
      <c r="AD7" s="779"/>
      <c r="AE7" s="780"/>
      <c r="AF7" s="781">
        <v>2208</v>
      </c>
      <c r="AG7" s="782"/>
      <c r="AH7" s="782"/>
      <c r="AI7" s="782"/>
      <c r="AJ7" s="783"/>
      <c r="AK7" s="784"/>
      <c r="AL7" s="785"/>
      <c r="AM7" s="785"/>
      <c r="AN7" s="785"/>
      <c r="AO7" s="785"/>
      <c r="AP7" s="785">
        <v>33734</v>
      </c>
      <c r="AQ7" s="785"/>
      <c r="AR7" s="785"/>
      <c r="AS7" s="785"/>
      <c r="AT7" s="785"/>
      <c r="AU7" s="786"/>
      <c r="AV7" s="786"/>
      <c r="AW7" s="786"/>
      <c r="AX7" s="786"/>
      <c r="AY7" s="787"/>
      <c r="AZ7" s="214"/>
      <c r="BA7" s="214"/>
      <c r="BB7" s="214"/>
      <c r="BC7" s="214"/>
      <c r="BD7" s="214"/>
      <c r="BE7" s="215"/>
      <c r="BF7" s="215"/>
      <c r="BG7" s="215"/>
      <c r="BH7" s="215"/>
      <c r="BI7" s="215"/>
      <c r="BJ7" s="215"/>
      <c r="BK7" s="215"/>
      <c r="BL7" s="215"/>
      <c r="BM7" s="215"/>
      <c r="BN7" s="215"/>
      <c r="BO7" s="215"/>
      <c r="BP7" s="215"/>
      <c r="BQ7" s="219">
        <v>1</v>
      </c>
      <c r="BR7" s="220"/>
      <c r="BS7" s="772" t="s">
        <v>563</v>
      </c>
      <c r="BT7" s="773"/>
      <c r="BU7" s="773"/>
      <c r="BV7" s="773"/>
      <c r="BW7" s="773"/>
      <c r="BX7" s="773"/>
      <c r="BY7" s="773"/>
      <c r="BZ7" s="773"/>
      <c r="CA7" s="773"/>
      <c r="CB7" s="773"/>
      <c r="CC7" s="773"/>
      <c r="CD7" s="773"/>
      <c r="CE7" s="773"/>
      <c r="CF7" s="773"/>
      <c r="CG7" s="788"/>
      <c r="CH7" s="769">
        <v>5</v>
      </c>
      <c r="CI7" s="770"/>
      <c r="CJ7" s="770"/>
      <c r="CK7" s="770"/>
      <c r="CL7" s="771"/>
      <c r="CM7" s="769">
        <v>267</v>
      </c>
      <c r="CN7" s="770"/>
      <c r="CO7" s="770"/>
      <c r="CP7" s="770"/>
      <c r="CQ7" s="771"/>
      <c r="CR7" s="769">
        <v>3</v>
      </c>
      <c r="CS7" s="770"/>
      <c r="CT7" s="770"/>
      <c r="CU7" s="770"/>
      <c r="CV7" s="771"/>
      <c r="CW7" s="769" t="s">
        <v>548</v>
      </c>
      <c r="CX7" s="770"/>
      <c r="CY7" s="770"/>
      <c r="CZ7" s="770"/>
      <c r="DA7" s="771"/>
      <c r="DB7" s="769" t="s">
        <v>548</v>
      </c>
      <c r="DC7" s="770"/>
      <c r="DD7" s="770"/>
      <c r="DE7" s="770"/>
      <c r="DF7" s="771"/>
      <c r="DG7" s="769">
        <v>140</v>
      </c>
      <c r="DH7" s="770"/>
      <c r="DI7" s="770"/>
      <c r="DJ7" s="770"/>
      <c r="DK7" s="771"/>
      <c r="DL7" s="769" t="s">
        <v>548</v>
      </c>
      <c r="DM7" s="770"/>
      <c r="DN7" s="770"/>
      <c r="DO7" s="770"/>
      <c r="DP7" s="771"/>
      <c r="DQ7" s="769" t="s">
        <v>548</v>
      </c>
      <c r="DR7" s="770"/>
      <c r="DS7" s="770"/>
      <c r="DT7" s="770"/>
      <c r="DU7" s="771"/>
      <c r="DV7" s="772"/>
      <c r="DW7" s="773"/>
      <c r="DX7" s="773"/>
      <c r="DY7" s="773"/>
      <c r="DZ7" s="774"/>
      <c r="EA7" s="217"/>
    </row>
    <row r="8" spans="1:131" s="218" customFormat="1" ht="26.25" customHeight="1" x14ac:dyDescent="0.15">
      <c r="A8" s="221">
        <v>2</v>
      </c>
      <c r="B8" s="806" t="s">
        <v>375</v>
      </c>
      <c r="C8" s="807"/>
      <c r="D8" s="807"/>
      <c r="E8" s="807"/>
      <c r="F8" s="807"/>
      <c r="G8" s="807"/>
      <c r="H8" s="807"/>
      <c r="I8" s="807"/>
      <c r="J8" s="807"/>
      <c r="K8" s="807"/>
      <c r="L8" s="807"/>
      <c r="M8" s="807"/>
      <c r="N8" s="807"/>
      <c r="O8" s="807"/>
      <c r="P8" s="808"/>
      <c r="Q8" s="809">
        <v>712</v>
      </c>
      <c r="R8" s="810"/>
      <c r="S8" s="810"/>
      <c r="T8" s="810"/>
      <c r="U8" s="810"/>
      <c r="V8" s="810">
        <v>429</v>
      </c>
      <c r="W8" s="810"/>
      <c r="X8" s="810"/>
      <c r="Y8" s="810"/>
      <c r="Z8" s="810"/>
      <c r="AA8" s="810">
        <v>284</v>
      </c>
      <c r="AB8" s="810"/>
      <c r="AC8" s="810"/>
      <c r="AD8" s="810"/>
      <c r="AE8" s="811"/>
      <c r="AF8" s="812">
        <v>137</v>
      </c>
      <c r="AG8" s="813"/>
      <c r="AH8" s="813"/>
      <c r="AI8" s="813"/>
      <c r="AJ8" s="814"/>
      <c r="AK8" s="795"/>
      <c r="AL8" s="796"/>
      <c r="AM8" s="796"/>
      <c r="AN8" s="796"/>
      <c r="AO8" s="796"/>
      <c r="AP8" s="796">
        <v>944</v>
      </c>
      <c r="AQ8" s="796"/>
      <c r="AR8" s="796"/>
      <c r="AS8" s="796"/>
      <c r="AT8" s="796"/>
      <c r="AU8" s="797"/>
      <c r="AV8" s="797"/>
      <c r="AW8" s="797"/>
      <c r="AX8" s="797"/>
      <c r="AY8" s="798"/>
      <c r="AZ8" s="214"/>
      <c r="BA8" s="214"/>
      <c r="BB8" s="214"/>
      <c r="BC8" s="214"/>
      <c r="BD8" s="214"/>
      <c r="BE8" s="215"/>
      <c r="BF8" s="215"/>
      <c r="BG8" s="215"/>
      <c r="BH8" s="215"/>
      <c r="BI8" s="215"/>
      <c r="BJ8" s="215"/>
      <c r="BK8" s="215"/>
      <c r="BL8" s="215"/>
      <c r="BM8" s="215"/>
      <c r="BN8" s="215"/>
      <c r="BO8" s="215"/>
      <c r="BP8" s="215"/>
      <c r="BQ8" s="221">
        <v>2</v>
      </c>
      <c r="BR8" s="222"/>
      <c r="BS8" s="799" t="s">
        <v>564</v>
      </c>
      <c r="BT8" s="800"/>
      <c r="BU8" s="800"/>
      <c r="BV8" s="800"/>
      <c r="BW8" s="800"/>
      <c r="BX8" s="800"/>
      <c r="BY8" s="800"/>
      <c r="BZ8" s="800"/>
      <c r="CA8" s="800"/>
      <c r="CB8" s="800"/>
      <c r="CC8" s="800"/>
      <c r="CD8" s="800"/>
      <c r="CE8" s="800"/>
      <c r="CF8" s="800"/>
      <c r="CG8" s="801"/>
      <c r="CH8" s="802">
        <v>36</v>
      </c>
      <c r="CI8" s="803"/>
      <c r="CJ8" s="803"/>
      <c r="CK8" s="803"/>
      <c r="CL8" s="804"/>
      <c r="CM8" s="802">
        <v>1519</v>
      </c>
      <c r="CN8" s="803"/>
      <c r="CO8" s="803"/>
      <c r="CP8" s="803"/>
      <c r="CQ8" s="804"/>
      <c r="CR8" s="802">
        <v>184</v>
      </c>
      <c r="CS8" s="803"/>
      <c r="CT8" s="803"/>
      <c r="CU8" s="803"/>
      <c r="CV8" s="804"/>
      <c r="CW8" s="802" t="s">
        <v>548</v>
      </c>
      <c r="CX8" s="803"/>
      <c r="CY8" s="803"/>
      <c r="CZ8" s="803"/>
      <c r="DA8" s="804"/>
      <c r="DB8" s="802" t="s">
        <v>548</v>
      </c>
      <c r="DC8" s="803"/>
      <c r="DD8" s="803"/>
      <c r="DE8" s="803"/>
      <c r="DF8" s="804"/>
      <c r="DG8" s="802" t="s">
        <v>548</v>
      </c>
      <c r="DH8" s="803"/>
      <c r="DI8" s="803"/>
      <c r="DJ8" s="803"/>
      <c r="DK8" s="804"/>
      <c r="DL8" s="802" t="s">
        <v>548</v>
      </c>
      <c r="DM8" s="803"/>
      <c r="DN8" s="803"/>
      <c r="DO8" s="803"/>
      <c r="DP8" s="804"/>
      <c r="DQ8" s="802" t="s">
        <v>548</v>
      </c>
      <c r="DR8" s="803"/>
      <c r="DS8" s="803"/>
      <c r="DT8" s="803"/>
      <c r="DU8" s="804"/>
      <c r="DV8" s="799"/>
      <c r="DW8" s="800"/>
      <c r="DX8" s="800"/>
      <c r="DY8" s="800"/>
      <c r="DZ8" s="805"/>
      <c r="EA8" s="217"/>
    </row>
    <row r="9" spans="1:131" s="218" customFormat="1" ht="26.25" customHeight="1" x14ac:dyDescent="0.15">
      <c r="A9" s="221">
        <v>3</v>
      </c>
      <c r="B9" s="806" t="s">
        <v>376</v>
      </c>
      <c r="C9" s="807"/>
      <c r="D9" s="807"/>
      <c r="E9" s="807"/>
      <c r="F9" s="807"/>
      <c r="G9" s="807"/>
      <c r="H9" s="807"/>
      <c r="I9" s="807"/>
      <c r="J9" s="807"/>
      <c r="K9" s="807"/>
      <c r="L9" s="807"/>
      <c r="M9" s="807"/>
      <c r="N9" s="807"/>
      <c r="O9" s="807"/>
      <c r="P9" s="808"/>
      <c r="Q9" s="809">
        <v>164</v>
      </c>
      <c r="R9" s="810"/>
      <c r="S9" s="810"/>
      <c r="T9" s="810"/>
      <c r="U9" s="810"/>
      <c r="V9" s="810">
        <v>110</v>
      </c>
      <c r="W9" s="810"/>
      <c r="X9" s="810"/>
      <c r="Y9" s="810"/>
      <c r="Z9" s="810"/>
      <c r="AA9" s="810">
        <v>54</v>
      </c>
      <c r="AB9" s="810"/>
      <c r="AC9" s="810"/>
      <c r="AD9" s="810"/>
      <c r="AE9" s="811"/>
      <c r="AF9" s="812">
        <v>54</v>
      </c>
      <c r="AG9" s="813"/>
      <c r="AH9" s="813"/>
      <c r="AI9" s="813"/>
      <c r="AJ9" s="814"/>
      <c r="AK9" s="795"/>
      <c r="AL9" s="796"/>
      <c r="AM9" s="796"/>
      <c r="AN9" s="796"/>
      <c r="AO9" s="796"/>
      <c r="AP9" s="796">
        <v>164</v>
      </c>
      <c r="AQ9" s="796"/>
      <c r="AR9" s="796"/>
      <c r="AS9" s="796"/>
      <c r="AT9" s="796"/>
      <c r="AU9" s="797"/>
      <c r="AV9" s="797"/>
      <c r="AW9" s="797"/>
      <c r="AX9" s="797"/>
      <c r="AY9" s="798"/>
      <c r="AZ9" s="214"/>
      <c r="BA9" s="214"/>
      <c r="BB9" s="214"/>
      <c r="BC9" s="214"/>
      <c r="BD9" s="214"/>
      <c r="BE9" s="215"/>
      <c r="BF9" s="215"/>
      <c r="BG9" s="215"/>
      <c r="BH9" s="215"/>
      <c r="BI9" s="215"/>
      <c r="BJ9" s="215"/>
      <c r="BK9" s="215"/>
      <c r="BL9" s="215"/>
      <c r="BM9" s="215"/>
      <c r="BN9" s="215"/>
      <c r="BO9" s="215"/>
      <c r="BP9" s="215"/>
      <c r="BQ9" s="221">
        <v>3</v>
      </c>
      <c r="BR9" s="222"/>
      <c r="BS9" s="799" t="s">
        <v>565</v>
      </c>
      <c r="BT9" s="800"/>
      <c r="BU9" s="800"/>
      <c r="BV9" s="800"/>
      <c r="BW9" s="800"/>
      <c r="BX9" s="800"/>
      <c r="BY9" s="800"/>
      <c r="BZ9" s="800"/>
      <c r="CA9" s="800"/>
      <c r="CB9" s="800"/>
      <c r="CC9" s="800"/>
      <c r="CD9" s="800"/>
      <c r="CE9" s="800"/>
      <c r="CF9" s="800"/>
      <c r="CG9" s="801"/>
      <c r="CH9" s="802">
        <v>0</v>
      </c>
      <c r="CI9" s="803"/>
      <c r="CJ9" s="803"/>
      <c r="CK9" s="803"/>
      <c r="CL9" s="804"/>
      <c r="CM9" s="802">
        <v>72</v>
      </c>
      <c r="CN9" s="803"/>
      <c r="CO9" s="803"/>
      <c r="CP9" s="803"/>
      <c r="CQ9" s="804"/>
      <c r="CR9" s="802">
        <v>50</v>
      </c>
      <c r="CS9" s="803"/>
      <c r="CT9" s="803"/>
      <c r="CU9" s="803"/>
      <c r="CV9" s="804"/>
      <c r="CW9" s="802">
        <v>15</v>
      </c>
      <c r="CX9" s="803"/>
      <c r="CY9" s="803"/>
      <c r="CZ9" s="803"/>
      <c r="DA9" s="804"/>
      <c r="DB9" s="802" t="s">
        <v>548</v>
      </c>
      <c r="DC9" s="803"/>
      <c r="DD9" s="803"/>
      <c r="DE9" s="803"/>
      <c r="DF9" s="804"/>
      <c r="DG9" s="802" t="s">
        <v>548</v>
      </c>
      <c r="DH9" s="803"/>
      <c r="DI9" s="803"/>
      <c r="DJ9" s="803"/>
      <c r="DK9" s="804"/>
      <c r="DL9" s="802" t="s">
        <v>548</v>
      </c>
      <c r="DM9" s="803"/>
      <c r="DN9" s="803"/>
      <c r="DO9" s="803"/>
      <c r="DP9" s="804"/>
      <c r="DQ9" s="802" t="s">
        <v>548</v>
      </c>
      <c r="DR9" s="803"/>
      <c r="DS9" s="803"/>
      <c r="DT9" s="803"/>
      <c r="DU9" s="804"/>
      <c r="DV9" s="799"/>
      <c r="DW9" s="800"/>
      <c r="DX9" s="800"/>
      <c r="DY9" s="800"/>
      <c r="DZ9" s="805"/>
      <c r="EA9" s="217"/>
    </row>
    <row r="10" spans="1:131" s="218" customFormat="1" ht="26.25" customHeight="1" x14ac:dyDescent="0.15">
      <c r="A10" s="221">
        <v>4</v>
      </c>
      <c r="B10" s="806"/>
      <c r="C10" s="807"/>
      <c r="D10" s="807"/>
      <c r="E10" s="807"/>
      <c r="F10" s="807"/>
      <c r="G10" s="807"/>
      <c r="H10" s="807"/>
      <c r="I10" s="807"/>
      <c r="J10" s="807"/>
      <c r="K10" s="807"/>
      <c r="L10" s="807"/>
      <c r="M10" s="807"/>
      <c r="N10" s="807"/>
      <c r="O10" s="807"/>
      <c r="P10" s="808"/>
      <c r="Q10" s="809"/>
      <c r="R10" s="810"/>
      <c r="S10" s="810"/>
      <c r="T10" s="810"/>
      <c r="U10" s="810"/>
      <c r="V10" s="810"/>
      <c r="W10" s="810"/>
      <c r="X10" s="810"/>
      <c r="Y10" s="810"/>
      <c r="Z10" s="810"/>
      <c r="AA10" s="810"/>
      <c r="AB10" s="810"/>
      <c r="AC10" s="810"/>
      <c r="AD10" s="810"/>
      <c r="AE10" s="811"/>
      <c r="AF10" s="812"/>
      <c r="AG10" s="813"/>
      <c r="AH10" s="813"/>
      <c r="AI10" s="813"/>
      <c r="AJ10" s="814"/>
      <c r="AK10" s="795"/>
      <c r="AL10" s="796"/>
      <c r="AM10" s="796"/>
      <c r="AN10" s="796"/>
      <c r="AO10" s="796"/>
      <c r="AP10" s="796"/>
      <c r="AQ10" s="796"/>
      <c r="AR10" s="796"/>
      <c r="AS10" s="796"/>
      <c r="AT10" s="796"/>
      <c r="AU10" s="797"/>
      <c r="AV10" s="797"/>
      <c r="AW10" s="797"/>
      <c r="AX10" s="797"/>
      <c r="AY10" s="798"/>
      <c r="AZ10" s="214"/>
      <c r="BA10" s="214"/>
      <c r="BB10" s="214"/>
      <c r="BC10" s="214"/>
      <c r="BD10" s="214"/>
      <c r="BE10" s="215"/>
      <c r="BF10" s="215"/>
      <c r="BG10" s="215"/>
      <c r="BH10" s="215"/>
      <c r="BI10" s="215"/>
      <c r="BJ10" s="215"/>
      <c r="BK10" s="215"/>
      <c r="BL10" s="215"/>
      <c r="BM10" s="215"/>
      <c r="BN10" s="215"/>
      <c r="BO10" s="215"/>
      <c r="BP10" s="215"/>
      <c r="BQ10" s="221">
        <v>4</v>
      </c>
      <c r="BR10" s="222"/>
      <c r="BS10" s="799" t="s">
        <v>566</v>
      </c>
      <c r="BT10" s="800"/>
      <c r="BU10" s="800"/>
      <c r="BV10" s="800"/>
      <c r="BW10" s="800"/>
      <c r="BX10" s="800"/>
      <c r="BY10" s="800"/>
      <c r="BZ10" s="800"/>
      <c r="CA10" s="800"/>
      <c r="CB10" s="800"/>
      <c r="CC10" s="800"/>
      <c r="CD10" s="800"/>
      <c r="CE10" s="800"/>
      <c r="CF10" s="800"/>
      <c r="CG10" s="801"/>
      <c r="CH10" s="802" t="s">
        <v>548</v>
      </c>
      <c r="CI10" s="803"/>
      <c r="CJ10" s="803"/>
      <c r="CK10" s="803"/>
      <c r="CL10" s="804"/>
      <c r="CM10" s="802" t="s">
        <v>548</v>
      </c>
      <c r="CN10" s="803"/>
      <c r="CO10" s="803"/>
      <c r="CP10" s="803"/>
      <c r="CQ10" s="804"/>
      <c r="CR10" s="802">
        <v>10</v>
      </c>
      <c r="CS10" s="803"/>
      <c r="CT10" s="803"/>
      <c r="CU10" s="803"/>
      <c r="CV10" s="804"/>
      <c r="CW10" s="802" t="s">
        <v>548</v>
      </c>
      <c r="CX10" s="803"/>
      <c r="CY10" s="803"/>
      <c r="CZ10" s="803"/>
      <c r="DA10" s="804"/>
      <c r="DB10" s="802" t="s">
        <v>548</v>
      </c>
      <c r="DC10" s="803"/>
      <c r="DD10" s="803"/>
      <c r="DE10" s="803"/>
      <c r="DF10" s="804"/>
      <c r="DG10" s="802" t="s">
        <v>548</v>
      </c>
      <c r="DH10" s="803"/>
      <c r="DI10" s="803"/>
      <c r="DJ10" s="803"/>
      <c r="DK10" s="804"/>
      <c r="DL10" s="802" t="s">
        <v>548</v>
      </c>
      <c r="DM10" s="803"/>
      <c r="DN10" s="803"/>
      <c r="DO10" s="803"/>
      <c r="DP10" s="804"/>
      <c r="DQ10" s="802" t="s">
        <v>548</v>
      </c>
      <c r="DR10" s="803"/>
      <c r="DS10" s="803"/>
      <c r="DT10" s="803"/>
      <c r="DU10" s="804"/>
      <c r="DV10" s="799"/>
      <c r="DW10" s="800"/>
      <c r="DX10" s="800"/>
      <c r="DY10" s="800"/>
      <c r="DZ10" s="805"/>
      <c r="EA10" s="217"/>
    </row>
    <row r="11" spans="1:131" s="218" customFormat="1" ht="26.25" customHeight="1" x14ac:dyDescent="0.15">
      <c r="A11" s="221">
        <v>5</v>
      </c>
      <c r="B11" s="806"/>
      <c r="C11" s="807"/>
      <c r="D11" s="807"/>
      <c r="E11" s="807"/>
      <c r="F11" s="807"/>
      <c r="G11" s="807"/>
      <c r="H11" s="807"/>
      <c r="I11" s="807"/>
      <c r="J11" s="807"/>
      <c r="K11" s="807"/>
      <c r="L11" s="807"/>
      <c r="M11" s="807"/>
      <c r="N11" s="807"/>
      <c r="O11" s="807"/>
      <c r="P11" s="808"/>
      <c r="Q11" s="809"/>
      <c r="R11" s="810"/>
      <c r="S11" s="810"/>
      <c r="T11" s="810"/>
      <c r="U11" s="810"/>
      <c r="V11" s="810"/>
      <c r="W11" s="810"/>
      <c r="X11" s="810"/>
      <c r="Y11" s="810"/>
      <c r="Z11" s="810"/>
      <c r="AA11" s="810"/>
      <c r="AB11" s="810"/>
      <c r="AC11" s="810"/>
      <c r="AD11" s="810"/>
      <c r="AE11" s="811"/>
      <c r="AF11" s="812"/>
      <c r="AG11" s="813"/>
      <c r="AH11" s="813"/>
      <c r="AI11" s="813"/>
      <c r="AJ11" s="814"/>
      <c r="AK11" s="795"/>
      <c r="AL11" s="796"/>
      <c r="AM11" s="796"/>
      <c r="AN11" s="796"/>
      <c r="AO11" s="796"/>
      <c r="AP11" s="796"/>
      <c r="AQ11" s="796"/>
      <c r="AR11" s="796"/>
      <c r="AS11" s="796"/>
      <c r="AT11" s="796"/>
      <c r="AU11" s="797"/>
      <c r="AV11" s="797"/>
      <c r="AW11" s="797"/>
      <c r="AX11" s="797"/>
      <c r="AY11" s="798"/>
      <c r="AZ11" s="214"/>
      <c r="BA11" s="214"/>
      <c r="BB11" s="214"/>
      <c r="BC11" s="214"/>
      <c r="BD11" s="214"/>
      <c r="BE11" s="215"/>
      <c r="BF11" s="215"/>
      <c r="BG11" s="215"/>
      <c r="BH11" s="215"/>
      <c r="BI11" s="215"/>
      <c r="BJ11" s="215"/>
      <c r="BK11" s="215"/>
      <c r="BL11" s="215"/>
      <c r="BM11" s="215"/>
      <c r="BN11" s="215"/>
      <c r="BO11" s="215"/>
      <c r="BP11" s="215"/>
      <c r="BQ11" s="221">
        <v>5</v>
      </c>
      <c r="BR11" s="222"/>
      <c r="BS11" s="799" t="s">
        <v>567</v>
      </c>
      <c r="BT11" s="800"/>
      <c r="BU11" s="800"/>
      <c r="BV11" s="800"/>
      <c r="BW11" s="800"/>
      <c r="BX11" s="800"/>
      <c r="BY11" s="800"/>
      <c r="BZ11" s="800"/>
      <c r="CA11" s="800"/>
      <c r="CB11" s="800"/>
      <c r="CC11" s="800"/>
      <c r="CD11" s="800"/>
      <c r="CE11" s="800"/>
      <c r="CF11" s="800"/>
      <c r="CG11" s="801"/>
      <c r="CH11" s="802">
        <v>80</v>
      </c>
      <c r="CI11" s="803"/>
      <c r="CJ11" s="803"/>
      <c r="CK11" s="803"/>
      <c r="CL11" s="804"/>
      <c r="CM11" s="802">
        <v>1626</v>
      </c>
      <c r="CN11" s="803"/>
      <c r="CO11" s="803"/>
      <c r="CP11" s="803"/>
      <c r="CQ11" s="804"/>
      <c r="CR11" s="802">
        <v>392</v>
      </c>
      <c r="CS11" s="803"/>
      <c r="CT11" s="803"/>
      <c r="CU11" s="803"/>
      <c r="CV11" s="804"/>
      <c r="CW11" s="802" t="s">
        <v>548</v>
      </c>
      <c r="CX11" s="803"/>
      <c r="CY11" s="803"/>
      <c r="CZ11" s="803"/>
      <c r="DA11" s="804"/>
      <c r="DB11" s="802">
        <v>205</v>
      </c>
      <c r="DC11" s="803"/>
      <c r="DD11" s="803"/>
      <c r="DE11" s="803"/>
      <c r="DF11" s="804"/>
      <c r="DG11" s="802" t="s">
        <v>548</v>
      </c>
      <c r="DH11" s="803"/>
      <c r="DI11" s="803"/>
      <c r="DJ11" s="803"/>
      <c r="DK11" s="804"/>
      <c r="DL11" s="802" t="s">
        <v>548</v>
      </c>
      <c r="DM11" s="803"/>
      <c r="DN11" s="803"/>
      <c r="DO11" s="803"/>
      <c r="DP11" s="804"/>
      <c r="DQ11" s="802" t="s">
        <v>548</v>
      </c>
      <c r="DR11" s="803"/>
      <c r="DS11" s="803"/>
      <c r="DT11" s="803"/>
      <c r="DU11" s="804"/>
      <c r="DV11" s="799"/>
      <c r="DW11" s="800"/>
      <c r="DX11" s="800"/>
      <c r="DY11" s="800"/>
      <c r="DZ11" s="805"/>
      <c r="EA11" s="217"/>
    </row>
    <row r="12" spans="1:131" s="218" customFormat="1" ht="26.25" customHeight="1" x14ac:dyDescent="0.15">
      <c r="A12" s="221">
        <v>6</v>
      </c>
      <c r="B12" s="806"/>
      <c r="C12" s="807"/>
      <c r="D12" s="807"/>
      <c r="E12" s="807"/>
      <c r="F12" s="807"/>
      <c r="G12" s="807"/>
      <c r="H12" s="807"/>
      <c r="I12" s="807"/>
      <c r="J12" s="807"/>
      <c r="K12" s="807"/>
      <c r="L12" s="807"/>
      <c r="M12" s="807"/>
      <c r="N12" s="807"/>
      <c r="O12" s="807"/>
      <c r="P12" s="808"/>
      <c r="Q12" s="809"/>
      <c r="R12" s="810"/>
      <c r="S12" s="810"/>
      <c r="T12" s="810"/>
      <c r="U12" s="810"/>
      <c r="V12" s="810"/>
      <c r="W12" s="810"/>
      <c r="X12" s="810"/>
      <c r="Y12" s="810"/>
      <c r="Z12" s="810"/>
      <c r="AA12" s="810"/>
      <c r="AB12" s="810"/>
      <c r="AC12" s="810"/>
      <c r="AD12" s="810"/>
      <c r="AE12" s="811"/>
      <c r="AF12" s="812"/>
      <c r="AG12" s="813"/>
      <c r="AH12" s="813"/>
      <c r="AI12" s="813"/>
      <c r="AJ12" s="814"/>
      <c r="AK12" s="795"/>
      <c r="AL12" s="796"/>
      <c r="AM12" s="796"/>
      <c r="AN12" s="796"/>
      <c r="AO12" s="796"/>
      <c r="AP12" s="796"/>
      <c r="AQ12" s="796"/>
      <c r="AR12" s="796"/>
      <c r="AS12" s="796"/>
      <c r="AT12" s="796"/>
      <c r="AU12" s="797"/>
      <c r="AV12" s="797"/>
      <c r="AW12" s="797"/>
      <c r="AX12" s="797"/>
      <c r="AY12" s="798"/>
      <c r="AZ12" s="214"/>
      <c r="BA12" s="214"/>
      <c r="BB12" s="214"/>
      <c r="BC12" s="214"/>
      <c r="BD12" s="214"/>
      <c r="BE12" s="215"/>
      <c r="BF12" s="215"/>
      <c r="BG12" s="215"/>
      <c r="BH12" s="215"/>
      <c r="BI12" s="215"/>
      <c r="BJ12" s="215"/>
      <c r="BK12" s="215"/>
      <c r="BL12" s="215"/>
      <c r="BM12" s="215"/>
      <c r="BN12" s="215"/>
      <c r="BO12" s="215"/>
      <c r="BP12" s="215"/>
      <c r="BQ12" s="221">
        <v>6</v>
      </c>
      <c r="BR12" s="222"/>
      <c r="BS12" s="799" t="s">
        <v>568</v>
      </c>
      <c r="BT12" s="800"/>
      <c r="BU12" s="800"/>
      <c r="BV12" s="800"/>
      <c r="BW12" s="800"/>
      <c r="BX12" s="800"/>
      <c r="BY12" s="800"/>
      <c r="BZ12" s="800"/>
      <c r="CA12" s="800"/>
      <c r="CB12" s="800"/>
      <c r="CC12" s="800"/>
      <c r="CD12" s="800"/>
      <c r="CE12" s="800"/>
      <c r="CF12" s="800"/>
      <c r="CG12" s="801"/>
      <c r="CH12" s="802">
        <v>1</v>
      </c>
      <c r="CI12" s="803"/>
      <c r="CJ12" s="803"/>
      <c r="CK12" s="803"/>
      <c r="CL12" s="804"/>
      <c r="CM12" s="802">
        <v>21</v>
      </c>
      <c r="CN12" s="803"/>
      <c r="CO12" s="803"/>
      <c r="CP12" s="803"/>
      <c r="CQ12" s="804"/>
      <c r="CR12" s="802">
        <v>3</v>
      </c>
      <c r="CS12" s="803"/>
      <c r="CT12" s="803"/>
      <c r="CU12" s="803"/>
      <c r="CV12" s="804"/>
      <c r="CW12" s="802">
        <v>12</v>
      </c>
      <c r="CX12" s="803"/>
      <c r="CY12" s="803"/>
      <c r="CZ12" s="803"/>
      <c r="DA12" s="804"/>
      <c r="DB12" s="802" t="s">
        <v>548</v>
      </c>
      <c r="DC12" s="803"/>
      <c r="DD12" s="803"/>
      <c r="DE12" s="803"/>
      <c r="DF12" s="804"/>
      <c r="DG12" s="802" t="s">
        <v>548</v>
      </c>
      <c r="DH12" s="803"/>
      <c r="DI12" s="803"/>
      <c r="DJ12" s="803"/>
      <c r="DK12" s="804"/>
      <c r="DL12" s="802" t="s">
        <v>548</v>
      </c>
      <c r="DM12" s="803"/>
      <c r="DN12" s="803"/>
      <c r="DO12" s="803"/>
      <c r="DP12" s="804"/>
      <c r="DQ12" s="802" t="s">
        <v>548</v>
      </c>
      <c r="DR12" s="803"/>
      <c r="DS12" s="803"/>
      <c r="DT12" s="803"/>
      <c r="DU12" s="804"/>
      <c r="DV12" s="799"/>
      <c r="DW12" s="800"/>
      <c r="DX12" s="800"/>
      <c r="DY12" s="800"/>
      <c r="DZ12" s="805"/>
      <c r="EA12" s="217"/>
    </row>
    <row r="13" spans="1:131" s="218" customFormat="1" ht="26.25" customHeight="1" x14ac:dyDescent="0.15">
      <c r="A13" s="221">
        <v>7</v>
      </c>
      <c r="B13" s="806"/>
      <c r="C13" s="807"/>
      <c r="D13" s="807"/>
      <c r="E13" s="807"/>
      <c r="F13" s="807"/>
      <c r="G13" s="807"/>
      <c r="H13" s="807"/>
      <c r="I13" s="807"/>
      <c r="J13" s="807"/>
      <c r="K13" s="807"/>
      <c r="L13" s="807"/>
      <c r="M13" s="807"/>
      <c r="N13" s="807"/>
      <c r="O13" s="807"/>
      <c r="P13" s="808"/>
      <c r="Q13" s="809"/>
      <c r="R13" s="810"/>
      <c r="S13" s="810"/>
      <c r="T13" s="810"/>
      <c r="U13" s="810"/>
      <c r="V13" s="810"/>
      <c r="W13" s="810"/>
      <c r="X13" s="810"/>
      <c r="Y13" s="810"/>
      <c r="Z13" s="810"/>
      <c r="AA13" s="810"/>
      <c r="AB13" s="810"/>
      <c r="AC13" s="810"/>
      <c r="AD13" s="810"/>
      <c r="AE13" s="811"/>
      <c r="AF13" s="812"/>
      <c r="AG13" s="813"/>
      <c r="AH13" s="813"/>
      <c r="AI13" s="813"/>
      <c r="AJ13" s="814"/>
      <c r="AK13" s="795"/>
      <c r="AL13" s="796"/>
      <c r="AM13" s="796"/>
      <c r="AN13" s="796"/>
      <c r="AO13" s="796"/>
      <c r="AP13" s="796"/>
      <c r="AQ13" s="796"/>
      <c r="AR13" s="796"/>
      <c r="AS13" s="796"/>
      <c r="AT13" s="796"/>
      <c r="AU13" s="797"/>
      <c r="AV13" s="797"/>
      <c r="AW13" s="797"/>
      <c r="AX13" s="797"/>
      <c r="AY13" s="798"/>
      <c r="AZ13" s="214"/>
      <c r="BA13" s="214"/>
      <c r="BB13" s="214"/>
      <c r="BC13" s="214"/>
      <c r="BD13" s="214"/>
      <c r="BE13" s="215"/>
      <c r="BF13" s="215"/>
      <c r="BG13" s="215"/>
      <c r="BH13" s="215"/>
      <c r="BI13" s="215"/>
      <c r="BJ13" s="215"/>
      <c r="BK13" s="215"/>
      <c r="BL13" s="215"/>
      <c r="BM13" s="215"/>
      <c r="BN13" s="215"/>
      <c r="BO13" s="215"/>
      <c r="BP13" s="215"/>
      <c r="BQ13" s="221">
        <v>7</v>
      </c>
      <c r="BR13" s="222"/>
      <c r="BS13" s="799"/>
      <c r="BT13" s="800"/>
      <c r="BU13" s="800"/>
      <c r="BV13" s="800"/>
      <c r="BW13" s="800"/>
      <c r="BX13" s="800"/>
      <c r="BY13" s="800"/>
      <c r="BZ13" s="800"/>
      <c r="CA13" s="800"/>
      <c r="CB13" s="800"/>
      <c r="CC13" s="800"/>
      <c r="CD13" s="800"/>
      <c r="CE13" s="800"/>
      <c r="CF13" s="800"/>
      <c r="CG13" s="801"/>
      <c r="CH13" s="802"/>
      <c r="CI13" s="803"/>
      <c r="CJ13" s="803"/>
      <c r="CK13" s="803"/>
      <c r="CL13" s="804"/>
      <c r="CM13" s="802"/>
      <c r="CN13" s="803"/>
      <c r="CO13" s="803"/>
      <c r="CP13" s="803"/>
      <c r="CQ13" s="804"/>
      <c r="CR13" s="802"/>
      <c r="CS13" s="803"/>
      <c r="CT13" s="803"/>
      <c r="CU13" s="803"/>
      <c r="CV13" s="804"/>
      <c r="CW13" s="802"/>
      <c r="CX13" s="803"/>
      <c r="CY13" s="803"/>
      <c r="CZ13" s="803"/>
      <c r="DA13" s="804"/>
      <c r="DB13" s="802"/>
      <c r="DC13" s="803"/>
      <c r="DD13" s="803"/>
      <c r="DE13" s="803"/>
      <c r="DF13" s="804"/>
      <c r="DG13" s="802"/>
      <c r="DH13" s="803"/>
      <c r="DI13" s="803"/>
      <c r="DJ13" s="803"/>
      <c r="DK13" s="804"/>
      <c r="DL13" s="802"/>
      <c r="DM13" s="803"/>
      <c r="DN13" s="803"/>
      <c r="DO13" s="803"/>
      <c r="DP13" s="804"/>
      <c r="DQ13" s="802"/>
      <c r="DR13" s="803"/>
      <c r="DS13" s="803"/>
      <c r="DT13" s="803"/>
      <c r="DU13" s="804"/>
      <c r="DV13" s="799"/>
      <c r="DW13" s="800"/>
      <c r="DX13" s="800"/>
      <c r="DY13" s="800"/>
      <c r="DZ13" s="805"/>
      <c r="EA13" s="217"/>
    </row>
    <row r="14" spans="1:131" s="218" customFormat="1" ht="26.25" customHeight="1" x14ac:dyDescent="0.15">
      <c r="A14" s="221">
        <v>8</v>
      </c>
      <c r="B14" s="806"/>
      <c r="C14" s="807"/>
      <c r="D14" s="807"/>
      <c r="E14" s="807"/>
      <c r="F14" s="807"/>
      <c r="G14" s="807"/>
      <c r="H14" s="807"/>
      <c r="I14" s="807"/>
      <c r="J14" s="807"/>
      <c r="K14" s="807"/>
      <c r="L14" s="807"/>
      <c r="M14" s="807"/>
      <c r="N14" s="807"/>
      <c r="O14" s="807"/>
      <c r="P14" s="808"/>
      <c r="Q14" s="809"/>
      <c r="R14" s="810"/>
      <c r="S14" s="810"/>
      <c r="T14" s="810"/>
      <c r="U14" s="810"/>
      <c r="V14" s="810"/>
      <c r="W14" s="810"/>
      <c r="X14" s="810"/>
      <c r="Y14" s="810"/>
      <c r="Z14" s="810"/>
      <c r="AA14" s="810"/>
      <c r="AB14" s="810"/>
      <c r="AC14" s="810"/>
      <c r="AD14" s="810"/>
      <c r="AE14" s="811"/>
      <c r="AF14" s="812"/>
      <c r="AG14" s="813"/>
      <c r="AH14" s="813"/>
      <c r="AI14" s="813"/>
      <c r="AJ14" s="814"/>
      <c r="AK14" s="795"/>
      <c r="AL14" s="796"/>
      <c r="AM14" s="796"/>
      <c r="AN14" s="796"/>
      <c r="AO14" s="796"/>
      <c r="AP14" s="796"/>
      <c r="AQ14" s="796"/>
      <c r="AR14" s="796"/>
      <c r="AS14" s="796"/>
      <c r="AT14" s="796"/>
      <c r="AU14" s="797"/>
      <c r="AV14" s="797"/>
      <c r="AW14" s="797"/>
      <c r="AX14" s="797"/>
      <c r="AY14" s="798"/>
      <c r="AZ14" s="214"/>
      <c r="BA14" s="214"/>
      <c r="BB14" s="214"/>
      <c r="BC14" s="214"/>
      <c r="BD14" s="214"/>
      <c r="BE14" s="215"/>
      <c r="BF14" s="215"/>
      <c r="BG14" s="215"/>
      <c r="BH14" s="215"/>
      <c r="BI14" s="215"/>
      <c r="BJ14" s="215"/>
      <c r="BK14" s="215"/>
      <c r="BL14" s="215"/>
      <c r="BM14" s="215"/>
      <c r="BN14" s="215"/>
      <c r="BO14" s="215"/>
      <c r="BP14" s="215"/>
      <c r="BQ14" s="221">
        <v>8</v>
      </c>
      <c r="BR14" s="222"/>
      <c r="BS14" s="799"/>
      <c r="BT14" s="800"/>
      <c r="BU14" s="800"/>
      <c r="BV14" s="800"/>
      <c r="BW14" s="800"/>
      <c r="BX14" s="800"/>
      <c r="BY14" s="800"/>
      <c r="BZ14" s="800"/>
      <c r="CA14" s="800"/>
      <c r="CB14" s="800"/>
      <c r="CC14" s="800"/>
      <c r="CD14" s="800"/>
      <c r="CE14" s="800"/>
      <c r="CF14" s="800"/>
      <c r="CG14" s="801"/>
      <c r="CH14" s="802"/>
      <c r="CI14" s="803"/>
      <c r="CJ14" s="803"/>
      <c r="CK14" s="803"/>
      <c r="CL14" s="804"/>
      <c r="CM14" s="802"/>
      <c r="CN14" s="803"/>
      <c r="CO14" s="803"/>
      <c r="CP14" s="803"/>
      <c r="CQ14" s="804"/>
      <c r="CR14" s="802"/>
      <c r="CS14" s="803"/>
      <c r="CT14" s="803"/>
      <c r="CU14" s="803"/>
      <c r="CV14" s="804"/>
      <c r="CW14" s="802"/>
      <c r="CX14" s="803"/>
      <c r="CY14" s="803"/>
      <c r="CZ14" s="803"/>
      <c r="DA14" s="804"/>
      <c r="DB14" s="802"/>
      <c r="DC14" s="803"/>
      <c r="DD14" s="803"/>
      <c r="DE14" s="803"/>
      <c r="DF14" s="804"/>
      <c r="DG14" s="802"/>
      <c r="DH14" s="803"/>
      <c r="DI14" s="803"/>
      <c r="DJ14" s="803"/>
      <c r="DK14" s="804"/>
      <c r="DL14" s="802"/>
      <c r="DM14" s="803"/>
      <c r="DN14" s="803"/>
      <c r="DO14" s="803"/>
      <c r="DP14" s="804"/>
      <c r="DQ14" s="802"/>
      <c r="DR14" s="803"/>
      <c r="DS14" s="803"/>
      <c r="DT14" s="803"/>
      <c r="DU14" s="804"/>
      <c r="DV14" s="799"/>
      <c r="DW14" s="800"/>
      <c r="DX14" s="800"/>
      <c r="DY14" s="800"/>
      <c r="DZ14" s="805"/>
      <c r="EA14" s="217"/>
    </row>
    <row r="15" spans="1:131" s="218" customFormat="1" ht="26.25" customHeight="1" x14ac:dyDescent="0.15">
      <c r="A15" s="221">
        <v>9</v>
      </c>
      <c r="B15" s="806"/>
      <c r="C15" s="807"/>
      <c r="D15" s="807"/>
      <c r="E15" s="807"/>
      <c r="F15" s="807"/>
      <c r="G15" s="807"/>
      <c r="H15" s="807"/>
      <c r="I15" s="807"/>
      <c r="J15" s="807"/>
      <c r="K15" s="807"/>
      <c r="L15" s="807"/>
      <c r="M15" s="807"/>
      <c r="N15" s="807"/>
      <c r="O15" s="807"/>
      <c r="P15" s="808"/>
      <c r="Q15" s="809"/>
      <c r="R15" s="810"/>
      <c r="S15" s="810"/>
      <c r="T15" s="810"/>
      <c r="U15" s="810"/>
      <c r="V15" s="810"/>
      <c r="W15" s="810"/>
      <c r="X15" s="810"/>
      <c r="Y15" s="810"/>
      <c r="Z15" s="810"/>
      <c r="AA15" s="810"/>
      <c r="AB15" s="810"/>
      <c r="AC15" s="810"/>
      <c r="AD15" s="810"/>
      <c r="AE15" s="811"/>
      <c r="AF15" s="812"/>
      <c r="AG15" s="813"/>
      <c r="AH15" s="813"/>
      <c r="AI15" s="813"/>
      <c r="AJ15" s="814"/>
      <c r="AK15" s="795"/>
      <c r="AL15" s="796"/>
      <c r="AM15" s="796"/>
      <c r="AN15" s="796"/>
      <c r="AO15" s="796"/>
      <c r="AP15" s="796"/>
      <c r="AQ15" s="796"/>
      <c r="AR15" s="796"/>
      <c r="AS15" s="796"/>
      <c r="AT15" s="796"/>
      <c r="AU15" s="797"/>
      <c r="AV15" s="797"/>
      <c r="AW15" s="797"/>
      <c r="AX15" s="797"/>
      <c r="AY15" s="798"/>
      <c r="AZ15" s="214"/>
      <c r="BA15" s="214"/>
      <c r="BB15" s="214"/>
      <c r="BC15" s="214"/>
      <c r="BD15" s="214"/>
      <c r="BE15" s="215"/>
      <c r="BF15" s="215"/>
      <c r="BG15" s="215"/>
      <c r="BH15" s="215"/>
      <c r="BI15" s="215"/>
      <c r="BJ15" s="215"/>
      <c r="BK15" s="215"/>
      <c r="BL15" s="215"/>
      <c r="BM15" s="215"/>
      <c r="BN15" s="215"/>
      <c r="BO15" s="215"/>
      <c r="BP15" s="215"/>
      <c r="BQ15" s="221">
        <v>9</v>
      </c>
      <c r="BR15" s="222"/>
      <c r="BS15" s="799"/>
      <c r="BT15" s="800"/>
      <c r="BU15" s="800"/>
      <c r="BV15" s="800"/>
      <c r="BW15" s="800"/>
      <c r="BX15" s="800"/>
      <c r="BY15" s="800"/>
      <c r="BZ15" s="800"/>
      <c r="CA15" s="800"/>
      <c r="CB15" s="800"/>
      <c r="CC15" s="800"/>
      <c r="CD15" s="800"/>
      <c r="CE15" s="800"/>
      <c r="CF15" s="800"/>
      <c r="CG15" s="801"/>
      <c r="CH15" s="802"/>
      <c r="CI15" s="803"/>
      <c r="CJ15" s="803"/>
      <c r="CK15" s="803"/>
      <c r="CL15" s="804"/>
      <c r="CM15" s="802"/>
      <c r="CN15" s="803"/>
      <c r="CO15" s="803"/>
      <c r="CP15" s="803"/>
      <c r="CQ15" s="804"/>
      <c r="CR15" s="802"/>
      <c r="CS15" s="803"/>
      <c r="CT15" s="803"/>
      <c r="CU15" s="803"/>
      <c r="CV15" s="804"/>
      <c r="CW15" s="802"/>
      <c r="CX15" s="803"/>
      <c r="CY15" s="803"/>
      <c r="CZ15" s="803"/>
      <c r="DA15" s="804"/>
      <c r="DB15" s="802"/>
      <c r="DC15" s="803"/>
      <c r="DD15" s="803"/>
      <c r="DE15" s="803"/>
      <c r="DF15" s="804"/>
      <c r="DG15" s="802"/>
      <c r="DH15" s="803"/>
      <c r="DI15" s="803"/>
      <c r="DJ15" s="803"/>
      <c r="DK15" s="804"/>
      <c r="DL15" s="802"/>
      <c r="DM15" s="803"/>
      <c r="DN15" s="803"/>
      <c r="DO15" s="803"/>
      <c r="DP15" s="804"/>
      <c r="DQ15" s="802"/>
      <c r="DR15" s="803"/>
      <c r="DS15" s="803"/>
      <c r="DT15" s="803"/>
      <c r="DU15" s="804"/>
      <c r="DV15" s="799"/>
      <c r="DW15" s="800"/>
      <c r="DX15" s="800"/>
      <c r="DY15" s="800"/>
      <c r="DZ15" s="805"/>
      <c r="EA15" s="217"/>
    </row>
    <row r="16" spans="1:131" s="218" customFormat="1" ht="26.25" customHeight="1" x14ac:dyDescent="0.15">
      <c r="A16" s="221">
        <v>10</v>
      </c>
      <c r="B16" s="806"/>
      <c r="C16" s="807"/>
      <c r="D16" s="807"/>
      <c r="E16" s="807"/>
      <c r="F16" s="807"/>
      <c r="G16" s="807"/>
      <c r="H16" s="807"/>
      <c r="I16" s="807"/>
      <c r="J16" s="807"/>
      <c r="K16" s="807"/>
      <c r="L16" s="807"/>
      <c r="M16" s="807"/>
      <c r="N16" s="807"/>
      <c r="O16" s="807"/>
      <c r="P16" s="808"/>
      <c r="Q16" s="809"/>
      <c r="R16" s="810"/>
      <c r="S16" s="810"/>
      <c r="T16" s="810"/>
      <c r="U16" s="810"/>
      <c r="V16" s="810"/>
      <c r="W16" s="810"/>
      <c r="X16" s="810"/>
      <c r="Y16" s="810"/>
      <c r="Z16" s="810"/>
      <c r="AA16" s="810"/>
      <c r="AB16" s="810"/>
      <c r="AC16" s="810"/>
      <c r="AD16" s="810"/>
      <c r="AE16" s="811"/>
      <c r="AF16" s="812"/>
      <c r="AG16" s="813"/>
      <c r="AH16" s="813"/>
      <c r="AI16" s="813"/>
      <c r="AJ16" s="814"/>
      <c r="AK16" s="795"/>
      <c r="AL16" s="796"/>
      <c r="AM16" s="796"/>
      <c r="AN16" s="796"/>
      <c r="AO16" s="796"/>
      <c r="AP16" s="796"/>
      <c r="AQ16" s="796"/>
      <c r="AR16" s="796"/>
      <c r="AS16" s="796"/>
      <c r="AT16" s="796"/>
      <c r="AU16" s="797"/>
      <c r="AV16" s="797"/>
      <c r="AW16" s="797"/>
      <c r="AX16" s="797"/>
      <c r="AY16" s="798"/>
      <c r="AZ16" s="214"/>
      <c r="BA16" s="214"/>
      <c r="BB16" s="214"/>
      <c r="BC16" s="214"/>
      <c r="BD16" s="214"/>
      <c r="BE16" s="215"/>
      <c r="BF16" s="215"/>
      <c r="BG16" s="215"/>
      <c r="BH16" s="215"/>
      <c r="BI16" s="215"/>
      <c r="BJ16" s="215"/>
      <c r="BK16" s="215"/>
      <c r="BL16" s="215"/>
      <c r="BM16" s="215"/>
      <c r="BN16" s="215"/>
      <c r="BO16" s="215"/>
      <c r="BP16" s="215"/>
      <c r="BQ16" s="221">
        <v>10</v>
      </c>
      <c r="BR16" s="222"/>
      <c r="BS16" s="799"/>
      <c r="BT16" s="800"/>
      <c r="BU16" s="800"/>
      <c r="BV16" s="800"/>
      <c r="BW16" s="800"/>
      <c r="BX16" s="800"/>
      <c r="BY16" s="800"/>
      <c r="BZ16" s="800"/>
      <c r="CA16" s="800"/>
      <c r="CB16" s="800"/>
      <c r="CC16" s="800"/>
      <c r="CD16" s="800"/>
      <c r="CE16" s="800"/>
      <c r="CF16" s="800"/>
      <c r="CG16" s="801"/>
      <c r="CH16" s="802"/>
      <c r="CI16" s="803"/>
      <c r="CJ16" s="803"/>
      <c r="CK16" s="803"/>
      <c r="CL16" s="804"/>
      <c r="CM16" s="802"/>
      <c r="CN16" s="803"/>
      <c r="CO16" s="803"/>
      <c r="CP16" s="803"/>
      <c r="CQ16" s="804"/>
      <c r="CR16" s="802"/>
      <c r="CS16" s="803"/>
      <c r="CT16" s="803"/>
      <c r="CU16" s="803"/>
      <c r="CV16" s="804"/>
      <c r="CW16" s="802"/>
      <c r="CX16" s="803"/>
      <c r="CY16" s="803"/>
      <c r="CZ16" s="803"/>
      <c r="DA16" s="804"/>
      <c r="DB16" s="802"/>
      <c r="DC16" s="803"/>
      <c r="DD16" s="803"/>
      <c r="DE16" s="803"/>
      <c r="DF16" s="804"/>
      <c r="DG16" s="802"/>
      <c r="DH16" s="803"/>
      <c r="DI16" s="803"/>
      <c r="DJ16" s="803"/>
      <c r="DK16" s="804"/>
      <c r="DL16" s="802"/>
      <c r="DM16" s="803"/>
      <c r="DN16" s="803"/>
      <c r="DO16" s="803"/>
      <c r="DP16" s="804"/>
      <c r="DQ16" s="802"/>
      <c r="DR16" s="803"/>
      <c r="DS16" s="803"/>
      <c r="DT16" s="803"/>
      <c r="DU16" s="804"/>
      <c r="DV16" s="799"/>
      <c r="DW16" s="800"/>
      <c r="DX16" s="800"/>
      <c r="DY16" s="800"/>
      <c r="DZ16" s="805"/>
      <c r="EA16" s="217"/>
    </row>
    <row r="17" spans="1:131" s="218" customFormat="1" ht="26.25" customHeight="1" x14ac:dyDescent="0.15">
      <c r="A17" s="221">
        <v>11</v>
      </c>
      <c r="B17" s="806"/>
      <c r="C17" s="807"/>
      <c r="D17" s="807"/>
      <c r="E17" s="807"/>
      <c r="F17" s="807"/>
      <c r="G17" s="807"/>
      <c r="H17" s="807"/>
      <c r="I17" s="807"/>
      <c r="J17" s="807"/>
      <c r="K17" s="807"/>
      <c r="L17" s="807"/>
      <c r="M17" s="807"/>
      <c r="N17" s="807"/>
      <c r="O17" s="807"/>
      <c r="P17" s="808"/>
      <c r="Q17" s="809"/>
      <c r="R17" s="810"/>
      <c r="S17" s="810"/>
      <c r="T17" s="810"/>
      <c r="U17" s="810"/>
      <c r="V17" s="810"/>
      <c r="W17" s="810"/>
      <c r="X17" s="810"/>
      <c r="Y17" s="810"/>
      <c r="Z17" s="810"/>
      <c r="AA17" s="810"/>
      <c r="AB17" s="810"/>
      <c r="AC17" s="810"/>
      <c r="AD17" s="810"/>
      <c r="AE17" s="811"/>
      <c r="AF17" s="812"/>
      <c r="AG17" s="813"/>
      <c r="AH17" s="813"/>
      <c r="AI17" s="813"/>
      <c r="AJ17" s="814"/>
      <c r="AK17" s="795"/>
      <c r="AL17" s="796"/>
      <c r="AM17" s="796"/>
      <c r="AN17" s="796"/>
      <c r="AO17" s="796"/>
      <c r="AP17" s="796"/>
      <c r="AQ17" s="796"/>
      <c r="AR17" s="796"/>
      <c r="AS17" s="796"/>
      <c r="AT17" s="796"/>
      <c r="AU17" s="797"/>
      <c r="AV17" s="797"/>
      <c r="AW17" s="797"/>
      <c r="AX17" s="797"/>
      <c r="AY17" s="798"/>
      <c r="AZ17" s="214"/>
      <c r="BA17" s="214"/>
      <c r="BB17" s="214"/>
      <c r="BC17" s="214"/>
      <c r="BD17" s="214"/>
      <c r="BE17" s="215"/>
      <c r="BF17" s="215"/>
      <c r="BG17" s="215"/>
      <c r="BH17" s="215"/>
      <c r="BI17" s="215"/>
      <c r="BJ17" s="215"/>
      <c r="BK17" s="215"/>
      <c r="BL17" s="215"/>
      <c r="BM17" s="215"/>
      <c r="BN17" s="215"/>
      <c r="BO17" s="215"/>
      <c r="BP17" s="215"/>
      <c r="BQ17" s="221">
        <v>11</v>
      </c>
      <c r="BR17" s="222"/>
      <c r="BS17" s="799"/>
      <c r="BT17" s="800"/>
      <c r="BU17" s="800"/>
      <c r="BV17" s="800"/>
      <c r="BW17" s="800"/>
      <c r="BX17" s="800"/>
      <c r="BY17" s="800"/>
      <c r="BZ17" s="800"/>
      <c r="CA17" s="800"/>
      <c r="CB17" s="800"/>
      <c r="CC17" s="800"/>
      <c r="CD17" s="800"/>
      <c r="CE17" s="800"/>
      <c r="CF17" s="800"/>
      <c r="CG17" s="801"/>
      <c r="CH17" s="802"/>
      <c r="CI17" s="803"/>
      <c r="CJ17" s="803"/>
      <c r="CK17" s="803"/>
      <c r="CL17" s="804"/>
      <c r="CM17" s="802"/>
      <c r="CN17" s="803"/>
      <c r="CO17" s="803"/>
      <c r="CP17" s="803"/>
      <c r="CQ17" s="804"/>
      <c r="CR17" s="802"/>
      <c r="CS17" s="803"/>
      <c r="CT17" s="803"/>
      <c r="CU17" s="803"/>
      <c r="CV17" s="804"/>
      <c r="CW17" s="802"/>
      <c r="CX17" s="803"/>
      <c r="CY17" s="803"/>
      <c r="CZ17" s="803"/>
      <c r="DA17" s="804"/>
      <c r="DB17" s="802"/>
      <c r="DC17" s="803"/>
      <c r="DD17" s="803"/>
      <c r="DE17" s="803"/>
      <c r="DF17" s="804"/>
      <c r="DG17" s="802"/>
      <c r="DH17" s="803"/>
      <c r="DI17" s="803"/>
      <c r="DJ17" s="803"/>
      <c r="DK17" s="804"/>
      <c r="DL17" s="802"/>
      <c r="DM17" s="803"/>
      <c r="DN17" s="803"/>
      <c r="DO17" s="803"/>
      <c r="DP17" s="804"/>
      <c r="DQ17" s="802"/>
      <c r="DR17" s="803"/>
      <c r="DS17" s="803"/>
      <c r="DT17" s="803"/>
      <c r="DU17" s="804"/>
      <c r="DV17" s="799"/>
      <c r="DW17" s="800"/>
      <c r="DX17" s="800"/>
      <c r="DY17" s="800"/>
      <c r="DZ17" s="805"/>
      <c r="EA17" s="217"/>
    </row>
    <row r="18" spans="1:131" s="218" customFormat="1" ht="26.25" customHeight="1" x14ac:dyDescent="0.15">
      <c r="A18" s="221">
        <v>12</v>
      </c>
      <c r="B18" s="806"/>
      <c r="C18" s="807"/>
      <c r="D18" s="807"/>
      <c r="E18" s="807"/>
      <c r="F18" s="807"/>
      <c r="G18" s="807"/>
      <c r="H18" s="807"/>
      <c r="I18" s="807"/>
      <c r="J18" s="807"/>
      <c r="K18" s="807"/>
      <c r="L18" s="807"/>
      <c r="M18" s="807"/>
      <c r="N18" s="807"/>
      <c r="O18" s="807"/>
      <c r="P18" s="808"/>
      <c r="Q18" s="809"/>
      <c r="R18" s="810"/>
      <c r="S18" s="810"/>
      <c r="T18" s="810"/>
      <c r="U18" s="810"/>
      <c r="V18" s="810"/>
      <c r="W18" s="810"/>
      <c r="X18" s="810"/>
      <c r="Y18" s="810"/>
      <c r="Z18" s="810"/>
      <c r="AA18" s="810"/>
      <c r="AB18" s="810"/>
      <c r="AC18" s="810"/>
      <c r="AD18" s="810"/>
      <c r="AE18" s="811"/>
      <c r="AF18" s="812"/>
      <c r="AG18" s="813"/>
      <c r="AH18" s="813"/>
      <c r="AI18" s="813"/>
      <c r="AJ18" s="814"/>
      <c r="AK18" s="795"/>
      <c r="AL18" s="796"/>
      <c r="AM18" s="796"/>
      <c r="AN18" s="796"/>
      <c r="AO18" s="796"/>
      <c r="AP18" s="796"/>
      <c r="AQ18" s="796"/>
      <c r="AR18" s="796"/>
      <c r="AS18" s="796"/>
      <c r="AT18" s="796"/>
      <c r="AU18" s="797"/>
      <c r="AV18" s="797"/>
      <c r="AW18" s="797"/>
      <c r="AX18" s="797"/>
      <c r="AY18" s="798"/>
      <c r="AZ18" s="214"/>
      <c r="BA18" s="214"/>
      <c r="BB18" s="214"/>
      <c r="BC18" s="214"/>
      <c r="BD18" s="214"/>
      <c r="BE18" s="215"/>
      <c r="BF18" s="215"/>
      <c r="BG18" s="215"/>
      <c r="BH18" s="215"/>
      <c r="BI18" s="215"/>
      <c r="BJ18" s="215"/>
      <c r="BK18" s="215"/>
      <c r="BL18" s="215"/>
      <c r="BM18" s="215"/>
      <c r="BN18" s="215"/>
      <c r="BO18" s="215"/>
      <c r="BP18" s="215"/>
      <c r="BQ18" s="221">
        <v>12</v>
      </c>
      <c r="BR18" s="222"/>
      <c r="BS18" s="799"/>
      <c r="BT18" s="800"/>
      <c r="BU18" s="800"/>
      <c r="BV18" s="800"/>
      <c r="BW18" s="800"/>
      <c r="BX18" s="800"/>
      <c r="BY18" s="800"/>
      <c r="BZ18" s="800"/>
      <c r="CA18" s="800"/>
      <c r="CB18" s="800"/>
      <c r="CC18" s="800"/>
      <c r="CD18" s="800"/>
      <c r="CE18" s="800"/>
      <c r="CF18" s="800"/>
      <c r="CG18" s="801"/>
      <c r="CH18" s="802"/>
      <c r="CI18" s="803"/>
      <c r="CJ18" s="803"/>
      <c r="CK18" s="803"/>
      <c r="CL18" s="804"/>
      <c r="CM18" s="802"/>
      <c r="CN18" s="803"/>
      <c r="CO18" s="803"/>
      <c r="CP18" s="803"/>
      <c r="CQ18" s="804"/>
      <c r="CR18" s="802"/>
      <c r="CS18" s="803"/>
      <c r="CT18" s="803"/>
      <c r="CU18" s="803"/>
      <c r="CV18" s="804"/>
      <c r="CW18" s="802"/>
      <c r="CX18" s="803"/>
      <c r="CY18" s="803"/>
      <c r="CZ18" s="803"/>
      <c r="DA18" s="804"/>
      <c r="DB18" s="802"/>
      <c r="DC18" s="803"/>
      <c r="DD18" s="803"/>
      <c r="DE18" s="803"/>
      <c r="DF18" s="804"/>
      <c r="DG18" s="802"/>
      <c r="DH18" s="803"/>
      <c r="DI18" s="803"/>
      <c r="DJ18" s="803"/>
      <c r="DK18" s="804"/>
      <c r="DL18" s="802"/>
      <c r="DM18" s="803"/>
      <c r="DN18" s="803"/>
      <c r="DO18" s="803"/>
      <c r="DP18" s="804"/>
      <c r="DQ18" s="802"/>
      <c r="DR18" s="803"/>
      <c r="DS18" s="803"/>
      <c r="DT18" s="803"/>
      <c r="DU18" s="804"/>
      <c r="DV18" s="799"/>
      <c r="DW18" s="800"/>
      <c r="DX18" s="800"/>
      <c r="DY18" s="800"/>
      <c r="DZ18" s="805"/>
      <c r="EA18" s="217"/>
    </row>
    <row r="19" spans="1:131" s="218" customFormat="1" ht="26.25" customHeight="1" x14ac:dyDescent="0.15">
      <c r="A19" s="221">
        <v>13</v>
      </c>
      <c r="B19" s="806"/>
      <c r="C19" s="807"/>
      <c r="D19" s="807"/>
      <c r="E19" s="807"/>
      <c r="F19" s="807"/>
      <c r="G19" s="807"/>
      <c r="H19" s="807"/>
      <c r="I19" s="807"/>
      <c r="J19" s="807"/>
      <c r="K19" s="807"/>
      <c r="L19" s="807"/>
      <c r="M19" s="807"/>
      <c r="N19" s="807"/>
      <c r="O19" s="807"/>
      <c r="P19" s="808"/>
      <c r="Q19" s="809"/>
      <c r="R19" s="810"/>
      <c r="S19" s="810"/>
      <c r="T19" s="810"/>
      <c r="U19" s="810"/>
      <c r="V19" s="810"/>
      <c r="W19" s="810"/>
      <c r="X19" s="810"/>
      <c r="Y19" s="810"/>
      <c r="Z19" s="810"/>
      <c r="AA19" s="810"/>
      <c r="AB19" s="810"/>
      <c r="AC19" s="810"/>
      <c r="AD19" s="810"/>
      <c r="AE19" s="811"/>
      <c r="AF19" s="812"/>
      <c r="AG19" s="813"/>
      <c r="AH19" s="813"/>
      <c r="AI19" s="813"/>
      <c r="AJ19" s="814"/>
      <c r="AK19" s="795"/>
      <c r="AL19" s="796"/>
      <c r="AM19" s="796"/>
      <c r="AN19" s="796"/>
      <c r="AO19" s="796"/>
      <c r="AP19" s="796"/>
      <c r="AQ19" s="796"/>
      <c r="AR19" s="796"/>
      <c r="AS19" s="796"/>
      <c r="AT19" s="796"/>
      <c r="AU19" s="797"/>
      <c r="AV19" s="797"/>
      <c r="AW19" s="797"/>
      <c r="AX19" s="797"/>
      <c r="AY19" s="798"/>
      <c r="AZ19" s="214"/>
      <c r="BA19" s="214"/>
      <c r="BB19" s="214"/>
      <c r="BC19" s="214"/>
      <c r="BD19" s="214"/>
      <c r="BE19" s="215"/>
      <c r="BF19" s="215"/>
      <c r="BG19" s="215"/>
      <c r="BH19" s="215"/>
      <c r="BI19" s="215"/>
      <c r="BJ19" s="215"/>
      <c r="BK19" s="215"/>
      <c r="BL19" s="215"/>
      <c r="BM19" s="215"/>
      <c r="BN19" s="215"/>
      <c r="BO19" s="215"/>
      <c r="BP19" s="215"/>
      <c r="BQ19" s="221">
        <v>13</v>
      </c>
      <c r="BR19" s="222"/>
      <c r="BS19" s="799"/>
      <c r="BT19" s="800"/>
      <c r="BU19" s="800"/>
      <c r="BV19" s="800"/>
      <c r="BW19" s="800"/>
      <c r="BX19" s="800"/>
      <c r="BY19" s="800"/>
      <c r="BZ19" s="800"/>
      <c r="CA19" s="800"/>
      <c r="CB19" s="800"/>
      <c r="CC19" s="800"/>
      <c r="CD19" s="800"/>
      <c r="CE19" s="800"/>
      <c r="CF19" s="800"/>
      <c r="CG19" s="801"/>
      <c r="CH19" s="802"/>
      <c r="CI19" s="803"/>
      <c r="CJ19" s="803"/>
      <c r="CK19" s="803"/>
      <c r="CL19" s="804"/>
      <c r="CM19" s="802"/>
      <c r="CN19" s="803"/>
      <c r="CO19" s="803"/>
      <c r="CP19" s="803"/>
      <c r="CQ19" s="804"/>
      <c r="CR19" s="802"/>
      <c r="CS19" s="803"/>
      <c r="CT19" s="803"/>
      <c r="CU19" s="803"/>
      <c r="CV19" s="804"/>
      <c r="CW19" s="802"/>
      <c r="CX19" s="803"/>
      <c r="CY19" s="803"/>
      <c r="CZ19" s="803"/>
      <c r="DA19" s="804"/>
      <c r="DB19" s="802"/>
      <c r="DC19" s="803"/>
      <c r="DD19" s="803"/>
      <c r="DE19" s="803"/>
      <c r="DF19" s="804"/>
      <c r="DG19" s="802"/>
      <c r="DH19" s="803"/>
      <c r="DI19" s="803"/>
      <c r="DJ19" s="803"/>
      <c r="DK19" s="804"/>
      <c r="DL19" s="802"/>
      <c r="DM19" s="803"/>
      <c r="DN19" s="803"/>
      <c r="DO19" s="803"/>
      <c r="DP19" s="804"/>
      <c r="DQ19" s="802"/>
      <c r="DR19" s="803"/>
      <c r="DS19" s="803"/>
      <c r="DT19" s="803"/>
      <c r="DU19" s="804"/>
      <c r="DV19" s="799"/>
      <c r="DW19" s="800"/>
      <c r="DX19" s="800"/>
      <c r="DY19" s="800"/>
      <c r="DZ19" s="805"/>
      <c r="EA19" s="217"/>
    </row>
    <row r="20" spans="1:131" s="218" customFormat="1" ht="26.25" customHeight="1" x14ac:dyDescent="0.15">
      <c r="A20" s="221">
        <v>14</v>
      </c>
      <c r="B20" s="806"/>
      <c r="C20" s="807"/>
      <c r="D20" s="807"/>
      <c r="E20" s="807"/>
      <c r="F20" s="807"/>
      <c r="G20" s="807"/>
      <c r="H20" s="807"/>
      <c r="I20" s="807"/>
      <c r="J20" s="807"/>
      <c r="K20" s="807"/>
      <c r="L20" s="807"/>
      <c r="M20" s="807"/>
      <c r="N20" s="807"/>
      <c r="O20" s="807"/>
      <c r="P20" s="808"/>
      <c r="Q20" s="809"/>
      <c r="R20" s="810"/>
      <c r="S20" s="810"/>
      <c r="T20" s="810"/>
      <c r="U20" s="810"/>
      <c r="V20" s="810"/>
      <c r="W20" s="810"/>
      <c r="X20" s="810"/>
      <c r="Y20" s="810"/>
      <c r="Z20" s="810"/>
      <c r="AA20" s="810"/>
      <c r="AB20" s="810"/>
      <c r="AC20" s="810"/>
      <c r="AD20" s="810"/>
      <c r="AE20" s="811"/>
      <c r="AF20" s="812"/>
      <c r="AG20" s="813"/>
      <c r="AH20" s="813"/>
      <c r="AI20" s="813"/>
      <c r="AJ20" s="814"/>
      <c r="AK20" s="795"/>
      <c r="AL20" s="796"/>
      <c r="AM20" s="796"/>
      <c r="AN20" s="796"/>
      <c r="AO20" s="796"/>
      <c r="AP20" s="796"/>
      <c r="AQ20" s="796"/>
      <c r="AR20" s="796"/>
      <c r="AS20" s="796"/>
      <c r="AT20" s="796"/>
      <c r="AU20" s="797"/>
      <c r="AV20" s="797"/>
      <c r="AW20" s="797"/>
      <c r="AX20" s="797"/>
      <c r="AY20" s="798"/>
      <c r="AZ20" s="214"/>
      <c r="BA20" s="214"/>
      <c r="BB20" s="214"/>
      <c r="BC20" s="214"/>
      <c r="BD20" s="214"/>
      <c r="BE20" s="215"/>
      <c r="BF20" s="215"/>
      <c r="BG20" s="215"/>
      <c r="BH20" s="215"/>
      <c r="BI20" s="215"/>
      <c r="BJ20" s="215"/>
      <c r="BK20" s="215"/>
      <c r="BL20" s="215"/>
      <c r="BM20" s="215"/>
      <c r="BN20" s="215"/>
      <c r="BO20" s="215"/>
      <c r="BP20" s="215"/>
      <c r="BQ20" s="221">
        <v>14</v>
      </c>
      <c r="BR20" s="222"/>
      <c r="BS20" s="799"/>
      <c r="BT20" s="800"/>
      <c r="BU20" s="800"/>
      <c r="BV20" s="800"/>
      <c r="BW20" s="800"/>
      <c r="BX20" s="800"/>
      <c r="BY20" s="800"/>
      <c r="BZ20" s="800"/>
      <c r="CA20" s="800"/>
      <c r="CB20" s="800"/>
      <c r="CC20" s="800"/>
      <c r="CD20" s="800"/>
      <c r="CE20" s="800"/>
      <c r="CF20" s="800"/>
      <c r="CG20" s="801"/>
      <c r="CH20" s="802"/>
      <c r="CI20" s="803"/>
      <c r="CJ20" s="803"/>
      <c r="CK20" s="803"/>
      <c r="CL20" s="804"/>
      <c r="CM20" s="802"/>
      <c r="CN20" s="803"/>
      <c r="CO20" s="803"/>
      <c r="CP20" s="803"/>
      <c r="CQ20" s="804"/>
      <c r="CR20" s="802"/>
      <c r="CS20" s="803"/>
      <c r="CT20" s="803"/>
      <c r="CU20" s="803"/>
      <c r="CV20" s="804"/>
      <c r="CW20" s="802"/>
      <c r="CX20" s="803"/>
      <c r="CY20" s="803"/>
      <c r="CZ20" s="803"/>
      <c r="DA20" s="804"/>
      <c r="DB20" s="802"/>
      <c r="DC20" s="803"/>
      <c r="DD20" s="803"/>
      <c r="DE20" s="803"/>
      <c r="DF20" s="804"/>
      <c r="DG20" s="802"/>
      <c r="DH20" s="803"/>
      <c r="DI20" s="803"/>
      <c r="DJ20" s="803"/>
      <c r="DK20" s="804"/>
      <c r="DL20" s="802"/>
      <c r="DM20" s="803"/>
      <c r="DN20" s="803"/>
      <c r="DO20" s="803"/>
      <c r="DP20" s="804"/>
      <c r="DQ20" s="802"/>
      <c r="DR20" s="803"/>
      <c r="DS20" s="803"/>
      <c r="DT20" s="803"/>
      <c r="DU20" s="804"/>
      <c r="DV20" s="799"/>
      <c r="DW20" s="800"/>
      <c r="DX20" s="800"/>
      <c r="DY20" s="800"/>
      <c r="DZ20" s="805"/>
      <c r="EA20" s="217"/>
    </row>
    <row r="21" spans="1:131" s="218" customFormat="1" ht="26.25" customHeight="1" thickBot="1" x14ac:dyDescent="0.2">
      <c r="A21" s="221">
        <v>15</v>
      </c>
      <c r="B21" s="806"/>
      <c r="C21" s="807"/>
      <c r="D21" s="807"/>
      <c r="E21" s="807"/>
      <c r="F21" s="807"/>
      <c r="G21" s="807"/>
      <c r="H21" s="807"/>
      <c r="I21" s="807"/>
      <c r="J21" s="807"/>
      <c r="K21" s="807"/>
      <c r="L21" s="807"/>
      <c r="M21" s="807"/>
      <c r="N21" s="807"/>
      <c r="O21" s="807"/>
      <c r="P21" s="808"/>
      <c r="Q21" s="809"/>
      <c r="R21" s="810"/>
      <c r="S21" s="810"/>
      <c r="T21" s="810"/>
      <c r="U21" s="810"/>
      <c r="V21" s="810"/>
      <c r="W21" s="810"/>
      <c r="X21" s="810"/>
      <c r="Y21" s="810"/>
      <c r="Z21" s="810"/>
      <c r="AA21" s="810"/>
      <c r="AB21" s="810"/>
      <c r="AC21" s="810"/>
      <c r="AD21" s="810"/>
      <c r="AE21" s="811"/>
      <c r="AF21" s="812"/>
      <c r="AG21" s="813"/>
      <c r="AH21" s="813"/>
      <c r="AI21" s="813"/>
      <c r="AJ21" s="814"/>
      <c r="AK21" s="795"/>
      <c r="AL21" s="796"/>
      <c r="AM21" s="796"/>
      <c r="AN21" s="796"/>
      <c r="AO21" s="796"/>
      <c r="AP21" s="796"/>
      <c r="AQ21" s="796"/>
      <c r="AR21" s="796"/>
      <c r="AS21" s="796"/>
      <c r="AT21" s="796"/>
      <c r="AU21" s="797"/>
      <c r="AV21" s="797"/>
      <c r="AW21" s="797"/>
      <c r="AX21" s="797"/>
      <c r="AY21" s="798"/>
      <c r="AZ21" s="214"/>
      <c r="BA21" s="214"/>
      <c r="BB21" s="214"/>
      <c r="BC21" s="214"/>
      <c r="BD21" s="214"/>
      <c r="BE21" s="215"/>
      <c r="BF21" s="215"/>
      <c r="BG21" s="215"/>
      <c r="BH21" s="215"/>
      <c r="BI21" s="215"/>
      <c r="BJ21" s="215"/>
      <c r="BK21" s="215"/>
      <c r="BL21" s="215"/>
      <c r="BM21" s="215"/>
      <c r="BN21" s="215"/>
      <c r="BO21" s="215"/>
      <c r="BP21" s="215"/>
      <c r="BQ21" s="221">
        <v>15</v>
      </c>
      <c r="BR21" s="222"/>
      <c r="BS21" s="799"/>
      <c r="BT21" s="800"/>
      <c r="BU21" s="800"/>
      <c r="BV21" s="800"/>
      <c r="BW21" s="800"/>
      <c r="BX21" s="800"/>
      <c r="BY21" s="800"/>
      <c r="BZ21" s="800"/>
      <c r="CA21" s="800"/>
      <c r="CB21" s="800"/>
      <c r="CC21" s="800"/>
      <c r="CD21" s="800"/>
      <c r="CE21" s="800"/>
      <c r="CF21" s="800"/>
      <c r="CG21" s="801"/>
      <c r="CH21" s="802"/>
      <c r="CI21" s="803"/>
      <c r="CJ21" s="803"/>
      <c r="CK21" s="803"/>
      <c r="CL21" s="804"/>
      <c r="CM21" s="802"/>
      <c r="CN21" s="803"/>
      <c r="CO21" s="803"/>
      <c r="CP21" s="803"/>
      <c r="CQ21" s="804"/>
      <c r="CR21" s="802"/>
      <c r="CS21" s="803"/>
      <c r="CT21" s="803"/>
      <c r="CU21" s="803"/>
      <c r="CV21" s="804"/>
      <c r="CW21" s="802"/>
      <c r="CX21" s="803"/>
      <c r="CY21" s="803"/>
      <c r="CZ21" s="803"/>
      <c r="DA21" s="804"/>
      <c r="DB21" s="802"/>
      <c r="DC21" s="803"/>
      <c r="DD21" s="803"/>
      <c r="DE21" s="803"/>
      <c r="DF21" s="804"/>
      <c r="DG21" s="802"/>
      <c r="DH21" s="803"/>
      <c r="DI21" s="803"/>
      <c r="DJ21" s="803"/>
      <c r="DK21" s="804"/>
      <c r="DL21" s="802"/>
      <c r="DM21" s="803"/>
      <c r="DN21" s="803"/>
      <c r="DO21" s="803"/>
      <c r="DP21" s="804"/>
      <c r="DQ21" s="802"/>
      <c r="DR21" s="803"/>
      <c r="DS21" s="803"/>
      <c r="DT21" s="803"/>
      <c r="DU21" s="804"/>
      <c r="DV21" s="799"/>
      <c r="DW21" s="800"/>
      <c r="DX21" s="800"/>
      <c r="DY21" s="800"/>
      <c r="DZ21" s="805"/>
      <c r="EA21" s="217"/>
    </row>
    <row r="22" spans="1:131" s="218" customFormat="1" ht="26.25" customHeight="1" x14ac:dyDescent="0.15">
      <c r="A22" s="221">
        <v>16</v>
      </c>
      <c r="B22" s="806"/>
      <c r="C22" s="807"/>
      <c r="D22" s="807"/>
      <c r="E22" s="807"/>
      <c r="F22" s="807"/>
      <c r="G22" s="807"/>
      <c r="H22" s="807"/>
      <c r="I22" s="807"/>
      <c r="J22" s="807"/>
      <c r="K22" s="807"/>
      <c r="L22" s="807"/>
      <c r="M22" s="807"/>
      <c r="N22" s="807"/>
      <c r="O22" s="807"/>
      <c r="P22" s="808"/>
      <c r="Q22" s="825"/>
      <c r="R22" s="826"/>
      <c r="S22" s="826"/>
      <c r="T22" s="826"/>
      <c r="U22" s="826"/>
      <c r="V22" s="826"/>
      <c r="W22" s="826"/>
      <c r="X22" s="826"/>
      <c r="Y22" s="826"/>
      <c r="Z22" s="826"/>
      <c r="AA22" s="826"/>
      <c r="AB22" s="826"/>
      <c r="AC22" s="826"/>
      <c r="AD22" s="826"/>
      <c r="AE22" s="827"/>
      <c r="AF22" s="812"/>
      <c r="AG22" s="813"/>
      <c r="AH22" s="813"/>
      <c r="AI22" s="813"/>
      <c r="AJ22" s="814"/>
      <c r="AK22" s="828"/>
      <c r="AL22" s="829"/>
      <c r="AM22" s="829"/>
      <c r="AN22" s="829"/>
      <c r="AO22" s="829"/>
      <c r="AP22" s="829"/>
      <c r="AQ22" s="829"/>
      <c r="AR22" s="829"/>
      <c r="AS22" s="829"/>
      <c r="AT22" s="829"/>
      <c r="AU22" s="830"/>
      <c r="AV22" s="830"/>
      <c r="AW22" s="830"/>
      <c r="AX22" s="830"/>
      <c r="AY22" s="831"/>
      <c r="AZ22" s="832" t="s">
        <v>377</v>
      </c>
      <c r="BA22" s="832"/>
      <c r="BB22" s="832"/>
      <c r="BC22" s="832"/>
      <c r="BD22" s="833"/>
      <c r="BE22" s="215"/>
      <c r="BF22" s="215"/>
      <c r="BG22" s="215"/>
      <c r="BH22" s="215"/>
      <c r="BI22" s="215"/>
      <c r="BJ22" s="215"/>
      <c r="BK22" s="215"/>
      <c r="BL22" s="215"/>
      <c r="BM22" s="215"/>
      <c r="BN22" s="215"/>
      <c r="BO22" s="215"/>
      <c r="BP22" s="215"/>
      <c r="BQ22" s="221">
        <v>16</v>
      </c>
      <c r="BR22" s="222"/>
      <c r="BS22" s="799"/>
      <c r="BT22" s="800"/>
      <c r="BU22" s="800"/>
      <c r="BV22" s="800"/>
      <c r="BW22" s="800"/>
      <c r="BX22" s="800"/>
      <c r="BY22" s="800"/>
      <c r="BZ22" s="800"/>
      <c r="CA22" s="800"/>
      <c r="CB22" s="800"/>
      <c r="CC22" s="800"/>
      <c r="CD22" s="800"/>
      <c r="CE22" s="800"/>
      <c r="CF22" s="800"/>
      <c r="CG22" s="801"/>
      <c r="CH22" s="802"/>
      <c r="CI22" s="803"/>
      <c r="CJ22" s="803"/>
      <c r="CK22" s="803"/>
      <c r="CL22" s="804"/>
      <c r="CM22" s="802"/>
      <c r="CN22" s="803"/>
      <c r="CO22" s="803"/>
      <c r="CP22" s="803"/>
      <c r="CQ22" s="804"/>
      <c r="CR22" s="802"/>
      <c r="CS22" s="803"/>
      <c r="CT22" s="803"/>
      <c r="CU22" s="803"/>
      <c r="CV22" s="804"/>
      <c r="CW22" s="802"/>
      <c r="CX22" s="803"/>
      <c r="CY22" s="803"/>
      <c r="CZ22" s="803"/>
      <c r="DA22" s="804"/>
      <c r="DB22" s="802"/>
      <c r="DC22" s="803"/>
      <c r="DD22" s="803"/>
      <c r="DE22" s="803"/>
      <c r="DF22" s="804"/>
      <c r="DG22" s="802"/>
      <c r="DH22" s="803"/>
      <c r="DI22" s="803"/>
      <c r="DJ22" s="803"/>
      <c r="DK22" s="804"/>
      <c r="DL22" s="802"/>
      <c r="DM22" s="803"/>
      <c r="DN22" s="803"/>
      <c r="DO22" s="803"/>
      <c r="DP22" s="804"/>
      <c r="DQ22" s="802"/>
      <c r="DR22" s="803"/>
      <c r="DS22" s="803"/>
      <c r="DT22" s="803"/>
      <c r="DU22" s="804"/>
      <c r="DV22" s="799"/>
      <c r="DW22" s="800"/>
      <c r="DX22" s="800"/>
      <c r="DY22" s="800"/>
      <c r="DZ22" s="805"/>
      <c r="EA22" s="217"/>
    </row>
    <row r="23" spans="1:131" s="218" customFormat="1" ht="26.25" customHeight="1" thickBot="1" x14ac:dyDescent="0.2">
      <c r="A23" s="223" t="s">
        <v>378</v>
      </c>
      <c r="B23" s="815" t="s">
        <v>379</v>
      </c>
      <c r="C23" s="816"/>
      <c r="D23" s="816"/>
      <c r="E23" s="816"/>
      <c r="F23" s="816"/>
      <c r="G23" s="816"/>
      <c r="H23" s="816"/>
      <c r="I23" s="816"/>
      <c r="J23" s="816"/>
      <c r="K23" s="816"/>
      <c r="L23" s="816"/>
      <c r="M23" s="816"/>
      <c r="N23" s="816"/>
      <c r="O23" s="816"/>
      <c r="P23" s="817"/>
      <c r="Q23" s="818">
        <v>45929</v>
      </c>
      <c r="R23" s="819"/>
      <c r="S23" s="819"/>
      <c r="T23" s="819"/>
      <c r="U23" s="819"/>
      <c r="V23" s="819">
        <v>43243</v>
      </c>
      <c r="W23" s="819"/>
      <c r="X23" s="819"/>
      <c r="Y23" s="819"/>
      <c r="Z23" s="819"/>
      <c r="AA23" s="819">
        <v>2687</v>
      </c>
      <c r="AB23" s="819"/>
      <c r="AC23" s="819"/>
      <c r="AD23" s="819"/>
      <c r="AE23" s="820"/>
      <c r="AF23" s="821">
        <v>2399</v>
      </c>
      <c r="AG23" s="819"/>
      <c r="AH23" s="819"/>
      <c r="AI23" s="819"/>
      <c r="AJ23" s="822"/>
      <c r="AK23" s="823"/>
      <c r="AL23" s="824"/>
      <c r="AM23" s="824"/>
      <c r="AN23" s="824"/>
      <c r="AO23" s="824"/>
      <c r="AP23" s="819">
        <v>34842</v>
      </c>
      <c r="AQ23" s="819"/>
      <c r="AR23" s="819"/>
      <c r="AS23" s="819"/>
      <c r="AT23" s="819"/>
      <c r="AU23" s="835"/>
      <c r="AV23" s="835"/>
      <c r="AW23" s="835"/>
      <c r="AX23" s="835"/>
      <c r="AY23" s="836"/>
      <c r="AZ23" s="837" t="s">
        <v>122</v>
      </c>
      <c r="BA23" s="838"/>
      <c r="BB23" s="838"/>
      <c r="BC23" s="838"/>
      <c r="BD23" s="839"/>
      <c r="BE23" s="215"/>
      <c r="BF23" s="215"/>
      <c r="BG23" s="215"/>
      <c r="BH23" s="215"/>
      <c r="BI23" s="215"/>
      <c r="BJ23" s="215"/>
      <c r="BK23" s="215"/>
      <c r="BL23" s="215"/>
      <c r="BM23" s="215"/>
      <c r="BN23" s="215"/>
      <c r="BO23" s="215"/>
      <c r="BP23" s="215"/>
      <c r="BQ23" s="221">
        <v>17</v>
      </c>
      <c r="BR23" s="222"/>
      <c r="BS23" s="799"/>
      <c r="BT23" s="800"/>
      <c r="BU23" s="800"/>
      <c r="BV23" s="800"/>
      <c r="BW23" s="800"/>
      <c r="BX23" s="800"/>
      <c r="BY23" s="800"/>
      <c r="BZ23" s="800"/>
      <c r="CA23" s="800"/>
      <c r="CB23" s="800"/>
      <c r="CC23" s="800"/>
      <c r="CD23" s="800"/>
      <c r="CE23" s="800"/>
      <c r="CF23" s="800"/>
      <c r="CG23" s="801"/>
      <c r="CH23" s="802"/>
      <c r="CI23" s="803"/>
      <c r="CJ23" s="803"/>
      <c r="CK23" s="803"/>
      <c r="CL23" s="804"/>
      <c r="CM23" s="802"/>
      <c r="CN23" s="803"/>
      <c r="CO23" s="803"/>
      <c r="CP23" s="803"/>
      <c r="CQ23" s="804"/>
      <c r="CR23" s="802"/>
      <c r="CS23" s="803"/>
      <c r="CT23" s="803"/>
      <c r="CU23" s="803"/>
      <c r="CV23" s="804"/>
      <c r="CW23" s="802"/>
      <c r="CX23" s="803"/>
      <c r="CY23" s="803"/>
      <c r="CZ23" s="803"/>
      <c r="DA23" s="804"/>
      <c r="DB23" s="802"/>
      <c r="DC23" s="803"/>
      <c r="DD23" s="803"/>
      <c r="DE23" s="803"/>
      <c r="DF23" s="804"/>
      <c r="DG23" s="802"/>
      <c r="DH23" s="803"/>
      <c r="DI23" s="803"/>
      <c r="DJ23" s="803"/>
      <c r="DK23" s="804"/>
      <c r="DL23" s="802"/>
      <c r="DM23" s="803"/>
      <c r="DN23" s="803"/>
      <c r="DO23" s="803"/>
      <c r="DP23" s="804"/>
      <c r="DQ23" s="802"/>
      <c r="DR23" s="803"/>
      <c r="DS23" s="803"/>
      <c r="DT23" s="803"/>
      <c r="DU23" s="804"/>
      <c r="DV23" s="799"/>
      <c r="DW23" s="800"/>
      <c r="DX23" s="800"/>
      <c r="DY23" s="800"/>
      <c r="DZ23" s="805"/>
      <c r="EA23" s="217"/>
    </row>
    <row r="24" spans="1:131" s="218" customFormat="1" ht="26.25" customHeight="1" x14ac:dyDescent="0.15">
      <c r="A24" s="834" t="s">
        <v>380</v>
      </c>
      <c r="B24" s="834"/>
      <c r="C24" s="834"/>
      <c r="D24" s="834"/>
      <c r="E24" s="834"/>
      <c r="F24" s="834"/>
      <c r="G24" s="834"/>
      <c r="H24" s="834"/>
      <c r="I24" s="834"/>
      <c r="J24" s="834"/>
      <c r="K24" s="834"/>
      <c r="L24" s="834"/>
      <c r="M24" s="834"/>
      <c r="N24" s="834"/>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O24" s="834"/>
      <c r="AP24" s="834"/>
      <c r="AQ24" s="834"/>
      <c r="AR24" s="834"/>
      <c r="AS24" s="834"/>
      <c r="AT24" s="834"/>
      <c r="AU24" s="834"/>
      <c r="AV24" s="834"/>
      <c r="AW24" s="834"/>
      <c r="AX24" s="834"/>
      <c r="AY24" s="834"/>
      <c r="AZ24" s="214"/>
      <c r="BA24" s="214"/>
      <c r="BB24" s="214"/>
      <c r="BC24" s="214"/>
      <c r="BD24" s="214"/>
      <c r="BE24" s="215"/>
      <c r="BF24" s="215"/>
      <c r="BG24" s="215"/>
      <c r="BH24" s="215"/>
      <c r="BI24" s="215"/>
      <c r="BJ24" s="215"/>
      <c r="BK24" s="215"/>
      <c r="BL24" s="215"/>
      <c r="BM24" s="215"/>
      <c r="BN24" s="215"/>
      <c r="BO24" s="215"/>
      <c r="BP24" s="215"/>
      <c r="BQ24" s="221">
        <v>18</v>
      </c>
      <c r="BR24" s="222"/>
      <c r="BS24" s="799"/>
      <c r="BT24" s="800"/>
      <c r="BU24" s="800"/>
      <c r="BV24" s="800"/>
      <c r="BW24" s="800"/>
      <c r="BX24" s="800"/>
      <c r="BY24" s="800"/>
      <c r="BZ24" s="800"/>
      <c r="CA24" s="800"/>
      <c r="CB24" s="800"/>
      <c r="CC24" s="800"/>
      <c r="CD24" s="800"/>
      <c r="CE24" s="800"/>
      <c r="CF24" s="800"/>
      <c r="CG24" s="801"/>
      <c r="CH24" s="802"/>
      <c r="CI24" s="803"/>
      <c r="CJ24" s="803"/>
      <c r="CK24" s="803"/>
      <c r="CL24" s="804"/>
      <c r="CM24" s="802"/>
      <c r="CN24" s="803"/>
      <c r="CO24" s="803"/>
      <c r="CP24" s="803"/>
      <c r="CQ24" s="804"/>
      <c r="CR24" s="802"/>
      <c r="CS24" s="803"/>
      <c r="CT24" s="803"/>
      <c r="CU24" s="803"/>
      <c r="CV24" s="804"/>
      <c r="CW24" s="802"/>
      <c r="CX24" s="803"/>
      <c r="CY24" s="803"/>
      <c r="CZ24" s="803"/>
      <c r="DA24" s="804"/>
      <c r="DB24" s="802"/>
      <c r="DC24" s="803"/>
      <c r="DD24" s="803"/>
      <c r="DE24" s="803"/>
      <c r="DF24" s="804"/>
      <c r="DG24" s="802"/>
      <c r="DH24" s="803"/>
      <c r="DI24" s="803"/>
      <c r="DJ24" s="803"/>
      <c r="DK24" s="804"/>
      <c r="DL24" s="802"/>
      <c r="DM24" s="803"/>
      <c r="DN24" s="803"/>
      <c r="DO24" s="803"/>
      <c r="DP24" s="804"/>
      <c r="DQ24" s="802"/>
      <c r="DR24" s="803"/>
      <c r="DS24" s="803"/>
      <c r="DT24" s="803"/>
      <c r="DU24" s="804"/>
      <c r="DV24" s="799"/>
      <c r="DW24" s="800"/>
      <c r="DX24" s="800"/>
      <c r="DY24" s="800"/>
      <c r="DZ24" s="805"/>
      <c r="EA24" s="217"/>
    </row>
    <row r="25" spans="1:131" ht="26.25" customHeight="1" thickBot="1" x14ac:dyDescent="0.2">
      <c r="A25" s="751" t="s">
        <v>381</v>
      </c>
      <c r="B25" s="751"/>
      <c r="C25" s="751"/>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751"/>
      <c r="AB25" s="751"/>
      <c r="AC25" s="751"/>
      <c r="AD25" s="751"/>
      <c r="AE25" s="751"/>
      <c r="AF25" s="751"/>
      <c r="AG25" s="751"/>
      <c r="AH25" s="751"/>
      <c r="AI25" s="751"/>
      <c r="AJ25" s="751"/>
      <c r="AK25" s="751"/>
      <c r="AL25" s="751"/>
      <c r="AM25" s="751"/>
      <c r="AN25" s="751"/>
      <c r="AO25" s="751"/>
      <c r="AP25" s="751"/>
      <c r="AQ25" s="751"/>
      <c r="AR25" s="751"/>
      <c r="AS25" s="751"/>
      <c r="AT25" s="751"/>
      <c r="AU25" s="751"/>
      <c r="AV25" s="751"/>
      <c r="AW25" s="751"/>
      <c r="AX25" s="751"/>
      <c r="AY25" s="751"/>
      <c r="AZ25" s="751"/>
      <c r="BA25" s="751"/>
      <c r="BB25" s="751"/>
      <c r="BC25" s="751"/>
      <c r="BD25" s="751"/>
      <c r="BE25" s="751"/>
      <c r="BF25" s="751"/>
      <c r="BG25" s="751"/>
      <c r="BH25" s="751"/>
      <c r="BI25" s="751"/>
      <c r="BJ25" s="214"/>
      <c r="BK25" s="214"/>
      <c r="BL25" s="214"/>
      <c r="BM25" s="214"/>
      <c r="BN25" s="214"/>
      <c r="BO25" s="224"/>
      <c r="BP25" s="224"/>
      <c r="BQ25" s="221">
        <v>19</v>
      </c>
      <c r="BR25" s="222"/>
      <c r="BS25" s="799"/>
      <c r="BT25" s="800"/>
      <c r="BU25" s="800"/>
      <c r="BV25" s="800"/>
      <c r="BW25" s="800"/>
      <c r="BX25" s="800"/>
      <c r="BY25" s="800"/>
      <c r="BZ25" s="800"/>
      <c r="CA25" s="800"/>
      <c r="CB25" s="800"/>
      <c r="CC25" s="800"/>
      <c r="CD25" s="800"/>
      <c r="CE25" s="800"/>
      <c r="CF25" s="800"/>
      <c r="CG25" s="801"/>
      <c r="CH25" s="802"/>
      <c r="CI25" s="803"/>
      <c r="CJ25" s="803"/>
      <c r="CK25" s="803"/>
      <c r="CL25" s="804"/>
      <c r="CM25" s="802"/>
      <c r="CN25" s="803"/>
      <c r="CO25" s="803"/>
      <c r="CP25" s="803"/>
      <c r="CQ25" s="804"/>
      <c r="CR25" s="802"/>
      <c r="CS25" s="803"/>
      <c r="CT25" s="803"/>
      <c r="CU25" s="803"/>
      <c r="CV25" s="804"/>
      <c r="CW25" s="802"/>
      <c r="CX25" s="803"/>
      <c r="CY25" s="803"/>
      <c r="CZ25" s="803"/>
      <c r="DA25" s="804"/>
      <c r="DB25" s="802"/>
      <c r="DC25" s="803"/>
      <c r="DD25" s="803"/>
      <c r="DE25" s="803"/>
      <c r="DF25" s="804"/>
      <c r="DG25" s="802"/>
      <c r="DH25" s="803"/>
      <c r="DI25" s="803"/>
      <c r="DJ25" s="803"/>
      <c r="DK25" s="804"/>
      <c r="DL25" s="802"/>
      <c r="DM25" s="803"/>
      <c r="DN25" s="803"/>
      <c r="DO25" s="803"/>
      <c r="DP25" s="804"/>
      <c r="DQ25" s="802"/>
      <c r="DR25" s="803"/>
      <c r="DS25" s="803"/>
      <c r="DT25" s="803"/>
      <c r="DU25" s="804"/>
      <c r="DV25" s="799"/>
      <c r="DW25" s="800"/>
      <c r="DX25" s="800"/>
      <c r="DY25" s="800"/>
      <c r="DZ25" s="805"/>
      <c r="EA25" s="212"/>
    </row>
    <row r="26" spans="1:131" ht="26.25" customHeight="1" x14ac:dyDescent="0.15">
      <c r="A26" s="753" t="s">
        <v>357</v>
      </c>
      <c r="B26" s="754"/>
      <c r="C26" s="754"/>
      <c r="D26" s="754"/>
      <c r="E26" s="754"/>
      <c r="F26" s="754"/>
      <c r="G26" s="754"/>
      <c r="H26" s="754"/>
      <c r="I26" s="754"/>
      <c r="J26" s="754"/>
      <c r="K26" s="754"/>
      <c r="L26" s="754"/>
      <c r="M26" s="754"/>
      <c r="N26" s="754"/>
      <c r="O26" s="754"/>
      <c r="P26" s="755"/>
      <c r="Q26" s="759" t="s">
        <v>382</v>
      </c>
      <c r="R26" s="760"/>
      <c r="S26" s="760"/>
      <c r="T26" s="760"/>
      <c r="U26" s="761"/>
      <c r="V26" s="759" t="s">
        <v>383</v>
      </c>
      <c r="W26" s="760"/>
      <c r="X26" s="760"/>
      <c r="Y26" s="760"/>
      <c r="Z26" s="761"/>
      <c r="AA26" s="759" t="s">
        <v>384</v>
      </c>
      <c r="AB26" s="760"/>
      <c r="AC26" s="760"/>
      <c r="AD26" s="760"/>
      <c r="AE26" s="760"/>
      <c r="AF26" s="840" t="s">
        <v>385</v>
      </c>
      <c r="AG26" s="841"/>
      <c r="AH26" s="841"/>
      <c r="AI26" s="841"/>
      <c r="AJ26" s="842"/>
      <c r="AK26" s="760" t="s">
        <v>386</v>
      </c>
      <c r="AL26" s="760"/>
      <c r="AM26" s="760"/>
      <c r="AN26" s="760"/>
      <c r="AO26" s="761"/>
      <c r="AP26" s="759" t="s">
        <v>387</v>
      </c>
      <c r="AQ26" s="760"/>
      <c r="AR26" s="760"/>
      <c r="AS26" s="760"/>
      <c r="AT26" s="761"/>
      <c r="AU26" s="759" t="s">
        <v>388</v>
      </c>
      <c r="AV26" s="760"/>
      <c r="AW26" s="760"/>
      <c r="AX26" s="760"/>
      <c r="AY26" s="761"/>
      <c r="AZ26" s="759" t="s">
        <v>389</v>
      </c>
      <c r="BA26" s="760"/>
      <c r="BB26" s="760"/>
      <c r="BC26" s="760"/>
      <c r="BD26" s="761"/>
      <c r="BE26" s="759" t="s">
        <v>364</v>
      </c>
      <c r="BF26" s="760"/>
      <c r="BG26" s="760"/>
      <c r="BH26" s="760"/>
      <c r="BI26" s="766"/>
      <c r="BJ26" s="214"/>
      <c r="BK26" s="214"/>
      <c r="BL26" s="214"/>
      <c r="BM26" s="214"/>
      <c r="BN26" s="214"/>
      <c r="BO26" s="224"/>
      <c r="BP26" s="224"/>
      <c r="BQ26" s="221">
        <v>20</v>
      </c>
      <c r="BR26" s="222"/>
      <c r="BS26" s="799"/>
      <c r="BT26" s="800"/>
      <c r="BU26" s="800"/>
      <c r="BV26" s="800"/>
      <c r="BW26" s="800"/>
      <c r="BX26" s="800"/>
      <c r="BY26" s="800"/>
      <c r="BZ26" s="800"/>
      <c r="CA26" s="800"/>
      <c r="CB26" s="800"/>
      <c r="CC26" s="800"/>
      <c r="CD26" s="800"/>
      <c r="CE26" s="800"/>
      <c r="CF26" s="800"/>
      <c r="CG26" s="801"/>
      <c r="CH26" s="802"/>
      <c r="CI26" s="803"/>
      <c r="CJ26" s="803"/>
      <c r="CK26" s="803"/>
      <c r="CL26" s="804"/>
      <c r="CM26" s="802"/>
      <c r="CN26" s="803"/>
      <c r="CO26" s="803"/>
      <c r="CP26" s="803"/>
      <c r="CQ26" s="804"/>
      <c r="CR26" s="802"/>
      <c r="CS26" s="803"/>
      <c r="CT26" s="803"/>
      <c r="CU26" s="803"/>
      <c r="CV26" s="804"/>
      <c r="CW26" s="802"/>
      <c r="CX26" s="803"/>
      <c r="CY26" s="803"/>
      <c r="CZ26" s="803"/>
      <c r="DA26" s="804"/>
      <c r="DB26" s="802"/>
      <c r="DC26" s="803"/>
      <c r="DD26" s="803"/>
      <c r="DE26" s="803"/>
      <c r="DF26" s="804"/>
      <c r="DG26" s="802"/>
      <c r="DH26" s="803"/>
      <c r="DI26" s="803"/>
      <c r="DJ26" s="803"/>
      <c r="DK26" s="804"/>
      <c r="DL26" s="802"/>
      <c r="DM26" s="803"/>
      <c r="DN26" s="803"/>
      <c r="DO26" s="803"/>
      <c r="DP26" s="804"/>
      <c r="DQ26" s="802"/>
      <c r="DR26" s="803"/>
      <c r="DS26" s="803"/>
      <c r="DT26" s="803"/>
      <c r="DU26" s="804"/>
      <c r="DV26" s="799"/>
      <c r="DW26" s="800"/>
      <c r="DX26" s="800"/>
      <c r="DY26" s="800"/>
      <c r="DZ26" s="805"/>
      <c r="EA26" s="212"/>
    </row>
    <row r="27" spans="1:131" ht="26.25" customHeight="1" thickBot="1" x14ac:dyDescent="0.2">
      <c r="A27" s="756"/>
      <c r="B27" s="757"/>
      <c r="C27" s="757"/>
      <c r="D27" s="757"/>
      <c r="E27" s="757"/>
      <c r="F27" s="757"/>
      <c r="G27" s="757"/>
      <c r="H27" s="757"/>
      <c r="I27" s="757"/>
      <c r="J27" s="757"/>
      <c r="K27" s="757"/>
      <c r="L27" s="757"/>
      <c r="M27" s="757"/>
      <c r="N27" s="757"/>
      <c r="O27" s="757"/>
      <c r="P27" s="758"/>
      <c r="Q27" s="762"/>
      <c r="R27" s="763"/>
      <c r="S27" s="763"/>
      <c r="T27" s="763"/>
      <c r="U27" s="764"/>
      <c r="V27" s="762"/>
      <c r="W27" s="763"/>
      <c r="X27" s="763"/>
      <c r="Y27" s="763"/>
      <c r="Z27" s="764"/>
      <c r="AA27" s="762"/>
      <c r="AB27" s="763"/>
      <c r="AC27" s="763"/>
      <c r="AD27" s="763"/>
      <c r="AE27" s="763"/>
      <c r="AF27" s="843"/>
      <c r="AG27" s="844"/>
      <c r="AH27" s="844"/>
      <c r="AI27" s="844"/>
      <c r="AJ27" s="845"/>
      <c r="AK27" s="763"/>
      <c r="AL27" s="763"/>
      <c r="AM27" s="763"/>
      <c r="AN27" s="763"/>
      <c r="AO27" s="764"/>
      <c r="AP27" s="762"/>
      <c r="AQ27" s="763"/>
      <c r="AR27" s="763"/>
      <c r="AS27" s="763"/>
      <c r="AT27" s="764"/>
      <c r="AU27" s="762"/>
      <c r="AV27" s="763"/>
      <c r="AW27" s="763"/>
      <c r="AX27" s="763"/>
      <c r="AY27" s="764"/>
      <c r="AZ27" s="762"/>
      <c r="BA27" s="763"/>
      <c r="BB27" s="763"/>
      <c r="BC27" s="763"/>
      <c r="BD27" s="764"/>
      <c r="BE27" s="762"/>
      <c r="BF27" s="763"/>
      <c r="BG27" s="763"/>
      <c r="BH27" s="763"/>
      <c r="BI27" s="768"/>
      <c r="BJ27" s="214"/>
      <c r="BK27" s="214"/>
      <c r="BL27" s="214"/>
      <c r="BM27" s="214"/>
      <c r="BN27" s="214"/>
      <c r="BO27" s="224"/>
      <c r="BP27" s="224"/>
      <c r="BQ27" s="221">
        <v>21</v>
      </c>
      <c r="BR27" s="222"/>
      <c r="BS27" s="799"/>
      <c r="BT27" s="800"/>
      <c r="BU27" s="800"/>
      <c r="BV27" s="800"/>
      <c r="BW27" s="800"/>
      <c r="BX27" s="800"/>
      <c r="BY27" s="800"/>
      <c r="BZ27" s="800"/>
      <c r="CA27" s="800"/>
      <c r="CB27" s="800"/>
      <c r="CC27" s="800"/>
      <c r="CD27" s="800"/>
      <c r="CE27" s="800"/>
      <c r="CF27" s="800"/>
      <c r="CG27" s="801"/>
      <c r="CH27" s="802"/>
      <c r="CI27" s="803"/>
      <c r="CJ27" s="803"/>
      <c r="CK27" s="803"/>
      <c r="CL27" s="804"/>
      <c r="CM27" s="802"/>
      <c r="CN27" s="803"/>
      <c r="CO27" s="803"/>
      <c r="CP27" s="803"/>
      <c r="CQ27" s="804"/>
      <c r="CR27" s="802"/>
      <c r="CS27" s="803"/>
      <c r="CT27" s="803"/>
      <c r="CU27" s="803"/>
      <c r="CV27" s="804"/>
      <c r="CW27" s="802"/>
      <c r="CX27" s="803"/>
      <c r="CY27" s="803"/>
      <c r="CZ27" s="803"/>
      <c r="DA27" s="804"/>
      <c r="DB27" s="802"/>
      <c r="DC27" s="803"/>
      <c r="DD27" s="803"/>
      <c r="DE27" s="803"/>
      <c r="DF27" s="804"/>
      <c r="DG27" s="802"/>
      <c r="DH27" s="803"/>
      <c r="DI27" s="803"/>
      <c r="DJ27" s="803"/>
      <c r="DK27" s="804"/>
      <c r="DL27" s="802"/>
      <c r="DM27" s="803"/>
      <c r="DN27" s="803"/>
      <c r="DO27" s="803"/>
      <c r="DP27" s="804"/>
      <c r="DQ27" s="802"/>
      <c r="DR27" s="803"/>
      <c r="DS27" s="803"/>
      <c r="DT27" s="803"/>
      <c r="DU27" s="804"/>
      <c r="DV27" s="799"/>
      <c r="DW27" s="800"/>
      <c r="DX27" s="800"/>
      <c r="DY27" s="800"/>
      <c r="DZ27" s="805"/>
      <c r="EA27" s="212"/>
    </row>
    <row r="28" spans="1:131" ht="26.25" customHeight="1" thickTop="1" x14ac:dyDescent="0.15">
      <c r="A28" s="225">
        <v>1</v>
      </c>
      <c r="B28" s="775" t="s">
        <v>390</v>
      </c>
      <c r="C28" s="776"/>
      <c r="D28" s="776"/>
      <c r="E28" s="776"/>
      <c r="F28" s="776"/>
      <c r="G28" s="776"/>
      <c r="H28" s="776"/>
      <c r="I28" s="776"/>
      <c r="J28" s="776"/>
      <c r="K28" s="776"/>
      <c r="L28" s="776"/>
      <c r="M28" s="776"/>
      <c r="N28" s="776"/>
      <c r="O28" s="776"/>
      <c r="P28" s="777"/>
      <c r="Q28" s="848">
        <v>11421</v>
      </c>
      <c r="R28" s="849"/>
      <c r="S28" s="849"/>
      <c r="T28" s="849"/>
      <c r="U28" s="849"/>
      <c r="V28" s="849">
        <v>11204</v>
      </c>
      <c r="W28" s="849"/>
      <c r="X28" s="849"/>
      <c r="Y28" s="849"/>
      <c r="Z28" s="849"/>
      <c r="AA28" s="849">
        <v>217</v>
      </c>
      <c r="AB28" s="849"/>
      <c r="AC28" s="849"/>
      <c r="AD28" s="849"/>
      <c r="AE28" s="850"/>
      <c r="AF28" s="851">
        <v>217</v>
      </c>
      <c r="AG28" s="849"/>
      <c r="AH28" s="849"/>
      <c r="AI28" s="849"/>
      <c r="AJ28" s="852"/>
      <c r="AK28" s="853">
        <v>1144</v>
      </c>
      <c r="AL28" s="854"/>
      <c r="AM28" s="854"/>
      <c r="AN28" s="854"/>
      <c r="AO28" s="854"/>
      <c r="AP28" s="854">
        <v>0</v>
      </c>
      <c r="AQ28" s="854"/>
      <c r="AR28" s="854"/>
      <c r="AS28" s="854"/>
      <c r="AT28" s="854"/>
      <c r="AU28" s="854">
        <v>0</v>
      </c>
      <c r="AV28" s="854"/>
      <c r="AW28" s="854"/>
      <c r="AX28" s="854"/>
      <c r="AY28" s="854"/>
      <c r="AZ28" s="855" t="s">
        <v>548</v>
      </c>
      <c r="BA28" s="855"/>
      <c r="BB28" s="855"/>
      <c r="BC28" s="855"/>
      <c r="BD28" s="855"/>
      <c r="BE28" s="846"/>
      <c r="BF28" s="846"/>
      <c r="BG28" s="846"/>
      <c r="BH28" s="846"/>
      <c r="BI28" s="847"/>
      <c r="BJ28" s="214"/>
      <c r="BK28" s="214"/>
      <c r="BL28" s="214"/>
      <c r="BM28" s="214"/>
      <c r="BN28" s="214"/>
      <c r="BO28" s="224"/>
      <c r="BP28" s="224"/>
      <c r="BQ28" s="221">
        <v>22</v>
      </c>
      <c r="BR28" s="222"/>
      <c r="BS28" s="799"/>
      <c r="BT28" s="800"/>
      <c r="BU28" s="800"/>
      <c r="BV28" s="800"/>
      <c r="BW28" s="800"/>
      <c r="BX28" s="800"/>
      <c r="BY28" s="800"/>
      <c r="BZ28" s="800"/>
      <c r="CA28" s="800"/>
      <c r="CB28" s="800"/>
      <c r="CC28" s="800"/>
      <c r="CD28" s="800"/>
      <c r="CE28" s="800"/>
      <c r="CF28" s="800"/>
      <c r="CG28" s="801"/>
      <c r="CH28" s="802"/>
      <c r="CI28" s="803"/>
      <c r="CJ28" s="803"/>
      <c r="CK28" s="803"/>
      <c r="CL28" s="804"/>
      <c r="CM28" s="802"/>
      <c r="CN28" s="803"/>
      <c r="CO28" s="803"/>
      <c r="CP28" s="803"/>
      <c r="CQ28" s="804"/>
      <c r="CR28" s="802"/>
      <c r="CS28" s="803"/>
      <c r="CT28" s="803"/>
      <c r="CU28" s="803"/>
      <c r="CV28" s="804"/>
      <c r="CW28" s="802"/>
      <c r="CX28" s="803"/>
      <c r="CY28" s="803"/>
      <c r="CZ28" s="803"/>
      <c r="DA28" s="804"/>
      <c r="DB28" s="802"/>
      <c r="DC28" s="803"/>
      <c r="DD28" s="803"/>
      <c r="DE28" s="803"/>
      <c r="DF28" s="804"/>
      <c r="DG28" s="802"/>
      <c r="DH28" s="803"/>
      <c r="DI28" s="803"/>
      <c r="DJ28" s="803"/>
      <c r="DK28" s="804"/>
      <c r="DL28" s="802"/>
      <c r="DM28" s="803"/>
      <c r="DN28" s="803"/>
      <c r="DO28" s="803"/>
      <c r="DP28" s="804"/>
      <c r="DQ28" s="802"/>
      <c r="DR28" s="803"/>
      <c r="DS28" s="803"/>
      <c r="DT28" s="803"/>
      <c r="DU28" s="804"/>
      <c r="DV28" s="799"/>
      <c r="DW28" s="800"/>
      <c r="DX28" s="800"/>
      <c r="DY28" s="800"/>
      <c r="DZ28" s="805"/>
      <c r="EA28" s="212"/>
    </row>
    <row r="29" spans="1:131" ht="26.25" customHeight="1" x14ac:dyDescent="0.15">
      <c r="A29" s="225">
        <v>2</v>
      </c>
      <c r="B29" s="806" t="s">
        <v>391</v>
      </c>
      <c r="C29" s="807"/>
      <c r="D29" s="807"/>
      <c r="E29" s="807"/>
      <c r="F29" s="807"/>
      <c r="G29" s="807"/>
      <c r="H29" s="807"/>
      <c r="I29" s="807"/>
      <c r="J29" s="807"/>
      <c r="K29" s="807"/>
      <c r="L29" s="807"/>
      <c r="M29" s="807"/>
      <c r="N29" s="807"/>
      <c r="O29" s="807"/>
      <c r="P29" s="808"/>
      <c r="Q29" s="809">
        <v>10227</v>
      </c>
      <c r="R29" s="810"/>
      <c r="S29" s="810"/>
      <c r="T29" s="810"/>
      <c r="U29" s="810"/>
      <c r="V29" s="810">
        <v>9978</v>
      </c>
      <c r="W29" s="810"/>
      <c r="X29" s="810"/>
      <c r="Y29" s="810"/>
      <c r="Z29" s="810"/>
      <c r="AA29" s="810">
        <v>249</v>
      </c>
      <c r="AB29" s="810"/>
      <c r="AC29" s="810"/>
      <c r="AD29" s="810"/>
      <c r="AE29" s="811"/>
      <c r="AF29" s="812">
        <v>249</v>
      </c>
      <c r="AG29" s="813"/>
      <c r="AH29" s="813"/>
      <c r="AI29" s="813"/>
      <c r="AJ29" s="814"/>
      <c r="AK29" s="860">
        <v>1418</v>
      </c>
      <c r="AL29" s="856"/>
      <c r="AM29" s="856"/>
      <c r="AN29" s="856"/>
      <c r="AO29" s="856"/>
      <c r="AP29" s="856">
        <v>0</v>
      </c>
      <c r="AQ29" s="856"/>
      <c r="AR29" s="856"/>
      <c r="AS29" s="856"/>
      <c r="AT29" s="856"/>
      <c r="AU29" s="856">
        <v>0</v>
      </c>
      <c r="AV29" s="856"/>
      <c r="AW29" s="856"/>
      <c r="AX29" s="856"/>
      <c r="AY29" s="856"/>
      <c r="AZ29" s="857" t="s">
        <v>548</v>
      </c>
      <c r="BA29" s="857"/>
      <c r="BB29" s="857"/>
      <c r="BC29" s="857"/>
      <c r="BD29" s="857"/>
      <c r="BE29" s="858"/>
      <c r="BF29" s="858"/>
      <c r="BG29" s="858"/>
      <c r="BH29" s="858"/>
      <c r="BI29" s="859"/>
      <c r="BJ29" s="214"/>
      <c r="BK29" s="214"/>
      <c r="BL29" s="214"/>
      <c r="BM29" s="214"/>
      <c r="BN29" s="214"/>
      <c r="BO29" s="224"/>
      <c r="BP29" s="224"/>
      <c r="BQ29" s="221">
        <v>23</v>
      </c>
      <c r="BR29" s="222"/>
      <c r="BS29" s="799"/>
      <c r="BT29" s="800"/>
      <c r="BU29" s="800"/>
      <c r="BV29" s="800"/>
      <c r="BW29" s="800"/>
      <c r="BX29" s="800"/>
      <c r="BY29" s="800"/>
      <c r="BZ29" s="800"/>
      <c r="CA29" s="800"/>
      <c r="CB29" s="800"/>
      <c r="CC29" s="800"/>
      <c r="CD29" s="800"/>
      <c r="CE29" s="800"/>
      <c r="CF29" s="800"/>
      <c r="CG29" s="801"/>
      <c r="CH29" s="802"/>
      <c r="CI29" s="803"/>
      <c r="CJ29" s="803"/>
      <c r="CK29" s="803"/>
      <c r="CL29" s="804"/>
      <c r="CM29" s="802"/>
      <c r="CN29" s="803"/>
      <c r="CO29" s="803"/>
      <c r="CP29" s="803"/>
      <c r="CQ29" s="804"/>
      <c r="CR29" s="802"/>
      <c r="CS29" s="803"/>
      <c r="CT29" s="803"/>
      <c r="CU29" s="803"/>
      <c r="CV29" s="804"/>
      <c r="CW29" s="802"/>
      <c r="CX29" s="803"/>
      <c r="CY29" s="803"/>
      <c r="CZ29" s="803"/>
      <c r="DA29" s="804"/>
      <c r="DB29" s="802"/>
      <c r="DC29" s="803"/>
      <c r="DD29" s="803"/>
      <c r="DE29" s="803"/>
      <c r="DF29" s="804"/>
      <c r="DG29" s="802"/>
      <c r="DH29" s="803"/>
      <c r="DI29" s="803"/>
      <c r="DJ29" s="803"/>
      <c r="DK29" s="804"/>
      <c r="DL29" s="802"/>
      <c r="DM29" s="803"/>
      <c r="DN29" s="803"/>
      <c r="DO29" s="803"/>
      <c r="DP29" s="804"/>
      <c r="DQ29" s="802"/>
      <c r="DR29" s="803"/>
      <c r="DS29" s="803"/>
      <c r="DT29" s="803"/>
      <c r="DU29" s="804"/>
      <c r="DV29" s="799"/>
      <c r="DW29" s="800"/>
      <c r="DX29" s="800"/>
      <c r="DY29" s="800"/>
      <c r="DZ29" s="805"/>
      <c r="EA29" s="212"/>
    </row>
    <row r="30" spans="1:131" ht="26.25" customHeight="1" x14ac:dyDescent="0.15">
      <c r="A30" s="225">
        <v>3</v>
      </c>
      <c r="B30" s="806" t="s">
        <v>392</v>
      </c>
      <c r="C30" s="807"/>
      <c r="D30" s="807"/>
      <c r="E30" s="807"/>
      <c r="F30" s="807"/>
      <c r="G30" s="807"/>
      <c r="H30" s="807"/>
      <c r="I30" s="807"/>
      <c r="J30" s="807"/>
      <c r="K30" s="807"/>
      <c r="L30" s="807"/>
      <c r="M30" s="807"/>
      <c r="N30" s="807"/>
      <c r="O30" s="807"/>
      <c r="P30" s="808"/>
      <c r="Q30" s="809">
        <v>1968</v>
      </c>
      <c r="R30" s="810"/>
      <c r="S30" s="810"/>
      <c r="T30" s="810"/>
      <c r="U30" s="810"/>
      <c r="V30" s="810">
        <v>1967</v>
      </c>
      <c r="W30" s="810"/>
      <c r="X30" s="810"/>
      <c r="Y30" s="810"/>
      <c r="Z30" s="810"/>
      <c r="AA30" s="810">
        <v>1</v>
      </c>
      <c r="AB30" s="810"/>
      <c r="AC30" s="810"/>
      <c r="AD30" s="810"/>
      <c r="AE30" s="811"/>
      <c r="AF30" s="812">
        <v>1</v>
      </c>
      <c r="AG30" s="813"/>
      <c r="AH30" s="813"/>
      <c r="AI30" s="813"/>
      <c r="AJ30" s="814"/>
      <c r="AK30" s="860">
        <v>351</v>
      </c>
      <c r="AL30" s="856"/>
      <c r="AM30" s="856"/>
      <c r="AN30" s="856"/>
      <c r="AO30" s="856"/>
      <c r="AP30" s="856">
        <v>0</v>
      </c>
      <c r="AQ30" s="856"/>
      <c r="AR30" s="856"/>
      <c r="AS30" s="856"/>
      <c r="AT30" s="856"/>
      <c r="AU30" s="856">
        <v>0</v>
      </c>
      <c r="AV30" s="856"/>
      <c r="AW30" s="856"/>
      <c r="AX30" s="856"/>
      <c r="AY30" s="856"/>
      <c r="AZ30" s="857" t="s">
        <v>548</v>
      </c>
      <c r="BA30" s="857"/>
      <c r="BB30" s="857"/>
      <c r="BC30" s="857"/>
      <c r="BD30" s="857"/>
      <c r="BE30" s="858"/>
      <c r="BF30" s="858"/>
      <c r="BG30" s="858"/>
      <c r="BH30" s="858"/>
      <c r="BI30" s="859"/>
      <c r="BJ30" s="214"/>
      <c r="BK30" s="214"/>
      <c r="BL30" s="214"/>
      <c r="BM30" s="214"/>
      <c r="BN30" s="214"/>
      <c r="BO30" s="224"/>
      <c r="BP30" s="224"/>
      <c r="BQ30" s="221">
        <v>24</v>
      </c>
      <c r="BR30" s="222"/>
      <c r="BS30" s="799"/>
      <c r="BT30" s="800"/>
      <c r="BU30" s="800"/>
      <c r="BV30" s="800"/>
      <c r="BW30" s="800"/>
      <c r="BX30" s="800"/>
      <c r="BY30" s="800"/>
      <c r="BZ30" s="800"/>
      <c r="CA30" s="800"/>
      <c r="CB30" s="800"/>
      <c r="CC30" s="800"/>
      <c r="CD30" s="800"/>
      <c r="CE30" s="800"/>
      <c r="CF30" s="800"/>
      <c r="CG30" s="801"/>
      <c r="CH30" s="802"/>
      <c r="CI30" s="803"/>
      <c r="CJ30" s="803"/>
      <c r="CK30" s="803"/>
      <c r="CL30" s="804"/>
      <c r="CM30" s="802"/>
      <c r="CN30" s="803"/>
      <c r="CO30" s="803"/>
      <c r="CP30" s="803"/>
      <c r="CQ30" s="804"/>
      <c r="CR30" s="802"/>
      <c r="CS30" s="803"/>
      <c r="CT30" s="803"/>
      <c r="CU30" s="803"/>
      <c r="CV30" s="804"/>
      <c r="CW30" s="802"/>
      <c r="CX30" s="803"/>
      <c r="CY30" s="803"/>
      <c r="CZ30" s="803"/>
      <c r="DA30" s="804"/>
      <c r="DB30" s="802"/>
      <c r="DC30" s="803"/>
      <c r="DD30" s="803"/>
      <c r="DE30" s="803"/>
      <c r="DF30" s="804"/>
      <c r="DG30" s="802"/>
      <c r="DH30" s="803"/>
      <c r="DI30" s="803"/>
      <c r="DJ30" s="803"/>
      <c r="DK30" s="804"/>
      <c r="DL30" s="802"/>
      <c r="DM30" s="803"/>
      <c r="DN30" s="803"/>
      <c r="DO30" s="803"/>
      <c r="DP30" s="804"/>
      <c r="DQ30" s="802"/>
      <c r="DR30" s="803"/>
      <c r="DS30" s="803"/>
      <c r="DT30" s="803"/>
      <c r="DU30" s="804"/>
      <c r="DV30" s="799"/>
      <c r="DW30" s="800"/>
      <c r="DX30" s="800"/>
      <c r="DY30" s="800"/>
      <c r="DZ30" s="805"/>
      <c r="EA30" s="212"/>
    </row>
    <row r="31" spans="1:131" ht="26.25" customHeight="1" x14ac:dyDescent="0.15">
      <c r="A31" s="225">
        <v>4</v>
      </c>
      <c r="B31" s="806" t="s">
        <v>393</v>
      </c>
      <c r="C31" s="807"/>
      <c r="D31" s="807"/>
      <c r="E31" s="807"/>
      <c r="F31" s="807"/>
      <c r="G31" s="807"/>
      <c r="H31" s="807"/>
      <c r="I31" s="807"/>
      <c r="J31" s="807"/>
      <c r="K31" s="807"/>
      <c r="L31" s="807"/>
      <c r="M31" s="807"/>
      <c r="N31" s="807"/>
      <c r="O31" s="807"/>
      <c r="P31" s="808"/>
      <c r="Q31" s="809">
        <v>2230</v>
      </c>
      <c r="R31" s="810"/>
      <c r="S31" s="810"/>
      <c r="T31" s="810"/>
      <c r="U31" s="810"/>
      <c r="V31" s="810">
        <v>2143</v>
      </c>
      <c r="W31" s="810"/>
      <c r="X31" s="810"/>
      <c r="Y31" s="810"/>
      <c r="Z31" s="810"/>
      <c r="AA31" s="810">
        <v>87</v>
      </c>
      <c r="AB31" s="810"/>
      <c r="AC31" s="810"/>
      <c r="AD31" s="810"/>
      <c r="AE31" s="811"/>
      <c r="AF31" s="812">
        <v>1682</v>
      </c>
      <c r="AG31" s="813"/>
      <c r="AH31" s="813"/>
      <c r="AI31" s="813"/>
      <c r="AJ31" s="814"/>
      <c r="AK31" s="860">
        <v>137</v>
      </c>
      <c r="AL31" s="856"/>
      <c r="AM31" s="856"/>
      <c r="AN31" s="856"/>
      <c r="AO31" s="856"/>
      <c r="AP31" s="856">
        <v>1688</v>
      </c>
      <c r="AQ31" s="856"/>
      <c r="AR31" s="856"/>
      <c r="AS31" s="856"/>
      <c r="AT31" s="856"/>
      <c r="AU31" s="856">
        <v>57</v>
      </c>
      <c r="AV31" s="856"/>
      <c r="AW31" s="856"/>
      <c r="AX31" s="856"/>
      <c r="AY31" s="856"/>
      <c r="AZ31" s="857" t="s">
        <v>488</v>
      </c>
      <c r="BA31" s="857"/>
      <c r="BB31" s="857"/>
      <c r="BC31" s="857"/>
      <c r="BD31" s="857"/>
      <c r="BE31" s="858" t="s">
        <v>394</v>
      </c>
      <c r="BF31" s="858"/>
      <c r="BG31" s="858"/>
      <c r="BH31" s="858"/>
      <c r="BI31" s="859"/>
      <c r="BJ31" s="214"/>
      <c r="BK31" s="214"/>
      <c r="BL31" s="214"/>
      <c r="BM31" s="214"/>
      <c r="BN31" s="214"/>
      <c r="BO31" s="224"/>
      <c r="BP31" s="224"/>
      <c r="BQ31" s="221">
        <v>25</v>
      </c>
      <c r="BR31" s="222"/>
      <c r="BS31" s="799"/>
      <c r="BT31" s="800"/>
      <c r="BU31" s="800"/>
      <c r="BV31" s="800"/>
      <c r="BW31" s="800"/>
      <c r="BX31" s="800"/>
      <c r="BY31" s="800"/>
      <c r="BZ31" s="800"/>
      <c r="CA31" s="800"/>
      <c r="CB31" s="800"/>
      <c r="CC31" s="800"/>
      <c r="CD31" s="800"/>
      <c r="CE31" s="800"/>
      <c r="CF31" s="800"/>
      <c r="CG31" s="801"/>
      <c r="CH31" s="802"/>
      <c r="CI31" s="803"/>
      <c r="CJ31" s="803"/>
      <c r="CK31" s="803"/>
      <c r="CL31" s="804"/>
      <c r="CM31" s="802"/>
      <c r="CN31" s="803"/>
      <c r="CO31" s="803"/>
      <c r="CP31" s="803"/>
      <c r="CQ31" s="804"/>
      <c r="CR31" s="802"/>
      <c r="CS31" s="803"/>
      <c r="CT31" s="803"/>
      <c r="CU31" s="803"/>
      <c r="CV31" s="804"/>
      <c r="CW31" s="802"/>
      <c r="CX31" s="803"/>
      <c r="CY31" s="803"/>
      <c r="CZ31" s="803"/>
      <c r="DA31" s="804"/>
      <c r="DB31" s="802"/>
      <c r="DC31" s="803"/>
      <c r="DD31" s="803"/>
      <c r="DE31" s="803"/>
      <c r="DF31" s="804"/>
      <c r="DG31" s="802"/>
      <c r="DH31" s="803"/>
      <c r="DI31" s="803"/>
      <c r="DJ31" s="803"/>
      <c r="DK31" s="804"/>
      <c r="DL31" s="802"/>
      <c r="DM31" s="803"/>
      <c r="DN31" s="803"/>
      <c r="DO31" s="803"/>
      <c r="DP31" s="804"/>
      <c r="DQ31" s="802"/>
      <c r="DR31" s="803"/>
      <c r="DS31" s="803"/>
      <c r="DT31" s="803"/>
      <c r="DU31" s="804"/>
      <c r="DV31" s="799"/>
      <c r="DW31" s="800"/>
      <c r="DX31" s="800"/>
      <c r="DY31" s="800"/>
      <c r="DZ31" s="805"/>
      <c r="EA31" s="212"/>
    </row>
    <row r="32" spans="1:131" ht="26.25" customHeight="1" x14ac:dyDescent="0.15">
      <c r="A32" s="225">
        <v>5</v>
      </c>
      <c r="B32" s="806" t="s">
        <v>569</v>
      </c>
      <c r="C32" s="807"/>
      <c r="D32" s="807"/>
      <c r="E32" s="807"/>
      <c r="F32" s="807"/>
      <c r="G32" s="807"/>
      <c r="H32" s="807"/>
      <c r="I32" s="807"/>
      <c r="J32" s="807"/>
      <c r="K32" s="807"/>
      <c r="L32" s="807"/>
      <c r="M32" s="807"/>
      <c r="N32" s="807"/>
      <c r="O32" s="807"/>
      <c r="P32" s="808"/>
      <c r="Q32" s="809">
        <v>2470</v>
      </c>
      <c r="R32" s="810"/>
      <c r="S32" s="810"/>
      <c r="T32" s="810"/>
      <c r="U32" s="810"/>
      <c r="V32" s="810">
        <v>2446</v>
      </c>
      <c r="W32" s="810"/>
      <c r="X32" s="810"/>
      <c r="Y32" s="810"/>
      <c r="Z32" s="810"/>
      <c r="AA32" s="810">
        <v>24</v>
      </c>
      <c r="AB32" s="810"/>
      <c r="AC32" s="810"/>
      <c r="AD32" s="810"/>
      <c r="AE32" s="811"/>
      <c r="AF32" s="812">
        <v>1482</v>
      </c>
      <c r="AG32" s="813"/>
      <c r="AH32" s="813"/>
      <c r="AI32" s="813"/>
      <c r="AJ32" s="814"/>
      <c r="AK32" s="860">
        <v>803</v>
      </c>
      <c r="AL32" s="856"/>
      <c r="AM32" s="856"/>
      <c r="AN32" s="856"/>
      <c r="AO32" s="856"/>
      <c r="AP32" s="856">
        <v>11069</v>
      </c>
      <c r="AQ32" s="856"/>
      <c r="AR32" s="856"/>
      <c r="AS32" s="856"/>
      <c r="AT32" s="856"/>
      <c r="AU32" s="856">
        <v>6309</v>
      </c>
      <c r="AV32" s="856"/>
      <c r="AW32" s="856"/>
      <c r="AX32" s="856"/>
      <c r="AY32" s="856"/>
      <c r="AZ32" s="857" t="s">
        <v>488</v>
      </c>
      <c r="BA32" s="857"/>
      <c r="BB32" s="857"/>
      <c r="BC32" s="857"/>
      <c r="BD32" s="857"/>
      <c r="BE32" s="858" t="s">
        <v>394</v>
      </c>
      <c r="BF32" s="858"/>
      <c r="BG32" s="858"/>
      <c r="BH32" s="858"/>
      <c r="BI32" s="859"/>
      <c r="BJ32" s="214"/>
      <c r="BK32" s="214"/>
      <c r="BL32" s="214"/>
      <c r="BM32" s="214"/>
      <c r="BN32" s="214"/>
      <c r="BO32" s="224"/>
      <c r="BP32" s="224"/>
      <c r="BQ32" s="221">
        <v>26</v>
      </c>
      <c r="BR32" s="222"/>
      <c r="BS32" s="799"/>
      <c r="BT32" s="800"/>
      <c r="BU32" s="800"/>
      <c r="BV32" s="800"/>
      <c r="BW32" s="800"/>
      <c r="BX32" s="800"/>
      <c r="BY32" s="800"/>
      <c r="BZ32" s="800"/>
      <c r="CA32" s="800"/>
      <c r="CB32" s="800"/>
      <c r="CC32" s="800"/>
      <c r="CD32" s="800"/>
      <c r="CE32" s="800"/>
      <c r="CF32" s="800"/>
      <c r="CG32" s="801"/>
      <c r="CH32" s="802"/>
      <c r="CI32" s="803"/>
      <c r="CJ32" s="803"/>
      <c r="CK32" s="803"/>
      <c r="CL32" s="804"/>
      <c r="CM32" s="802"/>
      <c r="CN32" s="803"/>
      <c r="CO32" s="803"/>
      <c r="CP32" s="803"/>
      <c r="CQ32" s="804"/>
      <c r="CR32" s="802"/>
      <c r="CS32" s="803"/>
      <c r="CT32" s="803"/>
      <c r="CU32" s="803"/>
      <c r="CV32" s="804"/>
      <c r="CW32" s="802"/>
      <c r="CX32" s="803"/>
      <c r="CY32" s="803"/>
      <c r="CZ32" s="803"/>
      <c r="DA32" s="804"/>
      <c r="DB32" s="802"/>
      <c r="DC32" s="803"/>
      <c r="DD32" s="803"/>
      <c r="DE32" s="803"/>
      <c r="DF32" s="804"/>
      <c r="DG32" s="802"/>
      <c r="DH32" s="803"/>
      <c r="DI32" s="803"/>
      <c r="DJ32" s="803"/>
      <c r="DK32" s="804"/>
      <c r="DL32" s="802"/>
      <c r="DM32" s="803"/>
      <c r="DN32" s="803"/>
      <c r="DO32" s="803"/>
      <c r="DP32" s="804"/>
      <c r="DQ32" s="802"/>
      <c r="DR32" s="803"/>
      <c r="DS32" s="803"/>
      <c r="DT32" s="803"/>
      <c r="DU32" s="804"/>
      <c r="DV32" s="799"/>
      <c r="DW32" s="800"/>
      <c r="DX32" s="800"/>
      <c r="DY32" s="800"/>
      <c r="DZ32" s="805"/>
      <c r="EA32" s="212"/>
    </row>
    <row r="33" spans="1:131" ht="26.25" customHeight="1" x14ac:dyDescent="0.15">
      <c r="A33" s="225">
        <v>6</v>
      </c>
      <c r="B33" s="806" t="s">
        <v>449</v>
      </c>
      <c r="C33" s="807"/>
      <c r="D33" s="807"/>
      <c r="E33" s="807"/>
      <c r="F33" s="807"/>
      <c r="G33" s="807"/>
      <c r="H33" s="807"/>
      <c r="I33" s="807"/>
      <c r="J33" s="807"/>
      <c r="K33" s="807"/>
      <c r="L33" s="807"/>
      <c r="M33" s="807"/>
      <c r="N33" s="807"/>
      <c r="O33" s="807"/>
      <c r="P33" s="808"/>
      <c r="Q33" s="809">
        <v>177</v>
      </c>
      <c r="R33" s="810"/>
      <c r="S33" s="810"/>
      <c r="T33" s="810"/>
      <c r="U33" s="810"/>
      <c r="V33" s="810">
        <v>163</v>
      </c>
      <c r="W33" s="810"/>
      <c r="X33" s="810"/>
      <c r="Y33" s="810"/>
      <c r="Z33" s="810"/>
      <c r="AA33" s="810">
        <v>14</v>
      </c>
      <c r="AB33" s="810"/>
      <c r="AC33" s="810"/>
      <c r="AD33" s="810"/>
      <c r="AE33" s="811"/>
      <c r="AF33" s="812">
        <v>49</v>
      </c>
      <c r="AG33" s="813"/>
      <c r="AH33" s="813"/>
      <c r="AI33" s="813"/>
      <c r="AJ33" s="814"/>
      <c r="AK33" s="860">
        <v>95</v>
      </c>
      <c r="AL33" s="856"/>
      <c r="AM33" s="856"/>
      <c r="AN33" s="856"/>
      <c r="AO33" s="856"/>
      <c r="AP33" s="856">
        <v>324</v>
      </c>
      <c r="AQ33" s="856"/>
      <c r="AR33" s="856"/>
      <c r="AS33" s="856"/>
      <c r="AT33" s="856"/>
      <c r="AU33" s="856">
        <v>323</v>
      </c>
      <c r="AV33" s="856"/>
      <c r="AW33" s="856"/>
      <c r="AX33" s="856"/>
      <c r="AY33" s="856"/>
      <c r="AZ33" s="857" t="s">
        <v>488</v>
      </c>
      <c r="BA33" s="857"/>
      <c r="BB33" s="857"/>
      <c r="BC33" s="857"/>
      <c r="BD33" s="857"/>
      <c r="BE33" s="858" t="s">
        <v>394</v>
      </c>
      <c r="BF33" s="858"/>
      <c r="BG33" s="858"/>
      <c r="BH33" s="858"/>
      <c r="BI33" s="859"/>
      <c r="BJ33" s="214"/>
      <c r="BK33" s="214"/>
      <c r="BL33" s="214"/>
      <c r="BM33" s="214"/>
      <c r="BN33" s="214"/>
      <c r="BO33" s="224"/>
      <c r="BP33" s="224"/>
      <c r="BQ33" s="221">
        <v>27</v>
      </c>
      <c r="BR33" s="222"/>
      <c r="BS33" s="799"/>
      <c r="BT33" s="800"/>
      <c r="BU33" s="800"/>
      <c r="BV33" s="800"/>
      <c r="BW33" s="800"/>
      <c r="BX33" s="800"/>
      <c r="BY33" s="800"/>
      <c r="BZ33" s="800"/>
      <c r="CA33" s="800"/>
      <c r="CB33" s="800"/>
      <c r="CC33" s="800"/>
      <c r="CD33" s="800"/>
      <c r="CE33" s="800"/>
      <c r="CF33" s="800"/>
      <c r="CG33" s="801"/>
      <c r="CH33" s="802"/>
      <c r="CI33" s="803"/>
      <c r="CJ33" s="803"/>
      <c r="CK33" s="803"/>
      <c r="CL33" s="804"/>
      <c r="CM33" s="802"/>
      <c r="CN33" s="803"/>
      <c r="CO33" s="803"/>
      <c r="CP33" s="803"/>
      <c r="CQ33" s="804"/>
      <c r="CR33" s="802"/>
      <c r="CS33" s="803"/>
      <c r="CT33" s="803"/>
      <c r="CU33" s="803"/>
      <c r="CV33" s="804"/>
      <c r="CW33" s="802"/>
      <c r="CX33" s="803"/>
      <c r="CY33" s="803"/>
      <c r="CZ33" s="803"/>
      <c r="DA33" s="804"/>
      <c r="DB33" s="802"/>
      <c r="DC33" s="803"/>
      <c r="DD33" s="803"/>
      <c r="DE33" s="803"/>
      <c r="DF33" s="804"/>
      <c r="DG33" s="802"/>
      <c r="DH33" s="803"/>
      <c r="DI33" s="803"/>
      <c r="DJ33" s="803"/>
      <c r="DK33" s="804"/>
      <c r="DL33" s="802"/>
      <c r="DM33" s="803"/>
      <c r="DN33" s="803"/>
      <c r="DO33" s="803"/>
      <c r="DP33" s="804"/>
      <c r="DQ33" s="802"/>
      <c r="DR33" s="803"/>
      <c r="DS33" s="803"/>
      <c r="DT33" s="803"/>
      <c r="DU33" s="804"/>
      <c r="DV33" s="799"/>
      <c r="DW33" s="800"/>
      <c r="DX33" s="800"/>
      <c r="DY33" s="800"/>
      <c r="DZ33" s="805"/>
      <c r="EA33" s="212"/>
    </row>
    <row r="34" spans="1:131" ht="26.25" customHeight="1" x14ac:dyDescent="0.15">
      <c r="A34" s="225">
        <v>7</v>
      </c>
      <c r="B34" s="806"/>
      <c r="C34" s="807"/>
      <c r="D34" s="807"/>
      <c r="E34" s="807"/>
      <c r="F34" s="807"/>
      <c r="G34" s="807"/>
      <c r="H34" s="807"/>
      <c r="I34" s="807"/>
      <c r="J34" s="807"/>
      <c r="K34" s="807"/>
      <c r="L34" s="807"/>
      <c r="M34" s="807"/>
      <c r="N34" s="807"/>
      <c r="O34" s="807"/>
      <c r="P34" s="808"/>
      <c r="Q34" s="809"/>
      <c r="R34" s="810"/>
      <c r="S34" s="810"/>
      <c r="T34" s="810"/>
      <c r="U34" s="810"/>
      <c r="V34" s="810"/>
      <c r="W34" s="810"/>
      <c r="X34" s="810"/>
      <c r="Y34" s="810"/>
      <c r="Z34" s="810"/>
      <c r="AA34" s="810"/>
      <c r="AB34" s="810"/>
      <c r="AC34" s="810"/>
      <c r="AD34" s="810"/>
      <c r="AE34" s="811"/>
      <c r="AF34" s="812"/>
      <c r="AG34" s="813"/>
      <c r="AH34" s="813"/>
      <c r="AI34" s="813"/>
      <c r="AJ34" s="814"/>
      <c r="AK34" s="860"/>
      <c r="AL34" s="856"/>
      <c r="AM34" s="856"/>
      <c r="AN34" s="856"/>
      <c r="AO34" s="856"/>
      <c r="AP34" s="856"/>
      <c r="AQ34" s="856"/>
      <c r="AR34" s="856"/>
      <c r="AS34" s="856"/>
      <c r="AT34" s="856"/>
      <c r="AU34" s="856"/>
      <c r="AV34" s="856"/>
      <c r="AW34" s="856"/>
      <c r="AX34" s="856"/>
      <c r="AY34" s="856"/>
      <c r="AZ34" s="857"/>
      <c r="BA34" s="857"/>
      <c r="BB34" s="857"/>
      <c r="BC34" s="857"/>
      <c r="BD34" s="857"/>
      <c r="BE34" s="858"/>
      <c r="BF34" s="858"/>
      <c r="BG34" s="858"/>
      <c r="BH34" s="858"/>
      <c r="BI34" s="859"/>
      <c r="BJ34" s="214"/>
      <c r="BK34" s="214"/>
      <c r="BL34" s="214"/>
      <c r="BM34" s="214"/>
      <c r="BN34" s="214"/>
      <c r="BO34" s="224"/>
      <c r="BP34" s="224"/>
      <c r="BQ34" s="221">
        <v>28</v>
      </c>
      <c r="BR34" s="222"/>
      <c r="BS34" s="799"/>
      <c r="BT34" s="800"/>
      <c r="BU34" s="800"/>
      <c r="BV34" s="800"/>
      <c r="BW34" s="800"/>
      <c r="BX34" s="800"/>
      <c r="BY34" s="800"/>
      <c r="BZ34" s="800"/>
      <c r="CA34" s="800"/>
      <c r="CB34" s="800"/>
      <c r="CC34" s="800"/>
      <c r="CD34" s="800"/>
      <c r="CE34" s="800"/>
      <c r="CF34" s="800"/>
      <c r="CG34" s="801"/>
      <c r="CH34" s="802"/>
      <c r="CI34" s="803"/>
      <c r="CJ34" s="803"/>
      <c r="CK34" s="803"/>
      <c r="CL34" s="804"/>
      <c r="CM34" s="802"/>
      <c r="CN34" s="803"/>
      <c r="CO34" s="803"/>
      <c r="CP34" s="803"/>
      <c r="CQ34" s="804"/>
      <c r="CR34" s="802"/>
      <c r="CS34" s="803"/>
      <c r="CT34" s="803"/>
      <c r="CU34" s="803"/>
      <c r="CV34" s="804"/>
      <c r="CW34" s="802"/>
      <c r="CX34" s="803"/>
      <c r="CY34" s="803"/>
      <c r="CZ34" s="803"/>
      <c r="DA34" s="804"/>
      <c r="DB34" s="802"/>
      <c r="DC34" s="803"/>
      <c r="DD34" s="803"/>
      <c r="DE34" s="803"/>
      <c r="DF34" s="804"/>
      <c r="DG34" s="802"/>
      <c r="DH34" s="803"/>
      <c r="DI34" s="803"/>
      <c r="DJ34" s="803"/>
      <c r="DK34" s="804"/>
      <c r="DL34" s="802"/>
      <c r="DM34" s="803"/>
      <c r="DN34" s="803"/>
      <c r="DO34" s="803"/>
      <c r="DP34" s="804"/>
      <c r="DQ34" s="802"/>
      <c r="DR34" s="803"/>
      <c r="DS34" s="803"/>
      <c r="DT34" s="803"/>
      <c r="DU34" s="804"/>
      <c r="DV34" s="799"/>
      <c r="DW34" s="800"/>
      <c r="DX34" s="800"/>
      <c r="DY34" s="800"/>
      <c r="DZ34" s="805"/>
      <c r="EA34" s="212"/>
    </row>
    <row r="35" spans="1:131" ht="26.25" customHeight="1" x14ac:dyDescent="0.15">
      <c r="A35" s="225">
        <v>8</v>
      </c>
      <c r="B35" s="806"/>
      <c r="C35" s="807"/>
      <c r="D35" s="807"/>
      <c r="E35" s="807"/>
      <c r="F35" s="807"/>
      <c r="G35" s="807"/>
      <c r="H35" s="807"/>
      <c r="I35" s="807"/>
      <c r="J35" s="807"/>
      <c r="K35" s="807"/>
      <c r="L35" s="807"/>
      <c r="M35" s="807"/>
      <c r="N35" s="807"/>
      <c r="O35" s="807"/>
      <c r="P35" s="808"/>
      <c r="Q35" s="809"/>
      <c r="R35" s="810"/>
      <c r="S35" s="810"/>
      <c r="T35" s="810"/>
      <c r="U35" s="810"/>
      <c r="V35" s="810"/>
      <c r="W35" s="810"/>
      <c r="X35" s="810"/>
      <c r="Y35" s="810"/>
      <c r="Z35" s="810"/>
      <c r="AA35" s="810"/>
      <c r="AB35" s="810"/>
      <c r="AC35" s="810"/>
      <c r="AD35" s="810"/>
      <c r="AE35" s="811"/>
      <c r="AF35" s="812"/>
      <c r="AG35" s="813"/>
      <c r="AH35" s="813"/>
      <c r="AI35" s="813"/>
      <c r="AJ35" s="814"/>
      <c r="AK35" s="860"/>
      <c r="AL35" s="856"/>
      <c r="AM35" s="856"/>
      <c r="AN35" s="856"/>
      <c r="AO35" s="856"/>
      <c r="AP35" s="856"/>
      <c r="AQ35" s="856"/>
      <c r="AR35" s="856"/>
      <c r="AS35" s="856"/>
      <c r="AT35" s="856"/>
      <c r="AU35" s="856"/>
      <c r="AV35" s="856"/>
      <c r="AW35" s="856"/>
      <c r="AX35" s="856"/>
      <c r="AY35" s="856"/>
      <c r="AZ35" s="857"/>
      <c r="BA35" s="857"/>
      <c r="BB35" s="857"/>
      <c r="BC35" s="857"/>
      <c r="BD35" s="857"/>
      <c r="BE35" s="858"/>
      <c r="BF35" s="858"/>
      <c r="BG35" s="858"/>
      <c r="BH35" s="858"/>
      <c r="BI35" s="859"/>
      <c r="BJ35" s="214"/>
      <c r="BK35" s="214"/>
      <c r="BL35" s="214"/>
      <c r="BM35" s="214"/>
      <c r="BN35" s="214"/>
      <c r="BO35" s="224"/>
      <c r="BP35" s="224"/>
      <c r="BQ35" s="221">
        <v>29</v>
      </c>
      <c r="BR35" s="222"/>
      <c r="BS35" s="799"/>
      <c r="BT35" s="800"/>
      <c r="BU35" s="800"/>
      <c r="BV35" s="800"/>
      <c r="BW35" s="800"/>
      <c r="BX35" s="800"/>
      <c r="BY35" s="800"/>
      <c r="BZ35" s="800"/>
      <c r="CA35" s="800"/>
      <c r="CB35" s="800"/>
      <c r="CC35" s="800"/>
      <c r="CD35" s="800"/>
      <c r="CE35" s="800"/>
      <c r="CF35" s="800"/>
      <c r="CG35" s="801"/>
      <c r="CH35" s="802"/>
      <c r="CI35" s="803"/>
      <c r="CJ35" s="803"/>
      <c r="CK35" s="803"/>
      <c r="CL35" s="804"/>
      <c r="CM35" s="802"/>
      <c r="CN35" s="803"/>
      <c r="CO35" s="803"/>
      <c r="CP35" s="803"/>
      <c r="CQ35" s="804"/>
      <c r="CR35" s="802"/>
      <c r="CS35" s="803"/>
      <c r="CT35" s="803"/>
      <c r="CU35" s="803"/>
      <c r="CV35" s="804"/>
      <c r="CW35" s="802"/>
      <c r="CX35" s="803"/>
      <c r="CY35" s="803"/>
      <c r="CZ35" s="803"/>
      <c r="DA35" s="804"/>
      <c r="DB35" s="802"/>
      <c r="DC35" s="803"/>
      <c r="DD35" s="803"/>
      <c r="DE35" s="803"/>
      <c r="DF35" s="804"/>
      <c r="DG35" s="802"/>
      <c r="DH35" s="803"/>
      <c r="DI35" s="803"/>
      <c r="DJ35" s="803"/>
      <c r="DK35" s="804"/>
      <c r="DL35" s="802"/>
      <c r="DM35" s="803"/>
      <c r="DN35" s="803"/>
      <c r="DO35" s="803"/>
      <c r="DP35" s="804"/>
      <c r="DQ35" s="802"/>
      <c r="DR35" s="803"/>
      <c r="DS35" s="803"/>
      <c r="DT35" s="803"/>
      <c r="DU35" s="804"/>
      <c r="DV35" s="799"/>
      <c r="DW35" s="800"/>
      <c r="DX35" s="800"/>
      <c r="DY35" s="800"/>
      <c r="DZ35" s="805"/>
      <c r="EA35" s="212"/>
    </row>
    <row r="36" spans="1:131" ht="26.25" customHeight="1" x14ac:dyDescent="0.15">
      <c r="A36" s="225">
        <v>9</v>
      </c>
      <c r="B36" s="806"/>
      <c r="C36" s="807"/>
      <c r="D36" s="807"/>
      <c r="E36" s="807"/>
      <c r="F36" s="807"/>
      <c r="G36" s="807"/>
      <c r="H36" s="807"/>
      <c r="I36" s="807"/>
      <c r="J36" s="807"/>
      <c r="K36" s="807"/>
      <c r="L36" s="807"/>
      <c r="M36" s="807"/>
      <c r="N36" s="807"/>
      <c r="O36" s="807"/>
      <c r="P36" s="808"/>
      <c r="Q36" s="809"/>
      <c r="R36" s="810"/>
      <c r="S36" s="810"/>
      <c r="T36" s="810"/>
      <c r="U36" s="810"/>
      <c r="V36" s="810"/>
      <c r="W36" s="810"/>
      <c r="X36" s="810"/>
      <c r="Y36" s="810"/>
      <c r="Z36" s="810"/>
      <c r="AA36" s="810"/>
      <c r="AB36" s="810"/>
      <c r="AC36" s="810"/>
      <c r="AD36" s="810"/>
      <c r="AE36" s="811"/>
      <c r="AF36" s="812"/>
      <c r="AG36" s="813"/>
      <c r="AH36" s="813"/>
      <c r="AI36" s="813"/>
      <c r="AJ36" s="814"/>
      <c r="AK36" s="860"/>
      <c r="AL36" s="856"/>
      <c r="AM36" s="856"/>
      <c r="AN36" s="856"/>
      <c r="AO36" s="856"/>
      <c r="AP36" s="856"/>
      <c r="AQ36" s="856"/>
      <c r="AR36" s="856"/>
      <c r="AS36" s="856"/>
      <c r="AT36" s="856"/>
      <c r="AU36" s="856"/>
      <c r="AV36" s="856"/>
      <c r="AW36" s="856"/>
      <c r="AX36" s="856"/>
      <c r="AY36" s="856"/>
      <c r="AZ36" s="857"/>
      <c r="BA36" s="857"/>
      <c r="BB36" s="857"/>
      <c r="BC36" s="857"/>
      <c r="BD36" s="857"/>
      <c r="BE36" s="858"/>
      <c r="BF36" s="858"/>
      <c r="BG36" s="858"/>
      <c r="BH36" s="858"/>
      <c r="BI36" s="859"/>
      <c r="BJ36" s="214"/>
      <c r="BK36" s="214"/>
      <c r="BL36" s="214"/>
      <c r="BM36" s="214"/>
      <c r="BN36" s="214"/>
      <c r="BO36" s="224"/>
      <c r="BP36" s="224"/>
      <c r="BQ36" s="221">
        <v>30</v>
      </c>
      <c r="BR36" s="222"/>
      <c r="BS36" s="799"/>
      <c r="BT36" s="800"/>
      <c r="BU36" s="800"/>
      <c r="BV36" s="800"/>
      <c r="BW36" s="800"/>
      <c r="BX36" s="800"/>
      <c r="BY36" s="800"/>
      <c r="BZ36" s="800"/>
      <c r="CA36" s="800"/>
      <c r="CB36" s="800"/>
      <c r="CC36" s="800"/>
      <c r="CD36" s="800"/>
      <c r="CE36" s="800"/>
      <c r="CF36" s="800"/>
      <c r="CG36" s="801"/>
      <c r="CH36" s="802"/>
      <c r="CI36" s="803"/>
      <c r="CJ36" s="803"/>
      <c r="CK36" s="803"/>
      <c r="CL36" s="804"/>
      <c r="CM36" s="802"/>
      <c r="CN36" s="803"/>
      <c r="CO36" s="803"/>
      <c r="CP36" s="803"/>
      <c r="CQ36" s="804"/>
      <c r="CR36" s="802"/>
      <c r="CS36" s="803"/>
      <c r="CT36" s="803"/>
      <c r="CU36" s="803"/>
      <c r="CV36" s="804"/>
      <c r="CW36" s="802"/>
      <c r="CX36" s="803"/>
      <c r="CY36" s="803"/>
      <c r="CZ36" s="803"/>
      <c r="DA36" s="804"/>
      <c r="DB36" s="802"/>
      <c r="DC36" s="803"/>
      <c r="DD36" s="803"/>
      <c r="DE36" s="803"/>
      <c r="DF36" s="804"/>
      <c r="DG36" s="802"/>
      <c r="DH36" s="803"/>
      <c r="DI36" s="803"/>
      <c r="DJ36" s="803"/>
      <c r="DK36" s="804"/>
      <c r="DL36" s="802"/>
      <c r="DM36" s="803"/>
      <c r="DN36" s="803"/>
      <c r="DO36" s="803"/>
      <c r="DP36" s="804"/>
      <c r="DQ36" s="802"/>
      <c r="DR36" s="803"/>
      <c r="DS36" s="803"/>
      <c r="DT36" s="803"/>
      <c r="DU36" s="804"/>
      <c r="DV36" s="799"/>
      <c r="DW36" s="800"/>
      <c r="DX36" s="800"/>
      <c r="DY36" s="800"/>
      <c r="DZ36" s="805"/>
      <c r="EA36" s="212"/>
    </row>
    <row r="37" spans="1:131" ht="26.25" customHeight="1" x14ac:dyDescent="0.15">
      <c r="A37" s="225">
        <v>10</v>
      </c>
      <c r="B37" s="806"/>
      <c r="C37" s="807"/>
      <c r="D37" s="807"/>
      <c r="E37" s="807"/>
      <c r="F37" s="807"/>
      <c r="G37" s="807"/>
      <c r="H37" s="807"/>
      <c r="I37" s="807"/>
      <c r="J37" s="807"/>
      <c r="K37" s="807"/>
      <c r="L37" s="807"/>
      <c r="M37" s="807"/>
      <c r="N37" s="807"/>
      <c r="O37" s="807"/>
      <c r="P37" s="808"/>
      <c r="Q37" s="809"/>
      <c r="R37" s="810"/>
      <c r="S37" s="810"/>
      <c r="T37" s="810"/>
      <c r="U37" s="810"/>
      <c r="V37" s="810"/>
      <c r="W37" s="810"/>
      <c r="X37" s="810"/>
      <c r="Y37" s="810"/>
      <c r="Z37" s="810"/>
      <c r="AA37" s="810"/>
      <c r="AB37" s="810"/>
      <c r="AC37" s="810"/>
      <c r="AD37" s="810"/>
      <c r="AE37" s="811"/>
      <c r="AF37" s="812"/>
      <c r="AG37" s="813"/>
      <c r="AH37" s="813"/>
      <c r="AI37" s="813"/>
      <c r="AJ37" s="814"/>
      <c r="AK37" s="860"/>
      <c r="AL37" s="856"/>
      <c r="AM37" s="856"/>
      <c r="AN37" s="856"/>
      <c r="AO37" s="856"/>
      <c r="AP37" s="856"/>
      <c r="AQ37" s="856"/>
      <c r="AR37" s="856"/>
      <c r="AS37" s="856"/>
      <c r="AT37" s="856"/>
      <c r="AU37" s="856"/>
      <c r="AV37" s="856"/>
      <c r="AW37" s="856"/>
      <c r="AX37" s="856"/>
      <c r="AY37" s="856"/>
      <c r="AZ37" s="857"/>
      <c r="BA37" s="857"/>
      <c r="BB37" s="857"/>
      <c r="BC37" s="857"/>
      <c r="BD37" s="857"/>
      <c r="BE37" s="858"/>
      <c r="BF37" s="858"/>
      <c r="BG37" s="858"/>
      <c r="BH37" s="858"/>
      <c r="BI37" s="859"/>
      <c r="BJ37" s="214"/>
      <c r="BK37" s="214"/>
      <c r="BL37" s="214"/>
      <c r="BM37" s="214"/>
      <c r="BN37" s="214"/>
      <c r="BO37" s="224"/>
      <c r="BP37" s="224"/>
      <c r="BQ37" s="221">
        <v>31</v>
      </c>
      <c r="BR37" s="222"/>
      <c r="BS37" s="799"/>
      <c r="BT37" s="800"/>
      <c r="BU37" s="800"/>
      <c r="BV37" s="800"/>
      <c r="BW37" s="800"/>
      <c r="BX37" s="800"/>
      <c r="BY37" s="800"/>
      <c r="BZ37" s="800"/>
      <c r="CA37" s="800"/>
      <c r="CB37" s="800"/>
      <c r="CC37" s="800"/>
      <c r="CD37" s="800"/>
      <c r="CE37" s="800"/>
      <c r="CF37" s="800"/>
      <c r="CG37" s="801"/>
      <c r="CH37" s="802"/>
      <c r="CI37" s="803"/>
      <c r="CJ37" s="803"/>
      <c r="CK37" s="803"/>
      <c r="CL37" s="804"/>
      <c r="CM37" s="802"/>
      <c r="CN37" s="803"/>
      <c r="CO37" s="803"/>
      <c r="CP37" s="803"/>
      <c r="CQ37" s="804"/>
      <c r="CR37" s="802"/>
      <c r="CS37" s="803"/>
      <c r="CT37" s="803"/>
      <c r="CU37" s="803"/>
      <c r="CV37" s="804"/>
      <c r="CW37" s="802"/>
      <c r="CX37" s="803"/>
      <c r="CY37" s="803"/>
      <c r="CZ37" s="803"/>
      <c r="DA37" s="804"/>
      <c r="DB37" s="802"/>
      <c r="DC37" s="803"/>
      <c r="DD37" s="803"/>
      <c r="DE37" s="803"/>
      <c r="DF37" s="804"/>
      <c r="DG37" s="802"/>
      <c r="DH37" s="803"/>
      <c r="DI37" s="803"/>
      <c r="DJ37" s="803"/>
      <c r="DK37" s="804"/>
      <c r="DL37" s="802"/>
      <c r="DM37" s="803"/>
      <c r="DN37" s="803"/>
      <c r="DO37" s="803"/>
      <c r="DP37" s="804"/>
      <c r="DQ37" s="802"/>
      <c r="DR37" s="803"/>
      <c r="DS37" s="803"/>
      <c r="DT37" s="803"/>
      <c r="DU37" s="804"/>
      <c r="DV37" s="799"/>
      <c r="DW37" s="800"/>
      <c r="DX37" s="800"/>
      <c r="DY37" s="800"/>
      <c r="DZ37" s="805"/>
      <c r="EA37" s="212"/>
    </row>
    <row r="38" spans="1:131" ht="26.25" customHeight="1" x14ac:dyDescent="0.15">
      <c r="A38" s="225">
        <v>11</v>
      </c>
      <c r="B38" s="806"/>
      <c r="C38" s="807"/>
      <c r="D38" s="807"/>
      <c r="E38" s="807"/>
      <c r="F38" s="807"/>
      <c r="G38" s="807"/>
      <c r="H38" s="807"/>
      <c r="I38" s="807"/>
      <c r="J38" s="807"/>
      <c r="K38" s="807"/>
      <c r="L38" s="807"/>
      <c r="M38" s="807"/>
      <c r="N38" s="807"/>
      <c r="O38" s="807"/>
      <c r="P38" s="808"/>
      <c r="Q38" s="809"/>
      <c r="R38" s="810"/>
      <c r="S38" s="810"/>
      <c r="T38" s="810"/>
      <c r="U38" s="810"/>
      <c r="V38" s="810"/>
      <c r="W38" s="810"/>
      <c r="X38" s="810"/>
      <c r="Y38" s="810"/>
      <c r="Z38" s="810"/>
      <c r="AA38" s="810"/>
      <c r="AB38" s="810"/>
      <c r="AC38" s="810"/>
      <c r="AD38" s="810"/>
      <c r="AE38" s="811"/>
      <c r="AF38" s="812"/>
      <c r="AG38" s="813"/>
      <c r="AH38" s="813"/>
      <c r="AI38" s="813"/>
      <c r="AJ38" s="814"/>
      <c r="AK38" s="860"/>
      <c r="AL38" s="856"/>
      <c r="AM38" s="856"/>
      <c r="AN38" s="856"/>
      <c r="AO38" s="856"/>
      <c r="AP38" s="856"/>
      <c r="AQ38" s="856"/>
      <c r="AR38" s="856"/>
      <c r="AS38" s="856"/>
      <c r="AT38" s="856"/>
      <c r="AU38" s="856"/>
      <c r="AV38" s="856"/>
      <c r="AW38" s="856"/>
      <c r="AX38" s="856"/>
      <c r="AY38" s="856"/>
      <c r="AZ38" s="857"/>
      <c r="BA38" s="857"/>
      <c r="BB38" s="857"/>
      <c r="BC38" s="857"/>
      <c r="BD38" s="857"/>
      <c r="BE38" s="858"/>
      <c r="BF38" s="858"/>
      <c r="BG38" s="858"/>
      <c r="BH38" s="858"/>
      <c r="BI38" s="859"/>
      <c r="BJ38" s="214"/>
      <c r="BK38" s="214"/>
      <c r="BL38" s="214"/>
      <c r="BM38" s="214"/>
      <c r="BN38" s="214"/>
      <c r="BO38" s="224"/>
      <c r="BP38" s="224"/>
      <c r="BQ38" s="221">
        <v>32</v>
      </c>
      <c r="BR38" s="222"/>
      <c r="BS38" s="799"/>
      <c r="BT38" s="800"/>
      <c r="BU38" s="800"/>
      <c r="BV38" s="800"/>
      <c r="BW38" s="800"/>
      <c r="BX38" s="800"/>
      <c r="BY38" s="800"/>
      <c r="BZ38" s="800"/>
      <c r="CA38" s="800"/>
      <c r="CB38" s="800"/>
      <c r="CC38" s="800"/>
      <c r="CD38" s="800"/>
      <c r="CE38" s="800"/>
      <c r="CF38" s="800"/>
      <c r="CG38" s="801"/>
      <c r="CH38" s="802"/>
      <c r="CI38" s="803"/>
      <c r="CJ38" s="803"/>
      <c r="CK38" s="803"/>
      <c r="CL38" s="804"/>
      <c r="CM38" s="802"/>
      <c r="CN38" s="803"/>
      <c r="CO38" s="803"/>
      <c r="CP38" s="803"/>
      <c r="CQ38" s="804"/>
      <c r="CR38" s="802"/>
      <c r="CS38" s="803"/>
      <c r="CT38" s="803"/>
      <c r="CU38" s="803"/>
      <c r="CV38" s="804"/>
      <c r="CW38" s="802"/>
      <c r="CX38" s="803"/>
      <c r="CY38" s="803"/>
      <c r="CZ38" s="803"/>
      <c r="DA38" s="804"/>
      <c r="DB38" s="802"/>
      <c r="DC38" s="803"/>
      <c r="DD38" s="803"/>
      <c r="DE38" s="803"/>
      <c r="DF38" s="804"/>
      <c r="DG38" s="802"/>
      <c r="DH38" s="803"/>
      <c r="DI38" s="803"/>
      <c r="DJ38" s="803"/>
      <c r="DK38" s="804"/>
      <c r="DL38" s="802"/>
      <c r="DM38" s="803"/>
      <c r="DN38" s="803"/>
      <c r="DO38" s="803"/>
      <c r="DP38" s="804"/>
      <c r="DQ38" s="802"/>
      <c r="DR38" s="803"/>
      <c r="DS38" s="803"/>
      <c r="DT38" s="803"/>
      <c r="DU38" s="804"/>
      <c r="DV38" s="799"/>
      <c r="DW38" s="800"/>
      <c r="DX38" s="800"/>
      <c r="DY38" s="800"/>
      <c r="DZ38" s="805"/>
      <c r="EA38" s="212"/>
    </row>
    <row r="39" spans="1:131" ht="26.25" customHeight="1" x14ac:dyDescent="0.15">
      <c r="A39" s="225">
        <v>12</v>
      </c>
      <c r="B39" s="806"/>
      <c r="C39" s="807"/>
      <c r="D39" s="807"/>
      <c r="E39" s="807"/>
      <c r="F39" s="807"/>
      <c r="G39" s="807"/>
      <c r="H39" s="807"/>
      <c r="I39" s="807"/>
      <c r="J39" s="807"/>
      <c r="K39" s="807"/>
      <c r="L39" s="807"/>
      <c r="M39" s="807"/>
      <c r="N39" s="807"/>
      <c r="O39" s="807"/>
      <c r="P39" s="808"/>
      <c r="Q39" s="809"/>
      <c r="R39" s="810"/>
      <c r="S39" s="810"/>
      <c r="T39" s="810"/>
      <c r="U39" s="810"/>
      <c r="V39" s="810"/>
      <c r="W39" s="810"/>
      <c r="X39" s="810"/>
      <c r="Y39" s="810"/>
      <c r="Z39" s="810"/>
      <c r="AA39" s="810"/>
      <c r="AB39" s="810"/>
      <c r="AC39" s="810"/>
      <c r="AD39" s="810"/>
      <c r="AE39" s="811"/>
      <c r="AF39" s="812"/>
      <c r="AG39" s="813"/>
      <c r="AH39" s="813"/>
      <c r="AI39" s="813"/>
      <c r="AJ39" s="814"/>
      <c r="AK39" s="860"/>
      <c r="AL39" s="856"/>
      <c r="AM39" s="856"/>
      <c r="AN39" s="856"/>
      <c r="AO39" s="856"/>
      <c r="AP39" s="856"/>
      <c r="AQ39" s="856"/>
      <c r="AR39" s="856"/>
      <c r="AS39" s="856"/>
      <c r="AT39" s="856"/>
      <c r="AU39" s="856"/>
      <c r="AV39" s="856"/>
      <c r="AW39" s="856"/>
      <c r="AX39" s="856"/>
      <c r="AY39" s="856"/>
      <c r="AZ39" s="857"/>
      <c r="BA39" s="857"/>
      <c r="BB39" s="857"/>
      <c r="BC39" s="857"/>
      <c r="BD39" s="857"/>
      <c r="BE39" s="858"/>
      <c r="BF39" s="858"/>
      <c r="BG39" s="858"/>
      <c r="BH39" s="858"/>
      <c r="BI39" s="859"/>
      <c r="BJ39" s="214"/>
      <c r="BK39" s="214"/>
      <c r="BL39" s="214"/>
      <c r="BM39" s="214"/>
      <c r="BN39" s="214"/>
      <c r="BO39" s="224"/>
      <c r="BP39" s="224"/>
      <c r="BQ39" s="221">
        <v>33</v>
      </c>
      <c r="BR39" s="222"/>
      <c r="BS39" s="799"/>
      <c r="BT39" s="800"/>
      <c r="BU39" s="800"/>
      <c r="BV39" s="800"/>
      <c r="BW39" s="800"/>
      <c r="BX39" s="800"/>
      <c r="BY39" s="800"/>
      <c r="BZ39" s="800"/>
      <c r="CA39" s="800"/>
      <c r="CB39" s="800"/>
      <c r="CC39" s="800"/>
      <c r="CD39" s="800"/>
      <c r="CE39" s="800"/>
      <c r="CF39" s="800"/>
      <c r="CG39" s="801"/>
      <c r="CH39" s="802"/>
      <c r="CI39" s="803"/>
      <c r="CJ39" s="803"/>
      <c r="CK39" s="803"/>
      <c r="CL39" s="804"/>
      <c r="CM39" s="802"/>
      <c r="CN39" s="803"/>
      <c r="CO39" s="803"/>
      <c r="CP39" s="803"/>
      <c r="CQ39" s="804"/>
      <c r="CR39" s="802"/>
      <c r="CS39" s="803"/>
      <c r="CT39" s="803"/>
      <c r="CU39" s="803"/>
      <c r="CV39" s="804"/>
      <c r="CW39" s="802"/>
      <c r="CX39" s="803"/>
      <c r="CY39" s="803"/>
      <c r="CZ39" s="803"/>
      <c r="DA39" s="804"/>
      <c r="DB39" s="802"/>
      <c r="DC39" s="803"/>
      <c r="DD39" s="803"/>
      <c r="DE39" s="803"/>
      <c r="DF39" s="804"/>
      <c r="DG39" s="802"/>
      <c r="DH39" s="803"/>
      <c r="DI39" s="803"/>
      <c r="DJ39" s="803"/>
      <c r="DK39" s="804"/>
      <c r="DL39" s="802"/>
      <c r="DM39" s="803"/>
      <c r="DN39" s="803"/>
      <c r="DO39" s="803"/>
      <c r="DP39" s="804"/>
      <c r="DQ39" s="802"/>
      <c r="DR39" s="803"/>
      <c r="DS39" s="803"/>
      <c r="DT39" s="803"/>
      <c r="DU39" s="804"/>
      <c r="DV39" s="799"/>
      <c r="DW39" s="800"/>
      <c r="DX39" s="800"/>
      <c r="DY39" s="800"/>
      <c r="DZ39" s="805"/>
      <c r="EA39" s="212"/>
    </row>
    <row r="40" spans="1:131" ht="26.25" customHeight="1" x14ac:dyDescent="0.15">
      <c r="A40" s="221">
        <v>13</v>
      </c>
      <c r="B40" s="806"/>
      <c r="C40" s="807"/>
      <c r="D40" s="807"/>
      <c r="E40" s="807"/>
      <c r="F40" s="807"/>
      <c r="G40" s="807"/>
      <c r="H40" s="807"/>
      <c r="I40" s="807"/>
      <c r="J40" s="807"/>
      <c r="K40" s="807"/>
      <c r="L40" s="807"/>
      <c r="M40" s="807"/>
      <c r="N40" s="807"/>
      <c r="O40" s="807"/>
      <c r="P40" s="808"/>
      <c r="Q40" s="809"/>
      <c r="R40" s="810"/>
      <c r="S40" s="810"/>
      <c r="T40" s="810"/>
      <c r="U40" s="810"/>
      <c r="V40" s="810"/>
      <c r="W40" s="810"/>
      <c r="X40" s="810"/>
      <c r="Y40" s="810"/>
      <c r="Z40" s="810"/>
      <c r="AA40" s="810"/>
      <c r="AB40" s="810"/>
      <c r="AC40" s="810"/>
      <c r="AD40" s="810"/>
      <c r="AE40" s="811"/>
      <c r="AF40" s="812"/>
      <c r="AG40" s="813"/>
      <c r="AH40" s="813"/>
      <c r="AI40" s="813"/>
      <c r="AJ40" s="814"/>
      <c r="AK40" s="860"/>
      <c r="AL40" s="856"/>
      <c r="AM40" s="856"/>
      <c r="AN40" s="856"/>
      <c r="AO40" s="856"/>
      <c r="AP40" s="856"/>
      <c r="AQ40" s="856"/>
      <c r="AR40" s="856"/>
      <c r="AS40" s="856"/>
      <c r="AT40" s="856"/>
      <c r="AU40" s="856"/>
      <c r="AV40" s="856"/>
      <c r="AW40" s="856"/>
      <c r="AX40" s="856"/>
      <c r="AY40" s="856"/>
      <c r="AZ40" s="857"/>
      <c r="BA40" s="857"/>
      <c r="BB40" s="857"/>
      <c r="BC40" s="857"/>
      <c r="BD40" s="857"/>
      <c r="BE40" s="858"/>
      <c r="BF40" s="858"/>
      <c r="BG40" s="858"/>
      <c r="BH40" s="858"/>
      <c r="BI40" s="859"/>
      <c r="BJ40" s="214"/>
      <c r="BK40" s="214"/>
      <c r="BL40" s="214"/>
      <c r="BM40" s="214"/>
      <c r="BN40" s="214"/>
      <c r="BO40" s="224"/>
      <c r="BP40" s="224"/>
      <c r="BQ40" s="221">
        <v>34</v>
      </c>
      <c r="BR40" s="222"/>
      <c r="BS40" s="799"/>
      <c r="BT40" s="800"/>
      <c r="BU40" s="800"/>
      <c r="BV40" s="800"/>
      <c r="BW40" s="800"/>
      <c r="BX40" s="800"/>
      <c r="BY40" s="800"/>
      <c r="BZ40" s="800"/>
      <c r="CA40" s="800"/>
      <c r="CB40" s="800"/>
      <c r="CC40" s="800"/>
      <c r="CD40" s="800"/>
      <c r="CE40" s="800"/>
      <c r="CF40" s="800"/>
      <c r="CG40" s="801"/>
      <c r="CH40" s="802"/>
      <c r="CI40" s="803"/>
      <c r="CJ40" s="803"/>
      <c r="CK40" s="803"/>
      <c r="CL40" s="804"/>
      <c r="CM40" s="802"/>
      <c r="CN40" s="803"/>
      <c r="CO40" s="803"/>
      <c r="CP40" s="803"/>
      <c r="CQ40" s="804"/>
      <c r="CR40" s="802"/>
      <c r="CS40" s="803"/>
      <c r="CT40" s="803"/>
      <c r="CU40" s="803"/>
      <c r="CV40" s="804"/>
      <c r="CW40" s="802"/>
      <c r="CX40" s="803"/>
      <c r="CY40" s="803"/>
      <c r="CZ40" s="803"/>
      <c r="DA40" s="804"/>
      <c r="DB40" s="802"/>
      <c r="DC40" s="803"/>
      <c r="DD40" s="803"/>
      <c r="DE40" s="803"/>
      <c r="DF40" s="804"/>
      <c r="DG40" s="802"/>
      <c r="DH40" s="803"/>
      <c r="DI40" s="803"/>
      <c r="DJ40" s="803"/>
      <c r="DK40" s="804"/>
      <c r="DL40" s="802"/>
      <c r="DM40" s="803"/>
      <c r="DN40" s="803"/>
      <c r="DO40" s="803"/>
      <c r="DP40" s="804"/>
      <c r="DQ40" s="802"/>
      <c r="DR40" s="803"/>
      <c r="DS40" s="803"/>
      <c r="DT40" s="803"/>
      <c r="DU40" s="804"/>
      <c r="DV40" s="799"/>
      <c r="DW40" s="800"/>
      <c r="DX40" s="800"/>
      <c r="DY40" s="800"/>
      <c r="DZ40" s="805"/>
      <c r="EA40" s="212"/>
    </row>
    <row r="41" spans="1:131" ht="26.25" customHeight="1" x14ac:dyDescent="0.15">
      <c r="A41" s="221">
        <v>14</v>
      </c>
      <c r="B41" s="806"/>
      <c r="C41" s="807"/>
      <c r="D41" s="807"/>
      <c r="E41" s="807"/>
      <c r="F41" s="807"/>
      <c r="G41" s="807"/>
      <c r="H41" s="807"/>
      <c r="I41" s="807"/>
      <c r="J41" s="807"/>
      <c r="K41" s="807"/>
      <c r="L41" s="807"/>
      <c r="M41" s="807"/>
      <c r="N41" s="807"/>
      <c r="O41" s="807"/>
      <c r="P41" s="808"/>
      <c r="Q41" s="809"/>
      <c r="R41" s="810"/>
      <c r="S41" s="810"/>
      <c r="T41" s="810"/>
      <c r="U41" s="810"/>
      <c r="V41" s="810"/>
      <c r="W41" s="810"/>
      <c r="X41" s="810"/>
      <c r="Y41" s="810"/>
      <c r="Z41" s="810"/>
      <c r="AA41" s="810"/>
      <c r="AB41" s="810"/>
      <c r="AC41" s="810"/>
      <c r="AD41" s="810"/>
      <c r="AE41" s="811"/>
      <c r="AF41" s="812"/>
      <c r="AG41" s="813"/>
      <c r="AH41" s="813"/>
      <c r="AI41" s="813"/>
      <c r="AJ41" s="814"/>
      <c r="AK41" s="860"/>
      <c r="AL41" s="856"/>
      <c r="AM41" s="856"/>
      <c r="AN41" s="856"/>
      <c r="AO41" s="856"/>
      <c r="AP41" s="856"/>
      <c r="AQ41" s="856"/>
      <c r="AR41" s="856"/>
      <c r="AS41" s="856"/>
      <c r="AT41" s="856"/>
      <c r="AU41" s="856"/>
      <c r="AV41" s="856"/>
      <c r="AW41" s="856"/>
      <c r="AX41" s="856"/>
      <c r="AY41" s="856"/>
      <c r="AZ41" s="857"/>
      <c r="BA41" s="857"/>
      <c r="BB41" s="857"/>
      <c r="BC41" s="857"/>
      <c r="BD41" s="857"/>
      <c r="BE41" s="858"/>
      <c r="BF41" s="858"/>
      <c r="BG41" s="858"/>
      <c r="BH41" s="858"/>
      <c r="BI41" s="859"/>
      <c r="BJ41" s="214"/>
      <c r="BK41" s="214"/>
      <c r="BL41" s="214"/>
      <c r="BM41" s="214"/>
      <c r="BN41" s="214"/>
      <c r="BO41" s="224"/>
      <c r="BP41" s="224"/>
      <c r="BQ41" s="221">
        <v>35</v>
      </c>
      <c r="BR41" s="222"/>
      <c r="BS41" s="799"/>
      <c r="BT41" s="800"/>
      <c r="BU41" s="800"/>
      <c r="BV41" s="800"/>
      <c r="BW41" s="800"/>
      <c r="BX41" s="800"/>
      <c r="BY41" s="800"/>
      <c r="BZ41" s="800"/>
      <c r="CA41" s="800"/>
      <c r="CB41" s="800"/>
      <c r="CC41" s="800"/>
      <c r="CD41" s="800"/>
      <c r="CE41" s="800"/>
      <c r="CF41" s="800"/>
      <c r="CG41" s="801"/>
      <c r="CH41" s="802"/>
      <c r="CI41" s="803"/>
      <c r="CJ41" s="803"/>
      <c r="CK41" s="803"/>
      <c r="CL41" s="804"/>
      <c r="CM41" s="802"/>
      <c r="CN41" s="803"/>
      <c r="CO41" s="803"/>
      <c r="CP41" s="803"/>
      <c r="CQ41" s="804"/>
      <c r="CR41" s="802"/>
      <c r="CS41" s="803"/>
      <c r="CT41" s="803"/>
      <c r="CU41" s="803"/>
      <c r="CV41" s="804"/>
      <c r="CW41" s="802"/>
      <c r="CX41" s="803"/>
      <c r="CY41" s="803"/>
      <c r="CZ41" s="803"/>
      <c r="DA41" s="804"/>
      <c r="DB41" s="802"/>
      <c r="DC41" s="803"/>
      <c r="DD41" s="803"/>
      <c r="DE41" s="803"/>
      <c r="DF41" s="804"/>
      <c r="DG41" s="802"/>
      <c r="DH41" s="803"/>
      <c r="DI41" s="803"/>
      <c r="DJ41" s="803"/>
      <c r="DK41" s="804"/>
      <c r="DL41" s="802"/>
      <c r="DM41" s="803"/>
      <c r="DN41" s="803"/>
      <c r="DO41" s="803"/>
      <c r="DP41" s="804"/>
      <c r="DQ41" s="802"/>
      <c r="DR41" s="803"/>
      <c r="DS41" s="803"/>
      <c r="DT41" s="803"/>
      <c r="DU41" s="804"/>
      <c r="DV41" s="799"/>
      <c r="DW41" s="800"/>
      <c r="DX41" s="800"/>
      <c r="DY41" s="800"/>
      <c r="DZ41" s="805"/>
      <c r="EA41" s="212"/>
    </row>
    <row r="42" spans="1:131" ht="26.25" customHeight="1" x14ac:dyDescent="0.15">
      <c r="A42" s="221">
        <v>15</v>
      </c>
      <c r="B42" s="806"/>
      <c r="C42" s="807"/>
      <c r="D42" s="807"/>
      <c r="E42" s="807"/>
      <c r="F42" s="807"/>
      <c r="G42" s="807"/>
      <c r="H42" s="807"/>
      <c r="I42" s="807"/>
      <c r="J42" s="807"/>
      <c r="K42" s="807"/>
      <c r="L42" s="807"/>
      <c r="M42" s="807"/>
      <c r="N42" s="807"/>
      <c r="O42" s="807"/>
      <c r="P42" s="808"/>
      <c r="Q42" s="809"/>
      <c r="R42" s="810"/>
      <c r="S42" s="810"/>
      <c r="T42" s="810"/>
      <c r="U42" s="810"/>
      <c r="V42" s="810"/>
      <c r="W42" s="810"/>
      <c r="X42" s="810"/>
      <c r="Y42" s="810"/>
      <c r="Z42" s="810"/>
      <c r="AA42" s="810"/>
      <c r="AB42" s="810"/>
      <c r="AC42" s="810"/>
      <c r="AD42" s="810"/>
      <c r="AE42" s="811"/>
      <c r="AF42" s="812"/>
      <c r="AG42" s="813"/>
      <c r="AH42" s="813"/>
      <c r="AI42" s="813"/>
      <c r="AJ42" s="814"/>
      <c r="AK42" s="860"/>
      <c r="AL42" s="856"/>
      <c r="AM42" s="856"/>
      <c r="AN42" s="856"/>
      <c r="AO42" s="856"/>
      <c r="AP42" s="856"/>
      <c r="AQ42" s="856"/>
      <c r="AR42" s="856"/>
      <c r="AS42" s="856"/>
      <c r="AT42" s="856"/>
      <c r="AU42" s="856"/>
      <c r="AV42" s="856"/>
      <c r="AW42" s="856"/>
      <c r="AX42" s="856"/>
      <c r="AY42" s="856"/>
      <c r="AZ42" s="857"/>
      <c r="BA42" s="857"/>
      <c r="BB42" s="857"/>
      <c r="BC42" s="857"/>
      <c r="BD42" s="857"/>
      <c r="BE42" s="858"/>
      <c r="BF42" s="858"/>
      <c r="BG42" s="858"/>
      <c r="BH42" s="858"/>
      <c r="BI42" s="859"/>
      <c r="BJ42" s="214"/>
      <c r="BK42" s="214"/>
      <c r="BL42" s="214"/>
      <c r="BM42" s="214"/>
      <c r="BN42" s="214"/>
      <c r="BO42" s="224"/>
      <c r="BP42" s="224"/>
      <c r="BQ42" s="221">
        <v>36</v>
      </c>
      <c r="BR42" s="222"/>
      <c r="BS42" s="799"/>
      <c r="BT42" s="800"/>
      <c r="BU42" s="800"/>
      <c r="BV42" s="800"/>
      <c r="BW42" s="800"/>
      <c r="BX42" s="800"/>
      <c r="BY42" s="800"/>
      <c r="BZ42" s="800"/>
      <c r="CA42" s="800"/>
      <c r="CB42" s="800"/>
      <c r="CC42" s="800"/>
      <c r="CD42" s="800"/>
      <c r="CE42" s="800"/>
      <c r="CF42" s="800"/>
      <c r="CG42" s="801"/>
      <c r="CH42" s="802"/>
      <c r="CI42" s="803"/>
      <c r="CJ42" s="803"/>
      <c r="CK42" s="803"/>
      <c r="CL42" s="804"/>
      <c r="CM42" s="802"/>
      <c r="CN42" s="803"/>
      <c r="CO42" s="803"/>
      <c r="CP42" s="803"/>
      <c r="CQ42" s="804"/>
      <c r="CR42" s="802"/>
      <c r="CS42" s="803"/>
      <c r="CT42" s="803"/>
      <c r="CU42" s="803"/>
      <c r="CV42" s="804"/>
      <c r="CW42" s="802"/>
      <c r="CX42" s="803"/>
      <c r="CY42" s="803"/>
      <c r="CZ42" s="803"/>
      <c r="DA42" s="804"/>
      <c r="DB42" s="802"/>
      <c r="DC42" s="803"/>
      <c r="DD42" s="803"/>
      <c r="DE42" s="803"/>
      <c r="DF42" s="804"/>
      <c r="DG42" s="802"/>
      <c r="DH42" s="803"/>
      <c r="DI42" s="803"/>
      <c r="DJ42" s="803"/>
      <c r="DK42" s="804"/>
      <c r="DL42" s="802"/>
      <c r="DM42" s="803"/>
      <c r="DN42" s="803"/>
      <c r="DO42" s="803"/>
      <c r="DP42" s="804"/>
      <c r="DQ42" s="802"/>
      <c r="DR42" s="803"/>
      <c r="DS42" s="803"/>
      <c r="DT42" s="803"/>
      <c r="DU42" s="804"/>
      <c r="DV42" s="799"/>
      <c r="DW42" s="800"/>
      <c r="DX42" s="800"/>
      <c r="DY42" s="800"/>
      <c r="DZ42" s="805"/>
      <c r="EA42" s="212"/>
    </row>
    <row r="43" spans="1:131" ht="26.25" customHeight="1" x14ac:dyDescent="0.15">
      <c r="A43" s="221">
        <v>16</v>
      </c>
      <c r="B43" s="806"/>
      <c r="C43" s="807"/>
      <c r="D43" s="807"/>
      <c r="E43" s="807"/>
      <c r="F43" s="807"/>
      <c r="G43" s="807"/>
      <c r="H43" s="807"/>
      <c r="I43" s="807"/>
      <c r="J43" s="807"/>
      <c r="K43" s="807"/>
      <c r="L43" s="807"/>
      <c r="M43" s="807"/>
      <c r="N43" s="807"/>
      <c r="O43" s="807"/>
      <c r="P43" s="808"/>
      <c r="Q43" s="809"/>
      <c r="R43" s="810"/>
      <c r="S43" s="810"/>
      <c r="T43" s="810"/>
      <c r="U43" s="810"/>
      <c r="V43" s="810"/>
      <c r="W43" s="810"/>
      <c r="X43" s="810"/>
      <c r="Y43" s="810"/>
      <c r="Z43" s="810"/>
      <c r="AA43" s="810"/>
      <c r="AB43" s="810"/>
      <c r="AC43" s="810"/>
      <c r="AD43" s="810"/>
      <c r="AE43" s="811"/>
      <c r="AF43" s="812"/>
      <c r="AG43" s="813"/>
      <c r="AH43" s="813"/>
      <c r="AI43" s="813"/>
      <c r="AJ43" s="814"/>
      <c r="AK43" s="860"/>
      <c r="AL43" s="856"/>
      <c r="AM43" s="856"/>
      <c r="AN43" s="856"/>
      <c r="AO43" s="856"/>
      <c r="AP43" s="856"/>
      <c r="AQ43" s="856"/>
      <c r="AR43" s="856"/>
      <c r="AS43" s="856"/>
      <c r="AT43" s="856"/>
      <c r="AU43" s="856"/>
      <c r="AV43" s="856"/>
      <c r="AW43" s="856"/>
      <c r="AX43" s="856"/>
      <c r="AY43" s="856"/>
      <c r="AZ43" s="857"/>
      <c r="BA43" s="857"/>
      <c r="BB43" s="857"/>
      <c r="BC43" s="857"/>
      <c r="BD43" s="857"/>
      <c r="BE43" s="858"/>
      <c r="BF43" s="858"/>
      <c r="BG43" s="858"/>
      <c r="BH43" s="858"/>
      <c r="BI43" s="859"/>
      <c r="BJ43" s="214"/>
      <c r="BK43" s="214"/>
      <c r="BL43" s="214"/>
      <c r="BM43" s="214"/>
      <c r="BN43" s="214"/>
      <c r="BO43" s="224"/>
      <c r="BP43" s="224"/>
      <c r="BQ43" s="221">
        <v>37</v>
      </c>
      <c r="BR43" s="222"/>
      <c r="BS43" s="799"/>
      <c r="BT43" s="800"/>
      <c r="BU43" s="800"/>
      <c r="BV43" s="800"/>
      <c r="BW43" s="800"/>
      <c r="BX43" s="800"/>
      <c r="BY43" s="800"/>
      <c r="BZ43" s="800"/>
      <c r="CA43" s="800"/>
      <c r="CB43" s="800"/>
      <c r="CC43" s="800"/>
      <c r="CD43" s="800"/>
      <c r="CE43" s="800"/>
      <c r="CF43" s="800"/>
      <c r="CG43" s="801"/>
      <c r="CH43" s="802"/>
      <c r="CI43" s="803"/>
      <c r="CJ43" s="803"/>
      <c r="CK43" s="803"/>
      <c r="CL43" s="804"/>
      <c r="CM43" s="802"/>
      <c r="CN43" s="803"/>
      <c r="CO43" s="803"/>
      <c r="CP43" s="803"/>
      <c r="CQ43" s="804"/>
      <c r="CR43" s="802"/>
      <c r="CS43" s="803"/>
      <c r="CT43" s="803"/>
      <c r="CU43" s="803"/>
      <c r="CV43" s="804"/>
      <c r="CW43" s="802"/>
      <c r="CX43" s="803"/>
      <c r="CY43" s="803"/>
      <c r="CZ43" s="803"/>
      <c r="DA43" s="804"/>
      <c r="DB43" s="802"/>
      <c r="DC43" s="803"/>
      <c r="DD43" s="803"/>
      <c r="DE43" s="803"/>
      <c r="DF43" s="804"/>
      <c r="DG43" s="802"/>
      <c r="DH43" s="803"/>
      <c r="DI43" s="803"/>
      <c r="DJ43" s="803"/>
      <c r="DK43" s="804"/>
      <c r="DL43" s="802"/>
      <c r="DM43" s="803"/>
      <c r="DN43" s="803"/>
      <c r="DO43" s="803"/>
      <c r="DP43" s="804"/>
      <c r="DQ43" s="802"/>
      <c r="DR43" s="803"/>
      <c r="DS43" s="803"/>
      <c r="DT43" s="803"/>
      <c r="DU43" s="804"/>
      <c r="DV43" s="799"/>
      <c r="DW43" s="800"/>
      <c r="DX43" s="800"/>
      <c r="DY43" s="800"/>
      <c r="DZ43" s="805"/>
      <c r="EA43" s="212"/>
    </row>
    <row r="44" spans="1:131" ht="26.25" customHeight="1" x14ac:dyDescent="0.15">
      <c r="A44" s="221">
        <v>17</v>
      </c>
      <c r="B44" s="806"/>
      <c r="C44" s="807"/>
      <c r="D44" s="807"/>
      <c r="E44" s="807"/>
      <c r="F44" s="807"/>
      <c r="G44" s="807"/>
      <c r="H44" s="807"/>
      <c r="I44" s="807"/>
      <c r="J44" s="807"/>
      <c r="K44" s="807"/>
      <c r="L44" s="807"/>
      <c r="M44" s="807"/>
      <c r="N44" s="807"/>
      <c r="O44" s="807"/>
      <c r="P44" s="808"/>
      <c r="Q44" s="809"/>
      <c r="R44" s="810"/>
      <c r="S44" s="810"/>
      <c r="T44" s="810"/>
      <c r="U44" s="810"/>
      <c r="V44" s="810"/>
      <c r="W44" s="810"/>
      <c r="X44" s="810"/>
      <c r="Y44" s="810"/>
      <c r="Z44" s="810"/>
      <c r="AA44" s="810"/>
      <c r="AB44" s="810"/>
      <c r="AC44" s="810"/>
      <c r="AD44" s="810"/>
      <c r="AE44" s="811"/>
      <c r="AF44" s="812"/>
      <c r="AG44" s="813"/>
      <c r="AH44" s="813"/>
      <c r="AI44" s="813"/>
      <c r="AJ44" s="814"/>
      <c r="AK44" s="860"/>
      <c r="AL44" s="856"/>
      <c r="AM44" s="856"/>
      <c r="AN44" s="856"/>
      <c r="AO44" s="856"/>
      <c r="AP44" s="856"/>
      <c r="AQ44" s="856"/>
      <c r="AR44" s="856"/>
      <c r="AS44" s="856"/>
      <c r="AT44" s="856"/>
      <c r="AU44" s="856"/>
      <c r="AV44" s="856"/>
      <c r="AW44" s="856"/>
      <c r="AX44" s="856"/>
      <c r="AY44" s="856"/>
      <c r="AZ44" s="857"/>
      <c r="BA44" s="857"/>
      <c r="BB44" s="857"/>
      <c r="BC44" s="857"/>
      <c r="BD44" s="857"/>
      <c r="BE44" s="858"/>
      <c r="BF44" s="858"/>
      <c r="BG44" s="858"/>
      <c r="BH44" s="858"/>
      <c r="BI44" s="859"/>
      <c r="BJ44" s="214"/>
      <c r="BK44" s="214"/>
      <c r="BL44" s="214"/>
      <c r="BM44" s="214"/>
      <c r="BN44" s="214"/>
      <c r="BO44" s="224"/>
      <c r="BP44" s="224"/>
      <c r="BQ44" s="221">
        <v>38</v>
      </c>
      <c r="BR44" s="222"/>
      <c r="BS44" s="799"/>
      <c r="BT44" s="800"/>
      <c r="BU44" s="800"/>
      <c r="BV44" s="800"/>
      <c r="BW44" s="800"/>
      <c r="BX44" s="800"/>
      <c r="BY44" s="800"/>
      <c r="BZ44" s="800"/>
      <c r="CA44" s="800"/>
      <c r="CB44" s="800"/>
      <c r="CC44" s="800"/>
      <c r="CD44" s="800"/>
      <c r="CE44" s="800"/>
      <c r="CF44" s="800"/>
      <c r="CG44" s="801"/>
      <c r="CH44" s="802"/>
      <c r="CI44" s="803"/>
      <c r="CJ44" s="803"/>
      <c r="CK44" s="803"/>
      <c r="CL44" s="804"/>
      <c r="CM44" s="802"/>
      <c r="CN44" s="803"/>
      <c r="CO44" s="803"/>
      <c r="CP44" s="803"/>
      <c r="CQ44" s="804"/>
      <c r="CR44" s="802"/>
      <c r="CS44" s="803"/>
      <c r="CT44" s="803"/>
      <c r="CU44" s="803"/>
      <c r="CV44" s="804"/>
      <c r="CW44" s="802"/>
      <c r="CX44" s="803"/>
      <c r="CY44" s="803"/>
      <c r="CZ44" s="803"/>
      <c r="DA44" s="804"/>
      <c r="DB44" s="802"/>
      <c r="DC44" s="803"/>
      <c r="DD44" s="803"/>
      <c r="DE44" s="803"/>
      <c r="DF44" s="804"/>
      <c r="DG44" s="802"/>
      <c r="DH44" s="803"/>
      <c r="DI44" s="803"/>
      <c r="DJ44" s="803"/>
      <c r="DK44" s="804"/>
      <c r="DL44" s="802"/>
      <c r="DM44" s="803"/>
      <c r="DN44" s="803"/>
      <c r="DO44" s="803"/>
      <c r="DP44" s="804"/>
      <c r="DQ44" s="802"/>
      <c r="DR44" s="803"/>
      <c r="DS44" s="803"/>
      <c r="DT44" s="803"/>
      <c r="DU44" s="804"/>
      <c r="DV44" s="799"/>
      <c r="DW44" s="800"/>
      <c r="DX44" s="800"/>
      <c r="DY44" s="800"/>
      <c r="DZ44" s="805"/>
      <c r="EA44" s="212"/>
    </row>
    <row r="45" spans="1:131" ht="26.25" customHeight="1" x14ac:dyDescent="0.15">
      <c r="A45" s="221">
        <v>18</v>
      </c>
      <c r="B45" s="806"/>
      <c r="C45" s="807"/>
      <c r="D45" s="807"/>
      <c r="E45" s="807"/>
      <c r="F45" s="807"/>
      <c r="G45" s="807"/>
      <c r="H45" s="807"/>
      <c r="I45" s="807"/>
      <c r="J45" s="807"/>
      <c r="K45" s="807"/>
      <c r="L45" s="807"/>
      <c r="M45" s="807"/>
      <c r="N45" s="807"/>
      <c r="O45" s="807"/>
      <c r="P45" s="808"/>
      <c r="Q45" s="809"/>
      <c r="R45" s="810"/>
      <c r="S45" s="810"/>
      <c r="T45" s="810"/>
      <c r="U45" s="810"/>
      <c r="V45" s="810"/>
      <c r="W45" s="810"/>
      <c r="X45" s="810"/>
      <c r="Y45" s="810"/>
      <c r="Z45" s="810"/>
      <c r="AA45" s="810"/>
      <c r="AB45" s="810"/>
      <c r="AC45" s="810"/>
      <c r="AD45" s="810"/>
      <c r="AE45" s="811"/>
      <c r="AF45" s="812"/>
      <c r="AG45" s="813"/>
      <c r="AH45" s="813"/>
      <c r="AI45" s="813"/>
      <c r="AJ45" s="814"/>
      <c r="AK45" s="860"/>
      <c r="AL45" s="856"/>
      <c r="AM45" s="856"/>
      <c r="AN45" s="856"/>
      <c r="AO45" s="856"/>
      <c r="AP45" s="856"/>
      <c r="AQ45" s="856"/>
      <c r="AR45" s="856"/>
      <c r="AS45" s="856"/>
      <c r="AT45" s="856"/>
      <c r="AU45" s="856"/>
      <c r="AV45" s="856"/>
      <c r="AW45" s="856"/>
      <c r="AX45" s="856"/>
      <c r="AY45" s="856"/>
      <c r="AZ45" s="857"/>
      <c r="BA45" s="857"/>
      <c r="BB45" s="857"/>
      <c r="BC45" s="857"/>
      <c r="BD45" s="857"/>
      <c r="BE45" s="858"/>
      <c r="BF45" s="858"/>
      <c r="BG45" s="858"/>
      <c r="BH45" s="858"/>
      <c r="BI45" s="859"/>
      <c r="BJ45" s="214"/>
      <c r="BK45" s="214"/>
      <c r="BL45" s="214"/>
      <c r="BM45" s="214"/>
      <c r="BN45" s="214"/>
      <c r="BO45" s="224"/>
      <c r="BP45" s="224"/>
      <c r="BQ45" s="221">
        <v>39</v>
      </c>
      <c r="BR45" s="222"/>
      <c r="BS45" s="799"/>
      <c r="BT45" s="800"/>
      <c r="BU45" s="800"/>
      <c r="BV45" s="800"/>
      <c r="BW45" s="800"/>
      <c r="BX45" s="800"/>
      <c r="BY45" s="800"/>
      <c r="BZ45" s="800"/>
      <c r="CA45" s="800"/>
      <c r="CB45" s="800"/>
      <c r="CC45" s="800"/>
      <c r="CD45" s="800"/>
      <c r="CE45" s="800"/>
      <c r="CF45" s="800"/>
      <c r="CG45" s="801"/>
      <c r="CH45" s="802"/>
      <c r="CI45" s="803"/>
      <c r="CJ45" s="803"/>
      <c r="CK45" s="803"/>
      <c r="CL45" s="804"/>
      <c r="CM45" s="802"/>
      <c r="CN45" s="803"/>
      <c r="CO45" s="803"/>
      <c r="CP45" s="803"/>
      <c r="CQ45" s="804"/>
      <c r="CR45" s="802"/>
      <c r="CS45" s="803"/>
      <c r="CT45" s="803"/>
      <c r="CU45" s="803"/>
      <c r="CV45" s="804"/>
      <c r="CW45" s="802"/>
      <c r="CX45" s="803"/>
      <c r="CY45" s="803"/>
      <c r="CZ45" s="803"/>
      <c r="DA45" s="804"/>
      <c r="DB45" s="802"/>
      <c r="DC45" s="803"/>
      <c r="DD45" s="803"/>
      <c r="DE45" s="803"/>
      <c r="DF45" s="804"/>
      <c r="DG45" s="802"/>
      <c r="DH45" s="803"/>
      <c r="DI45" s="803"/>
      <c r="DJ45" s="803"/>
      <c r="DK45" s="804"/>
      <c r="DL45" s="802"/>
      <c r="DM45" s="803"/>
      <c r="DN45" s="803"/>
      <c r="DO45" s="803"/>
      <c r="DP45" s="804"/>
      <c r="DQ45" s="802"/>
      <c r="DR45" s="803"/>
      <c r="DS45" s="803"/>
      <c r="DT45" s="803"/>
      <c r="DU45" s="804"/>
      <c r="DV45" s="799"/>
      <c r="DW45" s="800"/>
      <c r="DX45" s="800"/>
      <c r="DY45" s="800"/>
      <c r="DZ45" s="805"/>
      <c r="EA45" s="212"/>
    </row>
    <row r="46" spans="1:131" ht="26.25" customHeight="1" x14ac:dyDescent="0.15">
      <c r="A46" s="221">
        <v>19</v>
      </c>
      <c r="B46" s="806"/>
      <c r="C46" s="807"/>
      <c r="D46" s="807"/>
      <c r="E46" s="807"/>
      <c r="F46" s="807"/>
      <c r="G46" s="807"/>
      <c r="H46" s="807"/>
      <c r="I46" s="807"/>
      <c r="J46" s="807"/>
      <c r="K46" s="807"/>
      <c r="L46" s="807"/>
      <c r="M46" s="807"/>
      <c r="N46" s="807"/>
      <c r="O46" s="807"/>
      <c r="P46" s="808"/>
      <c r="Q46" s="809"/>
      <c r="R46" s="810"/>
      <c r="S46" s="810"/>
      <c r="T46" s="810"/>
      <c r="U46" s="810"/>
      <c r="V46" s="810"/>
      <c r="W46" s="810"/>
      <c r="X46" s="810"/>
      <c r="Y46" s="810"/>
      <c r="Z46" s="810"/>
      <c r="AA46" s="810"/>
      <c r="AB46" s="810"/>
      <c r="AC46" s="810"/>
      <c r="AD46" s="810"/>
      <c r="AE46" s="811"/>
      <c r="AF46" s="812"/>
      <c r="AG46" s="813"/>
      <c r="AH46" s="813"/>
      <c r="AI46" s="813"/>
      <c r="AJ46" s="814"/>
      <c r="AK46" s="860"/>
      <c r="AL46" s="856"/>
      <c r="AM46" s="856"/>
      <c r="AN46" s="856"/>
      <c r="AO46" s="856"/>
      <c r="AP46" s="856"/>
      <c r="AQ46" s="856"/>
      <c r="AR46" s="856"/>
      <c r="AS46" s="856"/>
      <c r="AT46" s="856"/>
      <c r="AU46" s="856"/>
      <c r="AV46" s="856"/>
      <c r="AW46" s="856"/>
      <c r="AX46" s="856"/>
      <c r="AY46" s="856"/>
      <c r="AZ46" s="857"/>
      <c r="BA46" s="857"/>
      <c r="BB46" s="857"/>
      <c r="BC46" s="857"/>
      <c r="BD46" s="857"/>
      <c r="BE46" s="858"/>
      <c r="BF46" s="858"/>
      <c r="BG46" s="858"/>
      <c r="BH46" s="858"/>
      <c r="BI46" s="859"/>
      <c r="BJ46" s="214"/>
      <c r="BK46" s="214"/>
      <c r="BL46" s="214"/>
      <c r="BM46" s="214"/>
      <c r="BN46" s="214"/>
      <c r="BO46" s="224"/>
      <c r="BP46" s="224"/>
      <c r="BQ46" s="221">
        <v>40</v>
      </c>
      <c r="BR46" s="222"/>
      <c r="BS46" s="799"/>
      <c r="BT46" s="800"/>
      <c r="BU46" s="800"/>
      <c r="BV46" s="800"/>
      <c r="BW46" s="800"/>
      <c r="BX46" s="800"/>
      <c r="BY46" s="800"/>
      <c r="BZ46" s="800"/>
      <c r="CA46" s="800"/>
      <c r="CB46" s="800"/>
      <c r="CC46" s="800"/>
      <c r="CD46" s="800"/>
      <c r="CE46" s="800"/>
      <c r="CF46" s="800"/>
      <c r="CG46" s="801"/>
      <c r="CH46" s="802"/>
      <c r="CI46" s="803"/>
      <c r="CJ46" s="803"/>
      <c r="CK46" s="803"/>
      <c r="CL46" s="804"/>
      <c r="CM46" s="802"/>
      <c r="CN46" s="803"/>
      <c r="CO46" s="803"/>
      <c r="CP46" s="803"/>
      <c r="CQ46" s="804"/>
      <c r="CR46" s="802"/>
      <c r="CS46" s="803"/>
      <c r="CT46" s="803"/>
      <c r="CU46" s="803"/>
      <c r="CV46" s="804"/>
      <c r="CW46" s="802"/>
      <c r="CX46" s="803"/>
      <c r="CY46" s="803"/>
      <c r="CZ46" s="803"/>
      <c r="DA46" s="804"/>
      <c r="DB46" s="802"/>
      <c r="DC46" s="803"/>
      <c r="DD46" s="803"/>
      <c r="DE46" s="803"/>
      <c r="DF46" s="804"/>
      <c r="DG46" s="802"/>
      <c r="DH46" s="803"/>
      <c r="DI46" s="803"/>
      <c r="DJ46" s="803"/>
      <c r="DK46" s="804"/>
      <c r="DL46" s="802"/>
      <c r="DM46" s="803"/>
      <c r="DN46" s="803"/>
      <c r="DO46" s="803"/>
      <c r="DP46" s="804"/>
      <c r="DQ46" s="802"/>
      <c r="DR46" s="803"/>
      <c r="DS46" s="803"/>
      <c r="DT46" s="803"/>
      <c r="DU46" s="804"/>
      <c r="DV46" s="799"/>
      <c r="DW46" s="800"/>
      <c r="DX46" s="800"/>
      <c r="DY46" s="800"/>
      <c r="DZ46" s="805"/>
      <c r="EA46" s="212"/>
    </row>
    <row r="47" spans="1:131" ht="26.25" customHeight="1" x14ac:dyDescent="0.15">
      <c r="A47" s="221">
        <v>20</v>
      </c>
      <c r="B47" s="806"/>
      <c r="C47" s="807"/>
      <c r="D47" s="807"/>
      <c r="E47" s="807"/>
      <c r="F47" s="807"/>
      <c r="G47" s="807"/>
      <c r="H47" s="807"/>
      <c r="I47" s="807"/>
      <c r="J47" s="807"/>
      <c r="K47" s="807"/>
      <c r="L47" s="807"/>
      <c r="M47" s="807"/>
      <c r="N47" s="807"/>
      <c r="O47" s="807"/>
      <c r="P47" s="808"/>
      <c r="Q47" s="809"/>
      <c r="R47" s="810"/>
      <c r="S47" s="810"/>
      <c r="T47" s="810"/>
      <c r="U47" s="810"/>
      <c r="V47" s="810"/>
      <c r="W47" s="810"/>
      <c r="X47" s="810"/>
      <c r="Y47" s="810"/>
      <c r="Z47" s="810"/>
      <c r="AA47" s="810"/>
      <c r="AB47" s="810"/>
      <c r="AC47" s="810"/>
      <c r="AD47" s="810"/>
      <c r="AE47" s="811"/>
      <c r="AF47" s="812"/>
      <c r="AG47" s="813"/>
      <c r="AH47" s="813"/>
      <c r="AI47" s="813"/>
      <c r="AJ47" s="814"/>
      <c r="AK47" s="860"/>
      <c r="AL47" s="856"/>
      <c r="AM47" s="856"/>
      <c r="AN47" s="856"/>
      <c r="AO47" s="856"/>
      <c r="AP47" s="856"/>
      <c r="AQ47" s="856"/>
      <c r="AR47" s="856"/>
      <c r="AS47" s="856"/>
      <c r="AT47" s="856"/>
      <c r="AU47" s="856"/>
      <c r="AV47" s="856"/>
      <c r="AW47" s="856"/>
      <c r="AX47" s="856"/>
      <c r="AY47" s="856"/>
      <c r="AZ47" s="857"/>
      <c r="BA47" s="857"/>
      <c r="BB47" s="857"/>
      <c r="BC47" s="857"/>
      <c r="BD47" s="857"/>
      <c r="BE47" s="858"/>
      <c r="BF47" s="858"/>
      <c r="BG47" s="858"/>
      <c r="BH47" s="858"/>
      <c r="BI47" s="859"/>
      <c r="BJ47" s="214"/>
      <c r="BK47" s="214"/>
      <c r="BL47" s="214"/>
      <c r="BM47" s="214"/>
      <c r="BN47" s="214"/>
      <c r="BO47" s="224"/>
      <c r="BP47" s="224"/>
      <c r="BQ47" s="221">
        <v>41</v>
      </c>
      <c r="BR47" s="222"/>
      <c r="BS47" s="799"/>
      <c r="BT47" s="800"/>
      <c r="BU47" s="800"/>
      <c r="BV47" s="800"/>
      <c r="BW47" s="800"/>
      <c r="BX47" s="800"/>
      <c r="BY47" s="800"/>
      <c r="BZ47" s="800"/>
      <c r="CA47" s="800"/>
      <c r="CB47" s="800"/>
      <c r="CC47" s="800"/>
      <c r="CD47" s="800"/>
      <c r="CE47" s="800"/>
      <c r="CF47" s="800"/>
      <c r="CG47" s="801"/>
      <c r="CH47" s="802"/>
      <c r="CI47" s="803"/>
      <c r="CJ47" s="803"/>
      <c r="CK47" s="803"/>
      <c r="CL47" s="804"/>
      <c r="CM47" s="802"/>
      <c r="CN47" s="803"/>
      <c r="CO47" s="803"/>
      <c r="CP47" s="803"/>
      <c r="CQ47" s="804"/>
      <c r="CR47" s="802"/>
      <c r="CS47" s="803"/>
      <c r="CT47" s="803"/>
      <c r="CU47" s="803"/>
      <c r="CV47" s="804"/>
      <c r="CW47" s="802"/>
      <c r="CX47" s="803"/>
      <c r="CY47" s="803"/>
      <c r="CZ47" s="803"/>
      <c r="DA47" s="804"/>
      <c r="DB47" s="802"/>
      <c r="DC47" s="803"/>
      <c r="DD47" s="803"/>
      <c r="DE47" s="803"/>
      <c r="DF47" s="804"/>
      <c r="DG47" s="802"/>
      <c r="DH47" s="803"/>
      <c r="DI47" s="803"/>
      <c r="DJ47" s="803"/>
      <c r="DK47" s="804"/>
      <c r="DL47" s="802"/>
      <c r="DM47" s="803"/>
      <c r="DN47" s="803"/>
      <c r="DO47" s="803"/>
      <c r="DP47" s="804"/>
      <c r="DQ47" s="802"/>
      <c r="DR47" s="803"/>
      <c r="DS47" s="803"/>
      <c r="DT47" s="803"/>
      <c r="DU47" s="804"/>
      <c r="DV47" s="799"/>
      <c r="DW47" s="800"/>
      <c r="DX47" s="800"/>
      <c r="DY47" s="800"/>
      <c r="DZ47" s="805"/>
      <c r="EA47" s="212"/>
    </row>
    <row r="48" spans="1:131" ht="26.25" customHeight="1" x14ac:dyDescent="0.15">
      <c r="A48" s="221">
        <v>21</v>
      </c>
      <c r="B48" s="806"/>
      <c r="C48" s="807"/>
      <c r="D48" s="807"/>
      <c r="E48" s="807"/>
      <c r="F48" s="807"/>
      <c r="G48" s="807"/>
      <c r="H48" s="807"/>
      <c r="I48" s="807"/>
      <c r="J48" s="807"/>
      <c r="K48" s="807"/>
      <c r="L48" s="807"/>
      <c r="M48" s="807"/>
      <c r="N48" s="807"/>
      <c r="O48" s="807"/>
      <c r="P48" s="808"/>
      <c r="Q48" s="809"/>
      <c r="R48" s="810"/>
      <c r="S48" s="810"/>
      <c r="T48" s="810"/>
      <c r="U48" s="810"/>
      <c r="V48" s="810"/>
      <c r="W48" s="810"/>
      <c r="X48" s="810"/>
      <c r="Y48" s="810"/>
      <c r="Z48" s="810"/>
      <c r="AA48" s="810"/>
      <c r="AB48" s="810"/>
      <c r="AC48" s="810"/>
      <c r="AD48" s="810"/>
      <c r="AE48" s="811"/>
      <c r="AF48" s="812"/>
      <c r="AG48" s="813"/>
      <c r="AH48" s="813"/>
      <c r="AI48" s="813"/>
      <c r="AJ48" s="814"/>
      <c r="AK48" s="860"/>
      <c r="AL48" s="856"/>
      <c r="AM48" s="856"/>
      <c r="AN48" s="856"/>
      <c r="AO48" s="856"/>
      <c r="AP48" s="856"/>
      <c r="AQ48" s="856"/>
      <c r="AR48" s="856"/>
      <c r="AS48" s="856"/>
      <c r="AT48" s="856"/>
      <c r="AU48" s="856"/>
      <c r="AV48" s="856"/>
      <c r="AW48" s="856"/>
      <c r="AX48" s="856"/>
      <c r="AY48" s="856"/>
      <c r="AZ48" s="857"/>
      <c r="BA48" s="857"/>
      <c r="BB48" s="857"/>
      <c r="BC48" s="857"/>
      <c r="BD48" s="857"/>
      <c r="BE48" s="858"/>
      <c r="BF48" s="858"/>
      <c r="BG48" s="858"/>
      <c r="BH48" s="858"/>
      <c r="BI48" s="859"/>
      <c r="BJ48" s="214"/>
      <c r="BK48" s="214"/>
      <c r="BL48" s="214"/>
      <c r="BM48" s="214"/>
      <c r="BN48" s="214"/>
      <c r="BO48" s="224"/>
      <c r="BP48" s="224"/>
      <c r="BQ48" s="221">
        <v>42</v>
      </c>
      <c r="BR48" s="222"/>
      <c r="BS48" s="799"/>
      <c r="BT48" s="800"/>
      <c r="BU48" s="800"/>
      <c r="BV48" s="800"/>
      <c r="BW48" s="800"/>
      <c r="BX48" s="800"/>
      <c r="BY48" s="800"/>
      <c r="BZ48" s="800"/>
      <c r="CA48" s="800"/>
      <c r="CB48" s="800"/>
      <c r="CC48" s="800"/>
      <c r="CD48" s="800"/>
      <c r="CE48" s="800"/>
      <c r="CF48" s="800"/>
      <c r="CG48" s="801"/>
      <c r="CH48" s="802"/>
      <c r="CI48" s="803"/>
      <c r="CJ48" s="803"/>
      <c r="CK48" s="803"/>
      <c r="CL48" s="804"/>
      <c r="CM48" s="802"/>
      <c r="CN48" s="803"/>
      <c r="CO48" s="803"/>
      <c r="CP48" s="803"/>
      <c r="CQ48" s="804"/>
      <c r="CR48" s="802"/>
      <c r="CS48" s="803"/>
      <c r="CT48" s="803"/>
      <c r="CU48" s="803"/>
      <c r="CV48" s="804"/>
      <c r="CW48" s="802"/>
      <c r="CX48" s="803"/>
      <c r="CY48" s="803"/>
      <c r="CZ48" s="803"/>
      <c r="DA48" s="804"/>
      <c r="DB48" s="802"/>
      <c r="DC48" s="803"/>
      <c r="DD48" s="803"/>
      <c r="DE48" s="803"/>
      <c r="DF48" s="804"/>
      <c r="DG48" s="802"/>
      <c r="DH48" s="803"/>
      <c r="DI48" s="803"/>
      <c r="DJ48" s="803"/>
      <c r="DK48" s="804"/>
      <c r="DL48" s="802"/>
      <c r="DM48" s="803"/>
      <c r="DN48" s="803"/>
      <c r="DO48" s="803"/>
      <c r="DP48" s="804"/>
      <c r="DQ48" s="802"/>
      <c r="DR48" s="803"/>
      <c r="DS48" s="803"/>
      <c r="DT48" s="803"/>
      <c r="DU48" s="804"/>
      <c r="DV48" s="799"/>
      <c r="DW48" s="800"/>
      <c r="DX48" s="800"/>
      <c r="DY48" s="800"/>
      <c r="DZ48" s="805"/>
      <c r="EA48" s="212"/>
    </row>
    <row r="49" spans="1:131" ht="26.25" customHeight="1" x14ac:dyDescent="0.15">
      <c r="A49" s="221">
        <v>22</v>
      </c>
      <c r="B49" s="806"/>
      <c r="C49" s="807"/>
      <c r="D49" s="807"/>
      <c r="E49" s="807"/>
      <c r="F49" s="807"/>
      <c r="G49" s="807"/>
      <c r="H49" s="807"/>
      <c r="I49" s="807"/>
      <c r="J49" s="807"/>
      <c r="K49" s="807"/>
      <c r="L49" s="807"/>
      <c r="M49" s="807"/>
      <c r="N49" s="807"/>
      <c r="O49" s="807"/>
      <c r="P49" s="808"/>
      <c r="Q49" s="809"/>
      <c r="R49" s="810"/>
      <c r="S49" s="810"/>
      <c r="T49" s="810"/>
      <c r="U49" s="810"/>
      <c r="V49" s="810"/>
      <c r="W49" s="810"/>
      <c r="X49" s="810"/>
      <c r="Y49" s="810"/>
      <c r="Z49" s="810"/>
      <c r="AA49" s="810"/>
      <c r="AB49" s="810"/>
      <c r="AC49" s="810"/>
      <c r="AD49" s="810"/>
      <c r="AE49" s="811"/>
      <c r="AF49" s="812"/>
      <c r="AG49" s="813"/>
      <c r="AH49" s="813"/>
      <c r="AI49" s="813"/>
      <c r="AJ49" s="814"/>
      <c r="AK49" s="860"/>
      <c r="AL49" s="856"/>
      <c r="AM49" s="856"/>
      <c r="AN49" s="856"/>
      <c r="AO49" s="856"/>
      <c r="AP49" s="856"/>
      <c r="AQ49" s="856"/>
      <c r="AR49" s="856"/>
      <c r="AS49" s="856"/>
      <c r="AT49" s="856"/>
      <c r="AU49" s="856"/>
      <c r="AV49" s="856"/>
      <c r="AW49" s="856"/>
      <c r="AX49" s="856"/>
      <c r="AY49" s="856"/>
      <c r="AZ49" s="857"/>
      <c r="BA49" s="857"/>
      <c r="BB49" s="857"/>
      <c r="BC49" s="857"/>
      <c r="BD49" s="857"/>
      <c r="BE49" s="858"/>
      <c r="BF49" s="858"/>
      <c r="BG49" s="858"/>
      <c r="BH49" s="858"/>
      <c r="BI49" s="859"/>
      <c r="BJ49" s="214"/>
      <c r="BK49" s="214"/>
      <c r="BL49" s="214"/>
      <c r="BM49" s="214"/>
      <c r="BN49" s="214"/>
      <c r="BO49" s="224"/>
      <c r="BP49" s="224"/>
      <c r="BQ49" s="221">
        <v>43</v>
      </c>
      <c r="BR49" s="222"/>
      <c r="BS49" s="799"/>
      <c r="BT49" s="800"/>
      <c r="BU49" s="800"/>
      <c r="BV49" s="800"/>
      <c r="BW49" s="800"/>
      <c r="BX49" s="800"/>
      <c r="BY49" s="800"/>
      <c r="BZ49" s="800"/>
      <c r="CA49" s="800"/>
      <c r="CB49" s="800"/>
      <c r="CC49" s="800"/>
      <c r="CD49" s="800"/>
      <c r="CE49" s="800"/>
      <c r="CF49" s="800"/>
      <c r="CG49" s="801"/>
      <c r="CH49" s="802"/>
      <c r="CI49" s="803"/>
      <c r="CJ49" s="803"/>
      <c r="CK49" s="803"/>
      <c r="CL49" s="804"/>
      <c r="CM49" s="802"/>
      <c r="CN49" s="803"/>
      <c r="CO49" s="803"/>
      <c r="CP49" s="803"/>
      <c r="CQ49" s="804"/>
      <c r="CR49" s="802"/>
      <c r="CS49" s="803"/>
      <c r="CT49" s="803"/>
      <c r="CU49" s="803"/>
      <c r="CV49" s="804"/>
      <c r="CW49" s="802"/>
      <c r="CX49" s="803"/>
      <c r="CY49" s="803"/>
      <c r="CZ49" s="803"/>
      <c r="DA49" s="804"/>
      <c r="DB49" s="802"/>
      <c r="DC49" s="803"/>
      <c r="DD49" s="803"/>
      <c r="DE49" s="803"/>
      <c r="DF49" s="804"/>
      <c r="DG49" s="802"/>
      <c r="DH49" s="803"/>
      <c r="DI49" s="803"/>
      <c r="DJ49" s="803"/>
      <c r="DK49" s="804"/>
      <c r="DL49" s="802"/>
      <c r="DM49" s="803"/>
      <c r="DN49" s="803"/>
      <c r="DO49" s="803"/>
      <c r="DP49" s="804"/>
      <c r="DQ49" s="802"/>
      <c r="DR49" s="803"/>
      <c r="DS49" s="803"/>
      <c r="DT49" s="803"/>
      <c r="DU49" s="804"/>
      <c r="DV49" s="799"/>
      <c r="DW49" s="800"/>
      <c r="DX49" s="800"/>
      <c r="DY49" s="800"/>
      <c r="DZ49" s="805"/>
      <c r="EA49" s="212"/>
    </row>
    <row r="50" spans="1:131" ht="26.25" customHeight="1" x14ac:dyDescent="0.15">
      <c r="A50" s="221">
        <v>23</v>
      </c>
      <c r="B50" s="806"/>
      <c r="C50" s="807"/>
      <c r="D50" s="807"/>
      <c r="E50" s="807"/>
      <c r="F50" s="807"/>
      <c r="G50" s="807"/>
      <c r="H50" s="807"/>
      <c r="I50" s="807"/>
      <c r="J50" s="807"/>
      <c r="K50" s="807"/>
      <c r="L50" s="807"/>
      <c r="M50" s="807"/>
      <c r="N50" s="807"/>
      <c r="O50" s="807"/>
      <c r="P50" s="808"/>
      <c r="Q50" s="861"/>
      <c r="R50" s="862"/>
      <c r="S50" s="862"/>
      <c r="T50" s="862"/>
      <c r="U50" s="862"/>
      <c r="V50" s="862"/>
      <c r="W50" s="862"/>
      <c r="X50" s="862"/>
      <c r="Y50" s="862"/>
      <c r="Z50" s="862"/>
      <c r="AA50" s="862"/>
      <c r="AB50" s="862"/>
      <c r="AC50" s="862"/>
      <c r="AD50" s="862"/>
      <c r="AE50" s="863"/>
      <c r="AF50" s="812"/>
      <c r="AG50" s="813"/>
      <c r="AH50" s="813"/>
      <c r="AI50" s="813"/>
      <c r="AJ50" s="814"/>
      <c r="AK50" s="865"/>
      <c r="AL50" s="862"/>
      <c r="AM50" s="862"/>
      <c r="AN50" s="862"/>
      <c r="AO50" s="862"/>
      <c r="AP50" s="862"/>
      <c r="AQ50" s="862"/>
      <c r="AR50" s="862"/>
      <c r="AS50" s="862"/>
      <c r="AT50" s="862"/>
      <c r="AU50" s="862"/>
      <c r="AV50" s="862"/>
      <c r="AW50" s="862"/>
      <c r="AX50" s="862"/>
      <c r="AY50" s="862"/>
      <c r="AZ50" s="864"/>
      <c r="BA50" s="864"/>
      <c r="BB50" s="864"/>
      <c r="BC50" s="864"/>
      <c r="BD50" s="864"/>
      <c r="BE50" s="858"/>
      <c r="BF50" s="858"/>
      <c r="BG50" s="858"/>
      <c r="BH50" s="858"/>
      <c r="BI50" s="859"/>
      <c r="BJ50" s="214"/>
      <c r="BK50" s="214"/>
      <c r="BL50" s="214"/>
      <c r="BM50" s="214"/>
      <c r="BN50" s="214"/>
      <c r="BO50" s="224"/>
      <c r="BP50" s="224"/>
      <c r="BQ50" s="221">
        <v>44</v>
      </c>
      <c r="BR50" s="222"/>
      <c r="BS50" s="799"/>
      <c r="BT50" s="800"/>
      <c r="BU50" s="800"/>
      <c r="BV50" s="800"/>
      <c r="BW50" s="800"/>
      <c r="BX50" s="800"/>
      <c r="BY50" s="800"/>
      <c r="BZ50" s="800"/>
      <c r="CA50" s="800"/>
      <c r="CB50" s="800"/>
      <c r="CC50" s="800"/>
      <c r="CD50" s="800"/>
      <c r="CE50" s="800"/>
      <c r="CF50" s="800"/>
      <c r="CG50" s="801"/>
      <c r="CH50" s="802"/>
      <c r="CI50" s="803"/>
      <c r="CJ50" s="803"/>
      <c r="CK50" s="803"/>
      <c r="CL50" s="804"/>
      <c r="CM50" s="802"/>
      <c r="CN50" s="803"/>
      <c r="CO50" s="803"/>
      <c r="CP50" s="803"/>
      <c r="CQ50" s="804"/>
      <c r="CR50" s="802"/>
      <c r="CS50" s="803"/>
      <c r="CT50" s="803"/>
      <c r="CU50" s="803"/>
      <c r="CV50" s="804"/>
      <c r="CW50" s="802"/>
      <c r="CX50" s="803"/>
      <c r="CY50" s="803"/>
      <c r="CZ50" s="803"/>
      <c r="DA50" s="804"/>
      <c r="DB50" s="802"/>
      <c r="DC50" s="803"/>
      <c r="DD50" s="803"/>
      <c r="DE50" s="803"/>
      <c r="DF50" s="804"/>
      <c r="DG50" s="802"/>
      <c r="DH50" s="803"/>
      <c r="DI50" s="803"/>
      <c r="DJ50" s="803"/>
      <c r="DK50" s="804"/>
      <c r="DL50" s="802"/>
      <c r="DM50" s="803"/>
      <c r="DN50" s="803"/>
      <c r="DO50" s="803"/>
      <c r="DP50" s="804"/>
      <c r="DQ50" s="802"/>
      <c r="DR50" s="803"/>
      <c r="DS50" s="803"/>
      <c r="DT50" s="803"/>
      <c r="DU50" s="804"/>
      <c r="DV50" s="799"/>
      <c r="DW50" s="800"/>
      <c r="DX50" s="800"/>
      <c r="DY50" s="800"/>
      <c r="DZ50" s="805"/>
      <c r="EA50" s="212"/>
    </row>
    <row r="51" spans="1:131" ht="26.25" customHeight="1" x14ac:dyDescent="0.15">
      <c r="A51" s="221">
        <v>24</v>
      </c>
      <c r="B51" s="806"/>
      <c r="C51" s="807"/>
      <c r="D51" s="807"/>
      <c r="E51" s="807"/>
      <c r="F51" s="807"/>
      <c r="G51" s="807"/>
      <c r="H51" s="807"/>
      <c r="I51" s="807"/>
      <c r="J51" s="807"/>
      <c r="K51" s="807"/>
      <c r="L51" s="807"/>
      <c r="M51" s="807"/>
      <c r="N51" s="807"/>
      <c r="O51" s="807"/>
      <c r="P51" s="808"/>
      <c r="Q51" s="861"/>
      <c r="R51" s="862"/>
      <c r="S51" s="862"/>
      <c r="T51" s="862"/>
      <c r="U51" s="862"/>
      <c r="V51" s="862"/>
      <c r="W51" s="862"/>
      <c r="X51" s="862"/>
      <c r="Y51" s="862"/>
      <c r="Z51" s="862"/>
      <c r="AA51" s="862"/>
      <c r="AB51" s="862"/>
      <c r="AC51" s="862"/>
      <c r="AD51" s="862"/>
      <c r="AE51" s="863"/>
      <c r="AF51" s="812"/>
      <c r="AG51" s="813"/>
      <c r="AH51" s="813"/>
      <c r="AI51" s="813"/>
      <c r="AJ51" s="814"/>
      <c r="AK51" s="865"/>
      <c r="AL51" s="862"/>
      <c r="AM51" s="862"/>
      <c r="AN51" s="862"/>
      <c r="AO51" s="862"/>
      <c r="AP51" s="862"/>
      <c r="AQ51" s="862"/>
      <c r="AR51" s="862"/>
      <c r="AS51" s="862"/>
      <c r="AT51" s="862"/>
      <c r="AU51" s="862"/>
      <c r="AV51" s="862"/>
      <c r="AW51" s="862"/>
      <c r="AX51" s="862"/>
      <c r="AY51" s="862"/>
      <c r="AZ51" s="864"/>
      <c r="BA51" s="864"/>
      <c r="BB51" s="864"/>
      <c r="BC51" s="864"/>
      <c r="BD51" s="864"/>
      <c r="BE51" s="858"/>
      <c r="BF51" s="858"/>
      <c r="BG51" s="858"/>
      <c r="BH51" s="858"/>
      <c r="BI51" s="859"/>
      <c r="BJ51" s="214"/>
      <c r="BK51" s="214"/>
      <c r="BL51" s="214"/>
      <c r="BM51" s="214"/>
      <c r="BN51" s="214"/>
      <c r="BO51" s="224"/>
      <c r="BP51" s="224"/>
      <c r="BQ51" s="221">
        <v>45</v>
      </c>
      <c r="BR51" s="222"/>
      <c r="BS51" s="799"/>
      <c r="BT51" s="800"/>
      <c r="BU51" s="800"/>
      <c r="BV51" s="800"/>
      <c r="BW51" s="800"/>
      <c r="BX51" s="800"/>
      <c r="BY51" s="800"/>
      <c r="BZ51" s="800"/>
      <c r="CA51" s="800"/>
      <c r="CB51" s="800"/>
      <c r="CC51" s="800"/>
      <c r="CD51" s="800"/>
      <c r="CE51" s="800"/>
      <c r="CF51" s="800"/>
      <c r="CG51" s="801"/>
      <c r="CH51" s="802"/>
      <c r="CI51" s="803"/>
      <c r="CJ51" s="803"/>
      <c r="CK51" s="803"/>
      <c r="CL51" s="804"/>
      <c r="CM51" s="802"/>
      <c r="CN51" s="803"/>
      <c r="CO51" s="803"/>
      <c r="CP51" s="803"/>
      <c r="CQ51" s="804"/>
      <c r="CR51" s="802"/>
      <c r="CS51" s="803"/>
      <c r="CT51" s="803"/>
      <c r="CU51" s="803"/>
      <c r="CV51" s="804"/>
      <c r="CW51" s="802"/>
      <c r="CX51" s="803"/>
      <c r="CY51" s="803"/>
      <c r="CZ51" s="803"/>
      <c r="DA51" s="804"/>
      <c r="DB51" s="802"/>
      <c r="DC51" s="803"/>
      <c r="DD51" s="803"/>
      <c r="DE51" s="803"/>
      <c r="DF51" s="804"/>
      <c r="DG51" s="802"/>
      <c r="DH51" s="803"/>
      <c r="DI51" s="803"/>
      <c r="DJ51" s="803"/>
      <c r="DK51" s="804"/>
      <c r="DL51" s="802"/>
      <c r="DM51" s="803"/>
      <c r="DN51" s="803"/>
      <c r="DO51" s="803"/>
      <c r="DP51" s="804"/>
      <c r="DQ51" s="802"/>
      <c r="DR51" s="803"/>
      <c r="DS51" s="803"/>
      <c r="DT51" s="803"/>
      <c r="DU51" s="804"/>
      <c r="DV51" s="799"/>
      <c r="DW51" s="800"/>
      <c r="DX51" s="800"/>
      <c r="DY51" s="800"/>
      <c r="DZ51" s="805"/>
      <c r="EA51" s="212"/>
    </row>
    <row r="52" spans="1:131" ht="26.25" customHeight="1" x14ac:dyDescent="0.15">
      <c r="A52" s="221">
        <v>25</v>
      </c>
      <c r="B52" s="806"/>
      <c r="C52" s="807"/>
      <c r="D52" s="807"/>
      <c r="E52" s="807"/>
      <c r="F52" s="807"/>
      <c r="G52" s="807"/>
      <c r="H52" s="807"/>
      <c r="I52" s="807"/>
      <c r="J52" s="807"/>
      <c r="K52" s="807"/>
      <c r="L52" s="807"/>
      <c r="M52" s="807"/>
      <c r="N52" s="807"/>
      <c r="O52" s="807"/>
      <c r="P52" s="808"/>
      <c r="Q52" s="861"/>
      <c r="R52" s="862"/>
      <c r="S52" s="862"/>
      <c r="T52" s="862"/>
      <c r="U52" s="862"/>
      <c r="V52" s="862"/>
      <c r="W52" s="862"/>
      <c r="X52" s="862"/>
      <c r="Y52" s="862"/>
      <c r="Z52" s="862"/>
      <c r="AA52" s="862"/>
      <c r="AB52" s="862"/>
      <c r="AC52" s="862"/>
      <c r="AD52" s="862"/>
      <c r="AE52" s="863"/>
      <c r="AF52" s="812"/>
      <c r="AG52" s="813"/>
      <c r="AH52" s="813"/>
      <c r="AI52" s="813"/>
      <c r="AJ52" s="814"/>
      <c r="AK52" s="865"/>
      <c r="AL52" s="862"/>
      <c r="AM52" s="862"/>
      <c r="AN52" s="862"/>
      <c r="AO52" s="862"/>
      <c r="AP52" s="862"/>
      <c r="AQ52" s="862"/>
      <c r="AR52" s="862"/>
      <c r="AS52" s="862"/>
      <c r="AT52" s="862"/>
      <c r="AU52" s="862"/>
      <c r="AV52" s="862"/>
      <c r="AW52" s="862"/>
      <c r="AX52" s="862"/>
      <c r="AY52" s="862"/>
      <c r="AZ52" s="864"/>
      <c r="BA52" s="864"/>
      <c r="BB52" s="864"/>
      <c r="BC52" s="864"/>
      <c r="BD52" s="864"/>
      <c r="BE52" s="858"/>
      <c r="BF52" s="858"/>
      <c r="BG52" s="858"/>
      <c r="BH52" s="858"/>
      <c r="BI52" s="859"/>
      <c r="BJ52" s="214"/>
      <c r="BK52" s="214"/>
      <c r="BL52" s="214"/>
      <c r="BM52" s="214"/>
      <c r="BN52" s="214"/>
      <c r="BO52" s="224"/>
      <c r="BP52" s="224"/>
      <c r="BQ52" s="221">
        <v>46</v>
      </c>
      <c r="BR52" s="222"/>
      <c r="BS52" s="799"/>
      <c r="BT52" s="800"/>
      <c r="BU52" s="800"/>
      <c r="BV52" s="800"/>
      <c r="BW52" s="800"/>
      <c r="BX52" s="800"/>
      <c r="BY52" s="800"/>
      <c r="BZ52" s="800"/>
      <c r="CA52" s="800"/>
      <c r="CB52" s="800"/>
      <c r="CC52" s="800"/>
      <c r="CD52" s="800"/>
      <c r="CE52" s="800"/>
      <c r="CF52" s="800"/>
      <c r="CG52" s="801"/>
      <c r="CH52" s="802"/>
      <c r="CI52" s="803"/>
      <c r="CJ52" s="803"/>
      <c r="CK52" s="803"/>
      <c r="CL52" s="804"/>
      <c r="CM52" s="802"/>
      <c r="CN52" s="803"/>
      <c r="CO52" s="803"/>
      <c r="CP52" s="803"/>
      <c r="CQ52" s="804"/>
      <c r="CR52" s="802"/>
      <c r="CS52" s="803"/>
      <c r="CT52" s="803"/>
      <c r="CU52" s="803"/>
      <c r="CV52" s="804"/>
      <c r="CW52" s="802"/>
      <c r="CX52" s="803"/>
      <c r="CY52" s="803"/>
      <c r="CZ52" s="803"/>
      <c r="DA52" s="804"/>
      <c r="DB52" s="802"/>
      <c r="DC52" s="803"/>
      <c r="DD52" s="803"/>
      <c r="DE52" s="803"/>
      <c r="DF52" s="804"/>
      <c r="DG52" s="802"/>
      <c r="DH52" s="803"/>
      <c r="DI52" s="803"/>
      <c r="DJ52" s="803"/>
      <c r="DK52" s="804"/>
      <c r="DL52" s="802"/>
      <c r="DM52" s="803"/>
      <c r="DN52" s="803"/>
      <c r="DO52" s="803"/>
      <c r="DP52" s="804"/>
      <c r="DQ52" s="802"/>
      <c r="DR52" s="803"/>
      <c r="DS52" s="803"/>
      <c r="DT52" s="803"/>
      <c r="DU52" s="804"/>
      <c r="DV52" s="799"/>
      <c r="DW52" s="800"/>
      <c r="DX52" s="800"/>
      <c r="DY52" s="800"/>
      <c r="DZ52" s="805"/>
      <c r="EA52" s="212"/>
    </row>
    <row r="53" spans="1:131" ht="26.25" customHeight="1" x14ac:dyDescent="0.15">
      <c r="A53" s="221">
        <v>26</v>
      </c>
      <c r="B53" s="806"/>
      <c r="C53" s="807"/>
      <c r="D53" s="807"/>
      <c r="E53" s="807"/>
      <c r="F53" s="807"/>
      <c r="G53" s="807"/>
      <c r="H53" s="807"/>
      <c r="I53" s="807"/>
      <c r="J53" s="807"/>
      <c r="K53" s="807"/>
      <c r="L53" s="807"/>
      <c r="M53" s="807"/>
      <c r="N53" s="807"/>
      <c r="O53" s="807"/>
      <c r="P53" s="808"/>
      <c r="Q53" s="861"/>
      <c r="R53" s="862"/>
      <c r="S53" s="862"/>
      <c r="T53" s="862"/>
      <c r="U53" s="862"/>
      <c r="V53" s="862"/>
      <c r="W53" s="862"/>
      <c r="X53" s="862"/>
      <c r="Y53" s="862"/>
      <c r="Z53" s="862"/>
      <c r="AA53" s="862"/>
      <c r="AB53" s="862"/>
      <c r="AC53" s="862"/>
      <c r="AD53" s="862"/>
      <c r="AE53" s="863"/>
      <c r="AF53" s="812"/>
      <c r="AG53" s="813"/>
      <c r="AH53" s="813"/>
      <c r="AI53" s="813"/>
      <c r="AJ53" s="814"/>
      <c r="AK53" s="865"/>
      <c r="AL53" s="862"/>
      <c r="AM53" s="862"/>
      <c r="AN53" s="862"/>
      <c r="AO53" s="862"/>
      <c r="AP53" s="862"/>
      <c r="AQ53" s="862"/>
      <c r="AR53" s="862"/>
      <c r="AS53" s="862"/>
      <c r="AT53" s="862"/>
      <c r="AU53" s="862"/>
      <c r="AV53" s="862"/>
      <c r="AW53" s="862"/>
      <c r="AX53" s="862"/>
      <c r="AY53" s="862"/>
      <c r="AZ53" s="864"/>
      <c r="BA53" s="864"/>
      <c r="BB53" s="864"/>
      <c r="BC53" s="864"/>
      <c r="BD53" s="864"/>
      <c r="BE53" s="858"/>
      <c r="BF53" s="858"/>
      <c r="BG53" s="858"/>
      <c r="BH53" s="858"/>
      <c r="BI53" s="859"/>
      <c r="BJ53" s="214"/>
      <c r="BK53" s="214"/>
      <c r="BL53" s="214"/>
      <c r="BM53" s="214"/>
      <c r="BN53" s="214"/>
      <c r="BO53" s="224"/>
      <c r="BP53" s="224"/>
      <c r="BQ53" s="221">
        <v>47</v>
      </c>
      <c r="BR53" s="222"/>
      <c r="BS53" s="799"/>
      <c r="BT53" s="800"/>
      <c r="BU53" s="800"/>
      <c r="BV53" s="800"/>
      <c r="BW53" s="800"/>
      <c r="BX53" s="800"/>
      <c r="BY53" s="800"/>
      <c r="BZ53" s="800"/>
      <c r="CA53" s="800"/>
      <c r="CB53" s="800"/>
      <c r="CC53" s="800"/>
      <c r="CD53" s="800"/>
      <c r="CE53" s="800"/>
      <c r="CF53" s="800"/>
      <c r="CG53" s="801"/>
      <c r="CH53" s="802"/>
      <c r="CI53" s="803"/>
      <c r="CJ53" s="803"/>
      <c r="CK53" s="803"/>
      <c r="CL53" s="804"/>
      <c r="CM53" s="802"/>
      <c r="CN53" s="803"/>
      <c r="CO53" s="803"/>
      <c r="CP53" s="803"/>
      <c r="CQ53" s="804"/>
      <c r="CR53" s="802"/>
      <c r="CS53" s="803"/>
      <c r="CT53" s="803"/>
      <c r="CU53" s="803"/>
      <c r="CV53" s="804"/>
      <c r="CW53" s="802"/>
      <c r="CX53" s="803"/>
      <c r="CY53" s="803"/>
      <c r="CZ53" s="803"/>
      <c r="DA53" s="804"/>
      <c r="DB53" s="802"/>
      <c r="DC53" s="803"/>
      <c r="DD53" s="803"/>
      <c r="DE53" s="803"/>
      <c r="DF53" s="804"/>
      <c r="DG53" s="802"/>
      <c r="DH53" s="803"/>
      <c r="DI53" s="803"/>
      <c r="DJ53" s="803"/>
      <c r="DK53" s="804"/>
      <c r="DL53" s="802"/>
      <c r="DM53" s="803"/>
      <c r="DN53" s="803"/>
      <c r="DO53" s="803"/>
      <c r="DP53" s="804"/>
      <c r="DQ53" s="802"/>
      <c r="DR53" s="803"/>
      <c r="DS53" s="803"/>
      <c r="DT53" s="803"/>
      <c r="DU53" s="804"/>
      <c r="DV53" s="799"/>
      <c r="DW53" s="800"/>
      <c r="DX53" s="800"/>
      <c r="DY53" s="800"/>
      <c r="DZ53" s="805"/>
      <c r="EA53" s="212"/>
    </row>
    <row r="54" spans="1:131" ht="26.25" customHeight="1" x14ac:dyDescent="0.15">
      <c r="A54" s="221">
        <v>27</v>
      </c>
      <c r="B54" s="806"/>
      <c r="C54" s="807"/>
      <c r="D54" s="807"/>
      <c r="E54" s="807"/>
      <c r="F54" s="807"/>
      <c r="G54" s="807"/>
      <c r="H54" s="807"/>
      <c r="I54" s="807"/>
      <c r="J54" s="807"/>
      <c r="K54" s="807"/>
      <c r="L54" s="807"/>
      <c r="M54" s="807"/>
      <c r="N54" s="807"/>
      <c r="O54" s="807"/>
      <c r="P54" s="808"/>
      <c r="Q54" s="861"/>
      <c r="R54" s="862"/>
      <c r="S54" s="862"/>
      <c r="T54" s="862"/>
      <c r="U54" s="862"/>
      <c r="V54" s="862"/>
      <c r="W54" s="862"/>
      <c r="X54" s="862"/>
      <c r="Y54" s="862"/>
      <c r="Z54" s="862"/>
      <c r="AA54" s="862"/>
      <c r="AB54" s="862"/>
      <c r="AC54" s="862"/>
      <c r="AD54" s="862"/>
      <c r="AE54" s="863"/>
      <c r="AF54" s="812"/>
      <c r="AG54" s="813"/>
      <c r="AH54" s="813"/>
      <c r="AI54" s="813"/>
      <c r="AJ54" s="814"/>
      <c r="AK54" s="865"/>
      <c r="AL54" s="862"/>
      <c r="AM54" s="862"/>
      <c r="AN54" s="862"/>
      <c r="AO54" s="862"/>
      <c r="AP54" s="862"/>
      <c r="AQ54" s="862"/>
      <c r="AR54" s="862"/>
      <c r="AS54" s="862"/>
      <c r="AT54" s="862"/>
      <c r="AU54" s="862"/>
      <c r="AV54" s="862"/>
      <c r="AW54" s="862"/>
      <c r="AX54" s="862"/>
      <c r="AY54" s="862"/>
      <c r="AZ54" s="864"/>
      <c r="BA54" s="864"/>
      <c r="BB54" s="864"/>
      <c r="BC54" s="864"/>
      <c r="BD54" s="864"/>
      <c r="BE54" s="858"/>
      <c r="BF54" s="858"/>
      <c r="BG54" s="858"/>
      <c r="BH54" s="858"/>
      <c r="BI54" s="859"/>
      <c r="BJ54" s="214"/>
      <c r="BK54" s="214"/>
      <c r="BL54" s="214"/>
      <c r="BM54" s="214"/>
      <c r="BN54" s="214"/>
      <c r="BO54" s="224"/>
      <c r="BP54" s="224"/>
      <c r="BQ54" s="221">
        <v>48</v>
      </c>
      <c r="BR54" s="222"/>
      <c r="BS54" s="799"/>
      <c r="BT54" s="800"/>
      <c r="BU54" s="800"/>
      <c r="BV54" s="800"/>
      <c r="BW54" s="800"/>
      <c r="BX54" s="800"/>
      <c r="BY54" s="800"/>
      <c r="BZ54" s="800"/>
      <c r="CA54" s="800"/>
      <c r="CB54" s="800"/>
      <c r="CC54" s="800"/>
      <c r="CD54" s="800"/>
      <c r="CE54" s="800"/>
      <c r="CF54" s="800"/>
      <c r="CG54" s="801"/>
      <c r="CH54" s="802"/>
      <c r="CI54" s="803"/>
      <c r="CJ54" s="803"/>
      <c r="CK54" s="803"/>
      <c r="CL54" s="804"/>
      <c r="CM54" s="802"/>
      <c r="CN54" s="803"/>
      <c r="CO54" s="803"/>
      <c r="CP54" s="803"/>
      <c r="CQ54" s="804"/>
      <c r="CR54" s="802"/>
      <c r="CS54" s="803"/>
      <c r="CT54" s="803"/>
      <c r="CU54" s="803"/>
      <c r="CV54" s="804"/>
      <c r="CW54" s="802"/>
      <c r="CX54" s="803"/>
      <c r="CY54" s="803"/>
      <c r="CZ54" s="803"/>
      <c r="DA54" s="804"/>
      <c r="DB54" s="802"/>
      <c r="DC54" s="803"/>
      <c r="DD54" s="803"/>
      <c r="DE54" s="803"/>
      <c r="DF54" s="804"/>
      <c r="DG54" s="802"/>
      <c r="DH54" s="803"/>
      <c r="DI54" s="803"/>
      <c r="DJ54" s="803"/>
      <c r="DK54" s="804"/>
      <c r="DL54" s="802"/>
      <c r="DM54" s="803"/>
      <c r="DN54" s="803"/>
      <c r="DO54" s="803"/>
      <c r="DP54" s="804"/>
      <c r="DQ54" s="802"/>
      <c r="DR54" s="803"/>
      <c r="DS54" s="803"/>
      <c r="DT54" s="803"/>
      <c r="DU54" s="804"/>
      <c r="DV54" s="799"/>
      <c r="DW54" s="800"/>
      <c r="DX54" s="800"/>
      <c r="DY54" s="800"/>
      <c r="DZ54" s="805"/>
      <c r="EA54" s="212"/>
    </row>
    <row r="55" spans="1:131" ht="26.25" customHeight="1" x14ac:dyDescent="0.15">
      <c r="A55" s="221">
        <v>28</v>
      </c>
      <c r="B55" s="806"/>
      <c r="C55" s="807"/>
      <c r="D55" s="807"/>
      <c r="E55" s="807"/>
      <c r="F55" s="807"/>
      <c r="G55" s="807"/>
      <c r="H55" s="807"/>
      <c r="I55" s="807"/>
      <c r="J55" s="807"/>
      <c r="K55" s="807"/>
      <c r="L55" s="807"/>
      <c r="M55" s="807"/>
      <c r="N55" s="807"/>
      <c r="O55" s="807"/>
      <c r="P55" s="808"/>
      <c r="Q55" s="861"/>
      <c r="R55" s="862"/>
      <c r="S55" s="862"/>
      <c r="T55" s="862"/>
      <c r="U55" s="862"/>
      <c r="V55" s="862"/>
      <c r="W55" s="862"/>
      <c r="X55" s="862"/>
      <c r="Y55" s="862"/>
      <c r="Z55" s="862"/>
      <c r="AA55" s="862"/>
      <c r="AB55" s="862"/>
      <c r="AC55" s="862"/>
      <c r="AD55" s="862"/>
      <c r="AE55" s="863"/>
      <c r="AF55" s="812"/>
      <c r="AG55" s="813"/>
      <c r="AH55" s="813"/>
      <c r="AI55" s="813"/>
      <c r="AJ55" s="814"/>
      <c r="AK55" s="865"/>
      <c r="AL55" s="862"/>
      <c r="AM55" s="862"/>
      <c r="AN55" s="862"/>
      <c r="AO55" s="862"/>
      <c r="AP55" s="862"/>
      <c r="AQ55" s="862"/>
      <c r="AR55" s="862"/>
      <c r="AS55" s="862"/>
      <c r="AT55" s="862"/>
      <c r="AU55" s="862"/>
      <c r="AV55" s="862"/>
      <c r="AW55" s="862"/>
      <c r="AX55" s="862"/>
      <c r="AY55" s="862"/>
      <c r="AZ55" s="864"/>
      <c r="BA55" s="864"/>
      <c r="BB55" s="864"/>
      <c r="BC55" s="864"/>
      <c r="BD55" s="864"/>
      <c r="BE55" s="858"/>
      <c r="BF55" s="858"/>
      <c r="BG55" s="858"/>
      <c r="BH55" s="858"/>
      <c r="BI55" s="859"/>
      <c r="BJ55" s="214"/>
      <c r="BK55" s="214"/>
      <c r="BL55" s="214"/>
      <c r="BM55" s="214"/>
      <c r="BN55" s="214"/>
      <c r="BO55" s="224"/>
      <c r="BP55" s="224"/>
      <c r="BQ55" s="221">
        <v>49</v>
      </c>
      <c r="BR55" s="222"/>
      <c r="BS55" s="799"/>
      <c r="BT55" s="800"/>
      <c r="BU55" s="800"/>
      <c r="BV55" s="800"/>
      <c r="BW55" s="800"/>
      <c r="BX55" s="800"/>
      <c r="BY55" s="800"/>
      <c r="BZ55" s="800"/>
      <c r="CA55" s="800"/>
      <c r="CB55" s="800"/>
      <c r="CC55" s="800"/>
      <c r="CD55" s="800"/>
      <c r="CE55" s="800"/>
      <c r="CF55" s="800"/>
      <c r="CG55" s="801"/>
      <c r="CH55" s="802"/>
      <c r="CI55" s="803"/>
      <c r="CJ55" s="803"/>
      <c r="CK55" s="803"/>
      <c r="CL55" s="804"/>
      <c r="CM55" s="802"/>
      <c r="CN55" s="803"/>
      <c r="CO55" s="803"/>
      <c r="CP55" s="803"/>
      <c r="CQ55" s="804"/>
      <c r="CR55" s="802"/>
      <c r="CS55" s="803"/>
      <c r="CT55" s="803"/>
      <c r="CU55" s="803"/>
      <c r="CV55" s="804"/>
      <c r="CW55" s="802"/>
      <c r="CX55" s="803"/>
      <c r="CY55" s="803"/>
      <c r="CZ55" s="803"/>
      <c r="DA55" s="804"/>
      <c r="DB55" s="802"/>
      <c r="DC55" s="803"/>
      <c r="DD55" s="803"/>
      <c r="DE55" s="803"/>
      <c r="DF55" s="804"/>
      <c r="DG55" s="802"/>
      <c r="DH55" s="803"/>
      <c r="DI55" s="803"/>
      <c r="DJ55" s="803"/>
      <c r="DK55" s="804"/>
      <c r="DL55" s="802"/>
      <c r="DM55" s="803"/>
      <c r="DN55" s="803"/>
      <c r="DO55" s="803"/>
      <c r="DP55" s="804"/>
      <c r="DQ55" s="802"/>
      <c r="DR55" s="803"/>
      <c r="DS55" s="803"/>
      <c r="DT55" s="803"/>
      <c r="DU55" s="804"/>
      <c r="DV55" s="799"/>
      <c r="DW55" s="800"/>
      <c r="DX55" s="800"/>
      <c r="DY55" s="800"/>
      <c r="DZ55" s="805"/>
      <c r="EA55" s="212"/>
    </row>
    <row r="56" spans="1:131" ht="26.25" customHeight="1" x14ac:dyDescent="0.15">
      <c r="A56" s="221">
        <v>29</v>
      </c>
      <c r="B56" s="806"/>
      <c r="C56" s="807"/>
      <c r="D56" s="807"/>
      <c r="E56" s="807"/>
      <c r="F56" s="807"/>
      <c r="G56" s="807"/>
      <c r="H56" s="807"/>
      <c r="I56" s="807"/>
      <c r="J56" s="807"/>
      <c r="K56" s="807"/>
      <c r="L56" s="807"/>
      <c r="M56" s="807"/>
      <c r="N56" s="807"/>
      <c r="O56" s="807"/>
      <c r="P56" s="808"/>
      <c r="Q56" s="861"/>
      <c r="R56" s="862"/>
      <c r="S56" s="862"/>
      <c r="T56" s="862"/>
      <c r="U56" s="862"/>
      <c r="V56" s="862"/>
      <c r="W56" s="862"/>
      <c r="X56" s="862"/>
      <c r="Y56" s="862"/>
      <c r="Z56" s="862"/>
      <c r="AA56" s="862"/>
      <c r="AB56" s="862"/>
      <c r="AC56" s="862"/>
      <c r="AD56" s="862"/>
      <c r="AE56" s="863"/>
      <c r="AF56" s="812"/>
      <c r="AG56" s="813"/>
      <c r="AH56" s="813"/>
      <c r="AI56" s="813"/>
      <c r="AJ56" s="814"/>
      <c r="AK56" s="865"/>
      <c r="AL56" s="862"/>
      <c r="AM56" s="862"/>
      <c r="AN56" s="862"/>
      <c r="AO56" s="862"/>
      <c r="AP56" s="862"/>
      <c r="AQ56" s="862"/>
      <c r="AR56" s="862"/>
      <c r="AS56" s="862"/>
      <c r="AT56" s="862"/>
      <c r="AU56" s="862"/>
      <c r="AV56" s="862"/>
      <c r="AW56" s="862"/>
      <c r="AX56" s="862"/>
      <c r="AY56" s="862"/>
      <c r="AZ56" s="864"/>
      <c r="BA56" s="864"/>
      <c r="BB56" s="864"/>
      <c r="BC56" s="864"/>
      <c r="BD56" s="864"/>
      <c r="BE56" s="858"/>
      <c r="BF56" s="858"/>
      <c r="BG56" s="858"/>
      <c r="BH56" s="858"/>
      <c r="BI56" s="859"/>
      <c r="BJ56" s="214"/>
      <c r="BK56" s="214"/>
      <c r="BL56" s="214"/>
      <c r="BM56" s="214"/>
      <c r="BN56" s="214"/>
      <c r="BO56" s="224"/>
      <c r="BP56" s="224"/>
      <c r="BQ56" s="221">
        <v>50</v>
      </c>
      <c r="BR56" s="222"/>
      <c r="BS56" s="799"/>
      <c r="BT56" s="800"/>
      <c r="BU56" s="800"/>
      <c r="BV56" s="800"/>
      <c r="BW56" s="800"/>
      <c r="BX56" s="800"/>
      <c r="BY56" s="800"/>
      <c r="BZ56" s="800"/>
      <c r="CA56" s="800"/>
      <c r="CB56" s="800"/>
      <c r="CC56" s="800"/>
      <c r="CD56" s="800"/>
      <c r="CE56" s="800"/>
      <c r="CF56" s="800"/>
      <c r="CG56" s="801"/>
      <c r="CH56" s="802"/>
      <c r="CI56" s="803"/>
      <c r="CJ56" s="803"/>
      <c r="CK56" s="803"/>
      <c r="CL56" s="804"/>
      <c r="CM56" s="802"/>
      <c r="CN56" s="803"/>
      <c r="CO56" s="803"/>
      <c r="CP56" s="803"/>
      <c r="CQ56" s="804"/>
      <c r="CR56" s="802"/>
      <c r="CS56" s="803"/>
      <c r="CT56" s="803"/>
      <c r="CU56" s="803"/>
      <c r="CV56" s="804"/>
      <c r="CW56" s="802"/>
      <c r="CX56" s="803"/>
      <c r="CY56" s="803"/>
      <c r="CZ56" s="803"/>
      <c r="DA56" s="804"/>
      <c r="DB56" s="802"/>
      <c r="DC56" s="803"/>
      <c r="DD56" s="803"/>
      <c r="DE56" s="803"/>
      <c r="DF56" s="804"/>
      <c r="DG56" s="802"/>
      <c r="DH56" s="803"/>
      <c r="DI56" s="803"/>
      <c r="DJ56" s="803"/>
      <c r="DK56" s="804"/>
      <c r="DL56" s="802"/>
      <c r="DM56" s="803"/>
      <c r="DN56" s="803"/>
      <c r="DO56" s="803"/>
      <c r="DP56" s="804"/>
      <c r="DQ56" s="802"/>
      <c r="DR56" s="803"/>
      <c r="DS56" s="803"/>
      <c r="DT56" s="803"/>
      <c r="DU56" s="804"/>
      <c r="DV56" s="799"/>
      <c r="DW56" s="800"/>
      <c r="DX56" s="800"/>
      <c r="DY56" s="800"/>
      <c r="DZ56" s="805"/>
      <c r="EA56" s="212"/>
    </row>
    <row r="57" spans="1:131" ht="26.25" customHeight="1" x14ac:dyDescent="0.15">
      <c r="A57" s="221">
        <v>30</v>
      </c>
      <c r="B57" s="806"/>
      <c r="C57" s="807"/>
      <c r="D57" s="807"/>
      <c r="E57" s="807"/>
      <c r="F57" s="807"/>
      <c r="G57" s="807"/>
      <c r="H57" s="807"/>
      <c r="I57" s="807"/>
      <c r="J57" s="807"/>
      <c r="K57" s="807"/>
      <c r="L57" s="807"/>
      <c r="M57" s="807"/>
      <c r="N57" s="807"/>
      <c r="O57" s="807"/>
      <c r="P57" s="808"/>
      <c r="Q57" s="861"/>
      <c r="R57" s="862"/>
      <c r="S57" s="862"/>
      <c r="T57" s="862"/>
      <c r="U57" s="862"/>
      <c r="V57" s="862"/>
      <c r="W57" s="862"/>
      <c r="X57" s="862"/>
      <c r="Y57" s="862"/>
      <c r="Z57" s="862"/>
      <c r="AA57" s="862"/>
      <c r="AB57" s="862"/>
      <c r="AC57" s="862"/>
      <c r="AD57" s="862"/>
      <c r="AE57" s="863"/>
      <c r="AF57" s="812"/>
      <c r="AG57" s="813"/>
      <c r="AH57" s="813"/>
      <c r="AI57" s="813"/>
      <c r="AJ57" s="814"/>
      <c r="AK57" s="865"/>
      <c r="AL57" s="862"/>
      <c r="AM57" s="862"/>
      <c r="AN57" s="862"/>
      <c r="AO57" s="862"/>
      <c r="AP57" s="862"/>
      <c r="AQ57" s="862"/>
      <c r="AR57" s="862"/>
      <c r="AS57" s="862"/>
      <c r="AT57" s="862"/>
      <c r="AU57" s="862"/>
      <c r="AV57" s="862"/>
      <c r="AW57" s="862"/>
      <c r="AX57" s="862"/>
      <c r="AY57" s="862"/>
      <c r="AZ57" s="864"/>
      <c r="BA57" s="864"/>
      <c r="BB57" s="864"/>
      <c r="BC57" s="864"/>
      <c r="BD57" s="864"/>
      <c r="BE57" s="858"/>
      <c r="BF57" s="858"/>
      <c r="BG57" s="858"/>
      <c r="BH57" s="858"/>
      <c r="BI57" s="859"/>
      <c r="BJ57" s="214"/>
      <c r="BK57" s="214"/>
      <c r="BL57" s="214"/>
      <c r="BM57" s="214"/>
      <c r="BN57" s="214"/>
      <c r="BO57" s="224"/>
      <c r="BP57" s="224"/>
      <c r="BQ57" s="221">
        <v>51</v>
      </c>
      <c r="BR57" s="222"/>
      <c r="BS57" s="799"/>
      <c r="BT57" s="800"/>
      <c r="BU57" s="800"/>
      <c r="BV57" s="800"/>
      <c r="BW57" s="800"/>
      <c r="BX57" s="800"/>
      <c r="BY57" s="800"/>
      <c r="BZ57" s="800"/>
      <c r="CA57" s="800"/>
      <c r="CB57" s="800"/>
      <c r="CC57" s="800"/>
      <c r="CD57" s="800"/>
      <c r="CE57" s="800"/>
      <c r="CF57" s="800"/>
      <c r="CG57" s="801"/>
      <c r="CH57" s="802"/>
      <c r="CI57" s="803"/>
      <c r="CJ57" s="803"/>
      <c r="CK57" s="803"/>
      <c r="CL57" s="804"/>
      <c r="CM57" s="802"/>
      <c r="CN57" s="803"/>
      <c r="CO57" s="803"/>
      <c r="CP57" s="803"/>
      <c r="CQ57" s="804"/>
      <c r="CR57" s="802"/>
      <c r="CS57" s="803"/>
      <c r="CT57" s="803"/>
      <c r="CU57" s="803"/>
      <c r="CV57" s="804"/>
      <c r="CW57" s="802"/>
      <c r="CX57" s="803"/>
      <c r="CY57" s="803"/>
      <c r="CZ57" s="803"/>
      <c r="DA57" s="804"/>
      <c r="DB57" s="802"/>
      <c r="DC57" s="803"/>
      <c r="DD57" s="803"/>
      <c r="DE57" s="803"/>
      <c r="DF57" s="804"/>
      <c r="DG57" s="802"/>
      <c r="DH57" s="803"/>
      <c r="DI57" s="803"/>
      <c r="DJ57" s="803"/>
      <c r="DK57" s="804"/>
      <c r="DL57" s="802"/>
      <c r="DM57" s="803"/>
      <c r="DN57" s="803"/>
      <c r="DO57" s="803"/>
      <c r="DP57" s="804"/>
      <c r="DQ57" s="802"/>
      <c r="DR57" s="803"/>
      <c r="DS57" s="803"/>
      <c r="DT57" s="803"/>
      <c r="DU57" s="804"/>
      <c r="DV57" s="799"/>
      <c r="DW57" s="800"/>
      <c r="DX57" s="800"/>
      <c r="DY57" s="800"/>
      <c r="DZ57" s="805"/>
      <c r="EA57" s="212"/>
    </row>
    <row r="58" spans="1:131" ht="26.25" customHeight="1" x14ac:dyDescent="0.15">
      <c r="A58" s="221">
        <v>31</v>
      </c>
      <c r="B58" s="806"/>
      <c r="C58" s="807"/>
      <c r="D58" s="807"/>
      <c r="E58" s="807"/>
      <c r="F58" s="807"/>
      <c r="G58" s="807"/>
      <c r="H58" s="807"/>
      <c r="I58" s="807"/>
      <c r="J58" s="807"/>
      <c r="K58" s="807"/>
      <c r="L58" s="807"/>
      <c r="M58" s="807"/>
      <c r="N58" s="807"/>
      <c r="O58" s="807"/>
      <c r="P58" s="808"/>
      <c r="Q58" s="861"/>
      <c r="R58" s="862"/>
      <c r="S58" s="862"/>
      <c r="T58" s="862"/>
      <c r="U58" s="862"/>
      <c r="V58" s="862"/>
      <c r="W58" s="862"/>
      <c r="X58" s="862"/>
      <c r="Y58" s="862"/>
      <c r="Z58" s="862"/>
      <c r="AA58" s="862"/>
      <c r="AB58" s="862"/>
      <c r="AC58" s="862"/>
      <c r="AD58" s="862"/>
      <c r="AE58" s="863"/>
      <c r="AF58" s="812"/>
      <c r="AG58" s="813"/>
      <c r="AH58" s="813"/>
      <c r="AI58" s="813"/>
      <c r="AJ58" s="814"/>
      <c r="AK58" s="865"/>
      <c r="AL58" s="862"/>
      <c r="AM58" s="862"/>
      <c r="AN58" s="862"/>
      <c r="AO58" s="862"/>
      <c r="AP58" s="862"/>
      <c r="AQ58" s="862"/>
      <c r="AR58" s="862"/>
      <c r="AS58" s="862"/>
      <c r="AT58" s="862"/>
      <c r="AU58" s="862"/>
      <c r="AV58" s="862"/>
      <c r="AW58" s="862"/>
      <c r="AX58" s="862"/>
      <c r="AY58" s="862"/>
      <c r="AZ58" s="864"/>
      <c r="BA58" s="864"/>
      <c r="BB58" s="864"/>
      <c r="BC58" s="864"/>
      <c r="BD58" s="864"/>
      <c r="BE58" s="858"/>
      <c r="BF58" s="858"/>
      <c r="BG58" s="858"/>
      <c r="BH58" s="858"/>
      <c r="BI58" s="859"/>
      <c r="BJ58" s="214"/>
      <c r="BK58" s="214"/>
      <c r="BL58" s="214"/>
      <c r="BM58" s="214"/>
      <c r="BN58" s="214"/>
      <c r="BO58" s="224"/>
      <c r="BP58" s="224"/>
      <c r="BQ58" s="221">
        <v>52</v>
      </c>
      <c r="BR58" s="222"/>
      <c r="BS58" s="799"/>
      <c r="BT58" s="800"/>
      <c r="BU58" s="800"/>
      <c r="BV58" s="800"/>
      <c r="BW58" s="800"/>
      <c r="BX58" s="800"/>
      <c r="BY58" s="800"/>
      <c r="BZ58" s="800"/>
      <c r="CA58" s="800"/>
      <c r="CB58" s="800"/>
      <c r="CC58" s="800"/>
      <c r="CD58" s="800"/>
      <c r="CE58" s="800"/>
      <c r="CF58" s="800"/>
      <c r="CG58" s="801"/>
      <c r="CH58" s="802"/>
      <c r="CI58" s="803"/>
      <c r="CJ58" s="803"/>
      <c r="CK58" s="803"/>
      <c r="CL58" s="804"/>
      <c r="CM58" s="802"/>
      <c r="CN58" s="803"/>
      <c r="CO58" s="803"/>
      <c r="CP58" s="803"/>
      <c r="CQ58" s="804"/>
      <c r="CR58" s="802"/>
      <c r="CS58" s="803"/>
      <c r="CT58" s="803"/>
      <c r="CU58" s="803"/>
      <c r="CV58" s="804"/>
      <c r="CW58" s="802"/>
      <c r="CX58" s="803"/>
      <c r="CY58" s="803"/>
      <c r="CZ58" s="803"/>
      <c r="DA58" s="804"/>
      <c r="DB58" s="802"/>
      <c r="DC58" s="803"/>
      <c r="DD58" s="803"/>
      <c r="DE58" s="803"/>
      <c r="DF58" s="804"/>
      <c r="DG58" s="802"/>
      <c r="DH58" s="803"/>
      <c r="DI58" s="803"/>
      <c r="DJ58" s="803"/>
      <c r="DK58" s="804"/>
      <c r="DL58" s="802"/>
      <c r="DM58" s="803"/>
      <c r="DN58" s="803"/>
      <c r="DO58" s="803"/>
      <c r="DP58" s="804"/>
      <c r="DQ58" s="802"/>
      <c r="DR58" s="803"/>
      <c r="DS58" s="803"/>
      <c r="DT58" s="803"/>
      <c r="DU58" s="804"/>
      <c r="DV58" s="799"/>
      <c r="DW58" s="800"/>
      <c r="DX58" s="800"/>
      <c r="DY58" s="800"/>
      <c r="DZ58" s="805"/>
      <c r="EA58" s="212"/>
    </row>
    <row r="59" spans="1:131" ht="26.25" customHeight="1" x14ac:dyDescent="0.15">
      <c r="A59" s="221">
        <v>32</v>
      </c>
      <c r="B59" s="806"/>
      <c r="C59" s="807"/>
      <c r="D59" s="807"/>
      <c r="E59" s="807"/>
      <c r="F59" s="807"/>
      <c r="G59" s="807"/>
      <c r="H59" s="807"/>
      <c r="I59" s="807"/>
      <c r="J59" s="807"/>
      <c r="K59" s="807"/>
      <c r="L59" s="807"/>
      <c r="M59" s="807"/>
      <c r="N59" s="807"/>
      <c r="O59" s="807"/>
      <c r="P59" s="808"/>
      <c r="Q59" s="861"/>
      <c r="R59" s="862"/>
      <c r="S59" s="862"/>
      <c r="T59" s="862"/>
      <c r="U59" s="862"/>
      <c r="V59" s="862"/>
      <c r="W59" s="862"/>
      <c r="X59" s="862"/>
      <c r="Y59" s="862"/>
      <c r="Z59" s="862"/>
      <c r="AA59" s="862"/>
      <c r="AB59" s="862"/>
      <c r="AC59" s="862"/>
      <c r="AD59" s="862"/>
      <c r="AE59" s="863"/>
      <c r="AF59" s="812"/>
      <c r="AG59" s="813"/>
      <c r="AH59" s="813"/>
      <c r="AI59" s="813"/>
      <c r="AJ59" s="814"/>
      <c r="AK59" s="865"/>
      <c r="AL59" s="862"/>
      <c r="AM59" s="862"/>
      <c r="AN59" s="862"/>
      <c r="AO59" s="862"/>
      <c r="AP59" s="862"/>
      <c r="AQ59" s="862"/>
      <c r="AR59" s="862"/>
      <c r="AS59" s="862"/>
      <c r="AT59" s="862"/>
      <c r="AU59" s="862"/>
      <c r="AV59" s="862"/>
      <c r="AW59" s="862"/>
      <c r="AX59" s="862"/>
      <c r="AY59" s="862"/>
      <c r="AZ59" s="864"/>
      <c r="BA59" s="864"/>
      <c r="BB59" s="864"/>
      <c r="BC59" s="864"/>
      <c r="BD59" s="864"/>
      <c r="BE59" s="858"/>
      <c r="BF59" s="858"/>
      <c r="BG59" s="858"/>
      <c r="BH59" s="858"/>
      <c r="BI59" s="859"/>
      <c r="BJ59" s="214"/>
      <c r="BK59" s="214"/>
      <c r="BL59" s="214"/>
      <c r="BM59" s="214"/>
      <c r="BN59" s="214"/>
      <c r="BO59" s="224"/>
      <c r="BP59" s="224"/>
      <c r="BQ59" s="221">
        <v>53</v>
      </c>
      <c r="BR59" s="222"/>
      <c r="BS59" s="799"/>
      <c r="BT59" s="800"/>
      <c r="BU59" s="800"/>
      <c r="BV59" s="800"/>
      <c r="BW59" s="800"/>
      <c r="BX59" s="800"/>
      <c r="BY59" s="800"/>
      <c r="BZ59" s="800"/>
      <c r="CA59" s="800"/>
      <c r="CB59" s="800"/>
      <c r="CC59" s="800"/>
      <c r="CD59" s="800"/>
      <c r="CE59" s="800"/>
      <c r="CF59" s="800"/>
      <c r="CG59" s="801"/>
      <c r="CH59" s="802"/>
      <c r="CI59" s="803"/>
      <c r="CJ59" s="803"/>
      <c r="CK59" s="803"/>
      <c r="CL59" s="804"/>
      <c r="CM59" s="802"/>
      <c r="CN59" s="803"/>
      <c r="CO59" s="803"/>
      <c r="CP59" s="803"/>
      <c r="CQ59" s="804"/>
      <c r="CR59" s="802"/>
      <c r="CS59" s="803"/>
      <c r="CT59" s="803"/>
      <c r="CU59" s="803"/>
      <c r="CV59" s="804"/>
      <c r="CW59" s="802"/>
      <c r="CX59" s="803"/>
      <c r="CY59" s="803"/>
      <c r="CZ59" s="803"/>
      <c r="DA59" s="804"/>
      <c r="DB59" s="802"/>
      <c r="DC59" s="803"/>
      <c r="DD59" s="803"/>
      <c r="DE59" s="803"/>
      <c r="DF59" s="804"/>
      <c r="DG59" s="802"/>
      <c r="DH59" s="803"/>
      <c r="DI59" s="803"/>
      <c r="DJ59" s="803"/>
      <c r="DK59" s="804"/>
      <c r="DL59" s="802"/>
      <c r="DM59" s="803"/>
      <c r="DN59" s="803"/>
      <c r="DO59" s="803"/>
      <c r="DP59" s="804"/>
      <c r="DQ59" s="802"/>
      <c r="DR59" s="803"/>
      <c r="DS59" s="803"/>
      <c r="DT59" s="803"/>
      <c r="DU59" s="804"/>
      <c r="DV59" s="799"/>
      <c r="DW59" s="800"/>
      <c r="DX59" s="800"/>
      <c r="DY59" s="800"/>
      <c r="DZ59" s="805"/>
      <c r="EA59" s="212"/>
    </row>
    <row r="60" spans="1:131" ht="26.25" customHeight="1" x14ac:dyDescent="0.15">
      <c r="A60" s="221">
        <v>33</v>
      </c>
      <c r="B60" s="806"/>
      <c r="C60" s="807"/>
      <c r="D60" s="807"/>
      <c r="E60" s="807"/>
      <c r="F60" s="807"/>
      <c r="G60" s="807"/>
      <c r="H60" s="807"/>
      <c r="I60" s="807"/>
      <c r="J60" s="807"/>
      <c r="K60" s="807"/>
      <c r="L60" s="807"/>
      <c r="M60" s="807"/>
      <c r="N60" s="807"/>
      <c r="O60" s="807"/>
      <c r="P60" s="808"/>
      <c r="Q60" s="861"/>
      <c r="R60" s="862"/>
      <c r="S60" s="862"/>
      <c r="T60" s="862"/>
      <c r="U60" s="862"/>
      <c r="V60" s="862"/>
      <c r="W60" s="862"/>
      <c r="X60" s="862"/>
      <c r="Y60" s="862"/>
      <c r="Z60" s="862"/>
      <c r="AA60" s="862"/>
      <c r="AB60" s="862"/>
      <c r="AC60" s="862"/>
      <c r="AD60" s="862"/>
      <c r="AE60" s="863"/>
      <c r="AF60" s="812"/>
      <c r="AG60" s="813"/>
      <c r="AH60" s="813"/>
      <c r="AI60" s="813"/>
      <c r="AJ60" s="814"/>
      <c r="AK60" s="865"/>
      <c r="AL60" s="862"/>
      <c r="AM60" s="862"/>
      <c r="AN60" s="862"/>
      <c r="AO60" s="862"/>
      <c r="AP60" s="862"/>
      <c r="AQ60" s="862"/>
      <c r="AR60" s="862"/>
      <c r="AS60" s="862"/>
      <c r="AT60" s="862"/>
      <c r="AU60" s="862"/>
      <c r="AV60" s="862"/>
      <c r="AW60" s="862"/>
      <c r="AX60" s="862"/>
      <c r="AY60" s="862"/>
      <c r="AZ60" s="864"/>
      <c r="BA60" s="864"/>
      <c r="BB60" s="864"/>
      <c r="BC60" s="864"/>
      <c r="BD60" s="864"/>
      <c r="BE60" s="858"/>
      <c r="BF60" s="858"/>
      <c r="BG60" s="858"/>
      <c r="BH60" s="858"/>
      <c r="BI60" s="859"/>
      <c r="BJ60" s="214"/>
      <c r="BK60" s="214"/>
      <c r="BL60" s="214"/>
      <c r="BM60" s="214"/>
      <c r="BN60" s="214"/>
      <c r="BO60" s="224"/>
      <c r="BP60" s="224"/>
      <c r="BQ60" s="221">
        <v>54</v>
      </c>
      <c r="BR60" s="222"/>
      <c r="BS60" s="799"/>
      <c r="BT60" s="800"/>
      <c r="BU60" s="800"/>
      <c r="BV60" s="800"/>
      <c r="BW60" s="800"/>
      <c r="BX60" s="800"/>
      <c r="BY60" s="800"/>
      <c r="BZ60" s="800"/>
      <c r="CA60" s="800"/>
      <c r="CB60" s="800"/>
      <c r="CC60" s="800"/>
      <c r="CD60" s="800"/>
      <c r="CE60" s="800"/>
      <c r="CF60" s="800"/>
      <c r="CG60" s="801"/>
      <c r="CH60" s="802"/>
      <c r="CI60" s="803"/>
      <c r="CJ60" s="803"/>
      <c r="CK60" s="803"/>
      <c r="CL60" s="804"/>
      <c r="CM60" s="802"/>
      <c r="CN60" s="803"/>
      <c r="CO60" s="803"/>
      <c r="CP60" s="803"/>
      <c r="CQ60" s="804"/>
      <c r="CR60" s="802"/>
      <c r="CS60" s="803"/>
      <c r="CT60" s="803"/>
      <c r="CU60" s="803"/>
      <c r="CV60" s="804"/>
      <c r="CW60" s="802"/>
      <c r="CX60" s="803"/>
      <c r="CY60" s="803"/>
      <c r="CZ60" s="803"/>
      <c r="DA60" s="804"/>
      <c r="DB60" s="802"/>
      <c r="DC60" s="803"/>
      <c r="DD60" s="803"/>
      <c r="DE60" s="803"/>
      <c r="DF60" s="804"/>
      <c r="DG60" s="802"/>
      <c r="DH60" s="803"/>
      <c r="DI60" s="803"/>
      <c r="DJ60" s="803"/>
      <c r="DK60" s="804"/>
      <c r="DL60" s="802"/>
      <c r="DM60" s="803"/>
      <c r="DN60" s="803"/>
      <c r="DO60" s="803"/>
      <c r="DP60" s="804"/>
      <c r="DQ60" s="802"/>
      <c r="DR60" s="803"/>
      <c r="DS60" s="803"/>
      <c r="DT60" s="803"/>
      <c r="DU60" s="804"/>
      <c r="DV60" s="799"/>
      <c r="DW60" s="800"/>
      <c r="DX60" s="800"/>
      <c r="DY60" s="800"/>
      <c r="DZ60" s="805"/>
      <c r="EA60" s="212"/>
    </row>
    <row r="61" spans="1:131" ht="26.25" customHeight="1" thickBot="1" x14ac:dyDescent="0.2">
      <c r="A61" s="221">
        <v>34</v>
      </c>
      <c r="B61" s="806"/>
      <c r="C61" s="807"/>
      <c r="D61" s="807"/>
      <c r="E61" s="807"/>
      <c r="F61" s="807"/>
      <c r="G61" s="807"/>
      <c r="H61" s="807"/>
      <c r="I61" s="807"/>
      <c r="J61" s="807"/>
      <c r="K61" s="807"/>
      <c r="L61" s="807"/>
      <c r="M61" s="807"/>
      <c r="N61" s="807"/>
      <c r="O61" s="807"/>
      <c r="P61" s="808"/>
      <c r="Q61" s="861"/>
      <c r="R61" s="862"/>
      <c r="S61" s="862"/>
      <c r="T61" s="862"/>
      <c r="U61" s="862"/>
      <c r="V61" s="862"/>
      <c r="W61" s="862"/>
      <c r="X61" s="862"/>
      <c r="Y61" s="862"/>
      <c r="Z61" s="862"/>
      <c r="AA61" s="862"/>
      <c r="AB61" s="862"/>
      <c r="AC61" s="862"/>
      <c r="AD61" s="862"/>
      <c r="AE61" s="863"/>
      <c r="AF61" s="812"/>
      <c r="AG61" s="813"/>
      <c r="AH61" s="813"/>
      <c r="AI61" s="813"/>
      <c r="AJ61" s="814"/>
      <c r="AK61" s="865"/>
      <c r="AL61" s="862"/>
      <c r="AM61" s="862"/>
      <c r="AN61" s="862"/>
      <c r="AO61" s="862"/>
      <c r="AP61" s="862"/>
      <c r="AQ61" s="862"/>
      <c r="AR61" s="862"/>
      <c r="AS61" s="862"/>
      <c r="AT61" s="862"/>
      <c r="AU61" s="862"/>
      <c r="AV61" s="862"/>
      <c r="AW61" s="862"/>
      <c r="AX61" s="862"/>
      <c r="AY61" s="862"/>
      <c r="AZ61" s="864"/>
      <c r="BA61" s="864"/>
      <c r="BB61" s="864"/>
      <c r="BC61" s="864"/>
      <c r="BD61" s="864"/>
      <c r="BE61" s="858"/>
      <c r="BF61" s="858"/>
      <c r="BG61" s="858"/>
      <c r="BH61" s="858"/>
      <c r="BI61" s="859"/>
      <c r="BJ61" s="214"/>
      <c r="BK61" s="214"/>
      <c r="BL61" s="214"/>
      <c r="BM61" s="214"/>
      <c r="BN61" s="214"/>
      <c r="BO61" s="224"/>
      <c r="BP61" s="224"/>
      <c r="BQ61" s="221">
        <v>55</v>
      </c>
      <c r="BR61" s="222"/>
      <c r="BS61" s="799"/>
      <c r="BT61" s="800"/>
      <c r="BU61" s="800"/>
      <c r="BV61" s="800"/>
      <c r="BW61" s="800"/>
      <c r="BX61" s="800"/>
      <c r="BY61" s="800"/>
      <c r="BZ61" s="800"/>
      <c r="CA61" s="800"/>
      <c r="CB61" s="800"/>
      <c r="CC61" s="800"/>
      <c r="CD61" s="800"/>
      <c r="CE61" s="800"/>
      <c r="CF61" s="800"/>
      <c r="CG61" s="801"/>
      <c r="CH61" s="802"/>
      <c r="CI61" s="803"/>
      <c r="CJ61" s="803"/>
      <c r="CK61" s="803"/>
      <c r="CL61" s="804"/>
      <c r="CM61" s="802"/>
      <c r="CN61" s="803"/>
      <c r="CO61" s="803"/>
      <c r="CP61" s="803"/>
      <c r="CQ61" s="804"/>
      <c r="CR61" s="802"/>
      <c r="CS61" s="803"/>
      <c r="CT61" s="803"/>
      <c r="CU61" s="803"/>
      <c r="CV61" s="804"/>
      <c r="CW61" s="802"/>
      <c r="CX61" s="803"/>
      <c r="CY61" s="803"/>
      <c r="CZ61" s="803"/>
      <c r="DA61" s="804"/>
      <c r="DB61" s="802"/>
      <c r="DC61" s="803"/>
      <c r="DD61" s="803"/>
      <c r="DE61" s="803"/>
      <c r="DF61" s="804"/>
      <c r="DG61" s="802"/>
      <c r="DH61" s="803"/>
      <c r="DI61" s="803"/>
      <c r="DJ61" s="803"/>
      <c r="DK61" s="804"/>
      <c r="DL61" s="802"/>
      <c r="DM61" s="803"/>
      <c r="DN61" s="803"/>
      <c r="DO61" s="803"/>
      <c r="DP61" s="804"/>
      <c r="DQ61" s="802"/>
      <c r="DR61" s="803"/>
      <c r="DS61" s="803"/>
      <c r="DT61" s="803"/>
      <c r="DU61" s="804"/>
      <c r="DV61" s="799"/>
      <c r="DW61" s="800"/>
      <c r="DX61" s="800"/>
      <c r="DY61" s="800"/>
      <c r="DZ61" s="805"/>
      <c r="EA61" s="212"/>
    </row>
    <row r="62" spans="1:131" ht="26.25" customHeight="1" x14ac:dyDescent="0.15">
      <c r="A62" s="221">
        <v>35</v>
      </c>
      <c r="B62" s="806"/>
      <c r="C62" s="807"/>
      <c r="D62" s="807"/>
      <c r="E62" s="807"/>
      <c r="F62" s="807"/>
      <c r="G62" s="807"/>
      <c r="H62" s="807"/>
      <c r="I62" s="807"/>
      <c r="J62" s="807"/>
      <c r="K62" s="807"/>
      <c r="L62" s="807"/>
      <c r="M62" s="807"/>
      <c r="N62" s="807"/>
      <c r="O62" s="807"/>
      <c r="P62" s="808"/>
      <c r="Q62" s="861"/>
      <c r="R62" s="862"/>
      <c r="S62" s="862"/>
      <c r="T62" s="862"/>
      <c r="U62" s="862"/>
      <c r="V62" s="862"/>
      <c r="W62" s="862"/>
      <c r="X62" s="862"/>
      <c r="Y62" s="862"/>
      <c r="Z62" s="862"/>
      <c r="AA62" s="862"/>
      <c r="AB62" s="862"/>
      <c r="AC62" s="862"/>
      <c r="AD62" s="862"/>
      <c r="AE62" s="863"/>
      <c r="AF62" s="812"/>
      <c r="AG62" s="813"/>
      <c r="AH62" s="813"/>
      <c r="AI62" s="813"/>
      <c r="AJ62" s="814"/>
      <c r="AK62" s="865"/>
      <c r="AL62" s="862"/>
      <c r="AM62" s="862"/>
      <c r="AN62" s="862"/>
      <c r="AO62" s="862"/>
      <c r="AP62" s="862"/>
      <c r="AQ62" s="862"/>
      <c r="AR62" s="862"/>
      <c r="AS62" s="862"/>
      <c r="AT62" s="862"/>
      <c r="AU62" s="862"/>
      <c r="AV62" s="862"/>
      <c r="AW62" s="862"/>
      <c r="AX62" s="862"/>
      <c r="AY62" s="862"/>
      <c r="AZ62" s="864"/>
      <c r="BA62" s="864"/>
      <c r="BB62" s="864"/>
      <c r="BC62" s="864"/>
      <c r="BD62" s="864"/>
      <c r="BE62" s="858"/>
      <c r="BF62" s="858"/>
      <c r="BG62" s="858"/>
      <c r="BH62" s="858"/>
      <c r="BI62" s="859"/>
      <c r="BJ62" s="873" t="s">
        <v>395</v>
      </c>
      <c r="BK62" s="832"/>
      <c r="BL62" s="832"/>
      <c r="BM62" s="832"/>
      <c r="BN62" s="833"/>
      <c r="BO62" s="224"/>
      <c r="BP62" s="224"/>
      <c r="BQ62" s="221">
        <v>56</v>
      </c>
      <c r="BR62" s="222"/>
      <c r="BS62" s="799"/>
      <c r="BT62" s="800"/>
      <c r="BU62" s="800"/>
      <c r="BV62" s="800"/>
      <c r="BW62" s="800"/>
      <c r="BX62" s="800"/>
      <c r="BY62" s="800"/>
      <c r="BZ62" s="800"/>
      <c r="CA62" s="800"/>
      <c r="CB62" s="800"/>
      <c r="CC62" s="800"/>
      <c r="CD62" s="800"/>
      <c r="CE62" s="800"/>
      <c r="CF62" s="800"/>
      <c r="CG62" s="801"/>
      <c r="CH62" s="802"/>
      <c r="CI62" s="803"/>
      <c r="CJ62" s="803"/>
      <c r="CK62" s="803"/>
      <c r="CL62" s="804"/>
      <c r="CM62" s="802"/>
      <c r="CN62" s="803"/>
      <c r="CO62" s="803"/>
      <c r="CP62" s="803"/>
      <c r="CQ62" s="804"/>
      <c r="CR62" s="802"/>
      <c r="CS62" s="803"/>
      <c r="CT62" s="803"/>
      <c r="CU62" s="803"/>
      <c r="CV62" s="804"/>
      <c r="CW62" s="802"/>
      <c r="CX62" s="803"/>
      <c r="CY62" s="803"/>
      <c r="CZ62" s="803"/>
      <c r="DA62" s="804"/>
      <c r="DB62" s="802"/>
      <c r="DC62" s="803"/>
      <c r="DD62" s="803"/>
      <c r="DE62" s="803"/>
      <c r="DF62" s="804"/>
      <c r="DG62" s="802"/>
      <c r="DH62" s="803"/>
      <c r="DI62" s="803"/>
      <c r="DJ62" s="803"/>
      <c r="DK62" s="804"/>
      <c r="DL62" s="802"/>
      <c r="DM62" s="803"/>
      <c r="DN62" s="803"/>
      <c r="DO62" s="803"/>
      <c r="DP62" s="804"/>
      <c r="DQ62" s="802"/>
      <c r="DR62" s="803"/>
      <c r="DS62" s="803"/>
      <c r="DT62" s="803"/>
      <c r="DU62" s="804"/>
      <c r="DV62" s="799"/>
      <c r="DW62" s="800"/>
      <c r="DX62" s="800"/>
      <c r="DY62" s="800"/>
      <c r="DZ62" s="805"/>
      <c r="EA62" s="212"/>
    </row>
    <row r="63" spans="1:131" ht="26.25" customHeight="1" thickBot="1" x14ac:dyDescent="0.2">
      <c r="A63" s="223" t="s">
        <v>378</v>
      </c>
      <c r="B63" s="815" t="s">
        <v>396</v>
      </c>
      <c r="C63" s="816"/>
      <c r="D63" s="816"/>
      <c r="E63" s="816"/>
      <c r="F63" s="816"/>
      <c r="G63" s="816"/>
      <c r="H63" s="816"/>
      <c r="I63" s="816"/>
      <c r="J63" s="816"/>
      <c r="K63" s="816"/>
      <c r="L63" s="816"/>
      <c r="M63" s="816"/>
      <c r="N63" s="816"/>
      <c r="O63" s="816"/>
      <c r="P63" s="817"/>
      <c r="Q63" s="866"/>
      <c r="R63" s="867"/>
      <c r="S63" s="867"/>
      <c r="T63" s="867"/>
      <c r="U63" s="867"/>
      <c r="V63" s="867"/>
      <c r="W63" s="867"/>
      <c r="X63" s="867"/>
      <c r="Y63" s="867"/>
      <c r="Z63" s="867"/>
      <c r="AA63" s="867"/>
      <c r="AB63" s="867"/>
      <c r="AC63" s="867"/>
      <c r="AD63" s="867"/>
      <c r="AE63" s="868"/>
      <c r="AF63" s="869">
        <v>3681</v>
      </c>
      <c r="AG63" s="870"/>
      <c r="AH63" s="870"/>
      <c r="AI63" s="870"/>
      <c r="AJ63" s="871"/>
      <c r="AK63" s="872"/>
      <c r="AL63" s="867"/>
      <c r="AM63" s="867"/>
      <c r="AN63" s="867"/>
      <c r="AO63" s="867"/>
      <c r="AP63" s="870">
        <v>13081</v>
      </c>
      <c r="AQ63" s="870"/>
      <c r="AR63" s="870"/>
      <c r="AS63" s="870"/>
      <c r="AT63" s="870"/>
      <c r="AU63" s="870">
        <v>6689</v>
      </c>
      <c r="AV63" s="870"/>
      <c r="AW63" s="870"/>
      <c r="AX63" s="870"/>
      <c r="AY63" s="870"/>
      <c r="AZ63" s="874"/>
      <c r="BA63" s="874"/>
      <c r="BB63" s="874"/>
      <c r="BC63" s="874"/>
      <c r="BD63" s="874"/>
      <c r="BE63" s="875"/>
      <c r="BF63" s="875"/>
      <c r="BG63" s="875"/>
      <c r="BH63" s="875"/>
      <c r="BI63" s="876"/>
      <c r="BJ63" s="877" t="s">
        <v>122</v>
      </c>
      <c r="BK63" s="878"/>
      <c r="BL63" s="878"/>
      <c r="BM63" s="878"/>
      <c r="BN63" s="879"/>
      <c r="BO63" s="224"/>
      <c r="BP63" s="224"/>
      <c r="BQ63" s="221">
        <v>57</v>
      </c>
      <c r="BR63" s="222"/>
      <c r="BS63" s="799"/>
      <c r="BT63" s="800"/>
      <c r="BU63" s="800"/>
      <c r="BV63" s="800"/>
      <c r="BW63" s="800"/>
      <c r="BX63" s="800"/>
      <c r="BY63" s="800"/>
      <c r="BZ63" s="800"/>
      <c r="CA63" s="800"/>
      <c r="CB63" s="800"/>
      <c r="CC63" s="800"/>
      <c r="CD63" s="800"/>
      <c r="CE63" s="800"/>
      <c r="CF63" s="800"/>
      <c r="CG63" s="801"/>
      <c r="CH63" s="802"/>
      <c r="CI63" s="803"/>
      <c r="CJ63" s="803"/>
      <c r="CK63" s="803"/>
      <c r="CL63" s="804"/>
      <c r="CM63" s="802"/>
      <c r="CN63" s="803"/>
      <c r="CO63" s="803"/>
      <c r="CP63" s="803"/>
      <c r="CQ63" s="804"/>
      <c r="CR63" s="802"/>
      <c r="CS63" s="803"/>
      <c r="CT63" s="803"/>
      <c r="CU63" s="803"/>
      <c r="CV63" s="804"/>
      <c r="CW63" s="802"/>
      <c r="CX63" s="803"/>
      <c r="CY63" s="803"/>
      <c r="CZ63" s="803"/>
      <c r="DA63" s="804"/>
      <c r="DB63" s="802"/>
      <c r="DC63" s="803"/>
      <c r="DD63" s="803"/>
      <c r="DE63" s="803"/>
      <c r="DF63" s="804"/>
      <c r="DG63" s="802"/>
      <c r="DH63" s="803"/>
      <c r="DI63" s="803"/>
      <c r="DJ63" s="803"/>
      <c r="DK63" s="804"/>
      <c r="DL63" s="802"/>
      <c r="DM63" s="803"/>
      <c r="DN63" s="803"/>
      <c r="DO63" s="803"/>
      <c r="DP63" s="804"/>
      <c r="DQ63" s="802"/>
      <c r="DR63" s="803"/>
      <c r="DS63" s="803"/>
      <c r="DT63" s="803"/>
      <c r="DU63" s="804"/>
      <c r="DV63" s="799"/>
      <c r="DW63" s="800"/>
      <c r="DX63" s="800"/>
      <c r="DY63" s="800"/>
      <c r="DZ63" s="805"/>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99"/>
      <c r="BT64" s="800"/>
      <c r="BU64" s="800"/>
      <c r="BV64" s="800"/>
      <c r="BW64" s="800"/>
      <c r="BX64" s="800"/>
      <c r="BY64" s="800"/>
      <c r="BZ64" s="800"/>
      <c r="CA64" s="800"/>
      <c r="CB64" s="800"/>
      <c r="CC64" s="800"/>
      <c r="CD64" s="800"/>
      <c r="CE64" s="800"/>
      <c r="CF64" s="800"/>
      <c r="CG64" s="801"/>
      <c r="CH64" s="802"/>
      <c r="CI64" s="803"/>
      <c r="CJ64" s="803"/>
      <c r="CK64" s="803"/>
      <c r="CL64" s="804"/>
      <c r="CM64" s="802"/>
      <c r="CN64" s="803"/>
      <c r="CO64" s="803"/>
      <c r="CP64" s="803"/>
      <c r="CQ64" s="804"/>
      <c r="CR64" s="802"/>
      <c r="CS64" s="803"/>
      <c r="CT64" s="803"/>
      <c r="CU64" s="803"/>
      <c r="CV64" s="804"/>
      <c r="CW64" s="802"/>
      <c r="CX64" s="803"/>
      <c r="CY64" s="803"/>
      <c r="CZ64" s="803"/>
      <c r="DA64" s="804"/>
      <c r="DB64" s="802"/>
      <c r="DC64" s="803"/>
      <c r="DD64" s="803"/>
      <c r="DE64" s="803"/>
      <c r="DF64" s="804"/>
      <c r="DG64" s="802"/>
      <c r="DH64" s="803"/>
      <c r="DI64" s="803"/>
      <c r="DJ64" s="803"/>
      <c r="DK64" s="804"/>
      <c r="DL64" s="802"/>
      <c r="DM64" s="803"/>
      <c r="DN64" s="803"/>
      <c r="DO64" s="803"/>
      <c r="DP64" s="804"/>
      <c r="DQ64" s="802"/>
      <c r="DR64" s="803"/>
      <c r="DS64" s="803"/>
      <c r="DT64" s="803"/>
      <c r="DU64" s="804"/>
      <c r="DV64" s="799"/>
      <c r="DW64" s="800"/>
      <c r="DX64" s="800"/>
      <c r="DY64" s="800"/>
      <c r="DZ64" s="805"/>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99"/>
      <c r="BT65" s="800"/>
      <c r="BU65" s="800"/>
      <c r="BV65" s="800"/>
      <c r="BW65" s="800"/>
      <c r="BX65" s="800"/>
      <c r="BY65" s="800"/>
      <c r="BZ65" s="800"/>
      <c r="CA65" s="800"/>
      <c r="CB65" s="800"/>
      <c r="CC65" s="800"/>
      <c r="CD65" s="800"/>
      <c r="CE65" s="800"/>
      <c r="CF65" s="800"/>
      <c r="CG65" s="801"/>
      <c r="CH65" s="802"/>
      <c r="CI65" s="803"/>
      <c r="CJ65" s="803"/>
      <c r="CK65" s="803"/>
      <c r="CL65" s="804"/>
      <c r="CM65" s="802"/>
      <c r="CN65" s="803"/>
      <c r="CO65" s="803"/>
      <c r="CP65" s="803"/>
      <c r="CQ65" s="804"/>
      <c r="CR65" s="802"/>
      <c r="CS65" s="803"/>
      <c r="CT65" s="803"/>
      <c r="CU65" s="803"/>
      <c r="CV65" s="804"/>
      <c r="CW65" s="802"/>
      <c r="CX65" s="803"/>
      <c r="CY65" s="803"/>
      <c r="CZ65" s="803"/>
      <c r="DA65" s="804"/>
      <c r="DB65" s="802"/>
      <c r="DC65" s="803"/>
      <c r="DD65" s="803"/>
      <c r="DE65" s="803"/>
      <c r="DF65" s="804"/>
      <c r="DG65" s="802"/>
      <c r="DH65" s="803"/>
      <c r="DI65" s="803"/>
      <c r="DJ65" s="803"/>
      <c r="DK65" s="804"/>
      <c r="DL65" s="802"/>
      <c r="DM65" s="803"/>
      <c r="DN65" s="803"/>
      <c r="DO65" s="803"/>
      <c r="DP65" s="804"/>
      <c r="DQ65" s="802"/>
      <c r="DR65" s="803"/>
      <c r="DS65" s="803"/>
      <c r="DT65" s="803"/>
      <c r="DU65" s="804"/>
      <c r="DV65" s="799"/>
      <c r="DW65" s="800"/>
      <c r="DX65" s="800"/>
      <c r="DY65" s="800"/>
      <c r="DZ65" s="805"/>
      <c r="EA65" s="212"/>
    </row>
    <row r="66" spans="1:131" ht="26.25" customHeight="1" x14ac:dyDescent="0.15">
      <c r="A66" s="753" t="s">
        <v>398</v>
      </c>
      <c r="B66" s="754"/>
      <c r="C66" s="754"/>
      <c r="D66" s="754"/>
      <c r="E66" s="754"/>
      <c r="F66" s="754"/>
      <c r="G66" s="754"/>
      <c r="H66" s="754"/>
      <c r="I66" s="754"/>
      <c r="J66" s="754"/>
      <c r="K66" s="754"/>
      <c r="L66" s="754"/>
      <c r="M66" s="754"/>
      <c r="N66" s="754"/>
      <c r="O66" s="754"/>
      <c r="P66" s="755"/>
      <c r="Q66" s="759" t="s">
        <v>382</v>
      </c>
      <c r="R66" s="760"/>
      <c r="S66" s="760"/>
      <c r="T66" s="760"/>
      <c r="U66" s="761"/>
      <c r="V66" s="759" t="s">
        <v>383</v>
      </c>
      <c r="W66" s="760"/>
      <c r="X66" s="760"/>
      <c r="Y66" s="760"/>
      <c r="Z66" s="761"/>
      <c r="AA66" s="759" t="s">
        <v>384</v>
      </c>
      <c r="AB66" s="760"/>
      <c r="AC66" s="760"/>
      <c r="AD66" s="760"/>
      <c r="AE66" s="761"/>
      <c r="AF66" s="880" t="s">
        <v>385</v>
      </c>
      <c r="AG66" s="841"/>
      <c r="AH66" s="841"/>
      <c r="AI66" s="841"/>
      <c r="AJ66" s="881"/>
      <c r="AK66" s="759" t="s">
        <v>386</v>
      </c>
      <c r="AL66" s="754"/>
      <c r="AM66" s="754"/>
      <c r="AN66" s="754"/>
      <c r="AO66" s="755"/>
      <c r="AP66" s="759" t="s">
        <v>387</v>
      </c>
      <c r="AQ66" s="760"/>
      <c r="AR66" s="760"/>
      <c r="AS66" s="760"/>
      <c r="AT66" s="761"/>
      <c r="AU66" s="759" t="s">
        <v>399</v>
      </c>
      <c r="AV66" s="760"/>
      <c r="AW66" s="760"/>
      <c r="AX66" s="760"/>
      <c r="AY66" s="761"/>
      <c r="AZ66" s="759" t="s">
        <v>364</v>
      </c>
      <c r="BA66" s="760"/>
      <c r="BB66" s="760"/>
      <c r="BC66" s="760"/>
      <c r="BD66" s="766"/>
      <c r="BE66" s="224"/>
      <c r="BF66" s="224"/>
      <c r="BG66" s="224"/>
      <c r="BH66" s="224"/>
      <c r="BI66" s="224"/>
      <c r="BJ66" s="224"/>
      <c r="BK66" s="224"/>
      <c r="BL66" s="224"/>
      <c r="BM66" s="224"/>
      <c r="BN66" s="224"/>
      <c r="BO66" s="224"/>
      <c r="BP66" s="224"/>
      <c r="BQ66" s="221">
        <v>60</v>
      </c>
      <c r="BR66" s="226"/>
      <c r="BS66" s="885"/>
      <c r="BT66" s="886"/>
      <c r="BU66" s="886"/>
      <c r="BV66" s="886"/>
      <c r="BW66" s="886"/>
      <c r="BX66" s="886"/>
      <c r="BY66" s="886"/>
      <c r="BZ66" s="886"/>
      <c r="CA66" s="886"/>
      <c r="CB66" s="886"/>
      <c r="CC66" s="886"/>
      <c r="CD66" s="886"/>
      <c r="CE66" s="886"/>
      <c r="CF66" s="886"/>
      <c r="CG66" s="891"/>
      <c r="CH66" s="888"/>
      <c r="CI66" s="889"/>
      <c r="CJ66" s="889"/>
      <c r="CK66" s="889"/>
      <c r="CL66" s="890"/>
      <c r="CM66" s="888"/>
      <c r="CN66" s="889"/>
      <c r="CO66" s="889"/>
      <c r="CP66" s="889"/>
      <c r="CQ66" s="890"/>
      <c r="CR66" s="888"/>
      <c r="CS66" s="889"/>
      <c r="CT66" s="889"/>
      <c r="CU66" s="889"/>
      <c r="CV66" s="890"/>
      <c r="CW66" s="888"/>
      <c r="CX66" s="889"/>
      <c r="CY66" s="889"/>
      <c r="CZ66" s="889"/>
      <c r="DA66" s="890"/>
      <c r="DB66" s="888"/>
      <c r="DC66" s="889"/>
      <c r="DD66" s="889"/>
      <c r="DE66" s="889"/>
      <c r="DF66" s="890"/>
      <c r="DG66" s="888"/>
      <c r="DH66" s="889"/>
      <c r="DI66" s="889"/>
      <c r="DJ66" s="889"/>
      <c r="DK66" s="890"/>
      <c r="DL66" s="888"/>
      <c r="DM66" s="889"/>
      <c r="DN66" s="889"/>
      <c r="DO66" s="889"/>
      <c r="DP66" s="890"/>
      <c r="DQ66" s="888"/>
      <c r="DR66" s="889"/>
      <c r="DS66" s="889"/>
      <c r="DT66" s="889"/>
      <c r="DU66" s="890"/>
      <c r="DV66" s="885"/>
      <c r="DW66" s="886"/>
      <c r="DX66" s="886"/>
      <c r="DY66" s="886"/>
      <c r="DZ66" s="887"/>
      <c r="EA66" s="212"/>
    </row>
    <row r="67" spans="1:131" ht="26.25" customHeight="1" thickBot="1" x14ac:dyDescent="0.2">
      <c r="A67" s="756"/>
      <c r="B67" s="757"/>
      <c r="C67" s="757"/>
      <c r="D67" s="757"/>
      <c r="E67" s="757"/>
      <c r="F67" s="757"/>
      <c r="G67" s="757"/>
      <c r="H67" s="757"/>
      <c r="I67" s="757"/>
      <c r="J67" s="757"/>
      <c r="K67" s="757"/>
      <c r="L67" s="757"/>
      <c r="M67" s="757"/>
      <c r="N67" s="757"/>
      <c r="O67" s="757"/>
      <c r="P67" s="758"/>
      <c r="Q67" s="762"/>
      <c r="R67" s="763"/>
      <c r="S67" s="763"/>
      <c r="T67" s="763"/>
      <c r="U67" s="764"/>
      <c r="V67" s="762"/>
      <c r="W67" s="763"/>
      <c r="X67" s="763"/>
      <c r="Y67" s="763"/>
      <c r="Z67" s="764"/>
      <c r="AA67" s="762"/>
      <c r="AB67" s="763"/>
      <c r="AC67" s="763"/>
      <c r="AD67" s="763"/>
      <c r="AE67" s="764"/>
      <c r="AF67" s="882"/>
      <c r="AG67" s="844"/>
      <c r="AH67" s="844"/>
      <c r="AI67" s="844"/>
      <c r="AJ67" s="883"/>
      <c r="AK67" s="884"/>
      <c r="AL67" s="757"/>
      <c r="AM67" s="757"/>
      <c r="AN67" s="757"/>
      <c r="AO67" s="758"/>
      <c r="AP67" s="762"/>
      <c r="AQ67" s="763"/>
      <c r="AR67" s="763"/>
      <c r="AS67" s="763"/>
      <c r="AT67" s="764"/>
      <c r="AU67" s="762"/>
      <c r="AV67" s="763"/>
      <c r="AW67" s="763"/>
      <c r="AX67" s="763"/>
      <c r="AY67" s="764"/>
      <c r="AZ67" s="762"/>
      <c r="BA67" s="763"/>
      <c r="BB67" s="763"/>
      <c r="BC67" s="763"/>
      <c r="BD67" s="768"/>
      <c r="BE67" s="224"/>
      <c r="BF67" s="224"/>
      <c r="BG67" s="224"/>
      <c r="BH67" s="224"/>
      <c r="BI67" s="224"/>
      <c r="BJ67" s="224"/>
      <c r="BK67" s="224"/>
      <c r="BL67" s="224"/>
      <c r="BM67" s="224"/>
      <c r="BN67" s="224"/>
      <c r="BO67" s="224"/>
      <c r="BP67" s="224"/>
      <c r="BQ67" s="221">
        <v>61</v>
      </c>
      <c r="BR67" s="226"/>
      <c r="BS67" s="885"/>
      <c r="BT67" s="886"/>
      <c r="BU67" s="886"/>
      <c r="BV67" s="886"/>
      <c r="BW67" s="886"/>
      <c r="BX67" s="886"/>
      <c r="BY67" s="886"/>
      <c r="BZ67" s="886"/>
      <c r="CA67" s="886"/>
      <c r="CB67" s="886"/>
      <c r="CC67" s="886"/>
      <c r="CD67" s="886"/>
      <c r="CE67" s="886"/>
      <c r="CF67" s="886"/>
      <c r="CG67" s="891"/>
      <c r="CH67" s="888"/>
      <c r="CI67" s="889"/>
      <c r="CJ67" s="889"/>
      <c r="CK67" s="889"/>
      <c r="CL67" s="890"/>
      <c r="CM67" s="888"/>
      <c r="CN67" s="889"/>
      <c r="CO67" s="889"/>
      <c r="CP67" s="889"/>
      <c r="CQ67" s="890"/>
      <c r="CR67" s="888"/>
      <c r="CS67" s="889"/>
      <c r="CT67" s="889"/>
      <c r="CU67" s="889"/>
      <c r="CV67" s="890"/>
      <c r="CW67" s="888"/>
      <c r="CX67" s="889"/>
      <c r="CY67" s="889"/>
      <c r="CZ67" s="889"/>
      <c r="DA67" s="890"/>
      <c r="DB67" s="888"/>
      <c r="DC67" s="889"/>
      <c r="DD67" s="889"/>
      <c r="DE67" s="889"/>
      <c r="DF67" s="890"/>
      <c r="DG67" s="888"/>
      <c r="DH67" s="889"/>
      <c r="DI67" s="889"/>
      <c r="DJ67" s="889"/>
      <c r="DK67" s="890"/>
      <c r="DL67" s="888"/>
      <c r="DM67" s="889"/>
      <c r="DN67" s="889"/>
      <c r="DO67" s="889"/>
      <c r="DP67" s="890"/>
      <c r="DQ67" s="888"/>
      <c r="DR67" s="889"/>
      <c r="DS67" s="889"/>
      <c r="DT67" s="889"/>
      <c r="DU67" s="890"/>
      <c r="DV67" s="885"/>
      <c r="DW67" s="886"/>
      <c r="DX67" s="886"/>
      <c r="DY67" s="886"/>
      <c r="DZ67" s="887"/>
      <c r="EA67" s="212"/>
    </row>
    <row r="68" spans="1:131" ht="26.25" customHeight="1" thickTop="1" x14ac:dyDescent="0.15">
      <c r="A68" s="219">
        <v>1</v>
      </c>
      <c r="B68" s="895" t="s">
        <v>549</v>
      </c>
      <c r="C68" s="896"/>
      <c r="D68" s="896"/>
      <c r="E68" s="896"/>
      <c r="F68" s="896"/>
      <c r="G68" s="896"/>
      <c r="H68" s="896"/>
      <c r="I68" s="896"/>
      <c r="J68" s="896"/>
      <c r="K68" s="896"/>
      <c r="L68" s="896"/>
      <c r="M68" s="896"/>
      <c r="N68" s="896"/>
      <c r="O68" s="896"/>
      <c r="P68" s="897"/>
      <c r="Q68" s="898">
        <v>4923.5429999999997</v>
      </c>
      <c r="R68" s="892"/>
      <c r="S68" s="892"/>
      <c r="T68" s="892"/>
      <c r="U68" s="892"/>
      <c r="V68" s="892">
        <v>4733.1099999999997</v>
      </c>
      <c r="W68" s="892"/>
      <c r="X68" s="892"/>
      <c r="Y68" s="892"/>
      <c r="Z68" s="892"/>
      <c r="AA68" s="892">
        <v>190.43299999999999</v>
      </c>
      <c r="AB68" s="892"/>
      <c r="AC68" s="892"/>
      <c r="AD68" s="892"/>
      <c r="AE68" s="892"/>
      <c r="AF68" s="892">
        <v>49.527999999999999</v>
      </c>
      <c r="AG68" s="892"/>
      <c r="AH68" s="892"/>
      <c r="AI68" s="892"/>
      <c r="AJ68" s="892"/>
      <c r="AK68" s="892">
        <v>8.5960000000000001</v>
      </c>
      <c r="AL68" s="892"/>
      <c r="AM68" s="892"/>
      <c r="AN68" s="892"/>
      <c r="AO68" s="892"/>
      <c r="AP68" s="892">
        <v>1409.402</v>
      </c>
      <c r="AQ68" s="892"/>
      <c r="AR68" s="892"/>
      <c r="AS68" s="892"/>
      <c r="AT68" s="892"/>
      <c r="AU68" s="892">
        <v>1052.683</v>
      </c>
      <c r="AV68" s="892"/>
      <c r="AW68" s="892"/>
      <c r="AX68" s="892"/>
      <c r="AY68" s="892"/>
      <c r="AZ68" s="893" t="s">
        <v>561</v>
      </c>
      <c r="BA68" s="893"/>
      <c r="BB68" s="893"/>
      <c r="BC68" s="893"/>
      <c r="BD68" s="894"/>
      <c r="BE68" s="224"/>
      <c r="BF68" s="224"/>
      <c r="BG68" s="224"/>
      <c r="BH68" s="224"/>
      <c r="BI68" s="224"/>
      <c r="BJ68" s="224"/>
      <c r="BK68" s="224"/>
      <c r="BL68" s="224"/>
      <c r="BM68" s="224"/>
      <c r="BN68" s="224"/>
      <c r="BO68" s="224"/>
      <c r="BP68" s="224"/>
      <c r="BQ68" s="221">
        <v>62</v>
      </c>
      <c r="BR68" s="226"/>
      <c r="BS68" s="885"/>
      <c r="BT68" s="886"/>
      <c r="BU68" s="886"/>
      <c r="BV68" s="886"/>
      <c r="BW68" s="886"/>
      <c r="BX68" s="886"/>
      <c r="BY68" s="886"/>
      <c r="BZ68" s="886"/>
      <c r="CA68" s="886"/>
      <c r="CB68" s="886"/>
      <c r="CC68" s="886"/>
      <c r="CD68" s="886"/>
      <c r="CE68" s="886"/>
      <c r="CF68" s="886"/>
      <c r="CG68" s="891"/>
      <c r="CH68" s="888"/>
      <c r="CI68" s="889"/>
      <c r="CJ68" s="889"/>
      <c r="CK68" s="889"/>
      <c r="CL68" s="890"/>
      <c r="CM68" s="888"/>
      <c r="CN68" s="889"/>
      <c r="CO68" s="889"/>
      <c r="CP68" s="889"/>
      <c r="CQ68" s="890"/>
      <c r="CR68" s="888"/>
      <c r="CS68" s="889"/>
      <c r="CT68" s="889"/>
      <c r="CU68" s="889"/>
      <c r="CV68" s="890"/>
      <c r="CW68" s="888"/>
      <c r="CX68" s="889"/>
      <c r="CY68" s="889"/>
      <c r="CZ68" s="889"/>
      <c r="DA68" s="890"/>
      <c r="DB68" s="888"/>
      <c r="DC68" s="889"/>
      <c r="DD68" s="889"/>
      <c r="DE68" s="889"/>
      <c r="DF68" s="890"/>
      <c r="DG68" s="888"/>
      <c r="DH68" s="889"/>
      <c r="DI68" s="889"/>
      <c r="DJ68" s="889"/>
      <c r="DK68" s="890"/>
      <c r="DL68" s="888"/>
      <c r="DM68" s="889"/>
      <c r="DN68" s="889"/>
      <c r="DO68" s="889"/>
      <c r="DP68" s="890"/>
      <c r="DQ68" s="888"/>
      <c r="DR68" s="889"/>
      <c r="DS68" s="889"/>
      <c r="DT68" s="889"/>
      <c r="DU68" s="890"/>
      <c r="DV68" s="885"/>
      <c r="DW68" s="886"/>
      <c r="DX68" s="886"/>
      <c r="DY68" s="886"/>
      <c r="DZ68" s="887"/>
      <c r="EA68" s="212"/>
    </row>
    <row r="69" spans="1:131" ht="26.25" customHeight="1" x14ac:dyDescent="0.15">
      <c r="A69" s="221">
        <v>2</v>
      </c>
      <c r="B69" s="899" t="s">
        <v>549</v>
      </c>
      <c r="C69" s="900"/>
      <c r="D69" s="900"/>
      <c r="E69" s="900"/>
      <c r="F69" s="900"/>
      <c r="G69" s="900"/>
      <c r="H69" s="900"/>
      <c r="I69" s="900"/>
      <c r="J69" s="900"/>
      <c r="K69" s="900"/>
      <c r="L69" s="900"/>
      <c r="M69" s="900"/>
      <c r="N69" s="900"/>
      <c r="O69" s="900"/>
      <c r="P69" s="901"/>
      <c r="Q69" s="902">
        <v>131.941</v>
      </c>
      <c r="R69" s="856"/>
      <c r="S69" s="856"/>
      <c r="T69" s="856"/>
      <c r="U69" s="856"/>
      <c r="V69" s="856">
        <v>247.96100000000001</v>
      </c>
      <c r="W69" s="856"/>
      <c r="X69" s="856"/>
      <c r="Y69" s="856"/>
      <c r="Z69" s="856"/>
      <c r="AA69" s="856">
        <v>-116.02</v>
      </c>
      <c r="AB69" s="856"/>
      <c r="AC69" s="856"/>
      <c r="AD69" s="856"/>
      <c r="AE69" s="856"/>
      <c r="AF69" s="856">
        <v>24.885000000000002</v>
      </c>
      <c r="AG69" s="856"/>
      <c r="AH69" s="856"/>
      <c r="AI69" s="856"/>
      <c r="AJ69" s="856"/>
      <c r="AK69" s="856">
        <v>149.501</v>
      </c>
      <c r="AL69" s="856"/>
      <c r="AM69" s="856"/>
      <c r="AN69" s="856"/>
      <c r="AO69" s="856"/>
      <c r="AP69" s="856">
        <v>0</v>
      </c>
      <c r="AQ69" s="856"/>
      <c r="AR69" s="856"/>
      <c r="AS69" s="856"/>
      <c r="AT69" s="856"/>
      <c r="AU69" s="856">
        <v>0</v>
      </c>
      <c r="AV69" s="856"/>
      <c r="AW69" s="856"/>
      <c r="AX69" s="856"/>
      <c r="AY69" s="856"/>
      <c r="AZ69" s="858" t="s">
        <v>562</v>
      </c>
      <c r="BA69" s="858"/>
      <c r="BB69" s="858"/>
      <c r="BC69" s="858"/>
      <c r="BD69" s="859"/>
      <c r="BE69" s="224"/>
      <c r="BF69" s="224"/>
      <c r="BG69" s="224"/>
      <c r="BH69" s="224"/>
      <c r="BI69" s="224"/>
      <c r="BJ69" s="224"/>
      <c r="BK69" s="224"/>
      <c r="BL69" s="224"/>
      <c r="BM69" s="224"/>
      <c r="BN69" s="224"/>
      <c r="BO69" s="224"/>
      <c r="BP69" s="224"/>
      <c r="BQ69" s="221">
        <v>63</v>
      </c>
      <c r="BR69" s="226"/>
      <c r="BS69" s="885"/>
      <c r="BT69" s="886"/>
      <c r="BU69" s="886"/>
      <c r="BV69" s="886"/>
      <c r="BW69" s="886"/>
      <c r="BX69" s="886"/>
      <c r="BY69" s="886"/>
      <c r="BZ69" s="886"/>
      <c r="CA69" s="886"/>
      <c r="CB69" s="886"/>
      <c r="CC69" s="886"/>
      <c r="CD69" s="886"/>
      <c r="CE69" s="886"/>
      <c r="CF69" s="886"/>
      <c r="CG69" s="891"/>
      <c r="CH69" s="888"/>
      <c r="CI69" s="889"/>
      <c r="CJ69" s="889"/>
      <c r="CK69" s="889"/>
      <c r="CL69" s="890"/>
      <c r="CM69" s="888"/>
      <c r="CN69" s="889"/>
      <c r="CO69" s="889"/>
      <c r="CP69" s="889"/>
      <c r="CQ69" s="890"/>
      <c r="CR69" s="888"/>
      <c r="CS69" s="889"/>
      <c r="CT69" s="889"/>
      <c r="CU69" s="889"/>
      <c r="CV69" s="890"/>
      <c r="CW69" s="888"/>
      <c r="CX69" s="889"/>
      <c r="CY69" s="889"/>
      <c r="CZ69" s="889"/>
      <c r="DA69" s="890"/>
      <c r="DB69" s="888"/>
      <c r="DC69" s="889"/>
      <c r="DD69" s="889"/>
      <c r="DE69" s="889"/>
      <c r="DF69" s="890"/>
      <c r="DG69" s="888"/>
      <c r="DH69" s="889"/>
      <c r="DI69" s="889"/>
      <c r="DJ69" s="889"/>
      <c r="DK69" s="890"/>
      <c r="DL69" s="888"/>
      <c r="DM69" s="889"/>
      <c r="DN69" s="889"/>
      <c r="DO69" s="889"/>
      <c r="DP69" s="890"/>
      <c r="DQ69" s="888"/>
      <c r="DR69" s="889"/>
      <c r="DS69" s="889"/>
      <c r="DT69" s="889"/>
      <c r="DU69" s="890"/>
      <c r="DV69" s="885"/>
      <c r="DW69" s="886"/>
      <c r="DX69" s="886"/>
      <c r="DY69" s="886"/>
      <c r="DZ69" s="887"/>
      <c r="EA69" s="212"/>
    </row>
    <row r="70" spans="1:131" ht="26.25" customHeight="1" x14ac:dyDescent="0.15">
      <c r="A70" s="221">
        <v>3</v>
      </c>
      <c r="B70" s="899" t="s">
        <v>550</v>
      </c>
      <c r="C70" s="900"/>
      <c r="D70" s="900"/>
      <c r="E70" s="900"/>
      <c r="F70" s="900"/>
      <c r="G70" s="900"/>
      <c r="H70" s="900"/>
      <c r="I70" s="900"/>
      <c r="J70" s="900"/>
      <c r="K70" s="900"/>
      <c r="L70" s="900"/>
      <c r="M70" s="900"/>
      <c r="N70" s="900"/>
      <c r="O70" s="900"/>
      <c r="P70" s="901"/>
      <c r="Q70" s="902">
        <v>1017</v>
      </c>
      <c r="R70" s="856"/>
      <c r="S70" s="856"/>
      <c r="T70" s="856"/>
      <c r="U70" s="856"/>
      <c r="V70" s="856">
        <v>976</v>
      </c>
      <c r="W70" s="856"/>
      <c r="X70" s="856"/>
      <c r="Y70" s="856"/>
      <c r="Z70" s="856"/>
      <c r="AA70" s="856">
        <v>41</v>
      </c>
      <c r="AB70" s="856"/>
      <c r="AC70" s="856"/>
      <c r="AD70" s="856"/>
      <c r="AE70" s="856"/>
      <c r="AF70" s="856">
        <v>41</v>
      </c>
      <c r="AG70" s="856"/>
      <c r="AH70" s="856"/>
      <c r="AI70" s="856"/>
      <c r="AJ70" s="856"/>
      <c r="AK70" s="856">
        <v>114</v>
      </c>
      <c r="AL70" s="856"/>
      <c r="AM70" s="856"/>
      <c r="AN70" s="856"/>
      <c r="AO70" s="856"/>
      <c r="AP70" s="856">
        <v>0</v>
      </c>
      <c r="AQ70" s="856"/>
      <c r="AR70" s="856"/>
      <c r="AS70" s="856"/>
      <c r="AT70" s="856"/>
      <c r="AU70" s="856">
        <v>0</v>
      </c>
      <c r="AV70" s="856"/>
      <c r="AW70" s="856"/>
      <c r="AX70" s="856"/>
      <c r="AY70" s="856"/>
      <c r="AZ70" s="858"/>
      <c r="BA70" s="858"/>
      <c r="BB70" s="858"/>
      <c r="BC70" s="858"/>
      <c r="BD70" s="859"/>
      <c r="BE70" s="224"/>
      <c r="BF70" s="224"/>
      <c r="BG70" s="224"/>
      <c r="BH70" s="224"/>
      <c r="BI70" s="224"/>
      <c r="BJ70" s="224"/>
      <c r="BK70" s="224"/>
      <c r="BL70" s="224"/>
      <c r="BM70" s="224"/>
      <c r="BN70" s="224"/>
      <c r="BO70" s="224"/>
      <c r="BP70" s="224"/>
      <c r="BQ70" s="221">
        <v>64</v>
      </c>
      <c r="BR70" s="226"/>
      <c r="BS70" s="885"/>
      <c r="BT70" s="886"/>
      <c r="BU70" s="886"/>
      <c r="BV70" s="886"/>
      <c r="BW70" s="886"/>
      <c r="BX70" s="886"/>
      <c r="BY70" s="886"/>
      <c r="BZ70" s="886"/>
      <c r="CA70" s="886"/>
      <c r="CB70" s="886"/>
      <c r="CC70" s="886"/>
      <c r="CD70" s="886"/>
      <c r="CE70" s="886"/>
      <c r="CF70" s="886"/>
      <c r="CG70" s="891"/>
      <c r="CH70" s="888"/>
      <c r="CI70" s="889"/>
      <c r="CJ70" s="889"/>
      <c r="CK70" s="889"/>
      <c r="CL70" s="890"/>
      <c r="CM70" s="888"/>
      <c r="CN70" s="889"/>
      <c r="CO70" s="889"/>
      <c r="CP70" s="889"/>
      <c r="CQ70" s="890"/>
      <c r="CR70" s="888"/>
      <c r="CS70" s="889"/>
      <c r="CT70" s="889"/>
      <c r="CU70" s="889"/>
      <c r="CV70" s="890"/>
      <c r="CW70" s="888"/>
      <c r="CX70" s="889"/>
      <c r="CY70" s="889"/>
      <c r="CZ70" s="889"/>
      <c r="DA70" s="890"/>
      <c r="DB70" s="888"/>
      <c r="DC70" s="889"/>
      <c r="DD70" s="889"/>
      <c r="DE70" s="889"/>
      <c r="DF70" s="890"/>
      <c r="DG70" s="888"/>
      <c r="DH70" s="889"/>
      <c r="DI70" s="889"/>
      <c r="DJ70" s="889"/>
      <c r="DK70" s="890"/>
      <c r="DL70" s="888"/>
      <c r="DM70" s="889"/>
      <c r="DN70" s="889"/>
      <c r="DO70" s="889"/>
      <c r="DP70" s="890"/>
      <c r="DQ70" s="888"/>
      <c r="DR70" s="889"/>
      <c r="DS70" s="889"/>
      <c r="DT70" s="889"/>
      <c r="DU70" s="890"/>
      <c r="DV70" s="885"/>
      <c r="DW70" s="886"/>
      <c r="DX70" s="886"/>
      <c r="DY70" s="886"/>
      <c r="DZ70" s="887"/>
      <c r="EA70" s="212"/>
    </row>
    <row r="71" spans="1:131" ht="26.25" customHeight="1" x14ac:dyDescent="0.15">
      <c r="A71" s="221">
        <v>4</v>
      </c>
      <c r="B71" s="899" t="s">
        <v>551</v>
      </c>
      <c r="C71" s="900"/>
      <c r="D71" s="900"/>
      <c r="E71" s="900"/>
      <c r="F71" s="900"/>
      <c r="G71" s="900"/>
      <c r="H71" s="900"/>
      <c r="I71" s="900"/>
      <c r="J71" s="900"/>
      <c r="K71" s="900"/>
      <c r="L71" s="900"/>
      <c r="M71" s="900"/>
      <c r="N71" s="900"/>
      <c r="O71" s="900"/>
      <c r="P71" s="901"/>
      <c r="Q71" s="902">
        <v>337</v>
      </c>
      <c r="R71" s="856"/>
      <c r="S71" s="856"/>
      <c r="T71" s="856"/>
      <c r="U71" s="856"/>
      <c r="V71" s="856">
        <v>308</v>
      </c>
      <c r="W71" s="856"/>
      <c r="X71" s="856"/>
      <c r="Y71" s="856"/>
      <c r="Z71" s="856"/>
      <c r="AA71" s="856">
        <v>28</v>
      </c>
      <c r="AB71" s="856"/>
      <c r="AC71" s="856"/>
      <c r="AD71" s="856"/>
      <c r="AE71" s="856"/>
      <c r="AF71" s="856">
        <v>28</v>
      </c>
      <c r="AG71" s="856"/>
      <c r="AH71" s="856"/>
      <c r="AI71" s="856"/>
      <c r="AJ71" s="856"/>
      <c r="AK71" s="856">
        <v>5</v>
      </c>
      <c r="AL71" s="856"/>
      <c r="AM71" s="856"/>
      <c r="AN71" s="856"/>
      <c r="AO71" s="856"/>
      <c r="AP71" s="856">
        <v>0</v>
      </c>
      <c r="AQ71" s="856"/>
      <c r="AR71" s="856"/>
      <c r="AS71" s="856"/>
      <c r="AT71" s="856"/>
      <c r="AU71" s="856">
        <v>0</v>
      </c>
      <c r="AV71" s="856"/>
      <c r="AW71" s="856"/>
      <c r="AX71" s="856"/>
      <c r="AY71" s="856"/>
      <c r="AZ71" s="858"/>
      <c r="BA71" s="858"/>
      <c r="BB71" s="858"/>
      <c r="BC71" s="858"/>
      <c r="BD71" s="859"/>
      <c r="BE71" s="224"/>
      <c r="BF71" s="224"/>
      <c r="BG71" s="224"/>
      <c r="BH71" s="224"/>
      <c r="BI71" s="224"/>
      <c r="BJ71" s="224"/>
      <c r="BK71" s="224"/>
      <c r="BL71" s="224"/>
      <c r="BM71" s="224"/>
      <c r="BN71" s="224"/>
      <c r="BO71" s="224"/>
      <c r="BP71" s="224"/>
      <c r="BQ71" s="221">
        <v>65</v>
      </c>
      <c r="BR71" s="226"/>
      <c r="BS71" s="885"/>
      <c r="BT71" s="886"/>
      <c r="BU71" s="886"/>
      <c r="BV71" s="886"/>
      <c r="BW71" s="886"/>
      <c r="BX71" s="886"/>
      <c r="BY71" s="886"/>
      <c r="BZ71" s="886"/>
      <c r="CA71" s="886"/>
      <c r="CB71" s="886"/>
      <c r="CC71" s="886"/>
      <c r="CD71" s="886"/>
      <c r="CE71" s="886"/>
      <c r="CF71" s="886"/>
      <c r="CG71" s="891"/>
      <c r="CH71" s="888"/>
      <c r="CI71" s="889"/>
      <c r="CJ71" s="889"/>
      <c r="CK71" s="889"/>
      <c r="CL71" s="890"/>
      <c r="CM71" s="888"/>
      <c r="CN71" s="889"/>
      <c r="CO71" s="889"/>
      <c r="CP71" s="889"/>
      <c r="CQ71" s="890"/>
      <c r="CR71" s="888"/>
      <c r="CS71" s="889"/>
      <c r="CT71" s="889"/>
      <c r="CU71" s="889"/>
      <c r="CV71" s="890"/>
      <c r="CW71" s="888"/>
      <c r="CX71" s="889"/>
      <c r="CY71" s="889"/>
      <c r="CZ71" s="889"/>
      <c r="DA71" s="890"/>
      <c r="DB71" s="888"/>
      <c r="DC71" s="889"/>
      <c r="DD71" s="889"/>
      <c r="DE71" s="889"/>
      <c r="DF71" s="890"/>
      <c r="DG71" s="888"/>
      <c r="DH71" s="889"/>
      <c r="DI71" s="889"/>
      <c r="DJ71" s="889"/>
      <c r="DK71" s="890"/>
      <c r="DL71" s="888"/>
      <c r="DM71" s="889"/>
      <c r="DN71" s="889"/>
      <c r="DO71" s="889"/>
      <c r="DP71" s="890"/>
      <c r="DQ71" s="888"/>
      <c r="DR71" s="889"/>
      <c r="DS71" s="889"/>
      <c r="DT71" s="889"/>
      <c r="DU71" s="890"/>
      <c r="DV71" s="885"/>
      <c r="DW71" s="886"/>
      <c r="DX71" s="886"/>
      <c r="DY71" s="886"/>
      <c r="DZ71" s="887"/>
      <c r="EA71" s="212"/>
    </row>
    <row r="72" spans="1:131" ht="26.25" customHeight="1" x14ac:dyDescent="0.15">
      <c r="A72" s="221">
        <v>5</v>
      </c>
      <c r="B72" s="899" t="s">
        <v>552</v>
      </c>
      <c r="C72" s="900"/>
      <c r="D72" s="900"/>
      <c r="E72" s="900"/>
      <c r="F72" s="900"/>
      <c r="G72" s="900"/>
      <c r="H72" s="900"/>
      <c r="I72" s="900"/>
      <c r="J72" s="900"/>
      <c r="K72" s="900"/>
      <c r="L72" s="900"/>
      <c r="M72" s="900"/>
      <c r="N72" s="900"/>
      <c r="O72" s="900"/>
      <c r="P72" s="901"/>
      <c r="Q72" s="902">
        <v>553</v>
      </c>
      <c r="R72" s="856"/>
      <c r="S72" s="856"/>
      <c r="T72" s="856"/>
      <c r="U72" s="856"/>
      <c r="V72" s="856">
        <v>493</v>
      </c>
      <c r="W72" s="856"/>
      <c r="X72" s="856"/>
      <c r="Y72" s="856"/>
      <c r="Z72" s="856"/>
      <c r="AA72" s="856">
        <v>60</v>
      </c>
      <c r="AB72" s="856"/>
      <c r="AC72" s="856"/>
      <c r="AD72" s="856"/>
      <c r="AE72" s="856"/>
      <c r="AF72" s="856">
        <v>60</v>
      </c>
      <c r="AG72" s="856"/>
      <c r="AH72" s="856"/>
      <c r="AI72" s="856"/>
      <c r="AJ72" s="856"/>
      <c r="AK72" s="856">
        <v>0</v>
      </c>
      <c r="AL72" s="856"/>
      <c r="AM72" s="856"/>
      <c r="AN72" s="856"/>
      <c r="AO72" s="856"/>
      <c r="AP72" s="856">
        <v>0</v>
      </c>
      <c r="AQ72" s="856"/>
      <c r="AR72" s="856"/>
      <c r="AS72" s="856"/>
      <c r="AT72" s="856"/>
      <c r="AU72" s="856">
        <v>0</v>
      </c>
      <c r="AV72" s="856"/>
      <c r="AW72" s="856"/>
      <c r="AX72" s="856"/>
      <c r="AY72" s="856"/>
      <c r="AZ72" s="858"/>
      <c r="BA72" s="858"/>
      <c r="BB72" s="858"/>
      <c r="BC72" s="858"/>
      <c r="BD72" s="859"/>
      <c r="BE72" s="224"/>
      <c r="BF72" s="224"/>
      <c r="BG72" s="224"/>
      <c r="BH72" s="224"/>
      <c r="BI72" s="224"/>
      <c r="BJ72" s="224"/>
      <c r="BK72" s="224"/>
      <c r="BL72" s="224"/>
      <c r="BM72" s="224"/>
      <c r="BN72" s="224"/>
      <c r="BO72" s="224"/>
      <c r="BP72" s="224"/>
      <c r="BQ72" s="221">
        <v>66</v>
      </c>
      <c r="BR72" s="226"/>
      <c r="BS72" s="885"/>
      <c r="BT72" s="886"/>
      <c r="BU72" s="886"/>
      <c r="BV72" s="886"/>
      <c r="BW72" s="886"/>
      <c r="BX72" s="886"/>
      <c r="BY72" s="886"/>
      <c r="BZ72" s="886"/>
      <c r="CA72" s="886"/>
      <c r="CB72" s="886"/>
      <c r="CC72" s="886"/>
      <c r="CD72" s="886"/>
      <c r="CE72" s="886"/>
      <c r="CF72" s="886"/>
      <c r="CG72" s="891"/>
      <c r="CH72" s="888"/>
      <c r="CI72" s="889"/>
      <c r="CJ72" s="889"/>
      <c r="CK72" s="889"/>
      <c r="CL72" s="890"/>
      <c r="CM72" s="888"/>
      <c r="CN72" s="889"/>
      <c r="CO72" s="889"/>
      <c r="CP72" s="889"/>
      <c r="CQ72" s="890"/>
      <c r="CR72" s="888"/>
      <c r="CS72" s="889"/>
      <c r="CT72" s="889"/>
      <c r="CU72" s="889"/>
      <c r="CV72" s="890"/>
      <c r="CW72" s="888"/>
      <c r="CX72" s="889"/>
      <c r="CY72" s="889"/>
      <c r="CZ72" s="889"/>
      <c r="DA72" s="890"/>
      <c r="DB72" s="888"/>
      <c r="DC72" s="889"/>
      <c r="DD72" s="889"/>
      <c r="DE72" s="889"/>
      <c r="DF72" s="890"/>
      <c r="DG72" s="888"/>
      <c r="DH72" s="889"/>
      <c r="DI72" s="889"/>
      <c r="DJ72" s="889"/>
      <c r="DK72" s="890"/>
      <c r="DL72" s="888"/>
      <c r="DM72" s="889"/>
      <c r="DN72" s="889"/>
      <c r="DO72" s="889"/>
      <c r="DP72" s="890"/>
      <c r="DQ72" s="888"/>
      <c r="DR72" s="889"/>
      <c r="DS72" s="889"/>
      <c r="DT72" s="889"/>
      <c r="DU72" s="890"/>
      <c r="DV72" s="885"/>
      <c r="DW72" s="886"/>
      <c r="DX72" s="886"/>
      <c r="DY72" s="886"/>
      <c r="DZ72" s="887"/>
      <c r="EA72" s="212"/>
    </row>
    <row r="73" spans="1:131" ht="26.25" customHeight="1" x14ac:dyDescent="0.15">
      <c r="A73" s="221">
        <v>6</v>
      </c>
      <c r="B73" s="899" t="s">
        <v>553</v>
      </c>
      <c r="C73" s="900"/>
      <c r="D73" s="900"/>
      <c r="E73" s="900"/>
      <c r="F73" s="900"/>
      <c r="G73" s="900"/>
      <c r="H73" s="900"/>
      <c r="I73" s="900"/>
      <c r="J73" s="900"/>
      <c r="K73" s="900"/>
      <c r="L73" s="900"/>
      <c r="M73" s="900"/>
      <c r="N73" s="900"/>
      <c r="O73" s="900"/>
      <c r="P73" s="901"/>
      <c r="Q73" s="902">
        <v>6</v>
      </c>
      <c r="R73" s="856"/>
      <c r="S73" s="856"/>
      <c r="T73" s="856"/>
      <c r="U73" s="856"/>
      <c r="V73" s="856">
        <v>5</v>
      </c>
      <c r="W73" s="856"/>
      <c r="X73" s="856"/>
      <c r="Y73" s="856"/>
      <c r="Z73" s="856"/>
      <c r="AA73" s="856">
        <v>2</v>
      </c>
      <c r="AB73" s="856"/>
      <c r="AC73" s="856"/>
      <c r="AD73" s="856"/>
      <c r="AE73" s="856"/>
      <c r="AF73" s="856">
        <v>2</v>
      </c>
      <c r="AG73" s="856"/>
      <c r="AH73" s="856"/>
      <c r="AI73" s="856"/>
      <c r="AJ73" s="856"/>
      <c r="AK73" s="856">
        <v>0</v>
      </c>
      <c r="AL73" s="856"/>
      <c r="AM73" s="856"/>
      <c r="AN73" s="856"/>
      <c r="AO73" s="856"/>
      <c r="AP73" s="856">
        <v>0</v>
      </c>
      <c r="AQ73" s="856"/>
      <c r="AR73" s="856"/>
      <c r="AS73" s="856"/>
      <c r="AT73" s="856"/>
      <c r="AU73" s="856">
        <v>0</v>
      </c>
      <c r="AV73" s="856"/>
      <c r="AW73" s="856"/>
      <c r="AX73" s="856"/>
      <c r="AY73" s="856"/>
      <c r="AZ73" s="858"/>
      <c r="BA73" s="858"/>
      <c r="BB73" s="858"/>
      <c r="BC73" s="858"/>
      <c r="BD73" s="859"/>
      <c r="BE73" s="224"/>
      <c r="BF73" s="224"/>
      <c r="BG73" s="224"/>
      <c r="BH73" s="224"/>
      <c r="BI73" s="224"/>
      <c r="BJ73" s="224"/>
      <c r="BK73" s="224"/>
      <c r="BL73" s="224"/>
      <c r="BM73" s="224"/>
      <c r="BN73" s="224"/>
      <c r="BO73" s="224"/>
      <c r="BP73" s="224"/>
      <c r="BQ73" s="221">
        <v>67</v>
      </c>
      <c r="BR73" s="226"/>
      <c r="BS73" s="885"/>
      <c r="BT73" s="886"/>
      <c r="BU73" s="886"/>
      <c r="BV73" s="886"/>
      <c r="BW73" s="886"/>
      <c r="BX73" s="886"/>
      <c r="BY73" s="886"/>
      <c r="BZ73" s="886"/>
      <c r="CA73" s="886"/>
      <c r="CB73" s="886"/>
      <c r="CC73" s="886"/>
      <c r="CD73" s="886"/>
      <c r="CE73" s="886"/>
      <c r="CF73" s="886"/>
      <c r="CG73" s="891"/>
      <c r="CH73" s="888"/>
      <c r="CI73" s="889"/>
      <c r="CJ73" s="889"/>
      <c r="CK73" s="889"/>
      <c r="CL73" s="890"/>
      <c r="CM73" s="888"/>
      <c r="CN73" s="889"/>
      <c r="CO73" s="889"/>
      <c r="CP73" s="889"/>
      <c r="CQ73" s="890"/>
      <c r="CR73" s="888"/>
      <c r="CS73" s="889"/>
      <c r="CT73" s="889"/>
      <c r="CU73" s="889"/>
      <c r="CV73" s="890"/>
      <c r="CW73" s="888"/>
      <c r="CX73" s="889"/>
      <c r="CY73" s="889"/>
      <c r="CZ73" s="889"/>
      <c r="DA73" s="890"/>
      <c r="DB73" s="888"/>
      <c r="DC73" s="889"/>
      <c r="DD73" s="889"/>
      <c r="DE73" s="889"/>
      <c r="DF73" s="890"/>
      <c r="DG73" s="888"/>
      <c r="DH73" s="889"/>
      <c r="DI73" s="889"/>
      <c r="DJ73" s="889"/>
      <c r="DK73" s="890"/>
      <c r="DL73" s="888"/>
      <c r="DM73" s="889"/>
      <c r="DN73" s="889"/>
      <c r="DO73" s="889"/>
      <c r="DP73" s="890"/>
      <c r="DQ73" s="888"/>
      <c r="DR73" s="889"/>
      <c r="DS73" s="889"/>
      <c r="DT73" s="889"/>
      <c r="DU73" s="890"/>
      <c r="DV73" s="885"/>
      <c r="DW73" s="886"/>
      <c r="DX73" s="886"/>
      <c r="DY73" s="886"/>
      <c r="DZ73" s="887"/>
      <c r="EA73" s="212"/>
    </row>
    <row r="74" spans="1:131" ht="26.25" customHeight="1" x14ac:dyDescent="0.15">
      <c r="A74" s="221">
        <v>7</v>
      </c>
      <c r="B74" s="899" t="s">
        <v>554</v>
      </c>
      <c r="C74" s="900"/>
      <c r="D74" s="900"/>
      <c r="E74" s="900"/>
      <c r="F74" s="900"/>
      <c r="G74" s="900"/>
      <c r="H74" s="900"/>
      <c r="I74" s="900"/>
      <c r="J74" s="900"/>
      <c r="K74" s="900"/>
      <c r="L74" s="900"/>
      <c r="M74" s="900"/>
      <c r="N74" s="900"/>
      <c r="O74" s="900"/>
      <c r="P74" s="901"/>
      <c r="Q74" s="902">
        <v>2262.6179999999999</v>
      </c>
      <c r="R74" s="856"/>
      <c r="S74" s="856"/>
      <c r="T74" s="856"/>
      <c r="U74" s="856"/>
      <c r="V74" s="856">
        <v>2224.6640000000002</v>
      </c>
      <c r="W74" s="856"/>
      <c r="X74" s="856"/>
      <c r="Y74" s="856"/>
      <c r="Z74" s="856"/>
      <c r="AA74" s="856">
        <v>37.954000000000001</v>
      </c>
      <c r="AB74" s="856"/>
      <c r="AC74" s="856"/>
      <c r="AD74" s="856"/>
      <c r="AE74" s="856"/>
      <c r="AF74" s="856">
        <v>37.954000000000001</v>
      </c>
      <c r="AG74" s="856"/>
      <c r="AH74" s="856"/>
      <c r="AI74" s="856"/>
      <c r="AJ74" s="856"/>
      <c r="AK74" s="856">
        <v>0</v>
      </c>
      <c r="AL74" s="856"/>
      <c r="AM74" s="856"/>
      <c r="AN74" s="856"/>
      <c r="AO74" s="856"/>
      <c r="AP74" s="856">
        <v>0</v>
      </c>
      <c r="AQ74" s="856"/>
      <c r="AR74" s="856"/>
      <c r="AS74" s="856"/>
      <c r="AT74" s="856"/>
      <c r="AU74" s="856">
        <v>0</v>
      </c>
      <c r="AV74" s="856"/>
      <c r="AW74" s="856"/>
      <c r="AX74" s="856"/>
      <c r="AY74" s="856"/>
      <c r="AZ74" s="858" t="s">
        <v>558</v>
      </c>
      <c r="BA74" s="858"/>
      <c r="BB74" s="858"/>
      <c r="BC74" s="858"/>
      <c r="BD74" s="859"/>
      <c r="BE74" s="224"/>
      <c r="BF74" s="224"/>
      <c r="BG74" s="224"/>
      <c r="BH74" s="224"/>
      <c r="BI74" s="224"/>
      <c r="BJ74" s="224"/>
      <c r="BK74" s="224"/>
      <c r="BL74" s="224"/>
      <c r="BM74" s="224"/>
      <c r="BN74" s="224"/>
      <c r="BO74" s="224"/>
      <c r="BP74" s="224"/>
      <c r="BQ74" s="221">
        <v>68</v>
      </c>
      <c r="BR74" s="226"/>
      <c r="BS74" s="885"/>
      <c r="BT74" s="886"/>
      <c r="BU74" s="886"/>
      <c r="BV74" s="886"/>
      <c r="BW74" s="886"/>
      <c r="BX74" s="886"/>
      <c r="BY74" s="886"/>
      <c r="BZ74" s="886"/>
      <c r="CA74" s="886"/>
      <c r="CB74" s="886"/>
      <c r="CC74" s="886"/>
      <c r="CD74" s="886"/>
      <c r="CE74" s="886"/>
      <c r="CF74" s="886"/>
      <c r="CG74" s="891"/>
      <c r="CH74" s="888"/>
      <c r="CI74" s="889"/>
      <c r="CJ74" s="889"/>
      <c r="CK74" s="889"/>
      <c r="CL74" s="890"/>
      <c r="CM74" s="888"/>
      <c r="CN74" s="889"/>
      <c r="CO74" s="889"/>
      <c r="CP74" s="889"/>
      <c r="CQ74" s="890"/>
      <c r="CR74" s="888"/>
      <c r="CS74" s="889"/>
      <c r="CT74" s="889"/>
      <c r="CU74" s="889"/>
      <c r="CV74" s="890"/>
      <c r="CW74" s="888"/>
      <c r="CX74" s="889"/>
      <c r="CY74" s="889"/>
      <c r="CZ74" s="889"/>
      <c r="DA74" s="890"/>
      <c r="DB74" s="888"/>
      <c r="DC74" s="889"/>
      <c r="DD74" s="889"/>
      <c r="DE74" s="889"/>
      <c r="DF74" s="890"/>
      <c r="DG74" s="888"/>
      <c r="DH74" s="889"/>
      <c r="DI74" s="889"/>
      <c r="DJ74" s="889"/>
      <c r="DK74" s="890"/>
      <c r="DL74" s="888"/>
      <c r="DM74" s="889"/>
      <c r="DN74" s="889"/>
      <c r="DO74" s="889"/>
      <c r="DP74" s="890"/>
      <c r="DQ74" s="888"/>
      <c r="DR74" s="889"/>
      <c r="DS74" s="889"/>
      <c r="DT74" s="889"/>
      <c r="DU74" s="890"/>
      <c r="DV74" s="885"/>
      <c r="DW74" s="886"/>
      <c r="DX74" s="886"/>
      <c r="DY74" s="886"/>
      <c r="DZ74" s="887"/>
      <c r="EA74" s="212"/>
    </row>
    <row r="75" spans="1:131" ht="26.25" customHeight="1" x14ac:dyDescent="0.15">
      <c r="A75" s="221">
        <v>8</v>
      </c>
      <c r="B75" s="899" t="s">
        <v>554</v>
      </c>
      <c r="C75" s="900"/>
      <c r="D75" s="900"/>
      <c r="E75" s="900"/>
      <c r="F75" s="900"/>
      <c r="G75" s="900"/>
      <c r="H75" s="900"/>
      <c r="I75" s="900"/>
      <c r="J75" s="900"/>
      <c r="K75" s="900"/>
      <c r="L75" s="900"/>
      <c r="M75" s="900"/>
      <c r="N75" s="900"/>
      <c r="O75" s="900"/>
      <c r="P75" s="901"/>
      <c r="Q75" s="903">
        <v>924950.43299999996</v>
      </c>
      <c r="R75" s="904"/>
      <c r="S75" s="904"/>
      <c r="T75" s="904"/>
      <c r="U75" s="860"/>
      <c r="V75" s="905">
        <v>909344.67599999998</v>
      </c>
      <c r="W75" s="904"/>
      <c r="X75" s="904"/>
      <c r="Y75" s="904"/>
      <c r="Z75" s="860"/>
      <c r="AA75" s="905">
        <v>15605.757</v>
      </c>
      <c r="AB75" s="904"/>
      <c r="AC75" s="904"/>
      <c r="AD75" s="904"/>
      <c r="AE75" s="860"/>
      <c r="AF75" s="905">
        <v>15605.757</v>
      </c>
      <c r="AG75" s="904"/>
      <c r="AH75" s="904"/>
      <c r="AI75" s="904"/>
      <c r="AJ75" s="860"/>
      <c r="AK75" s="905">
        <v>9689.6970000000001</v>
      </c>
      <c r="AL75" s="904"/>
      <c r="AM75" s="904"/>
      <c r="AN75" s="904"/>
      <c r="AO75" s="860"/>
      <c r="AP75" s="905">
        <v>0</v>
      </c>
      <c r="AQ75" s="904"/>
      <c r="AR75" s="904"/>
      <c r="AS75" s="904"/>
      <c r="AT75" s="860"/>
      <c r="AU75" s="905">
        <v>0</v>
      </c>
      <c r="AV75" s="904"/>
      <c r="AW75" s="904"/>
      <c r="AX75" s="904"/>
      <c r="AY75" s="860"/>
      <c r="AZ75" s="858" t="s">
        <v>559</v>
      </c>
      <c r="BA75" s="858"/>
      <c r="BB75" s="858"/>
      <c r="BC75" s="858"/>
      <c r="BD75" s="859"/>
      <c r="BE75" s="224"/>
      <c r="BF75" s="224"/>
      <c r="BG75" s="224"/>
      <c r="BH75" s="224"/>
      <c r="BI75" s="224"/>
      <c r="BJ75" s="224"/>
      <c r="BK75" s="224"/>
      <c r="BL75" s="224"/>
      <c r="BM75" s="224"/>
      <c r="BN75" s="224"/>
      <c r="BO75" s="224"/>
      <c r="BP75" s="224"/>
      <c r="BQ75" s="221">
        <v>69</v>
      </c>
      <c r="BR75" s="226"/>
      <c r="BS75" s="885"/>
      <c r="BT75" s="886"/>
      <c r="BU75" s="886"/>
      <c r="BV75" s="886"/>
      <c r="BW75" s="886"/>
      <c r="BX75" s="886"/>
      <c r="BY75" s="886"/>
      <c r="BZ75" s="886"/>
      <c r="CA75" s="886"/>
      <c r="CB75" s="886"/>
      <c r="CC75" s="886"/>
      <c r="CD75" s="886"/>
      <c r="CE75" s="886"/>
      <c r="CF75" s="886"/>
      <c r="CG75" s="891"/>
      <c r="CH75" s="888"/>
      <c r="CI75" s="889"/>
      <c r="CJ75" s="889"/>
      <c r="CK75" s="889"/>
      <c r="CL75" s="890"/>
      <c r="CM75" s="888"/>
      <c r="CN75" s="889"/>
      <c r="CO75" s="889"/>
      <c r="CP75" s="889"/>
      <c r="CQ75" s="890"/>
      <c r="CR75" s="888"/>
      <c r="CS75" s="889"/>
      <c r="CT75" s="889"/>
      <c r="CU75" s="889"/>
      <c r="CV75" s="890"/>
      <c r="CW75" s="888"/>
      <c r="CX75" s="889"/>
      <c r="CY75" s="889"/>
      <c r="CZ75" s="889"/>
      <c r="DA75" s="890"/>
      <c r="DB75" s="888"/>
      <c r="DC75" s="889"/>
      <c r="DD75" s="889"/>
      <c r="DE75" s="889"/>
      <c r="DF75" s="890"/>
      <c r="DG75" s="888"/>
      <c r="DH75" s="889"/>
      <c r="DI75" s="889"/>
      <c r="DJ75" s="889"/>
      <c r="DK75" s="890"/>
      <c r="DL75" s="888"/>
      <c r="DM75" s="889"/>
      <c r="DN75" s="889"/>
      <c r="DO75" s="889"/>
      <c r="DP75" s="890"/>
      <c r="DQ75" s="888"/>
      <c r="DR75" s="889"/>
      <c r="DS75" s="889"/>
      <c r="DT75" s="889"/>
      <c r="DU75" s="890"/>
      <c r="DV75" s="885"/>
      <c r="DW75" s="886"/>
      <c r="DX75" s="886"/>
      <c r="DY75" s="886"/>
      <c r="DZ75" s="887"/>
      <c r="EA75" s="212"/>
    </row>
    <row r="76" spans="1:131" ht="26.25" customHeight="1" x14ac:dyDescent="0.15">
      <c r="A76" s="221">
        <v>9</v>
      </c>
      <c r="B76" s="899" t="s">
        <v>555</v>
      </c>
      <c r="C76" s="900"/>
      <c r="D76" s="900"/>
      <c r="E76" s="900"/>
      <c r="F76" s="900"/>
      <c r="G76" s="900"/>
      <c r="H76" s="900"/>
      <c r="I76" s="900"/>
      <c r="J76" s="900"/>
      <c r="K76" s="900"/>
      <c r="L76" s="900"/>
      <c r="M76" s="900"/>
      <c r="N76" s="900"/>
      <c r="O76" s="900"/>
      <c r="P76" s="901"/>
      <c r="Q76" s="903">
        <v>22583.002</v>
      </c>
      <c r="R76" s="904"/>
      <c r="S76" s="904"/>
      <c r="T76" s="904"/>
      <c r="U76" s="860"/>
      <c r="V76" s="905">
        <v>21732.096000000001</v>
      </c>
      <c r="W76" s="904"/>
      <c r="X76" s="904"/>
      <c r="Y76" s="904"/>
      <c r="Z76" s="860"/>
      <c r="AA76" s="905">
        <v>850.90599999999995</v>
      </c>
      <c r="AB76" s="904"/>
      <c r="AC76" s="904"/>
      <c r="AD76" s="904"/>
      <c r="AE76" s="860"/>
      <c r="AF76" s="905">
        <v>850.90599999999995</v>
      </c>
      <c r="AG76" s="904"/>
      <c r="AH76" s="904"/>
      <c r="AI76" s="904"/>
      <c r="AJ76" s="860"/>
      <c r="AK76" s="905">
        <v>20.7</v>
      </c>
      <c r="AL76" s="904"/>
      <c r="AM76" s="904"/>
      <c r="AN76" s="904"/>
      <c r="AO76" s="860"/>
      <c r="AP76" s="905">
        <v>0</v>
      </c>
      <c r="AQ76" s="904"/>
      <c r="AR76" s="904"/>
      <c r="AS76" s="904"/>
      <c r="AT76" s="860"/>
      <c r="AU76" s="905">
        <v>0</v>
      </c>
      <c r="AV76" s="904"/>
      <c r="AW76" s="904"/>
      <c r="AX76" s="904"/>
      <c r="AY76" s="860"/>
      <c r="AZ76" s="858" t="s">
        <v>558</v>
      </c>
      <c r="BA76" s="858"/>
      <c r="BB76" s="858"/>
      <c r="BC76" s="858"/>
      <c r="BD76" s="859"/>
      <c r="BE76" s="224"/>
      <c r="BF76" s="224"/>
      <c r="BG76" s="224"/>
      <c r="BH76" s="224"/>
      <c r="BI76" s="224"/>
      <c r="BJ76" s="224"/>
      <c r="BK76" s="224"/>
      <c r="BL76" s="224"/>
      <c r="BM76" s="224"/>
      <c r="BN76" s="224"/>
      <c r="BO76" s="224"/>
      <c r="BP76" s="224"/>
      <c r="BQ76" s="221">
        <v>70</v>
      </c>
      <c r="BR76" s="226"/>
      <c r="BS76" s="885"/>
      <c r="BT76" s="886"/>
      <c r="BU76" s="886"/>
      <c r="BV76" s="886"/>
      <c r="BW76" s="886"/>
      <c r="BX76" s="886"/>
      <c r="BY76" s="886"/>
      <c r="BZ76" s="886"/>
      <c r="CA76" s="886"/>
      <c r="CB76" s="886"/>
      <c r="CC76" s="886"/>
      <c r="CD76" s="886"/>
      <c r="CE76" s="886"/>
      <c r="CF76" s="886"/>
      <c r="CG76" s="891"/>
      <c r="CH76" s="888"/>
      <c r="CI76" s="889"/>
      <c r="CJ76" s="889"/>
      <c r="CK76" s="889"/>
      <c r="CL76" s="890"/>
      <c r="CM76" s="888"/>
      <c r="CN76" s="889"/>
      <c r="CO76" s="889"/>
      <c r="CP76" s="889"/>
      <c r="CQ76" s="890"/>
      <c r="CR76" s="888"/>
      <c r="CS76" s="889"/>
      <c r="CT76" s="889"/>
      <c r="CU76" s="889"/>
      <c r="CV76" s="890"/>
      <c r="CW76" s="888"/>
      <c r="CX76" s="889"/>
      <c r="CY76" s="889"/>
      <c r="CZ76" s="889"/>
      <c r="DA76" s="890"/>
      <c r="DB76" s="888"/>
      <c r="DC76" s="889"/>
      <c r="DD76" s="889"/>
      <c r="DE76" s="889"/>
      <c r="DF76" s="890"/>
      <c r="DG76" s="888"/>
      <c r="DH76" s="889"/>
      <c r="DI76" s="889"/>
      <c r="DJ76" s="889"/>
      <c r="DK76" s="890"/>
      <c r="DL76" s="888"/>
      <c r="DM76" s="889"/>
      <c r="DN76" s="889"/>
      <c r="DO76" s="889"/>
      <c r="DP76" s="890"/>
      <c r="DQ76" s="888"/>
      <c r="DR76" s="889"/>
      <c r="DS76" s="889"/>
      <c r="DT76" s="889"/>
      <c r="DU76" s="890"/>
      <c r="DV76" s="885"/>
      <c r="DW76" s="886"/>
      <c r="DX76" s="886"/>
      <c r="DY76" s="886"/>
      <c r="DZ76" s="887"/>
      <c r="EA76" s="212"/>
    </row>
    <row r="77" spans="1:131" ht="26.25" customHeight="1" x14ac:dyDescent="0.15">
      <c r="A77" s="221">
        <v>10</v>
      </c>
      <c r="B77" s="899" t="s">
        <v>555</v>
      </c>
      <c r="C77" s="900"/>
      <c r="D77" s="900"/>
      <c r="E77" s="900"/>
      <c r="F77" s="900"/>
      <c r="G77" s="900"/>
      <c r="H77" s="900"/>
      <c r="I77" s="900"/>
      <c r="J77" s="900"/>
      <c r="K77" s="900"/>
      <c r="L77" s="900"/>
      <c r="M77" s="900"/>
      <c r="N77" s="900"/>
      <c r="O77" s="900"/>
      <c r="P77" s="901"/>
      <c r="Q77" s="903">
        <v>137.75700000000001</v>
      </c>
      <c r="R77" s="904"/>
      <c r="S77" s="904"/>
      <c r="T77" s="904"/>
      <c r="U77" s="860"/>
      <c r="V77" s="905">
        <v>94.186000000000007</v>
      </c>
      <c r="W77" s="904"/>
      <c r="X77" s="904"/>
      <c r="Y77" s="904"/>
      <c r="Z77" s="860"/>
      <c r="AA77" s="905">
        <v>43.57</v>
      </c>
      <c r="AB77" s="904"/>
      <c r="AC77" s="904"/>
      <c r="AD77" s="904"/>
      <c r="AE77" s="860"/>
      <c r="AF77" s="905">
        <v>43.57</v>
      </c>
      <c r="AG77" s="904"/>
      <c r="AH77" s="904"/>
      <c r="AI77" s="904"/>
      <c r="AJ77" s="860"/>
      <c r="AK77" s="905">
        <v>0</v>
      </c>
      <c r="AL77" s="904"/>
      <c r="AM77" s="904"/>
      <c r="AN77" s="904"/>
      <c r="AO77" s="860"/>
      <c r="AP77" s="905">
        <v>0</v>
      </c>
      <c r="AQ77" s="904"/>
      <c r="AR77" s="904"/>
      <c r="AS77" s="904"/>
      <c r="AT77" s="860"/>
      <c r="AU77" s="905">
        <v>0</v>
      </c>
      <c r="AV77" s="904"/>
      <c r="AW77" s="904"/>
      <c r="AX77" s="904"/>
      <c r="AY77" s="860"/>
      <c r="AZ77" s="858" t="s">
        <v>560</v>
      </c>
      <c r="BA77" s="858"/>
      <c r="BB77" s="858"/>
      <c r="BC77" s="858"/>
      <c r="BD77" s="859"/>
      <c r="BE77" s="224"/>
      <c r="BF77" s="224"/>
      <c r="BG77" s="224"/>
      <c r="BH77" s="224"/>
      <c r="BI77" s="224"/>
      <c r="BJ77" s="224"/>
      <c r="BK77" s="224"/>
      <c r="BL77" s="224"/>
      <c r="BM77" s="224"/>
      <c r="BN77" s="224"/>
      <c r="BO77" s="224"/>
      <c r="BP77" s="224"/>
      <c r="BQ77" s="221">
        <v>71</v>
      </c>
      <c r="BR77" s="226"/>
      <c r="BS77" s="885"/>
      <c r="BT77" s="886"/>
      <c r="BU77" s="886"/>
      <c r="BV77" s="886"/>
      <c r="BW77" s="886"/>
      <c r="BX77" s="886"/>
      <c r="BY77" s="886"/>
      <c r="BZ77" s="886"/>
      <c r="CA77" s="886"/>
      <c r="CB77" s="886"/>
      <c r="CC77" s="886"/>
      <c r="CD77" s="886"/>
      <c r="CE77" s="886"/>
      <c r="CF77" s="886"/>
      <c r="CG77" s="891"/>
      <c r="CH77" s="888"/>
      <c r="CI77" s="889"/>
      <c r="CJ77" s="889"/>
      <c r="CK77" s="889"/>
      <c r="CL77" s="890"/>
      <c r="CM77" s="888"/>
      <c r="CN77" s="889"/>
      <c r="CO77" s="889"/>
      <c r="CP77" s="889"/>
      <c r="CQ77" s="890"/>
      <c r="CR77" s="888"/>
      <c r="CS77" s="889"/>
      <c r="CT77" s="889"/>
      <c r="CU77" s="889"/>
      <c r="CV77" s="890"/>
      <c r="CW77" s="888"/>
      <c r="CX77" s="889"/>
      <c r="CY77" s="889"/>
      <c r="CZ77" s="889"/>
      <c r="DA77" s="890"/>
      <c r="DB77" s="888"/>
      <c r="DC77" s="889"/>
      <c r="DD77" s="889"/>
      <c r="DE77" s="889"/>
      <c r="DF77" s="890"/>
      <c r="DG77" s="888"/>
      <c r="DH77" s="889"/>
      <c r="DI77" s="889"/>
      <c r="DJ77" s="889"/>
      <c r="DK77" s="890"/>
      <c r="DL77" s="888"/>
      <c r="DM77" s="889"/>
      <c r="DN77" s="889"/>
      <c r="DO77" s="889"/>
      <c r="DP77" s="890"/>
      <c r="DQ77" s="888"/>
      <c r="DR77" s="889"/>
      <c r="DS77" s="889"/>
      <c r="DT77" s="889"/>
      <c r="DU77" s="890"/>
      <c r="DV77" s="885"/>
      <c r="DW77" s="886"/>
      <c r="DX77" s="886"/>
      <c r="DY77" s="886"/>
      <c r="DZ77" s="887"/>
      <c r="EA77" s="212"/>
    </row>
    <row r="78" spans="1:131" ht="26.25" customHeight="1" x14ac:dyDescent="0.15">
      <c r="A78" s="221">
        <v>11</v>
      </c>
      <c r="B78" s="899" t="s">
        <v>556</v>
      </c>
      <c r="C78" s="900"/>
      <c r="D78" s="900"/>
      <c r="E78" s="900"/>
      <c r="F78" s="900"/>
      <c r="G78" s="900"/>
      <c r="H78" s="900"/>
      <c r="I78" s="900"/>
      <c r="J78" s="900"/>
      <c r="K78" s="900"/>
      <c r="L78" s="900"/>
      <c r="M78" s="900"/>
      <c r="N78" s="900"/>
      <c r="O78" s="900"/>
      <c r="P78" s="901"/>
      <c r="Q78" s="902">
        <v>308.21899999999999</v>
      </c>
      <c r="R78" s="856"/>
      <c r="S78" s="856"/>
      <c r="T78" s="856"/>
      <c r="U78" s="856"/>
      <c r="V78" s="856">
        <v>289.76400000000001</v>
      </c>
      <c r="W78" s="856"/>
      <c r="X78" s="856"/>
      <c r="Y78" s="856"/>
      <c r="Z78" s="856"/>
      <c r="AA78" s="856">
        <v>18.454999999999998</v>
      </c>
      <c r="AB78" s="856"/>
      <c r="AC78" s="856"/>
      <c r="AD78" s="856"/>
      <c r="AE78" s="856"/>
      <c r="AF78" s="856">
        <v>18.454999999999998</v>
      </c>
      <c r="AG78" s="856"/>
      <c r="AH78" s="856"/>
      <c r="AI78" s="856"/>
      <c r="AJ78" s="856"/>
      <c r="AK78" s="856">
        <v>6.6559999999999997</v>
      </c>
      <c r="AL78" s="856"/>
      <c r="AM78" s="856"/>
      <c r="AN78" s="856"/>
      <c r="AO78" s="856"/>
      <c r="AP78" s="856">
        <v>0</v>
      </c>
      <c r="AQ78" s="856"/>
      <c r="AR78" s="856"/>
      <c r="AS78" s="856"/>
      <c r="AT78" s="856"/>
      <c r="AU78" s="856">
        <v>0</v>
      </c>
      <c r="AV78" s="856"/>
      <c r="AW78" s="856"/>
      <c r="AX78" s="856"/>
      <c r="AY78" s="856"/>
      <c r="AZ78" s="858"/>
      <c r="BA78" s="858"/>
      <c r="BB78" s="858"/>
      <c r="BC78" s="858"/>
      <c r="BD78" s="859"/>
      <c r="BE78" s="224"/>
      <c r="BF78" s="224"/>
      <c r="BG78" s="224"/>
      <c r="BH78" s="224"/>
      <c r="BI78" s="224"/>
      <c r="BJ78" s="212"/>
      <c r="BK78" s="212"/>
      <c r="BL78" s="212"/>
      <c r="BM78" s="212"/>
      <c r="BN78" s="212"/>
      <c r="BO78" s="224"/>
      <c r="BP78" s="224"/>
      <c r="BQ78" s="221">
        <v>72</v>
      </c>
      <c r="BR78" s="226"/>
      <c r="BS78" s="885"/>
      <c r="BT78" s="886"/>
      <c r="BU78" s="886"/>
      <c r="BV78" s="886"/>
      <c r="BW78" s="886"/>
      <c r="BX78" s="886"/>
      <c r="BY78" s="886"/>
      <c r="BZ78" s="886"/>
      <c r="CA78" s="886"/>
      <c r="CB78" s="886"/>
      <c r="CC78" s="886"/>
      <c r="CD78" s="886"/>
      <c r="CE78" s="886"/>
      <c r="CF78" s="886"/>
      <c r="CG78" s="891"/>
      <c r="CH78" s="888"/>
      <c r="CI78" s="889"/>
      <c r="CJ78" s="889"/>
      <c r="CK78" s="889"/>
      <c r="CL78" s="890"/>
      <c r="CM78" s="888"/>
      <c r="CN78" s="889"/>
      <c r="CO78" s="889"/>
      <c r="CP78" s="889"/>
      <c r="CQ78" s="890"/>
      <c r="CR78" s="888"/>
      <c r="CS78" s="889"/>
      <c r="CT78" s="889"/>
      <c r="CU78" s="889"/>
      <c r="CV78" s="890"/>
      <c r="CW78" s="888"/>
      <c r="CX78" s="889"/>
      <c r="CY78" s="889"/>
      <c r="CZ78" s="889"/>
      <c r="DA78" s="890"/>
      <c r="DB78" s="888"/>
      <c r="DC78" s="889"/>
      <c r="DD78" s="889"/>
      <c r="DE78" s="889"/>
      <c r="DF78" s="890"/>
      <c r="DG78" s="888"/>
      <c r="DH78" s="889"/>
      <c r="DI78" s="889"/>
      <c r="DJ78" s="889"/>
      <c r="DK78" s="890"/>
      <c r="DL78" s="888"/>
      <c r="DM78" s="889"/>
      <c r="DN78" s="889"/>
      <c r="DO78" s="889"/>
      <c r="DP78" s="890"/>
      <c r="DQ78" s="888"/>
      <c r="DR78" s="889"/>
      <c r="DS78" s="889"/>
      <c r="DT78" s="889"/>
      <c r="DU78" s="890"/>
      <c r="DV78" s="885"/>
      <c r="DW78" s="886"/>
      <c r="DX78" s="886"/>
      <c r="DY78" s="886"/>
      <c r="DZ78" s="887"/>
      <c r="EA78" s="212"/>
    </row>
    <row r="79" spans="1:131" ht="26.25" customHeight="1" x14ac:dyDescent="0.15">
      <c r="A79" s="221">
        <v>12</v>
      </c>
      <c r="B79" s="899" t="s">
        <v>557</v>
      </c>
      <c r="C79" s="900"/>
      <c r="D79" s="900"/>
      <c r="E79" s="900"/>
      <c r="F79" s="900"/>
      <c r="G79" s="900"/>
      <c r="H79" s="900"/>
      <c r="I79" s="900"/>
      <c r="J79" s="900"/>
      <c r="K79" s="900"/>
      <c r="L79" s="900"/>
      <c r="M79" s="900"/>
      <c r="N79" s="900"/>
      <c r="O79" s="900"/>
      <c r="P79" s="901"/>
      <c r="Q79" s="902">
        <v>50304.811000000002</v>
      </c>
      <c r="R79" s="856"/>
      <c r="S79" s="856"/>
      <c r="T79" s="856"/>
      <c r="U79" s="856"/>
      <c r="V79" s="856">
        <v>47940.538</v>
      </c>
      <c r="W79" s="856"/>
      <c r="X79" s="856"/>
      <c r="Y79" s="856"/>
      <c r="Z79" s="856"/>
      <c r="AA79" s="856">
        <v>2364.2730000000001</v>
      </c>
      <c r="AB79" s="856"/>
      <c r="AC79" s="856"/>
      <c r="AD79" s="856"/>
      <c r="AE79" s="856"/>
      <c r="AF79" s="856">
        <v>9591.4969999999994</v>
      </c>
      <c r="AG79" s="856"/>
      <c r="AH79" s="856"/>
      <c r="AI79" s="856"/>
      <c r="AJ79" s="856"/>
      <c r="AK79" s="856">
        <v>0</v>
      </c>
      <c r="AL79" s="856"/>
      <c r="AM79" s="856"/>
      <c r="AN79" s="856"/>
      <c r="AO79" s="856"/>
      <c r="AP79" s="856">
        <v>0</v>
      </c>
      <c r="AQ79" s="856"/>
      <c r="AR79" s="856"/>
      <c r="AS79" s="856"/>
      <c r="AT79" s="856"/>
      <c r="AU79" s="856">
        <v>0</v>
      </c>
      <c r="AV79" s="856"/>
      <c r="AW79" s="856"/>
      <c r="AX79" s="856"/>
      <c r="AY79" s="856"/>
      <c r="AZ79" s="858"/>
      <c r="BA79" s="858"/>
      <c r="BB79" s="858"/>
      <c r="BC79" s="858"/>
      <c r="BD79" s="859"/>
      <c r="BE79" s="224"/>
      <c r="BF79" s="224"/>
      <c r="BG79" s="224"/>
      <c r="BH79" s="224"/>
      <c r="BI79" s="224"/>
      <c r="BJ79" s="212"/>
      <c r="BK79" s="212"/>
      <c r="BL79" s="212"/>
      <c r="BM79" s="212"/>
      <c r="BN79" s="212"/>
      <c r="BO79" s="224"/>
      <c r="BP79" s="224"/>
      <c r="BQ79" s="221">
        <v>73</v>
      </c>
      <c r="BR79" s="226"/>
      <c r="BS79" s="885"/>
      <c r="BT79" s="886"/>
      <c r="BU79" s="886"/>
      <c r="BV79" s="886"/>
      <c r="BW79" s="886"/>
      <c r="BX79" s="886"/>
      <c r="BY79" s="886"/>
      <c r="BZ79" s="886"/>
      <c r="CA79" s="886"/>
      <c r="CB79" s="886"/>
      <c r="CC79" s="886"/>
      <c r="CD79" s="886"/>
      <c r="CE79" s="886"/>
      <c r="CF79" s="886"/>
      <c r="CG79" s="891"/>
      <c r="CH79" s="888"/>
      <c r="CI79" s="889"/>
      <c r="CJ79" s="889"/>
      <c r="CK79" s="889"/>
      <c r="CL79" s="890"/>
      <c r="CM79" s="888"/>
      <c r="CN79" s="889"/>
      <c r="CO79" s="889"/>
      <c r="CP79" s="889"/>
      <c r="CQ79" s="890"/>
      <c r="CR79" s="888"/>
      <c r="CS79" s="889"/>
      <c r="CT79" s="889"/>
      <c r="CU79" s="889"/>
      <c r="CV79" s="890"/>
      <c r="CW79" s="888"/>
      <c r="CX79" s="889"/>
      <c r="CY79" s="889"/>
      <c r="CZ79" s="889"/>
      <c r="DA79" s="890"/>
      <c r="DB79" s="888"/>
      <c r="DC79" s="889"/>
      <c r="DD79" s="889"/>
      <c r="DE79" s="889"/>
      <c r="DF79" s="890"/>
      <c r="DG79" s="888"/>
      <c r="DH79" s="889"/>
      <c r="DI79" s="889"/>
      <c r="DJ79" s="889"/>
      <c r="DK79" s="890"/>
      <c r="DL79" s="888"/>
      <c r="DM79" s="889"/>
      <c r="DN79" s="889"/>
      <c r="DO79" s="889"/>
      <c r="DP79" s="890"/>
      <c r="DQ79" s="888"/>
      <c r="DR79" s="889"/>
      <c r="DS79" s="889"/>
      <c r="DT79" s="889"/>
      <c r="DU79" s="890"/>
      <c r="DV79" s="885"/>
      <c r="DW79" s="886"/>
      <c r="DX79" s="886"/>
      <c r="DY79" s="886"/>
      <c r="DZ79" s="887"/>
      <c r="EA79" s="212"/>
    </row>
    <row r="80" spans="1:131" ht="26.25" customHeight="1" x14ac:dyDescent="0.15">
      <c r="A80" s="221">
        <v>13</v>
      </c>
      <c r="B80" s="899"/>
      <c r="C80" s="900"/>
      <c r="D80" s="900"/>
      <c r="E80" s="900"/>
      <c r="F80" s="900"/>
      <c r="G80" s="900"/>
      <c r="H80" s="900"/>
      <c r="I80" s="900"/>
      <c r="J80" s="900"/>
      <c r="K80" s="900"/>
      <c r="L80" s="900"/>
      <c r="M80" s="900"/>
      <c r="N80" s="900"/>
      <c r="O80" s="900"/>
      <c r="P80" s="901"/>
      <c r="Q80" s="902"/>
      <c r="R80" s="856"/>
      <c r="S80" s="856"/>
      <c r="T80" s="856"/>
      <c r="U80" s="856"/>
      <c r="V80" s="856"/>
      <c r="W80" s="856"/>
      <c r="X80" s="856"/>
      <c r="Y80" s="856"/>
      <c r="Z80" s="856"/>
      <c r="AA80" s="856"/>
      <c r="AB80" s="856"/>
      <c r="AC80" s="856"/>
      <c r="AD80" s="856"/>
      <c r="AE80" s="856"/>
      <c r="AF80" s="856"/>
      <c r="AG80" s="856"/>
      <c r="AH80" s="856"/>
      <c r="AI80" s="856"/>
      <c r="AJ80" s="856"/>
      <c r="AK80" s="856"/>
      <c r="AL80" s="856"/>
      <c r="AM80" s="856"/>
      <c r="AN80" s="856"/>
      <c r="AO80" s="856"/>
      <c r="AP80" s="856"/>
      <c r="AQ80" s="856"/>
      <c r="AR80" s="856"/>
      <c r="AS80" s="856"/>
      <c r="AT80" s="856"/>
      <c r="AU80" s="856"/>
      <c r="AV80" s="856"/>
      <c r="AW80" s="856"/>
      <c r="AX80" s="856"/>
      <c r="AY80" s="856"/>
      <c r="AZ80" s="858"/>
      <c r="BA80" s="858"/>
      <c r="BB80" s="858"/>
      <c r="BC80" s="858"/>
      <c r="BD80" s="859"/>
      <c r="BE80" s="224"/>
      <c r="BF80" s="224"/>
      <c r="BG80" s="224"/>
      <c r="BH80" s="224"/>
      <c r="BI80" s="224"/>
      <c r="BJ80" s="224"/>
      <c r="BK80" s="224"/>
      <c r="BL80" s="224"/>
      <c r="BM80" s="224"/>
      <c r="BN80" s="224"/>
      <c r="BO80" s="224"/>
      <c r="BP80" s="224"/>
      <c r="BQ80" s="221">
        <v>74</v>
      </c>
      <c r="BR80" s="226"/>
      <c r="BS80" s="885"/>
      <c r="BT80" s="886"/>
      <c r="BU80" s="886"/>
      <c r="BV80" s="886"/>
      <c r="BW80" s="886"/>
      <c r="BX80" s="886"/>
      <c r="BY80" s="886"/>
      <c r="BZ80" s="886"/>
      <c r="CA80" s="886"/>
      <c r="CB80" s="886"/>
      <c r="CC80" s="886"/>
      <c r="CD80" s="886"/>
      <c r="CE80" s="886"/>
      <c r="CF80" s="886"/>
      <c r="CG80" s="891"/>
      <c r="CH80" s="888"/>
      <c r="CI80" s="889"/>
      <c r="CJ80" s="889"/>
      <c r="CK80" s="889"/>
      <c r="CL80" s="890"/>
      <c r="CM80" s="888"/>
      <c r="CN80" s="889"/>
      <c r="CO80" s="889"/>
      <c r="CP80" s="889"/>
      <c r="CQ80" s="890"/>
      <c r="CR80" s="888"/>
      <c r="CS80" s="889"/>
      <c r="CT80" s="889"/>
      <c r="CU80" s="889"/>
      <c r="CV80" s="890"/>
      <c r="CW80" s="888"/>
      <c r="CX80" s="889"/>
      <c r="CY80" s="889"/>
      <c r="CZ80" s="889"/>
      <c r="DA80" s="890"/>
      <c r="DB80" s="888"/>
      <c r="DC80" s="889"/>
      <c r="DD80" s="889"/>
      <c r="DE80" s="889"/>
      <c r="DF80" s="890"/>
      <c r="DG80" s="888"/>
      <c r="DH80" s="889"/>
      <c r="DI80" s="889"/>
      <c r="DJ80" s="889"/>
      <c r="DK80" s="890"/>
      <c r="DL80" s="888"/>
      <c r="DM80" s="889"/>
      <c r="DN80" s="889"/>
      <c r="DO80" s="889"/>
      <c r="DP80" s="890"/>
      <c r="DQ80" s="888"/>
      <c r="DR80" s="889"/>
      <c r="DS80" s="889"/>
      <c r="DT80" s="889"/>
      <c r="DU80" s="890"/>
      <c r="DV80" s="885"/>
      <c r="DW80" s="886"/>
      <c r="DX80" s="886"/>
      <c r="DY80" s="886"/>
      <c r="DZ80" s="887"/>
      <c r="EA80" s="212"/>
    </row>
    <row r="81" spans="1:131" ht="26.25" customHeight="1" x14ac:dyDescent="0.15">
      <c r="A81" s="221">
        <v>14</v>
      </c>
      <c r="B81" s="899"/>
      <c r="C81" s="900"/>
      <c r="D81" s="900"/>
      <c r="E81" s="900"/>
      <c r="F81" s="900"/>
      <c r="G81" s="900"/>
      <c r="H81" s="900"/>
      <c r="I81" s="900"/>
      <c r="J81" s="900"/>
      <c r="K81" s="900"/>
      <c r="L81" s="900"/>
      <c r="M81" s="900"/>
      <c r="N81" s="900"/>
      <c r="O81" s="900"/>
      <c r="P81" s="901"/>
      <c r="Q81" s="902"/>
      <c r="R81" s="856"/>
      <c r="S81" s="856"/>
      <c r="T81" s="856"/>
      <c r="U81" s="856"/>
      <c r="V81" s="856"/>
      <c r="W81" s="856"/>
      <c r="X81" s="856"/>
      <c r="Y81" s="856"/>
      <c r="Z81" s="856"/>
      <c r="AA81" s="856"/>
      <c r="AB81" s="856"/>
      <c r="AC81" s="856"/>
      <c r="AD81" s="856"/>
      <c r="AE81" s="856"/>
      <c r="AF81" s="856"/>
      <c r="AG81" s="856"/>
      <c r="AH81" s="856"/>
      <c r="AI81" s="856"/>
      <c r="AJ81" s="856"/>
      <c r="AK81" s="856"/>
      <c r="AL81" s="856"/>
      <c r="AM81" s="856"/>
      <c r="AN81" s="856"/>
      <c r="AO81" s="856"/>
      <c r="AP81" s="856"/>
      <c r="AQ81" s="856"/>
      <c r="AR81" s="856"/>
      <c r="AS81" s="856"/>
      <c r="AT81" s="856"/>
      <c r="AU81" s="856"/>
      <c r="AV81" s="856"/>
      <c r="AW81" s="856"/>
      <c r="AX81" s="856"/>
      <c r="AY81" s="856"/>
      <c r="AZ81" s="858"/>
      <c r="BA81" s="858"/>
      <c r="BB81" s="858"/>
      <c r="BC81" s="858"/>
      <c r="BD81" s="859"/>
      <c r="BE81" s="224"/>
      <c r="BF81" s="224"/>
      <c r="BG81" s="224"/>
      <c r="BH81" s="224"/>
      <c r="BI81" s="224"/>
      <c r="BJ81" s="224"/>
      <c r="BK81" s="224"/>
      <c r="BL81" s="224"/>
      <c r="BM81" s="224"/>
      <c r="BN81" s="224"/>
      <c r="BO81" s="224"/>
      <c r="BP81" s="224"/>
      <c r="BQ81" s="221">
        <v>75</v>
      </c>
      <c r="BR81" s="226"/>
      <c r="BS81" s="885"/>
      <c r="BT81" s="886"/>
      <c r="BU81" s="886"/>
      <c r="BV81" s="886"/>
      <c r="BW81" s="886"/>
      <c r="BX81" s="886"/>
      <c r="BY81" s="886"/>
      <c r="BZ81" s="886"/>
      <c r="CA81" s="886"/>
      <c r="CB81" s="886"/>
      <c r="CC81" s="886"/>
      <c r="CD81" s="886"/>
      <c r="CE81" s="886"/>
      <c r="CF81" s="886"/>
      <c r="CG81" s="891"/>
      <c r="CH81" s="888"/>
      <c r="CI81" s="889"/>
      <c r="CJ81" s="889"/>
      <c r="CK81" s="889"/>
      <c r="CL81" s="890"/>
      <c r="CM81" s="888"/>
      <c r="CN81" s="889"/>
      <c r="CO81" s="889"/>
      <c r="CP81" s="889"/>
      <c r="CQ81" s="890"/>
      <c r="CR81" s="888"/>
      <c r="CS81" s="889"/>
      <c r="CT81" s="889"/>
      <c r="CU81" s="889"/>
      <c r="CV81" s="890"/>
      <c r="CW81" s="888"/>
      <c r="CX81" s="889"/>
      <c r="CY81" s="889"/>
      <c r="CZ81" s="889"/>
      <c r="DA81" s="890"/>
      <c r="DB81" s="888"/>
      <c r="DC81" s="889"/>
      <c r="DD81" s="889"/>
      <c r="DE81" s="889"/>
      <c r="DF81" s="890"/>
      <c r="DG81" s="888"/>
      <c r="DH81" s="889"/>
      <c r="DI81" s="889"/>
      <c r="DJ81" s="889"/>
      <c r="DK81" s="890"/>
      <c r="DL81" s="888"/>
      <c r="DM81" s="889"/>
      <c r="DN81" s="889"/>
      <c r="DO81" s="889"/>
      <c r="DP81" s="890"/>
      <c r="DQ81" s="888"/>
      <c r="DR81" s="889"/>
      <c r="DS81" s="889"/>
      <c r="DT81" s="889"/>
      <c r="DU81" s="890"/>
      <c r="DV81" s="885"/>
      <c r="DW81" s="886"/>
      <c r="DX81" s="886"/>
      <c r="DY81" s="886"/>
      <c r="DZ81" s="887"/>
      <c r="EA81" s="212"/>
    </row>
    <row r="82" spans="1:131" ht="26.25" customHeight="1" x14ac:dyDescent="0.15">
      <c r="A82" s="221">
        <v>15</v>
      </c>
      <c r="B82" s="899"/>
      <c r="C82" s="900"/>
      <c r="D82" s="900"/>
      <c r="E82" s="900"/>
      <c r="F82" s="900"/>
      <c r="G82" s="900"/>
      <c r="H82" s="900"/>
      <c r="I82" s="900"/>
      <c r="J82" s="900"/>
      <c r="K82" s="900"/>
      <c r="L82" s="900"/>
      <c r="M82" s="900"/>
      <c r="N82" s="900"/>
      <c r="O82" s="900"/>
      <c r="P82" s="901"/>
      <c r="Q82" s="902"/>
      <c r="R82" s="856"/>
      <c r="S82" s="856"/>
      <c r="T82" s="856"/>
      <c r="U82" s="856"/>
      <c r="V82" s="856"/>
      <c r="W82" s="856"/>
      <c r="X82" s="856"/>
      <c r="Y82" s="856"/>
      <c r="Z82" s="856"/>
      <c r="AA82" s="856"/>
      <c r="AB82" s="856"/>
      <c r="AC82" s="856"/>
      <c r="AD82" s="856"/>
      <c r="AE82" s="856"/>
      <c r="AF82" s="856"/>
      <c r="AG82" s="856"/>
      <c r="AH82" s="856"/>
      <c r="AI82" s="856"/>
      <c r="AJ82" s="856"/>
      <c r="AK82" s="856"/>
      <c r="AL82" s="856"/>
      <c r="AM82" s="856"/>
      <c r="AN82" s="856"/>
      <c r="AO82" s="856"/>
      <c r="AP82" s="856"/>
      <c r="AQ82" s="856"/>
      <c r="AR82" s="856"/>
      <c r="AS82" s="856"/>
      <c r="AT82" s="856"/>
      <c r="AU82" s="856"/>
      <c r="AV82" s="856"/>
      <c r="AW82" s="856"/>
      <c r="AX82" s="856"/>
      <c r="AY82" s="856"/>
      <c r="AZ82" s="858"/>
      <c r="BA82" s="858"/>
      <c r="BB82" s="858"/>
      <c r="BC82" s="858"/>
      <c r="BD82" s="859"/>
      <c r="BE82" s="224"/>
      <c r="BF82" s="224"/>
      <c r="BG82" s="224"/>
      <c r="BH82" s="224"/>
      <c r="BI82" s="224"/>
      <c r="BJ82" s="224"/>
      <c r="BK82" s="224"/>
      <c r="BL82" s="224"/>
      <c r="BM82" s="224"/>
      <c r="BN82" s="224"/>
      <c r="BO82" s="224"/>
      <c r="BP82" s="224"/>
      <c r="BQ82" s="221">
        <v>76</v>
      </c>
      <c r="BR82" s="226"/>
      <c r="BS82" s="885"/>
      <c r="BT82" s="886"/>
      <c r="BU82" s="886"/>
      <c r="BV82" s="886"/>
      <c r="BW82" s="886"/>
      <c r="BX82" s="886"/>
      <c r="BY82" s="886"/>
      <c r="BZ82" s="886"/>
      <c r="CA82" s="886"/>
      <c r="CB82" s="886"/>
      <c r="CC82" s="886"/>
      <c r="CD82" s="886"/>
      <c r="CE82" s="886"/>
      <c r="CF82" s="886"/>
      <c r="CG82" s="891"/>
      <c r="CH82" s="888"/>
      <c r="CI82" s="889"/>
      <c r="CJ82" s="889"/>
      <c r="CK82" s="889"/>
      <c r="CL82" s="890"/>
      <c r="CM82" s="888"/>
      <c r="CN82" s="889"/>
      <c r="CO82" s="889"/>
      <c r="CP82" s="889"/>
      <c r="CQ82" s="890"/>
      <c r="CR82" s="888"/>
      <c r="CS82" s="889"/>
      <c r="CT82" s="889"/>
      <c r="CU82" s="889"/>
      <c r="CV82" s="890"/>
      <c r="CW82" s="888"/>
      <c r="CX82" s="889"/>
      <c r="CY82" s="889"/>
      <c r="CZ82" s="889"/>
      <c r="DA82" s="890"/>
      <c r="DB82" s="888"/>
      <c r="DC82" s="889"/>
      <c r="DD82" s="889"/>
      <c r="DE82" s="889"/>
      <c r="DF82" s="890"/>
      <c r="DG82" s="888"/>
      <c r="DH82" s="889"/>
      <c r="DI82" s="889"/>
      <c r="DJ82" s="889"/>
      <c r="DK82" s="890"/>
      <c r="DL82" s="888"/>
      <c r="DM82" s="889"/>
      <c r="DN82" s="889"/>
      <c r="DO82" s="889"/>
      <c r="DP82" s="890"/>
      <c r="DQ82" s="888"/>
      <c r="DR82" s="889"/>
      <c r="DS82" s="889"/>
      <c r="DT82" s="889"/>
      <c r="DU82" s="890"/>
      <c r="DV82" s="885"/>
      <c r="DW82" s="886"/>
      <c r="DX82" s="886"/>
      <c r="DY82" s="886"/>
      <c r="DZ82" s="887"/>
      <c r="EA82" s="212"/>
    </row>
    <row r="83" spans="1:131" ht="26.25" customHeight="1" x14ac:dyDescent="0.15">
      <c r="A83" s="221">
        <v>16</v>
      </c>
      <c r="B83" s="899"/>
      <c r="C83" s="900"/>
      <c r="D83" s="900"/>
      <c r="E83" s="900"/>
      <c r="F83" s="900"/>
      <c r="G83" s="900"/>
      <c r="H83" s="900"/>
      <c r="I83" s="900"/>
      <c r="J83" s="900"/>
      <c r="K83" s="900"/>
      <c r="L83" s="900"/>
      <c r="M83" s="900"/>
      <c r="N83" s="900"/>
      <c r="O83" s="900"/>
      <c r="P83" s="901"/>
      <c r="Q83" s="902"/>
      <c r="R83" s="856"/>
      <c r="S83" s="856"/>
      <c r="T83" s="856"/>
      <c r="U83" s="856"/>
      <c r="V83" s="856"/>
      <c r="W83" s="856"/>
      <c r="X83" s="856"/>
      <c r="Y83" s="856"/>
      <c r="Z83" s="856"/>
      <c r="AA83" s="856"/>
      <c r="AB83" s="856"/>
      <c r="AC83" s="856"/>
      <c r="AD83" s="856"/>
      <c r="AE83" s="856"/>
      <c r="AF83" s="856"/>
      <c r="AG83" s="856"/>
      <c r="AH83" s="856"/>
      <c r="AI83" s="856"/>
      <c r="AJ83" s="856"/>
      <c r="AK83" s="856"/>
      <c r="AL83" s="856"/>
      <c r="AM83" s="856"/>
      <c r="AN83" s="856"/>
      <c r="AO83" s="856"/>
      <c r="AP83" s="856"/>
      <c r="AQ83" s="856"/>
      <c r="AR83" s="856"/>
      <c r="AS83" s="856"/>
      <c r="AT83" s="856"/>
      <c r="AU83" s="856"/>
      <c r="AV83" s="856"/>
      <c r="AW83" s="856"/>
      <c r="AX83" s="856"/>
      <c r="AY83" s="856"/>
      <c r="AZ83" s="858"/>
      <c r="BA83" s="858"/>
      <c r="BB83" s="858"/>
      <c r="BC83" s="858"/>
      <c r="BD83" s="859"/>
      <c r="BE83" s="224"/>
      <c r="BF83" s="224"/>
      <c r="BG83" s="224"/>
      <c r="BH83" s="224"/>
      <c r="BI83" s="224"/>
      <c r="BJ83" s="224"/>
      <c r="BK83" s="224"/>
      <c r="BL83" s="224"/>
      <c r="BM83" s="224"/>
      <c r="BN83" s="224"/>
      <c r="BO83" s="224"/>
      <c r="BP83" s="224"/>
      <c r="BQ83" s="221">
        <v>77</v>
      </c>
      <c r="BR83" s="226"/>
      <c r="BS83" s="885"/>
      <c r="BT83" s="886"/>
      <c r="BU83" s="886"/>
      <c r="BV83" s="886"/>
      <c r="BW83" s="886"/>
      <c r="BX83" s="886"/>
      <c r="BY83" s="886"/>
      <c r="BZ83" s="886"/>
      <c r="CA83" s="886"/>
      <c r="CB83" s="886"/>
      <c r="CC83" s="886"/>
      <c r="CD83" s="886"/>
      <c r="CE83" s="886"/>
      <c r="CF83" s="886"/>
      <c r="CG83" s="891"/>
      <c r="CH83" s="888"/>
      <c r="CI83" s="889"/>
      <c r="CJ83" s="889"/>
      <c r="CK83" s="889"/>
      <c r="CL83" s="890"/>
      <c r="CM83" s="888"/>
      <c r="CN83" s="889"/>
      <c r="CO83" s="889"/>
      <c r="CP83" s="889"/>
      <c r="CQ83" s="890"/>
      <c r="CR83" s="888"/>
      <c r="CS83" s="889"/>
      <c r="CT83" s="889"/>
      <c r="CU83" s="889"/>
      <c r="CV83" s="890"/>
      <c r="CW83" s="888"/>
      <c r="CX83" s="889"/>
      <c r="CY83" s="889"/>
      <c r="CZ83" s="889"/>
      <c r="DA83" s="890"/>
      <c r="DB83" s="888"/>
      <c r="DC83" s="889"/>
      <c r="DD83" s="889"/>
      <c r="DE83" s="889"/>
      <c r="DF83" s="890"/>
      <c r="DG83" s="888"/>
      <c r="DH83" s="889"/>
      <c r="DI83" s="889"/>
      <c r="DJ83" s="889"/>
      <c r="DK83" s="890"/>
      <c r="DL83" s="888"/>
      <c r="DM83" s="889"/>
      <c r="DN83" s="889"/>
      <c r="DO83" s="889"/>
      <c r="DP83" s="890"/>
      <c r="DQ83" s="888"/>
      <c r="DR83" s="889"/>
      <c r="DS83" s="889"/>
      <c r="DT83" s="889"/>
      <c r="DU83" s="890"/>
      <c r="DV83" s="885"/>
      <c r="DW83" s="886"/>
      <c r="DX83" s="886"/>
      <c r="DY83" s="886"/>
      <c r="DZ83" s="887"/>
      <c r="EA83" s="212"/>
    </row>
    <row r="84" spans="1:131" ht="26.25" customHeight="1" x14ac:dyDescent="0.15">
      <c r="A84" s="221">
        <v>17</v>
      </c>
      <c r="B84" s="899"/>
      <c r="C84" s="900"/>
      <c r="D84" s="900"/>
      <c r="E84" s="900"/>
      <c r="F84" s="900"/>
      <c r="G84" s="900"/>
      <c r="H84" s="900"/>
      <c r="I84" s="900"/>
      <c r="J84" s="900"/>
      <c r="K84" s="900"/>
      <c r="L84" s="900"/>
      <c r="M84" s="900"/>
      <c r="N84" s="900"/>
      <c r="O84" s="900"/>
      <c r="P84" s="901"/>
      <c r="Q84" s="902"/>
      <c r="R84" s="856"/>
      <c r="S84" s="856"/>
      <c r="T84" s="856"/>
      <c r="U84" s="856"/>
      <c r="V84" s="856"/>
      <c r="W84" s="856"/>
      <c r="X84" s="856"/>
      <c r="Y84" s="856"/>
      <c r="Z84" s="856"/>
      <c r="AA84" s="856"/>
      <c r="AB84" s="856"/>
      <c r="AC84" s="856"/>
      <c r="AD84" s="856"/>
      <c r="AE84" s="856"/>
      <c r="AF84" s="856"/>
      <c r="AG84" s="856"/>
      <c r="AH84" s="856"/>
      <c r="AI84" s="856"/>
      <c r="AJ84" s="856"/>
      <c r="AK84" s="856"/>
      <c r="AL84" s="856"/>
      <c r="AM84" s="856"/>
      <c r="AN84" s="856"/>
      <c r="AO84" s="856"/>
      <c r="AP84" s="856"/>
      <c r="AQ84" s="856"/>
      <c r="AR84" s="856"/>
      <c r="AS84" s="856"/>
      <c r="AT84" s="856"/>
      <c r="AU84" s="856"/>
      <c r="AV84" s="856"/>
      <c r="AW84" s="856"/>
      <c r="AX84" s="856"/>
      <c r="AY84" s="856"/>
      <c r="AZ84" s="858"/>
      <c r="BA84" s="858"/>
      <c r="BB84" s="858"/>
      <c r="BC84" s="858"/>
      <c r="BD84" s="859"/>
      <c r="BE84" s="224"/>
      <c r="BF84" s="224"/>
      <c r="BG84" s="224"/>
      <c r="BH84" s="224"/>
      <c r="BI84" s="224"/>
      <c r="BJ84" s="224"/>
      <c r="BK84" s="224"/>
      <c r="BL84" s="224"/>
      <c r="BM84" s="224"/>
      <c r="BN84" s="224"/>
      <c r="BO84" s="224"/>
      <c r="BP84" s="224"/>
      <c r="BQ84" s="221">
        <v>78</v>
      </c>
      <c r="BR84" s="226"/>
      <c r="BS84" s="885"/>
      <c r="BT84" s="886"/>
      <c r="BU84" s="886"/>
      <c r="BV84" s="886"/>
      <c r="BW84" s="886"/>
      <c r="BX84" s="886"/>
      <c r="BY84" s="886"/>
      <c r="BZ84" s="886"/>
      <c r="CA84" s="886"/>
      <c r="CB84" s="886"/>
      <c r="CC84" s="886"/>
      <c r="CD84" s="886"/>
      <c r="CE84" s="886"/>
      <c r="CF84" s="886"/>
      <c r="CG84" s="891"/>
      <c r="CH84" s="888"/>
      <c r="CI84" s="889"/>
      <c r="CJ84" s="889"/>
      <c r="CK84" s="889"/>
      <c r="CL84" s="890"/>
      <c r="CM84" s="888"/>
      <c r="CN84" s="889"/>
      <c r="CO84" s="889"/>
      <c r="CP84" s="889"/>
      <c r="CQ84" s="890"/>
      <c r="CR84" s="888"/>
      <c r="CS84" s="889"/>
      <c r="CT84" s="889"/>
      <c r="CU84" s="889"/>
      <c r="CV84" s="890"/>
      <c r="CW84" s="888"/>
      <c r="CX84" s="889"/>
      <c r="CY84" s="889"/>
      <c r="CZ84" s="889"/>
      <c r="DA84" s="890"/>
      <c r="DB84" s="888"/>
      <c r="DC84" s="889"/>
      <c r="DD84" s="889"/>
      <c r="DE84" s="889"/>
      <c r="DF84" s="890"/>
      <c r="DG84" s="888"/>
      <c r="DH84" s="889"/>
      <c r="DI84" s="889"/>
      <c r="DJ84" s="889"/>
      <c r="DK84" s="890"/>
      <c r="DL84" s="888"/>
      <c r="DM84" s="889"/>
      <c r="DN84" s="889"/>
      <c r="DO84" s="889"/>
      <c r="DP84" s="890"/>
      <c r="DQ84" s="888"/>
      <c r="DR84" s="889"/>
      <c r="DS84" s="889"/>
      <c r="DT84" s="889"/>
      <c r="DU84" s="890"/>
      <c r="DV84" s="885"/>
      <c r="DW84" s="886"/>
      <c r="DX84" s="886"/>
      <c r="DY84" s="886"/>
      <c r="DZ84" s="887"/>
      <c r="EA84" s="212"/>
    </row>
    <row r="85" spans="1:131" ht="26.25" customHeight="1" x14ac:dyDescent="0.15">
      <c r="A85" s="221">
        <v>18</v>
      </c>
      <c r="B85" s="899"/>
      <c r="C85" s="900"/>
      <c r="D85" s="900"/>
      <c r="E85" s="900"/>
      <c r="F85" s="900"/>
      <c r="G85" s="900"/>
      <c r="H85" s="900"/>
      <c r="I85" s="900"/>
      <c r="J85" s="900"/>
      <c r="K85" s="900"/>
      <c r="L85" s="900"/>
      <c r="M85" s="900"/>
      <c r="N85" s="900"/>
      <c r="O85" s="900"/>
      <c r="P85" s="901"/>
      <c r="Q85" s="902"/>
      <c r="R85" s="856"/>
      <c r="S85" s="856"/>
      <c r="T85" s="856"/>
      <c r="U85" s="856"/>
      <c r="V85" s="856"/>
      <c r="W85" s="856"/>
      <c r="X85" s="856"/>
      <c r="Y85" s="856"/>
      <c r="Z85" s="856"/>
      <c r="AA85" s="856"/>
      <c r="AB85" s="856"/>
      <c r="AC85" s="856"/>
      <c r="AD85" s="856"/>
      <c r="AE85" s="856"/>
      <c r="AF85" s="856"/>
      <c r="AG85" s="856"/>
      <c r="AH85" s="856"/>
      <c r="AI85" s="856"/>
      <c r="AJ85" s="856"/>
      <c r="AK85" s="856"/>
      <c r="AL85" s="856"/>
      <c r="AM85" s="856"/>
      <c r="AN85" s="856"/>
      <c r="AO85" s="856"/>
      <c r="AP85" s="856"/>
      <c r="AQ85" s="856"/>
      <c r="AR85" s="856"/>
      <c r="AS85" s="856"/>
      <c r="AT85" s="856"/>
      <c r="AU85" s="856"/>
      <c r="AV85" s="856"/>
      <c r="AW85" s="856"/>
      <c r="AX85" s="856"/>
      <c r="AY85" s="856"/>
      <c r="AZ85" s="858"/>
      <c r="BA85" s="858"/>
      <c r="BB85" s="858"/>
      <c r="BC85" s="858"/>
      <c r="BD85" s="859"/>
      <c r="BE85" s="224"/>
      <c r="BF85" s="224"/>
      <c r="BG85" s="224"/>
      <c r="BH85" s="224"/>
      <c r="BI85" s="224"/>
      <c r="BJ85" s="224"/>
      <c r="BK85" s="224"/>
      <c r="BL85" s="224"/>
      <c r="BM85" s="224"/>
      <c r="BN85" s="224"/>
      <c r="BO85" s="224"/>
      <c r="BP85" s="224"/>
      <c r="BQ85" s="221">
        <v>79</v>
      </c>
      <c r="BR85" s="226"/>
      <c r="BS85" s="885"/>
      <c r="BT85" s="886"/>
      <c r="BU85" s="886"/>
      <c r="BV85" s="886"/>
      <c r="BW85" s="886"/>
      <c r="BX85" s="886"/>
      <c r="BY85" s="886"/>
      <c r="BZ85" s="886"/>
      <c r="CA85" s="886"/>
      <c r="CB85" s="886"/>
      <c r="CC85" s="886"/>
      <c r="CD85" s="886"/>
      <c r="CE85" s="886"/>
      <c r="CF85" s="886"/>
      <c r="CG85" s="891"/>
      <c r="CH85" s="888"/>
      <c r="CI85" s="889"/>
      <c r="CJ85" s="889"/>
      <c r="CK85" s="889"/>
      <c r="CL85" s="890"/>
      <c r="CM85" s="888"/>
      <c r="CN85" s="889"/>
      <c r="CO85" s="889"/>
      <c r="CP85" s="889"/>
      <c r="CQ85" s="890"/>
      <c r="CR85" s="888"/>
      <c r="CS85" s="889"/>
      <c r="CT85" s="889"/>
      <c r="CU85" s="889"/>
      <c r="CV85" s="890"/>
      <c r="CW85" s="888"/>
      <c r="CX85" s="889"/>
      <c r="CY85" s="889"/>
      <c r="CZ85" s="889"/>
      <c r="DA85" s="890"/>
      <c r="DB85" s="888"/>
      <c r="DC85" s="889"/>
      <c r="DD85" s="889"/>
      <c r="DE85" s="889"/>
      <c r="DF85" s="890"/>
      <c r="DG85" s="888"/>
      <c r="DH85" s="889"/>
      <c r="DI85" s="889"/>
      <c r="DJ85" s="889"/>
      <c r="DK85" s="890"/>
      <c r="DL85" s="888"/>
      <c r="DM85" s="889"/>
      <c r="DN85" s="889"/>
      <c r="DO85" s="889"/>
      <c r="DP85" s="890"/>
      <c r="DQ85" s="888"/>
      <c r="DR85" s="889"/>
      <c r="DS85" s="889"/>
      <c r="DT85" s="889"/>
      <c r="DU85" s="890"/>
      <c r="DV85" s="885"/>
      <c r="DW85" s="886"/>
      <c r="DX85" s="886"/>
      <c r="DY85" s="886"/>
      <c r="DZ85" s="887"/>
      <c r="EA85" s="212"/>
    </row>
    <row r="86" spans="1:131" ht="26.25" customHeight="1" x14ac:dyDescent="0.15">
      <c r="A86" s="221">
        <v>19</v>
      </c>
      <c r="B86" s="899"/>
      <c r="C86" s="900"/>
      <c r="D86" s="900"/>
      <c r="E86" s="900"/>
      <c r="F86" s="900"/>
      <c r="G86" s="900"/>
      <c r="H86" s="900"/>
      <c r="I86" s="900"/>
      <c r="J86" s="900"/>
      <c r="K86" s="900"/>
      <c r="L86" s="900"/>
      <c r="M86" s="900"/>
      <c r="N86" s="900"/>
      <c r="O86" s="900"/>
      <c r="P86" s="901"/>
      <c r="Q86" s="902"/>
      <c r="R86" s="856"/>
      <c r="S86" s="856"/>
      <c r="T86" s="856"/>
      <c r="U86" s="856"/>
      <c r="V86" s="856"/>
      <c r="W86" s="856"/>
      <c r="X86" s="856"/>
      <c r="Y86" s="856"/>
      <c r="Z86" s="856"/>
      <c r="AA86" s="856"/>
      <c r="AB86" s="856"/>
      <c r="AC86" s="856"/>
      <c r="AD86" s="856"/>
      <c r="AE86" s="856"/>
      <c r="AF86" s="856"/>
      <c r="AG86" s="856"/>
      <c r="AH86" s="856"/>
      <c r="AI86" s="856"/>
      <c r="AJ86" s="856"/>
      <c r="AK86" s="856"/>
      <c r="AL86" s="856"/>
      <c r="AM86" s="856"/>
      <c r="AN86" s="856"/>
      <c r="AO86" s="856"/>
      <c r="AP86" s="856"/>
      <c r="AQ86" s="856"/>
      <c r="AR86" s="856"/>
      <c r="AS86" s="856"/>
      <c r="AT86" s="856"/>
      <c r="AU86" s="856"/>
      <c r="AV86" s="856"/>
      <c r="AW86" s="856"/>
      <c r="AX86" s="856"/>
      <c r="AY86" s="856"/>
      <c r="AZ86" s="858"/>
      <c r="BA86" s="858"/>
      <c r="BB86" s="858"/>
      <c r="BC86" s="858"/>
      <c r="BD86" s="859"/>
      <c r="BE86" s="224"/>
      <c r="BF86" s="224"/>
      <c r="BG86" s="224"/>
      <c r="BH86" s="224"/>
      <c r="BI86" s="224"/>
      <c r="BJ86" s="224"/>
      <c r="BK86" s="224"/>
      <c r="BL86" s="224"/>
      <c r="BM86" s="224"/>
      <c r="BN86" s="224"/>
      <c r="BO86" s="224"/>
      <c r="BP86" s="224"/>
      <c r="BQ86" s="221">
        <v>80</v>
      </c>
      <c r="BR86" s="226"/>
      <c r="BS86" s="885"/>
      <c r="BT86" s="886"/>
      <c r="BU86" s="886"/>
      <c r="BV86" s="886"/>
      <c r="BW86" s="886"/>
      <c r="BX86" s="886"/>
      <c r="BY86" s="886"/>
      <c r="BZ86" s="886"/>
      <c r="CA86" s="886"/>
      <c r="CB86" s="886"/>
      <c r="CC86" s="886"/>
      <c r="CD86" s="886"/>
      <c r="CE86" s="886"/>
      <c r="CF86" s="886"/>
      <c r="CG86" s="891"/>
      <c r="CH86" s="888"/>
      <c r="CI86" s="889"/>
      <c r="CJ86" s="889"/>
      <c r="CK86" s="889"/>
      <c r="CL86" s="890"/>
      <c r="CM86" s="888"/>
      <c r="CN86" s="889"/>
      <c r="CO86" s="889"/>
      <c r="CP86" s="889"/>
      <c r="CQ86" s="890"/>
      <c r="CR86" s="888"/>
      <c r="CS86" s="889"/>
      <c r="CT86" s="889"/>
      <c r="CU86" s="889"/>
      <c r="CV86" s="890"/>
      <c r="CW86" s="888"/>
      <c r="CX86" s="889"/>
      <c r="CY86" s="889"/>
      <c r="CZ86" s="889"/>
      <c r="DA86" s="890"/>
      <c r="DB86" s="888"/>
      <c r="DC86" s="889"/>
      <c r="DD86" s="889"/>
      <c r="DE86" s="889"/>
      <c r="DF86" s="890"/>
      <c r="DG86" s="888"/>
      <c r="DH86" s="889"/>
      <c r="DI86" s="889"/>
      <c r="DJ86" s="889"/>
      <c r="DK86" s="890"/>
      <c r="DL86" s="888"/>
      <c r="DM86" s="889"/>
      <c r="DN86" s="889"/>
      <c r="DO86" s="889"/>
      <c r="DP86" s="890"/>
      <c r="DQ86" s="888"/>
      <c r="DR86" s="889"/>
      <c r="DS86" s="889"/>
      <c r="DT86" s="889"/>
      <c r="DU86" s="890"/>
      <c r="DV86" s="885"/>
      <c r="DW86" s="886"/>
      <c r="DX86" s="886"/>
      <c r="DY86" s="886"/>
      <c r="DZ86" s="887"/>
      <c r="EA86" s="212"/>
    </row>
    <row r="87" spans="1:131" ht="26.25" customHeight="1" x14ac:dyDescent="0.15">
      <c r="A87" s="227">
        <v>20</v>
      </c>
      <c r="B87" s="906"/>
      <c r="C87" s="907"/>
      <c r="D87" s="907"/>
      <c r="E87" s="907"/>
      <c r="F87" s="907"/>
      <c r="G87" s="907"/>
      <c r="H87" s="907"/>
      <c r="I87" s="907"/>
      <c r="J87" s="907"/>
      <c r="K87" s="907"/>
      <c r="L87" s="907"/>
      <c r="M87" s="907"/>
      <c r="N87" s="907"/>
      <c r="O87" s="907"/>
      <c r="P87" s="908"/>
      <c r="Q87" s="909"/>
      <c r="R87" s="910"/>
      <c r="S87" s="910"/>
      <c r="T87" s="910"/>
      <c r="U87" s="910"/>
      <c r="V87" s="910"/>
      <c r="W87" s="910"/>
      <c r="X87" s="910"/>
      <c r="Y87" s="910"/>
      <c r="Z87" s="910"/>
      <c r="AA87" s="910"/>
      <c r="AB87" s="910"/>
      <c r="AC87" s="910"/>
      <c r="AD87" s="910"/>
      <c r="AE87" s="910"/>
      <c r="AF87" s="910"/>
      <c r="AG87" s="910"/>
      <c r="AH87" s="910"/>
      <c r="AI87" s="910"/>
      <c r="AJ87" s="910"/>
      <c r="AK87" s="910"/>
      <c r="AL87" s="910"/>
      <c r="AM87" s="910"/>
      <c r="AN87" s="910"/>
      <c r="AO87" s="910"/>
      <c r="AP87" s="910"/>
      <c r="AQ87" s="910"/>
      <c r="AR87" s="910"/>
      <c r="AS87" s="910"/>
      <c r="AT87" s="910"/>
      <c r="AU87" s="910"/>
      <c r="AV87" s="910"/>
      <c r="AW87" s="910"/>
      <c r="AX87" s="910"/>
      <c r="AY87" s="910"/>
      <c r="AZ87" s="911"/>
      <c r="BA87" s="911"/>
      <c r="BB87" s="911"/>
      <c r="BC87" s="911"/>
      <c r="BD87" s="912"/>
      <c r="BE87" s="224"/>
      <c r="BF87" s="224"/>
      <c r="BG87" s="224"/>
      <c r="BH87" s="224"/>
      <c r="BI87" s="224"/>
      <c r="BJ87" s="224"/>
      <c r="BK87" s="224"/>
      <c r="BL87" s="224"/>
      <c r="BM87" s="224"/>
      <c r="BN87" s="224"/>
      <c r="BO87" s="224"/>
      <c r="BP87" s="224"/>
      <c r="BQ87" s="221">
        <v>81</v>
      </c>
      <c r="BR87" s="226"/>
      <c r="BS87" s="885"/>
      <c r="BT87" s="886"/>
      <c r="BU87" s="886"/>
      <c r="BV87" s="886"/>
      <c r="BW87" s="886"/>
      <c r="BX87" s="886"/>
      <c r="BY87" s="886"/>
      <c r="BZ87" s="886"/>
      <c r="CA87" s="886"/>
      <c r="CB87" s="886"/>
      <c r="CC87" s="886"/>
      <c r="CD87" s="886"/>
      <c r="CE87" s="886"/>
      <c r="CF87" s="886"/>
      <c r="CG87" s="891"/>
      <c r="CH87" s="888"/>
      <c r="CI87" s="889"/>
      <c r="CJ87" s="889"/>
      <c r="CK87" s="889"/>
      <c r="CL87" s="890"/>
      <c r="CM87" s="888"/>
      <c r="CN87" s="889"/>
      <c r="CO87" s="889"/>
      <c r="CP87" s="889"/>
      <c r="CQ87" s="890"/>
      <c r="CR87" s="888"/>
      <c r="CS87" s="889"/>
      <c r="CT87" s="889"/>
      <c r="CU87" s="889"/>
      <c r="CV87" s="890"/>
      <c r="CW87" s="888"/>
      <c r="CX87" s="889"/>
      <c r="CY87" s="889"/>
      <c r="CZ87" s="889"/>
      <c r="DA87" s="890"/>
      <c r="DB87" s="888"/>
      <c r="DC87" s="889"/>
      <c r="DD87" s="889"/>
      <c r="DE87" s="889"/>
      <c r="DF87" s="890"/>
      <c r="DG87" s="888"/>
      <c r="DH87" s="889"/>
      <c r="DI87" s="889"/>
      <c r="DJ87" s="889"/>
      <c r="DK87" s="890"/>
      <c r="DL87" s="888"/>
      <c r="DM87" s="889"/>
      <c r="DN87" s="889"/>
      <c r="DO87" s="889"/>
      <c r="DP87" s="890"/>
      <c r="DQ87" s="888"/>
      <c r="DR87" s="889"/>
      <c r="DS87" s="889"/>
      <c r="DT87" s="889"/>
      <c r="DU87" s="890"/>
      <c r="DV87" s="885"/>
      <c r="DW87" s="886"/>
      <c r="DX87" s="886"/>
      <c r="DY87" s="886"/>
      <c r="DZ87" s="887"/>
      <c r="EA87" s="212"/>
    </row>
    <row r="88" spans="1:131" ht="26.25" customHeight="1" thickBot="1" x14ac:dyDescent="0.2">
      <c r="A88" s="223" t="s">
        <v>378</v>
      </c>
      <c r="B88" s="815" t="s">
        <v>400</v>
      </c>
      <c r="C88" s="816"/>
      <c r="D88" s="816"/>
      <c r="E88" s="816"/>
      <c r="F88" s="816"/>
      <c r="G88" s="816"/>
      <c r="H88" s="816"/>
      <c r="I88" s="816"/>
      <c r="J88" s="816"/>
      <c r="K88" s="816"/>
      <c r="L88" s="816"/>
      <c r="M88" s="816"/>
      <c r="N88" s="816"/>
      <c r="O88" s="816"/>
      <c r="P88" s="817"/>
      <c r="Q88" s="866"/>
      <c r="R88" s="867"/>
      <c r="S88" s="867"/>
      <c r="T88" s="867"/>
      <c r="U88" s="867"/>
      <c r="V88" s="867"/>
      <c r="W88" s="867"/>
      <c r="X88" s="867"/>
      <c r="Y88" s="867"/>
      <c r="Z88" s="867"/>
      <c r="AA88" s="867"/>
      <c r="AB88" s="867"/>
      <c r="AC88" s="867"/>
      <c r="AD88" s="867"/>
      <c r="AE88" s="867"/>
      <c r="AF88" s="870">
        <v>26354</v>
      </c>
      <c r="AG88" s="870"/>
      <c r="AH88" s="870"/>
      <c r="AI88" s="870"/>
      <c r="AJ88" s="870"/>
      <c r="AK88" s="867"/>
      <c r="AL88" s="867"/>
      <c r="AM88" s="867"/>
      <c r="AN88" s="867"/>
      <c r="AO88" s="867"/>
      <c r="AP88" s="870">
        <v>1409</v>
      </c>
      <c r="AQ88" s="870"/>
      <c r="AR88" s="870"/>
      <c r="AS88" s="870"/>
      <c r="AT88" s="870"/>
      <c r="AU88" s="870">
        <v>1053</v>
      </c>
      <c r="AV88" s="870"/>
      <c r="AW88" s="870"/>
      <c r="AX88" s="870"/>
      <c r="AY88" s="870"/>
      <c r="AZ88" s="875"/>
      <c r="BA88" s="875"/>
      <c r="BB88" s="875"/>
      <c r="BC88" s="875"/>
      <c r="BD88" s="876"/>
      <c r="BE88" s="224"/>
      <c r="BF88" s="224"/>
      <c r="BG88" s="224"/>
      <c r="BH88" s="224"/>
      <c r="BI88" s="224"/>
      <c r="BJ88" s="224"/>
      <c r="BK88" s="224"/>
      <c r="BL88" s="224"/>
      <c r="BM88" s="224"/>
      <c r="BN88" s="224"/>
      <c r="BO88" s="224"/>
      <c r="BP88" s="224"/>
      <c r="BQ88" s="221">
        <v>82</v>
      </c>
      <c r="BR88" s="226"/>
      <c r="BS88" s="885"/>
      <c r="BT88" s="886"/>
      <c r="BU88" s="886"/>
      <c r="BV88" s="886"/>
      <c r="BW88" s="886"/>
      <c r="BX88" s="886"/>
      <c r="BY88" s="886"/>
      <c r="BZ88" s="886"/>
      <c r="CA88" s="886"/>
      <c r="CB88" s="886"/>
      <c r="CC88" s="886"/>
      <c r="CD88" s="886"/>
      <c r="CE88" s="886"/>
      <c r="CF88" s="886"/>
      <c r="CG88" s="891"/>
      <c r="CH88" s="888"/>
      <c r="CI88" s="889"/>
      <c r="CJ88" s="889"/>
      <c r="CK88" s="889"/>
      <c r="CL88" s="890"/>
      <c r="CM88" s="888"/>
      <c r="CN88" s="889"/>
      <c r="CO88" s="889"/>
      <c r="CP88" s="889"/>
      <c r="CQ88" s="890"/>
      <c r="CR88" s="888"/>
      <c r="CS88" s="889"/>
      <c r="CT88" s="889"/>
      <c r="CU88" s="889"/>
      <c r="CV88" s="890"/>
      <c r="CW88" s="888"/>
      <c r="CX88" s="889"/>
      <c r="CY88" s="889"/>
      <c r="CZ88" s="889"/>
      <c r="DA88" s="890"/>
      <c r="DB88" s="888"/>
      <c r="DC88" s="889"/>
      <c r="DD88" s="889"/>
      <c r="DE88" s="889"/>
      <c r="DF88" s="890"/>
      <c r="DG88" s="888"/>
      <c r="DH88" s="889"/>
      <c r="DI88" s="889"/>
      <c r="DJ88" s="889"/>
      <c r="DK88" s="890"/>
      <c r="DL88" s="888"/>
      <c r="DM88" s="889"/>
      <c r="DN88" s="889"/>
      <c r="DO88" s="889"/>
      <c r="DP88" s="890"/>
      <c r="DQ88" s="888"/>
      <c r="DR88" s="889"/>
      <c r="DS88" s="889"/>
      <c r="DT88" s="889"/>
      <c r="DU88" s="890"/>
      <c r="DV88" s="885"/>
      <c r="DW88" s="886"/>
      <c r="DX88" s="886"/>
      <c r="DY88" s="886"/>
      <c r="DZ88" s="887"/>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85"/>
      <c r="BT89" s="886"/>
      <c r="BU89" s="886"/>
      <c r="BV89" s="886"/>
      <c r="BW89" s="886"/>
      <c r="BX89" s="886"/>
      <c r="BY89" s="886"/>
      <c r="BZ89" s="886"/>
      <c r="CA89" s="886"/>
      <c r="CB89" s="886"/>
      <c r="CC89" s="886"/>
      <c r="CD89" s="886"/>
      <c r="CE89" s="886"/>
      <c r="CF89" s="886"/>
      <c r="CG89" s="891"/>
      <c r="CH89" s="888"/>
      <c r="CI89" s="889"/>
      <c r="CJ89" s="889"/>
      <c r="CK89" s="889"/>
      <c r="CL89" s="890"/>
      <c r="CM89" s="888"/>
      <c r="CN89" s="889"/>
      <c r="CO89" s="889"/>
      <c r="CP89" s="889"/>
      <c r="CQ89" s="890"/>
      <c r="CR89" s="888"/>
      <c r="CS89" s="889"/>
      <c r="CT89" s="889"/>
      <c r="CU89" s="889"/>
      <c r="CV89" s="890"/>
      <c r="CW89" s="888"/>
      <c r="CX89" s="889"/>
      <c r="CY89" s="889"/>
      <c r="CZ89" s="889"/>
      <c r="DA89" s="890"/>
      <c r="DB89" s="888"/>
      <c r="DC89" s="889"/>
      <c r="DD89" s="889"/>
      <c r="DE89" s="889"/>
      <c r="DF89" s="890"/>
      <c r="DG89" s="888"/>
      <c r="DH89" s="889"/>
      <c r="DI89" s="889"/>
      <c r="DJ89" s="889"/>
      <c r="DK89" s="890"/>
      <c r="DL89" s="888"/>
      <c r="DM89" s="889"/>
      <c r="DN89" s="889"/>
      <c r="DO89" s="889"/>
      <c r="DP89" s="890"/>
      <c r="DQ89" s="888"/>
      <c r="DR89" s="889"/>
      <c r="DS89" s="889"/>
      <c r="DT89" s="889"/>
      <c r="DU89" s="890"/>
      <c r="DV89" s="885"/>
      <c r="DW89" s="886"/>
      <c r="DX89" s="886"/>
      <c r="DY89" s="886"/>
      <c r="DZ89" s="887"/>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85"/>
      <c r="BT90" s="886"/>
      <c r="BU90" s="886"/>
      <c r="BV90" s="886"/>
      <c r="BW90" s="886"/>
      <c r="BX90" s="886"/>
      <c r="BY90" s="886"/>
      <c r="BZ90" s="886"/>
      <c r="CA90" s="886"/>
      <c r="CB90" s="886"/>
      <c r="CC90" s="886"/>
      <c r="CD90" s="886"/>
      <c r="CE90" s="886"/>
      <c r="CF90" s="886"/>
      <c r="CG90" s="891"/>
      <c r="CH90" s="888"/>
      <c r="CI90" s="889"/>
      <c r="CJ90" s="889"/>
      <c r="CK90" s="889"/>
      <c r="CL90" s="890"/>
      <c r="CM90" s="888"/>
      <c r="CN90" s="889"/>
      <c r="CO90" s="889"/>
      <c r="CP90" s="889"/>
      <c r="CQ90" s="890"/>
      <c r="CR90" s="888"/>
      <c r="CS90" s="889"/>
      <c r="CT90" s="889"/>
      <c r="CU90" s="889"/>
      <c r="CV90" s="890"/>
      <c r="CW90" s="888"/>
      <c r="CX90" s="889"/>
      <c r="CY90" s="889"/>
      <c r="CZ90" s="889"/>
      <c r="DA90" s="890"/>
      <c r="DB90" s="888"/>
      <c r="DC90" s="889"/>
      <c r="DD90" s="889"/>
      <c r="DE90" s="889"/>
      <c r="DF90" s="890"/>
      <c r="DG90" s="888"/>
      <c r="DH90" s="889"/>
      <c r="DI90" s="889"/>
      <c r="DJ90" s="889"/>
      <c r="DK90" s="890"/>
      <c r="DL90" s="888"/>
      <c r="DM90" s="889"/>
      <c r="DN90" s="889"/>
      <c r="DO90" s="889"/>
      <c r="DP90" s="890"/>
      <c r="DQ90" s="888"/>
      <c r="DR90" s="889"/>
      <c r="DS90" s="889"/>
      <c r="DT90" s="889"/>
      <c r="DU90" s="890"/>
      <c r="DV90" s="885"/>
      <c r="DW90" s="886"/>
      <c r="DX90" s="886"/>
      <c r="DY90" s="886"/>
      <c r="DZ90" s="887"/>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85"/>
      <c r="BT91" s="886"/>
      <c r="BU91" s="886"/>
      <c r="BV91" s="886"/>
      <c r="BW91" s="886"/>
      <c r="BX91" s="886"/>
      <c r="BY91" s="886"/>
      <c r="BZ91" s="886"/>
      <c r="CA91" s="886"/>
      <c r="CB91" s="886"/>
      <c r="CC91" s="886"/>
      <c r="CD91" s="886"/>
      <c r="CE91" s="886"/>
      <c r="CF91" s="886"/>
      <c r="CG91" s="891"/>
      <c r="CH91" s="888"/>
      <c r="CI91" s="889"/>
      <c r="CJ91" s="889"/>
      <c r="CK91" s="889"/>
      <c r="CL91" s="890"/>
      <c r="CM91" s="888"/>
      <c r="CN91" s="889"/>
      <c r="CO91" s="889"/>
      <c r="CP91" s="889"/>
      <c r="CQ91" s="890"/>
      <c r="CR91" s="888"/>
      <c r="CS91" s="889"/>
      <c r="CT91" s="889"/>
      <c r="CU91" s="889"/>
      <c r="CV91" s="890"/>
      <c r="CW91" s="888"/>
      <c r="CX91" s="889"/>
      <c r="CY91" s="889"/>
      <c r="CZ91" s="889"/>
      <c r="DA91" s="890"/>
      <c r="DB91" s="888"/>
      <c r="DC91" s="889"/>
      <c r="DD91" s="889"/>
      <c r="DE91" s="889"/>
      <c r="DF91" s="890"/>
      <c r="DG91" s="888"/>
      <c r="DH91" s="889"/>
      <c r="DI91" s="889"/>
      <c r="DJ91" s="889"/>
      <c r="DK91" s="890"/>
      <c r="DL91" s="888"/>
      <c r="DM91" s="889"/>
      <c r="DN91" s="889"/>
      <c r="DO91" s="889"/>
      <c r="DP91" s="890"/>
      <c r="DQ91" s="888"/>
      <c r="DR91" s="889"/>
      <c r="DS91" s="889"/>
      <c r="DT91" s="889"/>
      <c r="DU91" s="890"/>
      <c r="DV91" s="885"/>
      <c r="DW91" s="886"/>
      <c r="DX91" s="886"/>
      <c r="DY91" s="886"/>
      <c r="DZ91" s="887"/>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85"/>
      <c r="BT92" s="886"/>
      <c r="BU92" s="886"/>
      <c r="BV92" s="886"/>
      <c r="BW92" s="886"/>
      <c r="BX92" s="886"/>
      <c r="BY92" s="886"/>
      <c r="BZ92" s="886"/>
      <c r="CA92" s="886"/>
      <c r="CB92" s="886"/>
      <c r="CC92" s="886"/>
      <c r="CD92" s="886"/>
      <c r="CE92" s="886"/>
      <c r="CF92" s="886"/>
      <c r="CG92" s="891"/>
      <c r="CH92" s="888"/>
      <c r="CI92" s="889"/>
      <c r="CJ92" s="889"/>
      <c r="CK92" s="889"/>
      <c r="CL92" s="890"/>
      <c r="CM92" s="888"/>
      <c r="CN92" s="889"/>
      <c r="CO92" s="889"/>
      <c r="CP92" s="889"/>
      <c r="CQ92" s="890"/>
      <c r="CR92" s="888"/>
      <c r="CS92" s="889"/>
      <c r="CT92" s="889"/>
      <c r="CU92" s="889"/>
      <c r="CV92" s="890"/>
      <c r="CW92" s="888"/>
      <c r="CX92" s="889"/>
      <c r="CY92" s="889"/>
      <c r="CZ92" s="889"/>
      <c r="DA92" s="890"/>
      <c r="DB92" s="888"/>
      <c r="DC92" s="889"/>
      <c r="DD92" s="889"/>
      <c r="DE92" s="889"/>
      <c r="DF92" s="890"/>
      <c r="DG92" s="888"/>
      <c r="DH92" s="889"/>
      <c r="DI92" s="889"/>
      <c r="DJ92" s="889"/>
      <c r="DK92" s="890"/>
      <c r="DL92" s="888"/>
      <c r="DM92" s="889"/>
      <c r="DN92" s="889"/>
      <c r="DO92" s="889"/>
      <c r="DP92" s="890"/>
      <c r="DQ92" s="888"/>
      <c r="DR92" s="889"/>
      <c r="DS92" s="889"/>
      <c r="DT92" s="889"/>
      <c r="DU92" s="890"/>
      <c r="DV92" s="885"/>
      <c r="DW92" s="886"/>
      <c r="DX92" s="886"/>
      <c r="DY92" s="886"/>
      <c r="DZ92" s="887"/>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85"/>
      <c r="BT93" s="886"/>
      <c r="BU93" s="886"/>
      <c r="BV93" s="886"/>
      <c r="BW93" s="886"/>
      <c r="BX93" s="886"/>
      <c r="BY93" s="886"/>
      <c r="BZ93" s="886"/>
      <c r="CA93" s="886"/>
      <c r="CB93" s="886"/>
      <c r="CC93" s="886"/>
      <c r="CD93" s="886"/>
      <c r="CE93" s="886"/>
      <c r="CF93" s="886"/>
      <c r="CG93" s="891"/>
      <c r="CH93" s="888"/>
      <c r="CI93" s="889"/>
      <c r="CJ93" s="889"/>
      <c r="CK93" s="889"/>
      <c r="CL93" s="890"/>
      <c r="CM93" s="888"/>
      <c r="CN93" s="889"/>
      <c r="CO93" s="889"/>
      <c r="CP93" s="889"/>
      <c r="CQ93" s="890"/>
      <c r="CR93" s="888"/>
      <c r="CS93" s="889"/>
      <c r="CT93" s="889"/>
      <c r="CU93" s="889"/>
      <c r="CV93" s="890"/>
      <c r="CW93" s="888"/>
      <c r="CX93" s="889"/>
      <c r="CY93" s="889"/>
      <c r="CZ93" s="889"/>
      <c r="DA93" s="890"/>
      <c r="DB93" s="888"/>
      <c r="DC93" s="889"/>
      <c r="DD93" s="889"/>
      <c r="DE93" s="889"/>
      <c r="DF93" s="890"/>
      <c r="DG93" s="888"/>
      <c r="DH93" s="889"/>
      <c r="DI93" s="889"/>
      <c r="DJ93" s="889"/>
      <c r="DK93" s="890"/>
      <c r="DL93" s="888"/>
      <c r="DM93" s="889"/>
      <c r="DN93" s="889"/>
      <c r="DO93" s="889"/>
      <c r="DP93" s="890"/>
      <c r="DQ93" s="888"/>
      <c r="DR93" s="889"/>
      <c r="DS93" s="889"/>
      <c r="DT93" s="889"/>
      <c r="DU93" s="890"/>
      <c r="DV93" s="885"/>
      <c r="DW93" s="886"/>
      <c r="DX93" s="886"/>
      <c r="DY93" s="886"/>
      <c r="DZ93" s="887"/>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85"/>
      <c r="BT94" s="886"/>
      <c r="BU94" s="886"/>
      <c r="BV94" s="886"/>
      <c r="BW94" s="886"/>
      <c r="BX94" s="886"/>
      <c r="BY94" s="886"/>
      <c r="BZ94" s="886"/>
      <c r="CA94" s="886"/>
      <c r="CB94" s="886"/>
      <c r="CC94" s="886"/>
      <c r="CD94" s="886"/>
      <c r="CE94" s="886"/>
      <c r="CF94" s="886"/>
      <c r="CG94" s="891"/>
      <c r="CH94" s="888"/>
      <c r="CI94" s="889"/>
      <c r="CJ94" s="889"/>
      <c r="CK94" s="889"/>
      <c r="CL94" s="890"/>
      <c r="CM94" s="888"/>
      <c r="CN94" s="889"/>
      <c r="CO94" s="889"/>
      <c r="CP94" s="889"/>
      <c r="CQ94" s="890"/>
      <c r="CR94" s="888"/>
      <c r="CS94" s="889"/>
      <c r="CT94" s="889"/>
      <c r="CU94" s="889"/>
      <c r="CV94" s="890"/>
      <c r="CW94" s="888"/>
      <c r="CX94" s="889"/>
      <c r="CY94" s="889"/>
      <c r="CZ94" s="889"/>
      <c r="DA94" s="890"/>
      <c r="DB94" s="888"/>
      <c r="DC94" s="889"/>
      <c r="DD94" s="889"/>
      <c r="DE94" s="889"/>
      <c r="DF94" s="890"/>
      <c r="DG94" s="888"/>
      <c r="DH94" s="889"/>
      <c r="DI94" s="889"/>
      <c r="DJ94" s="889"/>
      <c r="DK94" s="890"/>
      <c r="DL94" s="888"/>
      <c r="DM94" s="889"/>
      <c r="DN94" s="889"/>
      <c r="DO94" s="889"/>
      <c r="DP94" s="890"/>
      <c r="DQ94" s="888"/>
      <c r="DR94" s="889"/>
      <c r="DS94" s="889"/>
      <c r="DT94" s="889"/>
      <c r="DU94" s="890"/>
      <c r="DV94" s="885"/>
      <c r="DW94" s="886"/>
      <c r="DX94" s="886"/>
      <c r="DY94" s="886"/>
      <c r="DZ94" s="887"/>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85"/>
      <c r="BT95" s="886"/>
      <c r="BU95" s="886"/>
      <c r="BV95" s="886"/>
      <c r="BW95" s="886"/>
      <c r="BX95" s="886"/>
      <c r="BY95" s="886"/>
      <c r="BZ95" s="886"/>
      <c r="CA95" s="886"/>
      <c r="CB95" s="886"/>
      <c r="CC95" s="886"/>
      <c r="CD95" s="886"/>
      <c r="CE95" s="886"/>
      <c r="CF95" s="886"/>
      <c r="CG95" s="891"/>
      <c r="CH95" s="888"/>
      <c r="CI95" s="889"/>
      <c r="CJ95" s="889"/>
      <c r="CK95" s="889"/>
      <c r="CL95" s="890"/>
      <c r="CM95" s="888"/>
      <c r="CN95" s="889"/>
      <c r="CO95" s="889"/>
      <c r="CP95" s="889"/>
      <c r="CQ95" s="890"/>
      <c r="CR95" s="888"/>
      <c r="CS95" s="889"/>
      <c r="CT95" s="889"/>
      <c r="CU95" s="889"/>
      <c r="CV95" s="890"/>
      <c r="CW95" s="888"/>
      <c r="CX95" s="889"/>
      <c r="CY95" s="889"/>
      <c r="CZ95" s="889"/>
      <c r="DA95" s="890"/>
      <c r="DB95" s="888"/>
      <c r="DC95" s="889"/>
      <c r="DD95" s="889"/>
      <c r="DE95" s="889"/>
      <c r="DF95" s="890"/>
      <c r="DG95" s="888"/>
      <c r="DH95" s="889"/>
      <c r="DI95" s="889"/>
      <c r="DJ95" s="889"/>
      <c r="DK95" s="890"/>
      <c r="DL95" s="888"/>
      <c r="DM95" s="889"/>
      <c r="DN95" s="889"/>
      <c r="DO95" s="889"/>
      <c r="DP95" s="890"/>
      <c r="DQ95" s="888"/>
      <c r="DR95" s="889"/>
      <c r="DS95" s="889"/>
      <c r="DT95" s="889"/>
      <c r="DU95" s="890"/>
      <c r="DV95" s="885"/>
      <c r="DW95" s="886"/>
      <c r="DX95" s="886"/>
      <c r="DY95" s="886"/>
      <c r="DZ95" s="887"/>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85"/>
      <c r="BT96" s="886"/>
      <c r="BU96" s="886"/>
      <c r="BV96" s="886"/>
      <c r="BW96" s="886"/>
      <c r="BX96" s="886"/>
      <c r="BY96" s="886"/>
      <c r="BZ96" s="886"/>
      <c r="CA96" s="886"/>
      <c r="CB96" s="886"/>
      <c r="CC96" s="886"/>
      <c r="CD96" s="886"/>
      <c r="CE96" s="886"/>
      <c r="CF96" s="886"/>
      <c r="CG96" s="891"/>
      <c r="CH96" s="888"/>
      <c r="CI96" s="889"/>
      <c r="CJ96" s="889"/>
      <c r="CK96" s="889"/>
      <c r="CL96" s="890"/>
      <c r="CM96" s="888"/>
      <c r="CN96" s="889"/>
      <c r="CO96" s="889"/>
      <c r="CP96" s="889"/>
      <c r="CQ96" s="890"/>
      <c r="CR96" s="888"/>
      <c r="CS96" s="889"/>
      <c r="CT96" s="889"/>
      <c r="CU96" s="889"/>
      <c r="CV96" s="890"/>
      <c r="CW96" s="888"/>
      <c r="CX96" s="889"/>
      <c r="CY96" s="889"/>
      <c r="CZ96" s="889"/>
      <c r="DA96" s="890"/>
      <c r="DB96" s="888"/>
      <c r="DC96" s="889"/>
      <c r="DD96" s="889"/>
      <c r="DE96" s="889"/>
      <c r="DF96" s="890"/>
      <c r="DG96" s="888"/>
      <c r="DH96" s="889"/>
      <c r="DI96" s="889"/>
      <c r="DJ96" s="889"/>
      <c r="DK96" s="890"/>
      <c r="DL96" s="888"/>
      <c r="DM96" s="889"/>
      <c r="DN96" s="889"/>
      <c r="DO96" s="889"/>
      <c r="DP96" s="890"/>
      <c r="DQ96" s="888"/>
      <c r="DR96" s="889"/>
      <c r="DS96" s="889"/>
      <c r="DT96" s="889"/>
      <c r="DU96" s="890"/>
      <c r="DV96" s="885"/>
      <c r="DW96" s="886"/>
      <c r="DX96" s="886"/>
      <c r="DY96" s="886"/>
      <c r="DZ96" s="887"/>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85"/>
      <c r="BT97" s="886"/>
      <c r="BU97" s="886"/>
      <c r="BV97" s="886"/>
      <c r="BW97" s="886"/>
      <c r="BX97" s="886"/>
      <c r="BY97" s="886"/>
      <c r="BZ97" s="886"/>
      <c r="CA97" s="886"/>
      <c r="CB97" s="886"/>
      <c r="CC97" s="886"/>
      <c r="CD97" s="886"/>
      <c r="CE97" s="886"/>
      <c r="CF97" s="886"/>
      <c r="CG97" s="891"/>
      <c r="CH97" s="888"/>
      <c r="CI97" s="889"/>
      <c r="CJ97" s="889"/>
      <c r="CK97" s="889"/>
      <c r="CL97" s="890"/>
      <c r="CM97" s="888"/>
      <c r="CN97" s="889"/>
      <c r="CO97" s="889"/>
      <c r="CP97" s="889"/>
      <c r="CQ97" s="890"/>
      <c r="CR97" s="888"/>
      <c r="CS97" s="889"/>
      <c r="CT97" s="889"/>
      <c r="CU97" s="889"/>
      <c r="CV97" s="890"/>
      <c r="CW97" s="888"/>
      <c r="CX97" s="889"/>
      <c r="CY97" s="889"/>
      <c r="CZ97" s="889"/>
      <c r="DA97" s="890"/>
      <c r="DB97" s="888"/>
      <c r="DC97" s="889"/>
      <c r="DD97" s="889"/>
      <c r="DE97" s="889"/>
      <c r="DF97" s="890"/>
      <c r="DG97" s="888"/>
      <c r="DH97" s="889"/>
      <c r="DI97" s="889"/>
      <c r="DJ97" s="889"/>
      <c r="DK97" s="890"/>
      <c r="DL97" s="888"/>
      <c r="DM97" s="889"/>
      <c r="DN97" s="889"/>
      <c r="DO97" s="889"/>
      <c r="DP97" s="890"/>
      <c r="DQ97" s="888"/>
      <c r="DR97" s="889"/>
      <c r="DS97" s="889"/>
      <c r="DT97" s="889"/>
      <c r="DU97" s="890"/>
      <c r="DV97" s="885"/>
      <c r="DW97" s="886"/>
      <c r="DX97" s="886"/>
      <c r="DY97" s="886"/>
      <c r="DZ97" s="887"/>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85"/>
      <c r="BT98" s="886"/>
      <c r="BU98" s="886"/>
      <c r="BV98" s="886"/>
      <c r="BW98" s="886"/>
      <c r="BX98" s="886"/>
      <c r="BY98" s="886"/>
      <c r="BZ98" s="886"/>
      <c r="CA98" s="886"/>
      <c r="CB98" s="886"/>
      <c r="CC98" s="886"/>
      <c r="CD98" s="886"/>
      <c r="CE98" s="886"/>
      <c r="CF98" s="886"/>
      <c r="CG98" s="891"/>
      <c r="CH98" s="888"/>
      <c r="CI98" s="889"/>
      <c r="CJ98" s="889"/>
      <c r="CK98" s="889"/>
      <c r="CL98" s="890"/>
      <c r="CM98" s="888"/>
      <c r="CN98" s="889"/>
      <c r="CO98" s="889"/>
      <c r="CP98" s="889"/>
      <c r="CQ98" s="890"/>
      <c r="CR98" s="888"/>
      <c r="CS98" s="889"/>
      <c r="CT98" s="889"/>
      <c r="CU98" s="889"/>
      <c r="CV98" s="890"/>
      <c r="CW98" s="888"/>
      <c r="CX98" s="889"/>
      <c r="CY98" s="889"/>
      <c r="CZ98" s="889"/>
      <c r="DA98" s="890"/>
      <c r="DB98" s="888"/>
      <c r="DC98" s="889"/>
      <c r="DD98" s="889"/>
      <c r="DE98" s="889"/>
      <c r="DF98" s="890"/>
      <c r="DG98" s="888"/>
      <c r="DH98" s="889"/>
      <c r="DI98" s="889"/>
      <c r="DJ98" s="889"/>
      <c r="DK98" s="890"/>
      <c r="DL98" s="888"/>
      <c r="DM98" s="889"/>
      <c r="DN98" s="889"/>
      <c r="DO98" s="889"/>
      <c r="DP98" s="890"/>
      <c r="DQ98" s="888"/>
      <c r="DR98" s="889"/>
      <c r="DS98" s="889"/>
      <c r="DT98" s="889"/>
      <c r="DU98" s="890"/>
      <c r="DV98" s="885"/>
      <c r="DW98" s="886"/>
      <c r="DX98" s="886"/>
      <c r="DY98" s="886"/>
      <c r="DZ98" s="887"/>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85"/>
      <c r="BT99" s="886"/>
      <c r="BU99" s="886"/>
      <c r="BV99" s="886"/>
      <c r="BW99" s="886"/>
      <c r="BX99" s="886"/>
      <c r="BY99" s="886"/>
      <c r="BZ99" s="886"/>
      <c r="CA99" s="886"/>
      <c r="CB99" s="886"/>
      <c r="CC99" s="886"/>
      <c r="CD99" s="886"/>
      <c r="CE99" s="886"/>
      <c r="CF99" s="886"/>
      <c r="CG99" s="891"/>
      <c r="CH99" s="888"/>
      <c r="CI99" s="889"/>
      <c r="CJ99" s="889"/>
      <c r="CK99" s="889"/>
      <c r="CL99" s="890"/>
      <c r="CM99" s="888"/>
      <c r="CN99" s="889"/>
      <c r="CO99" s="889"/>
      <c r="CP99" s="889"/>
      <c r="CQ99" s="890"/>
      <c r="CR99" s="888"/>
      <c r="CS99" s="889"/>
      <c r="CT99" s="889"/>
      <c r="CU99" s="889"/>
      <c r="CV99" s="890"/>
      <c r="CW99" s="888"/>
      <c r="CX99" s="889"/>
      <c r="CY99" s="889"/>
      <c r="CZ99" s="889"/>
      <c r="DA99" s="890"/>
      <c r="DB99" s="888"/>
      <c r="DC99" s="889"/>
      <c r="DD99" s="889"/>
      <c r="DE99" s="889"/>
      <c r="DF99" s="890"/>
      <c r="DG99" s="888"/>
      <c r="DH99" s="889"/>
      <c r="DI99" s="889"/>
      <c r="DJ99" s="889"/>
      <c r="DK99" s="890"/>
      <c r="DL99" s="888"/>
      <c r="DM99" s="889"/>
      <c r="DN99" s="889"/>
      <c r="DO99" s="889"/>
      <c r="DP99" s="890"/>
      <c r="DQ99" s="888"/>
      <c r="DR99" s="889"/>
      <c r="DS99" s="889"/>
      <c r="DT99" s="889"/>
      <c r="DU99" s="890"/>
      <c r="DV99" s="885"/>
      <c r="DW99" s="886"/>
      <c r="DX99" s="886"/>
      <c r="DY99" s="886"/>
      <c r="DZ99" s="887"/>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85"/>
      <c r="BT100" s="886"/>
      <c r="BU100" s="886"/>
      <c r="BV100" s="886"/>
      <c r="BW100" s="886"/>
      <c r="BX100" s="886"/>
      <c r="BY100" s="886"/>
      <c r="BZ100" s="886"/>
      <c r="CA100" s="886"/>
      <c r="CB100" s="886"/>
      <c r="CC100" s="886"/>
      <c r="CD100" s="886"/>
      <c r="CE100" s="886"/>
      <c r="CF100" s="886"/>
      <c r="CG100" s="891"/>
      <c r="CH100" s="888"/>
      <c r="CI100" s="889"/>
      <c r="CJ100" s="889"/>
      <c r="CK100" s="889"/>
      <c r="CL100" s="890"/>
      <c r="CM100" s="888"/>
      <c r="CN100" s="889"/>
      <c r="CO100" s="889"/>
      <c r="CP100" s="889"/>
      <c r="CQ100" s="890"/>
      <c r="CR100" s="888"/>
      <c r="CS100" s="889"/>
      <c r="CT100" s="889"/>
      <c r="CU100" s="889"/>
      <c r="CV100" s="890"/>
      <c r="CW100" s="888"/>
      <c r="CX100" s="889"/>
      <c r="CY100" s="889"/>
      <c r="CZ100" s="889"/>
      <c r="DA100" s="890"/>
      <c r="DB100" s="888"/>
      <c r="DC100" s="889"/>
      <c r="DD100" s="889"/>
      <c r="DE100" s="889"/>
      <c r="DF100" s="890"/>
      <c r="DG100" s="888"/>
      <c r="DH100" s="889"/>
      <c r="DI100" s="889"/>
      <c r="DJ100" s="889"/>
      <c r="DK100" s="890"/>
      <c r="DL100" s="888"/>
      <c r="DM100" s="889"/>
      <c r="DN100" s="889"/>
      <c r="DO100" s="889"/>
      <c r="DP100" s="890"/>
      <c r="DQ100" s="888"/>
      <c r="DR100" s="889"/>
      <c r="DS100" s="889"/>
      <c r="DT100" s="889"/>
      <c r="DU100" s="890"/>
      <c r="DV100" s="885"/>
      <c r="DW100" s="886"/>
      <c r="DX100" s="886"/>
      <c r="DY100" s="886"/>
      <c r="DZ100" s="887"/>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85"/>
      <c r="BT101" s="886"/>
      <c r="BU101" s="886"/>
      <c r="BV101" s="886"/>
      <c r="BW101" s="886"/>
      <c r="BX101" s="886"/>
      <c r="BY101" s="886"/>
      <c r="BZ101" s="886"/>
      <c r="CA101" s="886"/>
      <c r="CB101" s="886"/>
      <c r="CC101" s="886"/>
      <c r="CD101" s="886"/>
      <c r="CE101" s="886"/>
      <c r="CF101" s="886"/>
      <c r="CG101" s="891"/>
      <c r="CH101" s="888"/>
      <c r="CI101" s="889"/>
      <c r="CJ101" s="889"/>
      <c r="CK101" s="889"/>
      <c r="CL101" s="890"/>
      <c r="CM101" s="888"/>
      <c r="CN101" s="889"/>
      <c r="CO101" s="889"/>
      <c r="CP101" s="889"/>
      <c r="CQ101" s="890"/>
      <c r="CR101" s="888"/>
      <c r="CS101" s="889"/>
      <c r="CT101" s="889"/>
      <c r="CU101" s="889"/>
      <c r="CV101" s="890"/>
      <c r="CW101" s="888"/>
      <c r="CX101" s="889"/>
      <c r="CY101" s="889"/>
      <c r="CZ101" s="889"/>
      <c r="DA101" s="890"/>
      <c r="DB101" s="888"/>
      <c r="DC101" s="889"/>
      <c r="DD101" s="889"/>
      <c r="DE101" s="889"/>
      <c r="DF101" s="890"/>
      <c r="DG101" s="888"/>
      <c r="DH101" s="889"/>
      <c r="DI101" s="889"/>
      <c r="DJ101" s="889"/>
      <c r="DK101" s="890"/>
      <c r="DL101" s="888"/>
      <c r="DM101" s="889"/>
      <c r="DN101" s="889"/>
      <c r="DO101" s="889"/>
      <c r="DP101" s="890"/>
      <c r="DQ101" s="888"/>
      <c r="DR101" s="889"/>
      <c r="DS101" s="889"/>
      <c r="DT101" s="889"/>
      <c r="DU101" s="890"/>
      <c r="DV101" s="885"/>
      <c r="DW101" s="886"/>
      <c r="DX101" s="886"/>
      <c r="DY101" s="886"/>
      <c r="DZ101" s="887"/>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15" t="s">
        <v>401</v>
      </c>
      <c r="BS102" s="816"/>
      <c r="BT102" s="816"/>
      <c r="BU102" s="816"/>
      <c r="BV102" s="816"/>
      <c r="BW102" s="816"/>
      <c r="BX102" s="816"/>
      <c r="BY102" s="816"/>
      <c r="BZ102" s="816"/>
      <c r="CA102" s="816"/>
      <c r="CB102" s="816"/>
      <c r="CC102" s="816"/>
      <c r="CD102" s="816"/>
      <c r="CE102" s="816"/>
      <c r="CF102" s="816"/>
      <c r="CG102" s="817"/>
      <c r="CH102" s="913"/>
      <c r="CI102" s="914"/>
      <c r="CJ102" s="914"/>
      <c r="CK102" s="914"/>
      <c r="CL102" s="915"/>
      <c r="CM102" s="913"/>
      <c r="CN102" s="914"/>
      <c r="CO102" s="914"/>
      <c r="CP102" s="914"/>
      <c r="CQ102" s="915"/>
      <c r="CR102" s="916">
        <v>642</v>
      </c>
      <c r="CS102" s="878"/>
      <c r="CT102" s="878"/>
      <c r="CU102" s="878"/>
      <c r="CV102" s="917"/>
      <c r="CW102" s="916">
        <v>27</v>
      </c>
      <c r="CX102" s="878"/>
      <c r="CY102" s="878"/>
      <c r="CZ102" s="878"/>
      <c r="DA102" s="917"/>
      <c r="DB102" s="916">
        <v>205</v>
      </c>
      <c r="DC102" s="878"/>
      <c r="DD102" s="878"/>
      <c r="DE102" s="878"/>
      <c r="DF102" s="917"/>
      <c r="DG102" s="916">
        <v>140</v>
      </c>
      <c r="DH102" s="878"/>
      <c r="DI102" s="878"/>
      <c r="DJ102" s="878"/>
      <c r="DK102" s="917"/>
      <c r="DL102" s="916" t="s">
        <v>548</v>
      </c>
      <c r="DM102" s="878"/>
      <c r="DN102" s="878"/>
      <c r="DO102" s="878"/>
      <c r="DP102" s="917"/>
      <c r="DQ102" s="916" t="s">
        <v>548</v>
      </c>
      <c r="DR102" s="878"/>
      <c r="DS102" s="878"/>
      <c r="DT102" s="878"/>
      <c r="DU102" s="917"/>
      <c r="DV102" s="815"/>
      <c r="DW102" s="816"/>
      <c r="DX102" s="816"/>
      <c r="DY102" s="816"/>
      <c r="DZ102" s="940"/>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1" t="s">
        <v>402</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2" t="s">
        <v>403</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43" t="s">
        <v>406</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407</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15">
      <c r="A109" s="938" t="s">
        <v>408</v>
      </c>
      <c r="B109" s="919"/>
      <c r="C109" s="919"/>
      <c r="D109" s="919"/>
      <c r="E109" s="919"/>
      <c r="F109" s="919"/>
      <c r="G109" s="919"/>
      <c r="H109" s="919"/>
      <c r="I109" s="919"/>
      <c r="J109" s="919"/>
      <c r="K109" s="919"/>
      <c r="L109" s="919"/>
      <c r="M109" s="919"/>
      <c r="N109" s="919"/>
      <c r="O109" s="919"/>
      <c r="P109" s="919"/>
      <c r="Q109" s="919"/>
      <c r="R109" s="919"/>
      <c r="S109" s="919"/>
      <c r="T109" s="919"/>
      <c r="U109" s="919"/>
      <c r="V109" s="919"/>
      <c r="W109" s="919"/>
      <c r="X109" s="919"/>
      <c r="Y109" s="919"/>
      <c r="Z109" s="920"/>
      <c r="AA109" s="918" t="s">
        <v>409</v>
      </c>
      <c r="AB109" s="919"/>
      <c r="AC109" s="919"/>
      <c r="AD109" s="919"/>
      <c r="AE109" s="920"/>
      <c r="AF109" s="918" t="s">
        <v>410</v>
      </c>
      <c r="AG109" s="919"/>
      <c r="AH109" s="919"/>
      <c r="AI109" s="919"/>
      <c r="AJ109" s="920"/>
      <c r="AK109" s="918" t="s">
        <v>294</v>
      </c>
      <c r="AL109" s="919"/>
      <c r="AM109" s="919"/>
      <c r="AN109" s="919"/>
      <c r="AO109" s="920"/>
      <c r="AP109" s="918" t="s">
        <v>411</v>
      </c>
      <c r="AQ109" s="919"/>
      <c r="AR109" s="919"/>
      <c r="AS109" s="919"/>
      <c r="AT109" s="921"/>
      <c r="AU109" s="938" t="s">
        <v>408</v>
      </c>
      <c r="AV109" s="919"/>
      <c r="AW109" s="919"/>
      <c r="AX109" s="919"/>
      <c r="AY109" s="919"/>
      <c r="AZ109" s="919"/>
      <c r="BA109" s="919"/>
      <c r="BB109" s="919"/>
      <c r="BC109" s="919"/>
      <c r="BD109" s="919"/>
      <c r="BE109" s="919"/>
      <c r="BF109" s="919"/>
      <c r="BG109" s="919"/>
      <c r="BH109" s="919"/>
      <c r="BI109" s="919"/>
      <c r="BJ109" s="919"/>
      <c r="BK109" s="919"/>
      <c r="BL109" s="919"/>
      <c r="BM109" s="919"/>
      <c r="BN109" s="919"/>
      <c r="BO109" s="919"/>
      <c r="BP109" s="920"/>
      <c r="BQ109" s="918" t="s">
        <v>409</v>
      </c>
      <c r="BR109" s="919"/>
      <c r="BS109" s="919"/>
      <c r="BT109" s="919"/>
      <c r="BU109" s="920"/>
      <c r="BV109" s="918" t="s">
        <v>410</v>
      </c>
      <c r="BW109" s="919"/>
      <c r="BX109" s="919"/>
      <c r="BY109" s="919"/>
      <c r="BZ109" s="920"/>
      <c r="CA109" s="918" t="s">
        <v>294</v>
      </c>
      <c r="CB109" s="919"/>
      <c r="CC109" s="919"/>
      <c r="CD109" s="919"/>
      <c r="CE109" s="920"/>
      <c r="CF109" s="939" t="s">
        <v>411</v>
      </c>
      <c r="CG109" s="939"/>
      <c r="CH109" s="939"/>
      <c r="CI109" s="939"/>
      <c r="CJ109" s="939"/>
      <c r="CK109" s="918" t="s">
        <v>412</v>
      </c>
      <c r="CL109" s="919"/>
      <c r="CM109" s="919"/>
      <c r="CN109" s="919"/>
      <c r="CO109" s="919"/>
      <c r="CP109" s="919"/>
      <c r="CQ109" s="919"/>
      <c r="CR109" s="919"/>
      <c r="CS109" s="919"/>
      <c r="CT109" s="919"/>
      <c r="CU109" s="919"/>
      <c r="CV109" s="919"/>
      <c r="CW109" s="919"/>
      <c r="CX109" s="919"/>
      <c r="CY109" s="919"/>
      <c r="CZ109" s="919"/>
      <c r="DA109" s="919"/>
      <c r="DB109" s="919"/>
      <c r="DC109" s="919"/>
      <c r="DD109" s="919"/>
      <c r="DE109" s="919"/>
      <c r="DF109" s="920"/>
      <c r="DG109" s="918" t="s">
        <v>409</v>
      </c>
      <c r="DH109" s="919"/>
      <c r="DI109" s="919"/>
      <c r="DJ109" s="919"/>
      <c r="DK109" s="920"/>
      <c r="DL109" s="918" t="s">
        <v>410</v>
      </c>
      <c r="DM109" s="919"/>
      <c r="DN109" s="919"/>
      <c r="DO109" s="919"/>
      <c r="DP109" s="920"/>
      <c r="DQ109" s="918" t="s">
        <v>294</v>
      </c>
      <c r="DR109" s="919"/>
      <c r="DS109" s="919"/>
      <c r="DT109" s="919"/>
      <c r="DU109" s="920"/>
      <c r="DV109" s="918" t="s">
        <v>411</v>
      </c>
      <c r="DW109" s="919"/>
      <c r="DX109" s="919"/>
      <c r="DY109" s="919"/>
      <c r="DZ109" s="921"/>
    </row>
    <row r="110" spans="1:131" s="212" customFormat="1" ht="26.25" customHeight="1" x14ac:dyDescent="0.15">
      <c r="A110" s="922" t="s">
        <v>413</v>
      </c>
      <c r="B110" s="923"/>
      <c r="C110" s="923"/>
      <c r="D110" s="923"/>
      <c r="E110" s="923"/>
      <c r="F110" s="923"/>
      <c r="G110" s="923"/>
      <c r="H110" s="923"/>
      <c r="I110" s="923"/>
      <c r="J110" s="923"/>
      <c r="K110" s="923"/>
      <c r="L110" s="923"/>
      <c r="M110" s="923"/>
      <c r="N110" s="923"/>
      <c r="O110" s="923"/>
      <c r="P110" s="923"/>
      <c r="Q110" s="923"/>
      <c r="R110" s="923"/>
      <c r="S110" s="923"/>
      <c r="T110" s="923"/>
      <c r="U110" s="923"/>
      <c r="V110" s="923"/>
      <c r="W110" s="923"/>
      <c r="X110" s="923"/>
      <c r="Y110" s="923"/>
      <c r="Z110" s="924"/>
      <c r="AA110" s="925">
        <v>4809431</v>
      </c>
      <c r="AB110" s="926"/>
      <c r="AC110" s="926"/>
      <c r="AD110" s="926"/>
      <c r="AE110" s="927"/>
      <c r="AF110" s="928">
        <v>4552357</v>
      </c>
      <c r="AG110" s="926"/>
      <c r="AH110" s="926"/>
      <c r="AI110" s="926"/>
      <c r="AJ110" s="927"/>
      <c r="AK110" s="928">
        <v>4483579</v>
      </c>
      <c r="AL110" s="926"/>
      <c r="AM110" s="926"/>
      <c r="AN110" s="926"/>
      <c r="AO110" s="927"/>
      <c r="AP110" s="929">
        <v>19.8</v>
      </c>
      <c r="AQ110" s="930"/>
      <c r="AR110" s="930"/>
      <c r="AS110" s="930"/>
      <c r="AT110" s="931"/>
      <c r="AU110" s="932" t="s">
        <v>69</v>
      </c>
      <c r="AV110" s="933"/>
      <c r="AW110" s="933"/>
      <c r="AX110" s="933"/>
      <c r="AY110" s="933"/>
      <c r="AZ110" s="955" t="s">
        <v>414</v>
      </c>
      <c r="BA110" s="923"/>
      <c r="BB110" s="923"/>
      <c r="BC110" s="923"/>
      <c r="BD110" s="923"/>
      <c r="BE110" s="923"/>
      <c r="BF110" s="923"/>
      <c r="BG110" s="923"/>
      <c r="BH110" s="923"/>
      <c r="BI110" s="923"/>
      <c r="BJ110" s="923"/>
      <c r="BK110" s="923"/>
      <c r="BL110" s="923"/>
      <c r="BM110" s="923"/>
      <c r="BN110" s="923"/>
      <c r="BO110" s="923"/>
      <c r="BP110" s="924"/>
      <c r="BQ110" s="956">
        <v>41960732</v>
      </c>
      <c r="BR110" s="957"/>
      <c r="BS110" s="957"/>
      <c r="BT110" s="957"/>
      <c r="BU110" s="957"/>
      <c r="BV110" s="957">
        <v>38622535</v>
      </c>
      <c r="BW110" s="957"/>
      <c r="BX110" s="957"/>
      <c r="BY110" s="957"/>
      <c r="BZ110" s="957"/>
      <c r="CA110" s="957">
        <v>34841536</v>
      </c>
      <c r="CB110" s="957"/>
      <c r="CC110" s="957"/>
      <c r="CD110" s="957"/>
      <c r="CE110" s="957"/>
      <c r="CF110" s="970">
        <v>154.19999999999999</v>
      </c>
      <c r="CG110" s="971"/>
      <c r="CH110" s="971"/>
      <c r="CI110" s="971"/>
      <c r="CJ110" s="971"/>
      <c r="CK110" s="972" t="s">
        <v>415</v>
      </c>
      <c r="CL110" s="973"/>
      <c r="CM110" s="955" t="s">
        <v>416</v>
      </c>
      <c r="CN110" s="923"/>
      <c r="CO110" s="923"/>
      <c r="CP110" s="923"/>
      <c r="CQ110" s="923"/>
      <c r="CR110" s="923"/>
      <c r="CS110" s="923"/>
      <c r="CT110" s="923"/>
      <c r="CU110" s="923"/>
      <c r="CV110" s="923"/>
      <c r="CW110" s="923"/>
      <c r="CX110" s="923"/>
      <c r="CY110" s="923"/>
      <c r="CZ110" s="923"/>
      <c r="DA110" s="923"/>
      <c r="DB110" s="923"/>
      <c r="DC110" s="923"/>
      <c r="DD110" s="923"/>
      <c r="DE110" s="923"/>
      <c r="DF110" s="924"/>
      <c r="DG110" s="956" t="s">
        <v>122</v>
      </c>
      <c r="DH110" s="957"/>
      <c r="DI110" s="957"/>
      <c r="DJ110" s="957"/>
      <c r="DK110" s="957"/>
      <c r="DL110" s="957" t="s">
        <v>122</v>
      </c>
      <c r="DM110" s="957"/>
      <c r="DN110" s="957"/>
      <c r="DO110" s="957"/>
      <c r="DP110" s="957"/>
      <c r="DQ110" s="957" t="s">
        <v>122</v>
      </c>
      <c r="DR110" s="957"/>
      <c r="DS110" s="957"/>
      <c r="DT110" s="957"/>
      <c r="DU110" s="957"/>
      <c r="DV110" s="958" t="s">
        <v>122</v>
      </c>
      <c r="DW110" s="958"/>
      <c r="DX110" s="958"/>
      <c r="DY110" s="958"/>
      <c r="DZ110" s="959"/>
    </row>
    <row r="111" spans="1:131" s="212" customFormat="1" ht="26.25" customHeight="1" x14ac:dyDescent="0.15">
      <c r="A111" s="960" t="s">
        <v>417</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122</v>
      </c>
      <c r="AB111" s="964"/>
      <c r="AC111" s="964"/>
      <c r="AD111" s="964"/>
      <c r="AE111" s="965"/>
      <c r="AF111" s="966" t="s">
        <v>122</v>
      </c>
      <c r="AG111" s="964"/>
      <c r="AH111" s="964"/>
      <c r="AI111" s="964"/>
      <c r="AJ111" s="965"/>
      <c r="AK111" s="966" t="s">
        <v>122</v>
      </c>
      <c r="AL111" s="964"/>
      <c r="AM111" s="964"/>
      <c r="AN111" s="964"/>
      <c r="AO111" s="965"/>
      <c r="AP111" s="967" t="s">
        <v>122</v>
      </c>
      <c r="AQ111" s="968"/>
      <c r="AR111" s="968"/>
      <c r="AS111" s="968"/>
      <c r="AT111" s="969"/>
      <c r="AU111" s="934"/>
      <c r="AV111" s="935"/>
      <c r="AW111" s="935"/>
      <c r="AX111" s="935"/>
      <c r="AY111" s="935"/>
      <c r="AZ111" s="948" t="s">
        <v>418</v>
      </c>
      <c r="BA111" s="949"/>
      <c r="BB111" s="949"/>
      <c r="BC111" s="949"/>
      <c r="BD111" s="949"/>
      <c r="BE111" s="949"/>
      <c r="BF111" s="949"/>
      <c r="BG111" s="949"/>
      <c r="BH111" s="949"/>
      <c r="BI111" s="949"/>
      <c r="BJ111" s="949"/>
      <c r="BK111" s="949"/>
      <c r="BL111" s="949"/>
      <c r="BM111" s="949"/>
      <c r="BN111" s="949"/>
      <c r="BO111" s="949"/>
      <c r="BP111" s="950"/>
      <c r="BQ111" s="951">
        <v>419782</v>
      </c>
      <c r="BR111" s="952"/>
      <c r="BS111" s="952"/>
      <c r="BT111" s="952"/>
      <c r="BU111" s="952"/>
      <c r="BV111" s="952">
        <v>389681</v>
      </c>
      <c r="BW111" s="952"/>
      <c r="BX111" s="952"/>
      <c r="BY111" s="952"/>
      <c r="BZ111" s="952"/>
      <c r="CA111" s="952">
        <v>391066</v>
      </c>
      <c r="CB111" s="952"/>
      <c r="CC111" s="952"/>
      <c r="CD111" s="952"/>
      <c r="CE111" s="952"/>
      <c r="CF111" s="946">
        <v>1.7</v>
      </c>
      <c r="CG111" s="947"/>
      <c r="CH111" s="947"/>
      <c r="CI111" s="947"/>
      <c r="CJ111" s="947"/>
      <c r="CK111" s="974"/>
      <c r="CL111" s="975"/>
      <c r="CM111" s="948" t="s">
        <v>419</v>
      </c>
      <c r="CN111" s="949"/>
      <c r="CO111" s="949"/>
      <c r="CP111" s="949"/>
      <c r="CQ111" s="949"/>
      <c r="CR111" s="949"/>
      <c r="CS111" s="949"/>
      <c r="CT111" s="949"/>
      <c r="CU111" s="949"/>
      <c r="CV111" s="949"/>
      <c r="CW111" s="949"/>
      <c r="CX111" s="949"/>
      <c r="CY111" s="949"/>
      <c r="CZ111" s="949"/>
      <c r="DA111" s="949"/>
      <c r="DB111" s="949"/>
      <c r="DC111" s="949"/>
      <c r="DD111" s="949"/>
      <c r="DE111" s="949"/>
      <c r="DF111" s="950"/>
      <c r="DG111" s="951" t="s">
        <v>122</v>
      </c>
      <c r="DH111" s="952"/>
      <c r="DI111" s="952"/>
      <c r="DJ111" s="952"/>
      <c r="DK111" s="952"/>
      <c r="DL111" s="952" t="s">
        <v>122</v>
      </c>
      <c r="DM111" s="952"/>
      <c r="DN111" s="952"/>
      <c r="DO111" s="952"/>
      <c r="DP111" s="952"/>
      <c r="DQ111" s="952" t="s">
        <v>122</v>
      </c>
      <c r="DR111" s="952"/>
      <c r="DS111" s="952"/>
      <c r="DT111" s="952"/>
      <c r="DU111" s="952"/>
      <c r="DV111" s="953" t="s">
        <v>122</v>
      </c>
      <c r="DW111" s="953"/>
      <c r="DX111" s="953"/>
      <c r="DY111" s="953"/>
      <c r="DZ111" s="954"/>
    </row>
    <row r="112" spans="1:131" s="212" customFormat="1" ht="26.25" customHeight="1" x14ac:dyDescent="0.15">
      <c r="A112" s="978" t="s">
        <v>420</v>
      </c>
      <c r="B112" s="979"/>
      <c r="C112" s="949" t="s">
        <v>421</v>
      </c>
      <c r="D112" s="949"/>
      <c r="E112" s="949"/>
      <c r="F112" s="949"/>
      <c r="G112" s="949"/>
      <c r="H112" s="949"/>
      <c r="I112" s="949"/>
      <c r="J112" s="949"/>
      <c r="K112" s="949"/>
      <c r="L112" s="949"/>
      <c r="M112" s="949"/>
      <c r="N112" s="949"/>
      <c r="O112" s="949"/>
      <c r="P112" s="949"/>
      <c r="Q112" s="949"/>
      <c r="R112" s="949"/>
      <c r="S112" s="949"/>
      <c r="T112" s="949"/>
      <c r="U112" s="949"/>
      <c r="V112" s="949"/>
      <c r="W112" s="949"/>
      <c r="X112" s="949"/>
      <c r="Y112" s="949"/>
      <c r="Z112" s="950"/>
      <c r="AA112" s="984" t="s">
        <v>122</v>
      </c>
      <c r="AB112" s="985"/>
      <c r="AC112" s="985"/>
      <c r="AD112" s="985"/>
      <c r="AE112" s="986"/>
      <c r="AF112" s="987" t="s">
        <v>122</v>
      </c>
      <c r="AG112" s="985"/>
      <c r="AH112" s="985"/>
      <c r="AI112" s="985"/>
      <c r="AJ112" s="986"/>
      <c r="AK112" s="987" t="s">
        <v>122</v>
      </c>
      <c r="AL112" s="985"/>
      <c r="AM112" s="985"/>
      <c r="AN112" s="985"/>
      <c r="AO112" s="986"/>
      <c r="AP112" s="988" t="s">
        <v>122</v>
      </c>
      <c r="AQ112" s="989"/>
      <c r="AR112" s="989"/>
      <c r="AS112" s="989"/>
      <c r="AT112" s="990"/>
      <c r="AU112" s="934"/>
      <c r="AV112" s="935"/>
      <c r="AW112" s="935"/>
      <c r="AX112" s="935"/>
      <c r="AY112" s="935"/>
      <c r="AZ112" s="948" t="s">
        <v>422</v>
      </c>
      <c r="BA112" s="949"/>
      <c r="BB112" s="949"/>
      <c r="BC112" s="949"/>
      <c r="BD112" s="949"/>
      <c r="BE112" s="949"/>
      <c r="BF112" s="949"/>
      <c r="BG112" s="949"/>
      <c r="BH112" s="949"/>
      <c r="BI112" s="949"/>
      <c r="BJ112" s="949"/>
      <c r="BK112" s="949"/>
      <c r="BL112" s="949"/>
      <c r="BM112" s="949"/>
      <c r="BN112" s="949"/>
      <c r="BO112" s="949"/>
      <c r="BP112" s="950"/>
      <c r="BQ112" s="951">
        <v>8006433</v>
      </c>
      <c r="BR112" s="952"/>
      <c r="BS112" s="952"/>
      <c r="BT112" s="952"/>
      <c r="BU112" s="952"/>
      <c r="BV112" s="952">
        <v>7396960</v>
      </c>
      <c r="BW112" s="952"/>
      <c r="BX112" s="952"/>
      <c r="BY112" s="952"/>
      <c r="BZ112" s="952"/>
      <c r="CA112" s="952">
        <v>6689675</v>
      </c>
      <c r="CB112" s="952"/>
      <c r="CC112" s="952"/>
      <c r="CD112" s="952"/>
      <c r="CE112" s="952"/>
      <c r="CF112" s="946">
        <v>29.6</v>
      </c>
      <c r="CG112" s="947"/>
      <c r="CH112" s="947"/>
      <c r="CI112" s="947"/>
      <c r="CJ112" s="947"/>
      <c r="CK112" s="974"/>
      <c r="CL112" s="975"/>
      <c r="CM112" s="948" t="s">
        <v>423</v>
      </c>
      <c r="CN112" s="949"/>
      <c r="CO112" s="949"/>
      <c r="CP112" s="949"/>
      <c r="CQ112" s="949"/>
      <c r="CR112" s="949"/>
      <c r="CS112" s="949"/>
      <c r="CT112" s="949"/>
      <c r="CU112" s="949"/>
      <c r="CV112" s="949"/>
      <c r="CW112" s="949"/>
      <c r="CX112" s="949"/>
      <c r="CY112" s="949"/>
      <c r="CZ112" s="949"/>
      <c r="DA112" s="949"/>
      <c r="DB112" s="949"/>
      <c r="DC112" s="949"/>
      <c r="DD112" s="949"/>
      <c r="DE112" s="949"/>
      <c r="DF112" s="950"/>
      <c r="DG112" s="951" t="s">
        <v>122</v>
      </c>
      <c r="DH112" s="952"/>
      <c r="DI112" s="952"/>
      <c r="DJ112" s="952"/>
      <c r="DK112" s="952"/>
      <c r="DL112" s="952" t="s">
        <v>122</v>
      </c>
      <c r="DM112" s="952"/>
      <c r="DN112" s="952"/>
      <c r="DO112" s="952"/>
      <c r="DP112" s="952"/>
      <c r="DQ112" s="952" t="s">
        <v>122</v>
      </c>
      <c r="DR112" s="952"/>
      <c r="DS112" s="952"/>
      <c r="DT112" s="952"/>
      <c r="DU112" s="952"/>
      <c r="DV112" s="953" t="s">
        <v>122</v>
      </c>
      <c r="DW112" s="953"/>
      <c r="DX112" s="953"/>
      <c r="DY112" s="953"/>
      <c r="DZ112" s="954"/>
    </row>
    <row r="113" spans="1:130" s="212" customFormat="1" ht="26.25" customHeight="1" x14ac:dyDescent="0.15">
      <c r="A113" s="980"/>
      <c r="B113" s="981"/>
      <c r="C113" s="949" t="s">
        <v>424</v>
      </c>
      <c r="D113" s="949"/>
      <c r="E113" s="949"/>
      <c r="F113" s="949"/>
      <c r="G113" s="949"/>
      <c r="H113" s="949"/>
      <c r="I113" s="949"/>
      <c r="J113" s="949"/>
      <c r="K113" s="949"/>
      <c r="L113" s="949"/>
      <c r="M113" s="949"/>
      <c r="N113" s="949"/>
      <c r="O113" s="949"/>
      <c r="P113" s="949"/>
      <c r="Q113" s="949"/>
      <c r="R113" s="949"/>
      <c r="S113" s="949"/>
      <c r="T113" s="949"/>
      <c r="U113" s="949"/>
      <c r="V113" s="949"/>
      <c r="W113" s="949"/>
      <c r="X113" s="949"/>
      <c r="Y113" s="949"/>
      <c r="Z113" s="950"/>
      <c r="AA113" s="963">
        <v>767225</v>
      </c>
      <c r="AB113" s="964"/>
      <c r="AC113" s="964"/>
      <c r="AD113" s="964"/>
      <c r="AE113" s="965"/>
      <c r="AF113" s="966">
        <v>642616</v>
      </c>
      <c r="AG113" s="964"/>
      <c r="AH113" s="964"/>
      <c r="AI113" s="964"/>
      <c r="AJ113" s="965"/>
      <c r="AK113" s="966">
        <v>594230</v>
      </c>
      <c r="AL113" s="964"/>
      <c r="AM113" s="964"/>
      <c r="AN113" s="964"/>
      <c r="AO113" s="965"/>
      <c r="AP113" s="967">
        <v>2.6</v>
      </c>
      <c r="AQ113" s="968"/>
      <c r="AR113" s="968"/>
      <c r="AS113" s="968"/>
      <c r="AT113" s="969"/>
      <c r="AU113" s="934"/>
      <c r="AV113" s="935"/>
      <c r="AW113" s="935"/>
      <c r="AX113" s="935"/>
      <c r="AY113" s="935"/>
      <c r="AZ113" s="948" t="s">
        <v>425</v>
      </c>
      <c r="BA113" s="949"/>
      <c r="BB113" s="949"/>
      <c r="BC113" s="949"/>
      <c r="BD113" s="949"/>
      <c r="BE113" s="949"/>
      <c r="BF113" s="949"/>
      <c r="BG113" s="949"/>
      <c r="BH113" s="949"/>
      <c r="BI113" s="949"/>
      <c r="BJ113" s="949"/>
      <c r="BK113" s="949"/>
      <c r="BL113" s="949"/>
      <c r="BM113" s="949"/>
      <c r="BN113" s="949"/>
      <c r="BO113" s="949"/>
      <c r="BP113" s="950"/>
      <c r="BQ113" s="951">
        <v>460292</v>
      </c>
      <c r="BR113" s="952"/>
      <c r="BS113" s="952"/>
      <c r="BT113" s="952"/>
      <c r="BU113" s="952"/>
      <c r="BV113" s="952">
        <v>616368</v>
      </c>
      <c r="BW113" s="952"/>
      <c r="BX113" s="952"/>
      <c r="BY113" s="952"/>
      <c r="BZ113" s="952"/>
      <c r="CA113" s="952">
        <v>1052683</v>
      </c>
      <c r="CB113" s="952"/>
      <c r="CC113" s="952"/>
      <c r="CD113" s="952"/>
      <c r="CE113" s="952"/>
      <c r="CF113" s="946">
        <v>4.7</v>
      </c>
      <c r="CG113" s="947"/>
      <c r="CH113" s="947"/>
      <c r="CI113" s="947"/>
      <c r="CJ113" s="947"/>
      <c r="CK113" s="974"/>
      <c r="CL113" s="975"/>
      <c r="CM113" s="948" t="s">
        <v>426</v>
      </c>
      <c r="CN113" s="949"/>
      <c r="CO113" s="949"/>
      <c r="CP113" s="949"/>
      <c r="CQ113" s="949"/>
      <c r="CR113" s="949"/>
      <c r="CS113" s="949"/>
      <c r="CT113" s="949"/>
      <c r="CU113" s="949"/>
      <c r="CV113" s="949"/>
      <c r="CW113" s="949"/>
      <c r="CX113" s="949"/>
      <c r="CY113" s="949"/>
      <c r="CZ113" s="949"/>
      <c r="DA113" s="949"/>
      <c r="DB113" s="949"/>
      <c r="DC113" s="949"/>
      <c r="DD113" s="949"/>
      <c r="DE113" s="949"/>
      <c r="DF113" s="950"/>
      <c r="DG113" s="984" t="s">
        <v>122</v>
      </c>
      <c r="DH113" s="985"/>
      <c r="DI113" s="985"/>
      <c r="DJ113" s="985"/>
      <c r="DK113" s="986"/>
      <c r="DL113" s="987" t="s">
        <v>122</v>
      </c>
      <c r="DM113" s="985"/>
      <c r="DN113" s="985"/>
      <c r="DO113" s="985"/>
      <c r="DP113" s="986"/>
      <c r="DQ113" s="987" t="s">
        <v>122</v>
      </c>
      <c r="DR113" s="985"/>
      <c r="DS113" s="985"/>
      <c r="DT113" s="985"/>
      <c r="DU113" s="986"/>
      <c r="DV113" s="988" t="s">
        <v>122</v>
      </c>
      <c r="DW113" s="989"/>
      <c r="DX113" s="989"/>
      <c r="DY113" s="989"/>
      <c r="DZ113" s="990"/>
    </row>
    <row r="114" spans="1:130" s="212" customFormat="1" ht="26.25" customHeight="1" x14ac:dyDescent="0.15">
      <c r="A114" s="980"/>
      <c r="B114" s="981"/>
      <c r="C114" s="949" t="s">
        <v>427</v>
      </c>
      <c r="D114" s="949"/>
      <c r="E114" s="949"/>
      <c r="F114" s="949"/>
      <c r="G114" s="949"/>
      <c r="H114" s="949"/>
      <c r="I114" s="949"/>
      <c r="J114" s="949"/>
      <c r="K114" s="949"/>
      <c r="L114" s="949"/>
      <c r="M114" s="949"/>
      <c r="N114" s="949"/>
      <c r="O114" s="949"/>
      <c r="P114" s="949"/>
      <c r="Q114" s="949"/>
      <c r="R114" s="949"/>
      <c r="S114" s="949"/>
      <c r="T114" s="949"/>
      <c r="U114" s="949"/>
      <c r="V114" s="949"/>
      <c r="W114" s="949"/>
      <c r="X114" s="949"/>
      <c r="Y114" s="949"/>
      <c r="Z114" s="950"/>
      <c r="AA114" s="984">
        <v>52109</v>
      </c>
      <c r="AB114" s="985"/>
      <c r="AC114" s="985"/>
      <c r="AD114" s="985"/>
      <c r="AE114" s="986"/>
      <c r="AF114" s="987">
        <v>61857</v>
      </c>
      <c r="AG114" s="985"/>
      <c r="AH114" s="985"/>
      <c r="AI114" s="985"/>
      <c r="AJ114" s="986"/>
      <c r="AK114" s="987">
        <v>62124</v>
      </c>
      <c r="AL114" s="985"/>
      <c r="AM114" s="985"/>
      <c r="AN114" s="985"/>
      <c r="AO114" s="986"/>
      <c r="AP114" s="988">
        <v>0.3</v>
      </c>
      <c r="AQ114" s="989"/>
      <c r="AR114" s="989"/>
      <c r="AS114" s="989"/>
      <c r="AT114" s="990"/>
      <c r="AU114" s="934"/>
      <c r="AV114" s="935"/>
      <c r="AW114" s="935"/>
      <c r="AX114" s="935"/>
      <c r="AY114" s="935"/>
      <c r="AZ114" s="948" t="s">
        <v>428</v>
      </c>
      <c r="BA114" s="949"/>
      <c r="BB114" s="949"/>
      <c r="BC114" s="949"/>
      <c r="BD114" s="949"/>
      <c r="BE114" s="949"/>
      <c r="BF114" s="949"/>
      <c r="BG114" s="949"/>
      <c r="BH114" s="949"/>
      <c r="BI114" s="949"/>
      <c r="BJ114" s="949"/>
      <c r="BK114" s="949"/>
      <c r="BL114" s="949"/>
      <c r="BM114" s="949"/>
      <c r="BN114" s="949"/>
      <c r="BO114" s="949"/>
      <c r="BP114" s="950"/>
      <c r="BQ114" s="951">
        <v>5461005</v>
      </c>
      <c r="BR114" s="952"/>
      <c r="BS114" s="952"/>
      <c r="BT114" s="952"/>
      <c r="BU114" s="952"/>
      <c r="BV114" s="952">
        <v>5448529</v>
      </c>
      <c r="BW114" s="952"/>
      <c r="BX114" s="952"/>
      <c r="BY114" s="952"/>
      <c r="BZ114" s="952"/>
      <c r="CA114" s="952">
        <v>5410718</v>
      </c>
      <c r="CB114" s="952"/>
      <c r="CC114" s="952"/>
      <c r="CD114" s="952"/>
      <c r="CE114" s="952"/>
      <c r="CF114" s="946">
        <v>23.9</v>
      </c>
      <c r="CG114" s="947"/>
      <c r="CH114" s="947"/>
      <c r="CI114" s="947"/>
      <c r="CJ114" s="947"/>
      <c r="CK114" s="974"/>
      <c r="CL114" s="975"/>
      <c r="CM114" s="948" t="s">
        <v>429</v>
      </c>
      <c r="CN114" s="949"/>
      <c r="CO114" s="949"/>
      <c r="CP114" s="949"/>
      <c r="CQ114" s="949"/>
      <c r="CR114" s="949"/>
      <c r="CS114" s="949"/>
      <c r="CT114" s="949"/>
      <c r="CU114" s="949"/>
      <c r="CV114" s="949"/>
      <c r="CW114" s="949"/>
      <c r="CX114" s="949"/>
      <c r="CY114" s="949"/>
      <c r="CZ114" s="949"/>
      <c r="DA114" s="949"/>
      <c r="DB114" s="949"/>
      <c r="DC114" s="949"/>
      <c r="DD114" s="949"/>
      <c r="DE114" s="949"/>
      <c r="DF114" s="950"/>
      <c r="DG114" s="984" t="s">
        <v>122</v>
      </c>
      <c r="DH114" s="985"/>
      <c r="DI114" s="985"/>
      <c r="DJ114" s="985"/>
      <c r="DK114" s="986"/>
      <c r="DL114" s="987" t="s">
        <v>122</v>
      </c>
      <c r="DM114" s="985"/>
      <c r="DN114" s="985"/>
      <c r="DO114" s="985"/>
      <c r="DP114" s="986"/>
      <c r="DQ114" s="987" t="s">
        <v>122</v>
      </c>
      <c r="DR114" s="985"/>
      <c r="DS114" s="985"/>
      <c r="DT114" s="985"/>
      <c r="DU114" s="986"/>
      <c r="DV114" s="988" t="s">
        <v>122</v>
      </c>
      <c r="DW114" s="989"/>
      <c r="DX114" s="989"/>
      <c r="DY114" s="989"/>
      <c r="DZ114" s="990"/>
    </row>
    <row r="115" spans="1:130" s="212" customFormat="1" ht="26.25" customHeight="1" x14ac:dyDescent="0.15">
      <c r="A115" s="980"/>
      <c r="B115" s="981"/>
      <c r="C115" s="949" t="s">
        <v>430</v>
      </c>
      <c r="D115" s="949"/>
      <c r="E115" s="949"/>
      <c r="F115" s="949"/>
      <c r="G115" s="949"/>
      <c r="H115" s="949"/>
      <c r="I115" s="949"/>
      <c r="J115" s="949"/>
      <c r="K115" s="949"/>
      <c r="L115" s="949"/>
      <c r="M115" s="949"/>
      <c r="N115" s="949"/>
      <c r="O115" s="949"/>
      <c r="P115" s="949"/>
      <c r="Q115" s="949"/>
      <c r="R115" s="949"/>
      <c r="S115" s="949"/>
      <c r="T115" s="949"/>
      <c r="U115" s="949"/>
      <c r="V115" s="949"/>
      <c r="W115" s="949"/>
      <c r="X115" s="949"/>
      <c r="Y115" s="949"/>
      <c r="Z115" s="950"/>
      <c r="AA115" s="963" t="s">
        <v>122</v>
      </c>
      <c r="AB115" s="964"/>
      <c r="AC115" s="964"/>
      <c r="AD115" s="964"/>
      <c r="AE115" s="965"/>
      <c r="AF115" s="966" t="s">
        <v>122</v>
      </c>
      <c r="AG115" s="964"/>
      <c r="AH115" s="964"/>
      <c r="AI115" s="964"/>
      <c r="AJ115" s="965"/>
      <c r="AK115" s="966" t="s">
        <v>122</v>
      </c>
      <c r="AL115" s="964"/>
      <c r="AM115" s="964"/>
      <c r="AN115" s="964"/>
      <c r="AO115" s="965"/>
      <c r="AP115" s="967" t="s">
        <v>122</v>
      </c>
      <c r="AQ115" s="968"/>
      <c r="AR115" s="968"/>
      <c r="AS115" s="968"/>
      <c r="AT115" s="969"/>
      <c r="AU115" s="934"/>
      <c r="AV115" s="935"/>
      <c r="AW115" s="935"/>
      <c r="AX115" s="935"/>
      <c r="AY115" s="935"/>
      <c r="AZ115" s="948" t="s">
        <v>431</v>
      </c>
      <c r="BA115" s="949"/>
      <c r="BB115" s="949"/>
      <c r="BC115" s="949"/>
      <c r="BD115" s="949"/>
      <c r="BE115" s="949"/>
      <c r="BF115" s="949"/>
      <c r="BG115" s="949"/>
      <c r="BH115" s="949"/>
      <c r="BI115" s="949"/>
      <c r="BJ115" s="949"/>
      <c r="BK115" s="949"/>
      <c r="BL115" s="949"/>
      <c r="BM115" s="949"/>
      <c r="BN115" s="949"/>
      <c r="BO115" s="949"/>
      <c r="BP115" s="950"/>
      <c r="BQ115" s="951" t="s">
        <v>122</v>
      </c>
      <c r="BR115" s="952"/>
      <c r="BS115" s="952"/>
      <c r="BT115" s="952"/>
      <c r="BU115" s="952"/>
      <c r="BV115" s="952" t="s">
        <v>122</v>
      </c>
      <c r="BW115" s="952"/>
      <c r="BX115" s="952"/>
      <c r="BY115" s="952"/>
      <c r="BZ115" s="952"/>
      <c r="CA115" s="952" t="s">
        <v>122</v>
      </c>
      <c r="CB115" s="952"/>
      <c r="CC115" s="952"/>
      <c r="CD115" s="952"/>
      <c r="CE115" s="952"/>
      <c r="CF115" s="946" t="s">
        <v>122</v>
      </c>
      <c r="CG115" s="947"/>
      <c r="CH115" s="947"/>
      <c r="CI115" s="947"/>
      <c r="CJ115" s="947"/>
      <c r="CK115" s="974"/>
      <c r="CL115" s="975"/>
      <c r="CM115" s="948" t="s">
        <v>432</v>
      </c>
      <c r="CN115" s="949"/>
      <c r="CO115" s="949"/>
      <c r="CP115" s="949"/>
      <c r="CQ115" s="949"/>
      <c r="CR115" s="949"/>
      <c r="CS115" s="949"/>
      <c r="CT115" s="949"/>
      <c r="CU115" s="949"/>
      <c r="CV115" s="949"/>
      <c r="CW115" s="949"/>
      <c r="CX115" s="949"/>
      <c r="CY115" s="949"/>
      <c r="CZ115" s="949"/>
      <c r="DA115" s="949"/>
      <c r="DB115" s="949"/>
      <c r="DC115" s="949"/>
      <c r="DD115" s="949"/>
      <c r="DE115" s="949"/>
      <c r="DF115" s="950"/>
      <c r="DG115" s="984">
        <v>419782</v>
      </c>
      <c r="DH115" s="985"/>
      <c r="DI115" s="985"/>
      <c r="DJ115" s="985"/>
      <c r="DK115" s="986"/>
      <c r="DL115" s="987">
        <v>389681</v>
      </c>
      <c r="DM115" s="985"/>
      <c r="DN115" s="985"/>
      <c r="DO115" s="985"/>
      <c r="DP115" s="986"/>
      <c r="DQ115" s="987">
        <v>391066</v>
      </c>
      <c r="DR115" s="985"/>
      <c r="DS115" s="985"/>
      <c r="DT115" s="985"/>
      <c r="DU115" s="986"/>
      <c r="DV115" s="988">
        <v>1.7</v>
      </c>
      <c r="DW115" s="989"/>
      <c r="DX115" s="989"/>
      <c r="DY115" s="989"/>
      <c r="DZ115" s="990"/>
    </row>
    <row r="116" spans="1:130" s="212" customFormat="1" ht="26.25" customHeight="1" x14ac:dyDescent="0.15">
      <c r="A116" s="982"/>
      <c r="B116" s="983"/>
      <c r="C116" s="991" t="s">
        <v>433</v>
      </c>
      <c r="D116" s="991"/>
      <c r="E116" s="991"/>
      <c r="F116" s="991"/>
      <c r="G116" s="991"/>
      <c r="H116" s="991"/>
      <c r="I116" s="991"/>
      <c r="J116" s="991"/>
      <c r="K116" s="991"/>
      <c r="L116" s="991"/>
      <c r="M116" s="991"/>
      <c r="N116" s="991"/>
      <c r="O116" s="991"/>
      <c r="P116" s="991"/>
      <c r="Q116" s="991"/>
      <c r="R116" s="991"/>
      <c r="S116" s="991"/>
      <c r="T116" s="991"/>
      <c r="U116" s="991"/>
      <c r="V116" s="991"/>
      <c r="W116" s="991"/>
      <c r="X116" s="991"/>
      <c r="Y116" s="991"/>
      <c r="Z116" s="992"/>
      <c r="AA116" s="984" t="s">
        <v>122</v>
      </c>
      <c r="AB116" s="985"/>
      <c r="AC116" s="985"/>
      <c r="AD116" s="985"/>
      <c r="AE116" s="986"/>
      <c r="AF116" s="987" t="s">
        <v>122</v>
      </c>
      <c r="AG116" s="985"/>
      <c r="AH116" s="985"/>
      <c r="AI116" s="985"/>
      <c r="AJ116" s="986"/>
      <c r="AK116" s="987" t="s">
        <v>122</v>
      </c>
      <c r="AL116" s="985"/>
      <c r="AM116" s="985"/>
      <c r="AN116" s="985"/>
      <c r="AO116" s="986"/>
      <c r="AP116" s="988" t="s">
        <v>122</v>
      </c>
      <c r="AQ116" s="989"/>
      <c r="AR116" s="989"/>
      <c r="AS116" s="989"/>
      <c r="AT116" s="990"/>
      <c r="AU116" s="934"/>
      <c r="AV116" s="935"/>
      <c r="AW116" s="935"/>
      <c r="AX116" s="935"/>
      <c r="AY116" s="935"/>
      <c r="AZ116" s="993" t="s">
        <v>434</v>
      </c>
      <c r="BA116" s="994"/>
      <c r="BB116" s="994"/>
      <c r="BC116" s="994"/>
      <c r="BD116" s="994"/>
      <c r="BE116" s="994"/>
      <c r="BF116" s="994"/>
      <c r="BG116" s="994"/>
      <c r="BH116" s="994"/>
      <c r="BI116" s="994"/>
      <c r="BJ116" s="994"/>
      <c r="BK116" s="994"/>
      <c r="BL116" s="994"/>
      <c r="BM116" s="994"/>
      <c r="BN116" s="994"/>
      <c r="BO116" s="994"/>
      <c r="BP116" s="995"/>
      <c r="BQ116" s="951" t="s">
        <v>122</v>
      </c>
      <c r="BR116" s="952"/>
      <c r="BS116" s="952"/>
      <c r="BT116" s="952"/>
      <c r="BU116" s="952"/>
      <c r="BV116" s="952" t="s">
        <v>122</v>
      </c>
      <c r="BW116" s="952"/>
      <c r="BX116" s="952"/>
      <c r="BY116" s="952"/>
      <c r="BZ116" s="952"/>
      <c r="CA116" s="952" t="s">
        <v>122</v>
      </c>
      <c r="CB116" s="952"/>
      <c r="CC116" s="952"/>
      <c r="CD116" s="952"/>
      <c r="CE116" s="952"/>
      <c r="CF116" s="946" t="s">
        <v>122</v>
      </c>
      <c r="CG116" s="947"/>
      <c r="CH116" s="947"/>
      <c r="CI116" s="947"/>
      <c r="CJ116" s="947"/>
      <c r="CK116" s="974"/>
      <c r="CL116" s="975"/>
      <c r="CM116" s="948" t="s">
        <v>435</v>
      </c>
      <c r="CN116" s="949"/>
      <c r="CO116" s="949"/>
      <c r="CP116" s="949"/>
      <c r="CQ116" s="949"/>
      <c r="CR116" s="949"/>
      <c r="CS116" s="949"/>
      <c r="CT116" s="949"/>
      <c r="CU116" s="949"/>
      <c r="CV116" s="949"/>
      <c r="CW116" s="949"/>
      <c r="CX116" s="949"/>
      <c r="CY116" s="949"/>
      <c r="CZ116" s="949"/>
      <c r="DA116" s="949"/>
      <c r="DB116" s="949"/>
      <c r="DC116" s="949"/>
      <c r="DD116" s="949"/>
      <c r="DE116" s="949"/>
      <c r="DF116" s="950"/>
      <c r="DG116" s="984" t="s">
        <v>122</v>
      </c>
      <c r="DH116" s="985"/>
      <c r="DI116" s="985"/>
      <c r="DJ116" s="985"/>
      <c r="DK116" s="986"/>
      <c r="DL116" s="987" t="s">
        <v>122</v>
      </c>
      <c r="DM116" s="985"/>
      <c r="DN116" s="985"/>
      <c r="DO116" s="985"/>
      <c r="DP116" s="986"/>
      <c r="DQ116" s="987" t="s">
        <v>122</v>
      </c>
      <c r="DR116" s="985"/>
      <c r="DS116" s="985"/>
      <c r="DT116" s="985"/>
      <c r="DU116" s="986"/>
      <c r="DV116" s="988" t="s">
        <v>122</v>
      </c>
      <c r="DW116" s="989"/>
      <c r="DX116" s="989"/>
      <c r="DY116" s="989"/>
      <c r="DZ116" s="990"/>
    </row>
    <row r="117" spans="1:130" s="212" customFormat="1" ht="26.25" customHeight="1" x14ac:dyDescent="0.15">
      <c r="A117" s="938" t="s">
        <v>177</v>
      </c>
      <c r="B117" s="919"/>
      <c r="C117" s="919"/>
      <c r="D117" s="919"/>
      <c r="E117" s="919"/>
      <c r="F117" s="919"/>
      <c r="G117" s="919"/>
      <c r="H117" s="919"/>
      <c r="I117" s="919"/>
      <c r="J117" s="919"/>
      <c r="K117" s="919"/>
      <c r="L117" s="919"/>
      <c r="M117" s="919"/>
      <c r="N117" s="919"/>
      <c r="O117" s="919"/>
      <c r="P117" s="919"/>
      <c r="Q117" s="919"/>
      <c r="R117" s="919"/>
      <c r="S117" s="919"/>
      <c r="T117" s="919"/>
      <c r="U117" s="919"/>
      <c r="V117" s="919"/>
      <c r="W117" s="919"/>
      <c r="X117" s="919"/>
      <c r="Y117" s="1003" t="s">
        <v>436</v>
      </c>
      <c r="Z117" s="920"/>
      <c r="AA117" s="1004">
        <v>5628765</v>
      </c>
      <c r="AB117" s="1005"/>
      <c r="AC117" s="1005"/>
      <c r="AD117" s="1005"/>
      <c r="AE117" s="1006"/>
      <c r="AF117" s="1007">
        <v>5256830</v>
      </c>
      <c r="AG117" s="1005"/>
      <c r="AH117" s="1005"/>
      <c r="AI117" s="1005"/>
      <c r="AJ117" s="1006"/>
      <c r="AK117" s="1007">
        <v>5139933</v>
      </c>
      <c r="AL117" s="1005"/>
      <c r="AM117" s="1005"/>
      <c r="AN117" s="1005"/>
      <c r="AO117" s="1006"/>
      <c r="AP117" s="1008"/>
      <c r="AQ117" s="1009"/>
      <c r="AR117" s="1009"/>
      <c r="AS117" s="1009"/>
      <c r="AT117" s="1010"/>
      <c r="AU117" s="934"/>
      <c r="AV117" s="935"/>
      <c r="AW117" s="935"/>
      <c r="AX117" s="935"/>
      <c r="AY117" s="935"/>
      <c r="AZ117" s="1000" t="s">
        <v>437</v>
      </c>
      <c r="BA117" s="1001"/>
      <c r="BB117" s="1001"/>
      <c r="BC117" s="1001"/>
      <c r="BD117" s="1001"/>
      <c r="BE117" s="1001"/>
      <c r="BF117" s="1001"/>
      <c r="BG117" s="1001"/>
      <c r="BH117" s="1001"/>
      <c r="BI117" s="1001"/>
      <c r="BJ117" s="1001"/>
      <c r="BK117" s="1001"/>
      <c r="BL117" s="1001"/>
      <c r="BM117" s="1001"/>
      <c r="BN117" s="1001"/>
      <c r="BO117" s="1001"/>
      <c r="BP117" s="1002"/>
      <c r="BQ117" s="951" t="s">
        <v>122</v>
      </c>
      <c r="BR117" s="952"/>
      <c r="BS117" s="952"/>
      <c r="BT117" s="952"/>
      <c r="BU117" s="952"/>
      <c r="BV117" s="952" t="s">
        <v>122</v>
      </c>
      <c r="BW117" s="952"/>
      <c r="BX117" s="952"/>
      <c r="BY117" s="952"/>
      <c r="BZ117" s="952"/>
      <c r="CA117" s="952" t="s">
        <v>122</v>
      </c>
      <c r="CB117" s="952"/>
      <c r="CC117" s="952"/>
      <c r="CD117" s="952"/>
      <c r="CE117" s="952"/>
      <c r="CF117" s="946" t="s">
        <v>122</v>
      </c>
      <c r="CG117" s="947"/>
      <c r="CH117" s="947"/>
      <c r="CI117" s="947"/>
      <c r="CJ117" s="947"/>
      <c r="CK117" s="974"/>
      <c r="CL117" s="975"/>
      <c r="CM117" s="948" t="s">
        <v>438</v>
      </c>
      <c r="CN117" s="949"/>
      <c r="CO117" s="949"/>
      <c r="CP117" s="949"/>
      <c r="CQ117" s="949"/>
      <c r="CR117" s="949"/>
      <c r="CS117" s="949"/>
      <c r="CT117" s="949"/>
      <c r="CU117" s="949"/>
      <c r="CV117" s="949"/>
      <c r="CW117" s="949"/>
      <c r="CX117" s="949"/>
      <c r="CY117" s="949"/>
      <c r="CZ117" s="949"/>
      <c r="DA117" s="949"/>
      <c r="DB117" s="949"/>
      <c r="DC117" s="949"/>
      <c r="DD117" s="949"/>
      <c r="DE117" s="949"/>
      <c r="DF117" s="950"/>
      <c r="DG117" s="984" t="s">
        <v>122</v>
      </c>
      <c r="DH117" s="985"/>
      <c r="DI117" s="985"/>
      <c r="DJ117" s="985"/>
      <c r="DK117" s="986"/>
      <c r="DL117" s="987" t="s">
        <v>122</v>
      </c>
      <c r="DM117" s="985"/>
      <c r="DN117" s="985"/>
      <c r="DO117" s="985"/>
      <c r="DP117" s="986"/>
      <c r="DQ117" s="987" t="s">
        <v>122</v>
      </c>
      <c r="DR117" s="985"/>
      <c r="DS117" s="985"/>
      <c r="DT117" s="985"/>
      <c r="DU117" s="986"/>
      <c r="DV117" s="988" t="s">
        <v>122</v>
      </c>
      <c r="DW117" s="989"/>
      <c r="DX117" s="989"/>
      <c r="DY117" s="989"/>
      <c r="DZ117" s="990"/>
    </row>
    <row r="118" spans="1:130" s="212" customFormat="1" ht="26.25" customHeight="1" x14ac:dyDescent="0.15">
      <c r="A118" s="938" t="s">
        <v>412</v>
      </c>
      <c r="B118" s="919"/>
      <c r="C118" s="919"/>
      <c r="D118" s="919"/>
      <c r="E118" s="919"/>
      <c r="F118" s="919"/>
      <c r="G118" s="919"/>
      <c r="H118" s="919"/>
      <c r="I118" s="919"/>
      <c r="J118" s="919"/>
      <c r="K118" s="919"/>
      <c r="L118" s="919"/>
      <c r="M118" s="919"/>
      <c r="N118" s="919"/>
      <c r="O118" s="919"/>
      <c r="P118" s="919"/>
      <c r="Q118" s="919"/>
      <c r="R118" s="919"/>
      <c r="S118" s="919"/>
      <c r="T118" s="919"/>
      <c r="U118" s="919"/>
      <c r="V118" s="919"/>
      <c r="W118" s="919"/>
      <c r="X118" s="919"/>
      <c r="Y118" s="919"/>
      <c r="Z118" s="920"/>
      <c r="AA118" s="918" t="s">
        <v>409</v>
      </c>
      <c r="AB118" s="919"/>
      <c r="AC118" s="919"/>
      <c r="AD118" s="919"/>
      <c r="AE118" s="920"/>
      <c r="AF118" s="918" t="s">
        <v>410</v>
      </c>
      <c r="AG118" s="919"/>
      <c r="AH118" s="919"/>
      <c r="AI118" s="919"/>
      <c r="AJ118" s="920"/>
      <c r="AK118" s="918" t="s">
        <v>294</v>
      </c>
      <c r="AL118" s="919"/>
      <c r="AM118" s="919"/>
      <c r="AN118" s="919"/>
      <c r="AO118" s="920"/>
      <c r="AP118" s="996" t="s">
        <v>411</v>
      </c>
      <c r="AQ118" s="997"/>
      <c r="AR118" s="997"/>
      <c r="AS118" s="997"/>
      <c r="AT118" s="998"/>
      <c r="AU118" s="934"/>
      <c r="AV118" s="935"/>
      <c r="AW118" s="935"/>
      <c r="AX118" s="935"/>
      <c r="AY118" s="935"/>
      <c r="AZ118" s="999" t="s">
        <v>439</v>
      </c>
      <c r="BA118" s="991"/>
      <c r="BB118" s="991"/>
      <c r="BC118" s="991"/>
      <c r="BD118" s="991"/>
      <c r="BE118" s="991"/>
      <c r="BF118" s="991"/>
      <c r="BG118" s="991"/>
      <c r="BH118" s="991"/>
      <c r="BI118" s="991"/>
      <c r="BJ118" s="991"/>
      <c r="BK118" s="991"/>
      <c r="BL118" s="991"/>
      <c r="BM118" s="991"/>
      <c r="BN118" s="991"/>
      <c r="BO118" s="991"/>
      <c r="BP118" s="992"/>
      <c r="BQ118" s="1025" t="s">
        <v>122</v>
      </c>
      <c r="BR118" s="1026"/>
      <c r="BS118" s="1026"/>
      <c r="BT118" s="1026"/>
      <c r="BU118" s="1026"/>
      <c r="BV118" s="1026" t="s">
        <v>122</v>
      </c>
      <c r="BW118" s="1026"/>
      <c r="BX118" s="1026"/>
      <c r="BY118" s="1026"/>
      <c r="BZ118" s="1026"/>
      <c r="CA118" s="1026" t="s">
        <v>122</v>
      </c>
      <c r="CB118" s="1026"/>
      <c r="CC118" s="1026"/>
      <c r="CD118" s="1026"/>
      <c r="CE118" s="1026"/>
      <c r="CF118" s="946" t="s">
        <v>122</v>
      </c>
      <c r="CG118" s="947"/>
      <c r="CH118" s="947"/>
      <c r="CI118" s="947"/>
      <c r="CJ118" s="947"/>
      <c r="CK118" s="974"/>
      <c r="CL118" s="975"/>
      <c r="CM118" s="948" t="s">
        <v>440</v>
      </c>
      <c r="CN118" s="949"/>
      <c r="CO118" s="949"/>
      <c r="CP118" s="949"/>
      <c r="CQ118" s="949"/>
      <c r="CR118" s="949"/>
      <c r="CS118" s="949"/>
      <c r="CT118" s="949"/>
      <c r="CU118" s="949"/>
      <c r="CV118" s="949"/>
      <c r="CW118" s="949"/>
      <c r="CX118" s="949"/>
      <c r="CY118" s="949"/>
      <c r="CZ118" s="949"/>
      <c r="DA118" s="949"/>
      <c r="DB118" s="949"/>
      <c r="DC118" s="949"/>
      <c r="DD118" s="949"/>
      <c r="DE118" s="949"/>
      <c r="DF118" s="950"/>
      <c r="DG118" s="984" t="s">
        <v>122</v>
      </c>
      <c r="DH118" s="985"/>
      <c r="DI118" s="985"/>
      <c r="DJ118" s="985"/>
      <c r="DK118" s="986"/>
      <c r="DL118" s="987" t="s">
        <v>122</v>
      </c>
      <c r="DM118" s="985"/>
      <c r="DN118" s="985"/>
      <c r="DO118" s="985"/>
      <c r="DP118" s="986"/>
      <c r="DQ118" s="987" t="s">
        <v>122</v>
      </c>
      <c r="DR118" s="985"/>
      <c r="DS118" s="985"/>
      <c r="DT118" s="985"/>
      <c r="DU118" s="986"/>
      <c r="DV118" s="988" t="s">
        <v>122</v>
      </c>
      <c r="DW118" s="989"/>
      <c r="DX118" s="989"/>
      <c r="DY118" s="989"/>
      <c r="DZ118" s="990"/>
    </row>
    <row r="119" spans="1:130" s="212" customFormat="1" ht="26.25" customHeight="1" x14ac:dyDescent="0.15">
      <c r="A119" s="1082" t="s">
        <v>415</v>
      </c>
      <c r="B119" s="973"/>
      <c r="C119" s="955" t="s">
        <v>416</v>
      </c>
      <c r="D119" s="923"/>
      <c r="E119" s="923"/>
      <c r="F119" s="923"/>
      <c r="G119" s="923"/>
      <c r="H119" s="923"/>
      <c r="I119" s="923"/>
      <c r="J119" s="923"/>
      <c r="K119" s="923"/>
      <c r="L119" s="923"/>
      <c r="M119" s="923"/>
      <c r="N119" s="923"/>
      <c r="O119" s="923"/>
      <c r="P119" s="923"/>
      <c r="Q119" s="923"/>
      <c r="R119" s="923"/>
      <c r="S119" s="923"/>
      <c r="T119" s="923"/>
      <c r="U119" s="923"/>
      <c r="V119" s="923"/>
      <c r="W119" s="923"/>
      <c r="X119" s="923"/>
      <c r="Y119" s="923"/>
      <c r="Z119" s="924"/>
      <c r="AA119" s="925" t="s">
        <v>122</v>
      </c>
      <c r="AB119" s="926"/>
      <c r="AC119" s="926"/>
      <c r="AD119" s="926"/>
      <c r="AE119" s="927"/>
      <c r="AF119" s="928" t="s">
        <v>122</v>
      </c>
      <c r="AG119" s="926"/>
      <c r="AH119" s="926"/>
      <c r="AI119" s="926"/>
      <c r="AJ119" s="927"/>
      <c r="AK119" s="928" t="s">
        <v>122</v>
      </c>
      <c r="AL119" s="926"/>
      <c r="AM119" s="926"/>
      <c r="AN119" s="926"/>
      <c r="AO119" s="927"/>
      <c r="AP119" s="929" t="s">
        <v>122</v>
      </c>
      <c r="AQ119" s="930"/>
      <c r="AR119" s="930"/>
      <c r="AS119" s="930"/>
      <c r="AT119" s="931"/>
      <c r="AU119" s="936"/>
      <c r="AV119" s="937"/>
      <c r="AW119" s="937"/>
      <c r="AX119" s="937"/>
      <c r="AY119" s="937"/>
      <c r="AZ119" s="235" t="s">
        <v>177</v>
      </c>
      <c r="BA119" s="235"/>
      <c r="BB119" s="235"/>
      <c r="BC119" s="235"/>
      <c r="BD119" s="235"/>
      <c r="BE119" s="235"/>
      <c r="BF119" s="235"/>
      <c r="BG119" s="235"/>
      <c r="BH119" s="235"/>
      <c r="BI119" s="235"/>
      <c r="BJ119" s="235"/>
      <c r="BK119" s="235"/>
      <c r="BL119" s="235"/>
      <c r="BM119" s="235"/>
      <c r="BN119" s="235"/>
      <c r="BO119" s="1003" t="s">
        <v>441</v>
      </c>
      <c r="BP119" s="1031"/>
      <c r="BQ119" s="1025">
        <v>56308244</v>
      </c>
      <c r="BR119" s="1026"/>
      <c r="BS119" s="1026"/>
      <c r="BT119" s="1026"/>
      <c r="BU119" s="1026"/>
      <c r="BV119" s="1026">
        <v>52474073</v>
      </c>
      <c r="BW119" s="1026"/>
      <c r="BX119" s="1026"/>
      <c r="BY119" s="1026"/>
      <c r="BZ119" s="1026"/>
      <c r="CA119" s="1026">
        <v>48385678</v>
      </c>
      <c r="CB119" s="1026"/>
      <c r="CC119" s="1026"/>
      <c r="CD119" s="1026"/>
      <c r="CE119" s="1026"/>
      <c r="CF119" s="1027"/>
      <c r="CG119" s="1028"/>
      <c r="CH119" s="1028"/>
      <c r="CI119" s="1028"/>
      <c r="CJ119" s="1029"/>
      <c r="CK119" s="976"/>
      <c r="CL119" s="977"/>
      <c r="CM119" s="999" t="s">
        <v>442</v>
      </c>
      <c r="CN119" s="991"/>
      <c r="CO119" s="991"/>
      <c r="CP119" s="991"/>
      <c r="CQ119" s="991"/>
      <c r="CR119" s="991"/>
      <c r="CS119" s="991"/>
      <c r="CT119" s="991"/>
      <c r="CU119" s="991"/>
      <c r="CV119" s="991"/>
      <c r="CW119" s="991"/>
      <c r="CX119" s="991"/>
      <c r="CY119" s="991"/>
      <c r="CZ119" s="991"/>
      <c r="DA119" s="991"/>
      <c r="DB119" s="991"/>
      <c r="DC119" s="991"/>
      <c r="DD119" s="991"/>
      <c r="DE119" s="991"/>
      <c r="DF119" s="992"/>
      <c r="DG119" s="1030" t="s">
        <v>122</v>
      </c>
      <c r="DH119" s="1012"/>
      <c r="DI119" s="1012"/>
      <c r="DJ119" s="1012"/>
      <c r="DK119" s="1013"/>
      <c r="DL119" s="1011" t="s">
        <v>122</v>
      </c>
      <c r="DM119" s="1012"/>
      <c r="DN119" s="1012"/>
      <c r="DO119" s="1012"/>
      <c r="DP119" s="1013"/>
      <c r="DQ119" s="1011" t="s">
        <v>122</v>
      </c>
      <c r="DR119" s="1012"/>
      <c r="DS119" s="1012"/>
      <c r="DT119" s="1012"/>
      <c r="DU119" s="1013"/>
      <c r="DV119" s="1014" t="s">
        <v>122</v>
      </c>
      <c r="DW119" s="1015"/>
      <c r="DX119" s="1015"/>
      <c r="DY119" s="1015"/>
      <c r="DZ119" s="1016"/>
    </row>
    <row r="120" spans="1:130" s="212" customFormat="1" ht="26.25" customHeight="1" x14ac:dyDescent="0.15">
      <c r="A120" s="1083"/>
      <c r="B120" s="975"/>
      <c r="C120" s="948" t="s">
        <v>419</v>
      </c>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50"/>
      <c r="AA120" s="984" t="s">
        <v>122</v>
      </c>
      <c r="AB120" s="985"/>
      <c r="AC120" s="985"/>
      <c r="AD120" s="985"/>
      <c r="AE120" s="986"/>
      <c r="AF120" s="987" t="s">
        <v>122</v>
      </c>
      <c r="AG120" s="985"/>
      <c r="AH120" s="985"/>
      <c r="AI120" s="985"/>
      <c r="AJ120" s="986"/>
      <c r="AK120" s="987" t="s">
        <v>122</v>
      </c>
      <c r="AL120" s="985"/>
      <c r="AM120" s="985"/>
      <c r="AN120" s="985"/>
      <c r="AO120" s="986"/>
      <c r="AP120" s="988" t="s">
        <v>122</v>
      </c>
      <c r="AQ120" s="989"/>
      <c r="AR120" s="989"/>
      <c r="AS120" s="989"/>
      <c r="AT120" s="990"/>
      <c r="AU120" s="1017" t="s">
        <v>443</v>
      </c>
      <c r="AV120" s="1018"/>
      <c r="AW120" s="1018"/>
      <c r="AX120" s="1018"/>
      <c r="AY120" s="1019"/>
      <c r="AZ120" s="955" t="s">
        <v>444</v>
      </c>
      <c r="BA120" s="923"/>
      <c r="BB120" s="923"/>
      <c r="BC120" s="923"/>
      <c r="BD120" s="923"/>
      <c r="BE120" s="923"/>
      <c r="BF120" s="923"/>
      <c r="BG120" s="923"/>
      <c r="BH120" s="923"/>
      <c r="BI120" s="923"/>
      <c r="BJ120" s="923"/>
      <c r="BK120" s="923"/>
      <c r="BL120" s="923"/>
      <c r="BM120" s="923"/>
      <c r="BN120" s="923"/>
      <c r="BO120" s="923"/>
      <c r="BP120" s="924"/>
      <c r="BQ120" s="956">
        <v>8509028</v>
      </c>
      <c r="BR120" s="957"/>
      <c r="BS120" s="957"/>
      <c r="BT120" s="957"/>
      <c r="BU120" s="957"/>
      <c r="BV120" s="957">
        <v>8010495</v>
      </c>
      <c r="BW120" s="957"/>
      <c r="BX120" s="957"/>
      <c r="BY120" s="957"/>
      <c r="BZ120" s="957"/>
      <c r="CA120" s="957">
        <v>8133239</v>
      </c>
      <c r="CB120" s="957"/>
      <c r="CC120" s="957"/>
      <c r="CD120" s="957"/>
      <c r="CE120" s="957"/>
      <c r="CF120" s="970">
        <v>36</v>
      </c>
      <c r="CG120" s="971"/>
      <c r="CH120" s="971"/>
      <c r="CI120" s="971"/>
      <c r="CJ120" s="971"/>
      <c r="CK120" s="1032" t="s">
        <v>445</v>
      </c>
      <c r="CL120" s="1033"/>
      <c r="CM120" s="1033"/>
      <c r="CN120" s="1033"/>
      <c r="CO120" s="1034"/>
      <c r="CP120" s="1040" t="s">
        <v>446</v>
      </c>
      <c r="CQ120" s="1041"/>
      <c r="CR120" s="1041"/>
      <c r="CS120" s="1041"/>
      <c r="CT120" s="1041"/>
      <c r="CU120" s="1041"/>
      <c r="CV120" s="1041"/>
      <c r="CW120" s="1041"/>
      <c r="CX120" s="1041"/>
      <c r="CY120" s="1041"/>
      <c r="CZ120" s="1041"/>
      <c r="DA120" s="1041"/>
      <c r="DB120" s="1041"/>
      <c r="DC120" s="1041"/>
      <c r="DD120" s="1041"/>
      <c r="DE120" s="1041"/>
      <c r="DF120" s="1042"/>
      <c r="DG120" s="956" t="s">
        <v>122</v>
      </c>
      <c r="DH120" s="957"/>
      <c r="DI120" s="957"/>
      <c r="DJ120" s="957"/>
      <c r="DK120" s="957"/>
      <c r="DL120" s="957" t="s">
        <v>122</v>
      </c>
      <c r="DM120" s="957"/>
      <c r="DN120" s="957"/>
      <c r="DO120" s="957"/>
      <c r="DP120" s="957"/>
      <c r="DQ120" s="957">
        <v>6309398</v>
      </c>
      <c r="DR120" s="957"/>
      <c r="DS120" s="957"/>
      <c r="DT120" s="957"/>
      <c r="DU120" s="957"/>
      <c r="DV120" s="958">
        <v>27.9</v>
      </c>
      <c r="DW120" s="958"/>
      <c r="DX120" s="958"/>
      <c r="DY120" s="958"/>
      <c r="DZ120" s="959"/>
    </row>
    <row r="121" spans="1:130" s="212" customFormat="1" ht="26.25" customHeight="1" x14ac:dyDescent="0.15">
      <c r="A121" s="1083"/>
      <c r="B121" s="975"/>
      <c r="C121" s="1000" t="s">
        <v>447</v>
      </c>
      <c r="D121" s="1001"/>
      <c r="E121" s="1001"/>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2"/>
      <c r="AA121" s="984" t="s">
        <v>122</v>
      </c>
      <c r="AB121" s="985"/>
      <c r="AC121" s="985"/>
      <c r="AD121" s="985"/>
      <c r="AE121" s="986"/>
      <c r="AF121" s="987" t="s">
        <v>122</v>
      </c>
      <c r="AG121" s="985"/>
      <c r="AH121" s="985"/>
      <c r="AI121" s="985"/>
      <c r="AJ121" s="986"/>
      <c r="AK121" s="987" t="s">
        <v>122</v>
      </c>
      <c r="AL121" s="985"/>
      <c r="AM121" s="985"/>
      <c r="AN121" s="985"/>
      <c r="AO121" s="986"/>
      <c r="AP121" s="988" t="s">
        <v>122</v>
      </c>
      <c r="AQ121" s="989"/>
      <c r="AR121" s="989"/>
      <c r="AS121" s="989"/>
      <c r="AT121" s="990"/>
      <c r="AU121" s="1020"/>
      <c r="AV121" s="1021"/>
      <c r="AW121" s="1021"/>
      <c r="AX121" s="1021"/>
      <c r="AY121" s="1022"/>
      <c r="AZ121" s="948" t="s">
        <v>448</v>
      </c>
      <c r="BA121" s="949"/>
      <c r="BB121" s="949"/>
      <c r="BC121" s="949"/>
      <c r="BD121" s="949"/>
      <c r="BE121" s="949"/>
      <c r="BF121" s="949"/>
      <c r="BG121" s="949"/>
      <c r="BH121" s="949"/>
      <c r="BI121" s="949"/>
      <c r="BJ121" s="949"/>
      <c r="BK121" s="949"/>
      <c r="BL121" s="949"/>
      <c r="BM121" s="949"/>
      <c r="BN121" s="949"/>
      <c r="BO121" s="949"/>
      <c r="BP121" s="950"/>
      <c r="BQ121" s="951">
        <v>5437350</v>
      </c>
      <c r="BR121" s="952"/>
      <c r="BS121" s="952"/>
      <c r="BT121" s="952"/>
      <c r="BU121" s="952"/>
      <c r="BV121" s="952">
        <v>5413767</v>
      </c>
      <c r="BW121" s="952"/>
      <c r="BX121" s="952"/>
      <c r="BY121" s="952"/>
      <c r="BZ121" s="952"/>
      <c r="CA121" s="952">
        <v>5780891</v>
      </c>
      <c r="CB121" s="952"/>
      <c r="CC121" s="952"/>
      <c r="CD121" s="952"/>
      <c r="CE121" s="952"/>
      <c r="CF121" s="946">
        <v>25.6</v>
      </c>
      <c r="CG121" s="947"/>
      <c r="CH121" s="947"/>
      <c r="CI121" s="947"/>
      <c r="CJ121" s="947"/>
      <c r="CK121" s="1035"/>
      <c r="CL121" s="1036"/>
      <c r="CM121" s="1036"/>
      <c r="CN121" s="1036"/>
      <c r="CO121" s="1037"/>
      <c r="CP121" s="1045" t="s">
        <v>449</v>
      </c>
      <c r="CQ121" s="1046"/>
      <c r="CR121" s="1046"/>
      <c r="CS121" s="1046"/>
      <c r="CT121" s="1046"/>
      <c r="CU121" s="1046"/>
      <c r="CV121" s="1046"/>
      <c r="CW121" s="1046"/>
      <c r="CX121" s="1046"/>
      <c r="CY121" s="1046"/>
      <c r="CZ121" s="1046"/>
      <c r="DA121" s="1046"/>
      <c r="DB121" s="1046"/>
      <c r="DC121" s="1046"/>
      <c r="DD121" s="1046"/>
      <c r="DE121" s="1046"/>
      <c r="DF121" s="1047"/>
      <c r="DG121" s="951" t="s">
        <v>122</v>
      </c>
      <c r="DH121" s="952"/>
      <c r="DI121" s="952"/>
      <c r="DJ121" s="952"/>
      <c r="DK121" s="952"/>
      <c r="DL121" s="952" t="s">
        <v>122</v>
      </c>
      <c r="DM121" s="952"/>
      <c r="DN121" s="952"/>
      <c r="DO121" s="952"/>
      <c r="DP121" s="952"/>
      <c r="DQ121" s="952">
        <v>322872</v>
      </c>
      <c r="DR121" s="952"/>
      <c r="DS121" s="952"/>
      <c r="DT121" s="952"/>
      <c r="DU121" s="952"/>
      <c r="DV121" s="953">
        <v>1.4</v>
      </c>
      <c r="DW121" s="953"/>
      <c r="DX121" s="953"/>
      <c r="DY121" s="953"/>
      <c r="DZ121" s="954"/>
    </row>
    <row r="122" spans="1:130" s="212" customFormat="1" ht="26.25" customHeight="1" x14ac:dyDescent="0.15">
      <c r="A122" s="1083"/>
      <c r="B122" s="975"/>
      <c r="C122" s="948" t="s">
        <v>429</v>
      </c>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50"/>
      <c r="AA122" s="984" t="s">
        <v>122</v>
      </c>
      <c r="AB122" s="985"/>
      <c r="AC122" s="985"/>
      <c r="AD122" s="985"/>
      <c r="AE122" s="986"/>
      <c r="AF122" s="987" t="s">
        <v>122</v>
      </c>
      <c r="AG122" s="985"/>
      <c r="AH122" s="985"/>
      <c r="AI122" s="985"/>
      <c r="AJ122" s="986"/>
      <c r="AK122" s="987" t="s">
        <v>122</v>
      </c>
      <c r="AL122" s="985"/>
      <c r="AM122" s="985"/>
      <c r="AN122" s="985"/>
      <c r="AO122" s="986"/>
      <c r="AP122" s="988" t="s">
        <v>122</v>
      </c>
      <c r="AQ122" s="989"/>
      <c r="AR122" s="989"/>
      <c r="AS122" s="989"/>
      <c r="AT122" s="990"/>
      <c r="AU122" s="1020"/>
      <c r="AV122" s="1021"/>
      <c r="AW122" s="1021"/>
      <c r="AX122" s="1021"/>
      <c r="AY122" s="1022"/>
      <c r="AZ122" s="999" t="s">
        <v>450</v>
      </c>
      <c r="BA122" s="991"/>
      <c r="BB122" s="991"/>
      <c r="BC122" s="991"/>
      <c r="BD122" s="991"/>
      <c r="BE122" s="991"/>
      <c r="BF122" s="991"/>
      <c r="BG122" s="991"/>
      <c r="BH122" s="991"/>
      <c r="BI122" s="991"/>
      <c r="BJ122" s="991"/>
      <c r="BK122" s="991"/>
      <c r="BL122" s="991"/>
      <c r="BM122" s="991"/>
      <c r="BN122" s="991"/>
      <c r="BO122" s="991"/>
      <c r="BP122" s="992"/>
      <c r="BQ122" s="1025">
        <v>41069978</v>
      </c>
      <c r="BR122" s="1026"/>
      <c r="BS122" s="1026"/>
      <c r="BT122" s="1026"/>
      <c r="BU122" s="1026"/>
      <c r="BV122" s="1026">
        <v>38138809</v>
      </c>
      <c r="BW122" s="1026"/>
      <c r="BX122" s="1026"/>
      <c r="BY122" s="1026"/>
      <c r="BZ122" s="1026"/>
      <c r="CA122" s="1026">
        <v>34848257</v>
      </c>
      <c r="CB122" s="1026"/>
      <c r="CC122" s="1026"/>
      <c r="CD122" s="1026"/>
      <c r="CE122" s="1026"/>
      <c r="CF122" s="1043">
        <v>154.19999999999999</v>
      </c>
      <c r="CG122" s="1044"/>
      <c r="CH122" s="1044"/>
      <c r="CI122" s="1044"/>
      <c r="CJ122" s="1044"/>
      <c r="CK122" s="1035"/>
      <c r="CL122" s="1036"/>
      <c r="CM122" s="1036"/>
      <c r="CN122" s="1036"/>
      <c r="CO122" s="1037"/>
      <c r="CP122" s="1045" t="s">
        <v>393</v>
      </c>
      <c r="CQ122" s="1046"/>
      <c r="CR122" s="1046"/>
      <c r="CS122" s="1046"/>
      <c r="CT122" s="1046"/>
      <c r="CU122" s="1046"/>
      <c r="CV122" s="1046"/>
      <c r="CW122" s="1046"/>
      <c r="CX122" s="1046"/>
      <c r="CY122" s="1046"/>
      <c r="CZ122" s="1046"/>
      <c r="DA122" s="1046"/>
      <c r="DB122" s="1046"/>
      <c r="DC122" s="1046"/>
      <c r="DD122" s="1046"/>
      <c r="DE122" s="1046"/>
      <c r="DF122" s="1047"/>
      <c r="DG122" s="951">
        <v>17487</v>
      </c>
      <c r="DH122" s="952"/>
      <c r="DI122" s="952"/>
      <c r="DJ122" s="952"/>
      <c r="DK122" s="952"/>
      <c r="DL122" s="952">
        <v>52810</v>
      </c>
      <c r="DM122" s="952"/>
      <c r="DN122" s="952"/>
      <c r="DO122" s="952"/>
      <c r="DP122" s="952"/>
      <c r="DQ122" s="952">
        <v>57405</v>
      </c>
      <c r="DR122" s="952"/>
      <c r="DS122" s="952"/>
      <c r="DT122" s="952"/>
      <c r="DU122" s="952"/>
      <c r="DV122" s="953">
        <v>0.3</v>
      </c>
      <c r="DW122" s="953"/>
      <c r="DX122" s="953"/>
      <c r="DY122" s="953"/>
      <c r="DZ122" s="954"/>
    </row>
    <row r="123" spans="1:130" s="212" customFormat="1" ht="26.25" customHeight="1" x14ac:dyDescent="0.15">
      <c r="A123" s="1083"/>
      <c r="B123" s="975"/>
      <c r="C123" s="948" t="s">
        <v>435</v>
      </c>
      <c r="D123" s="949"/>
      <c r="E123" s="949"/>
      <c r="F123" s="949"/>
      <c r="G123" s="949"/>
      <c r="H123" s="949"/>
      <c r="I123" s="949"/>
      <c r="J123" s="949"/>
      <c r="K123" s="949"/>
      <c r="L123" s="949"/>
      <c r="M123" s="949"/>
      <c r="N123" s="949"/>
      <c r="O123" s="949"/>
      <c r="P123" s="949"/>
      <c r="Q123" s="949"/>
      <c r="R123" s="949"/>
      <c r="S123" s="949"/>
      <c r="T123" s="949"/>
      <c r="U123" s="949"/>
      <c r="V123" s="949"/>
      <c r="W123" s="949"/>
      <c r="X123" s="949"/>
      <c r="Y123" s="949"/>
      <c r="Z123" s="950"/>
      <c r="AA123" s="984" t="s">
        <v>122</v>
      </c>
      <c r="AB123" s="985"/>
      <c r="AC123" s="985"/>
      <c r="AD123" s="985"/>
      <c r="AE123" s="986"/>
      <c r="AF123" s="987" t="s">
        <v>122</v>
      </c>
      <c r="AG123" s="985"/>
      <c r="AH123" s="985"/>
      <c r="AI123" s="985"/>
      <c r="AJ123" s="986"/>
      <c r="AK123" s="987" t="s">
        <v>122</v>
      </c>
      <c r="AL123" s="985"/>
      <c r="AM123" s="985"/>
      <c r="AN123" s="985"/>
      <c r="AO123" s="986"/>
      <c r="AP123" s="988" t="s">
        <v>122</v>
      </c>
      <c r="AQ123" s="989"/>
      <c r="AR123" s="989"/>
      <c r="AS123" s="989"/>
      <c r="AT123" s="990"/>
      <c r="AU123" s="1023"/>
      <c r="AV123" s="1024"/>
      <c r="AW123" s="1024"/>
      <c r="AX123" s="1024"/>
      <c r="AY123" s="1024"/>
      <c r="AZ123" s="235" t="s">
        <v>177</v>
      </c>
      <c r="BA123" s="235"/>
      <c r="BB123" s="235"/>
      <c r="BC123" s="235"/>
      <c r="BD123" s="235"/>
      <c r="BE123" s="235"/>
      <c r="BF123" s="235"/>
      <c r="BG123" s="235"/>
      <c r="BH123" s="235"/>
      <c r="BI123" s="235"/>
      <c r="BJ123" s="235"/>
      <c r="BK123" s="235"/>
      <c r="BL123" s="235"/>
      <c r="BM123" s="235"/>
      <c r="BN123" s="235"/>
      <c r="BO123" s="1003" t="s">
        <v>451</v>
      </c>
      <c r="BP123" s="1031"/>
      <c r="BQ123" s="1089">
        <v>55016356</v>
      </c>
      <c r="BR123" s="1090"/>
      <c r="BS123" s="1090"/>
      <c r="BT123" s="1090"/>
      <c r="BU123" s="1090"/>
      <c r="BV123" s="1090">
        <v>51563071</v>
      </c>
      <c r="BW123" s="1090"/>
      <c r="BX123" s="1090"/>
      <c r="BY123" s="1090"/>
      <c r="BZ123" s="1090"/>
      <c r="CA123" s="1090">
        <v>48762387</v>
      </c>
      <c r="CB123" s="1090"/>
      <c r="CC123" s="1090"/>
      <c r="CD123" s="1090"/>
      <c r="CE123" s="1090"/>
      <c r="CF123" s="1027"/>
      <c r="CG123" s="1028"/>
      <c r="CH123" s="1028"/>
      <c r="CI123" s="1028"/>
      <c r="CJ123" s="1029"/>
      <c r="CK123" s="1035"/>
      <c r="CL123" s="1036"/>
      <c r="CM123" s="1036"/>
      <c r="CN123" s="1036"/>
      <c r="CO123" s="1037"/>
      <c r="CP123" s="1045"/>
      <c r="CQ123" s="1046"/>
      <c r="CR123" s="1046"/>
      <c r="CS123" s="1046"/>
      <c r="CT123" s="1046"/>
      <c r="CU123" s="1046"/>
      <c r="CV123" s="1046"/>
      <c r="CW123" s="1046"/>
      <c r="CX123" s="1046"/>
      <c r="CY123" s="1046"/>
      <c r="CZ123" s="1046"/>
      <c r="DA123" s="1046"/>
      <c r="DB123" s="1046"/>
      <c r="DC123" s="1046"/>
      <c r="DD123" s="1046"/>
      <c r="DE123" s="1046"/>
      <c r="DF123" s="1047"/>
      <c r="DG123" s="984"/>
      <c r="DH123" s="985"/>
      <c r="DI123" s="985"/>
      <c r="DJ123" s="985"/>
      <c r="DK123" s="986"/>
      <c r="DL123" s="987"/>
      <c r="DM123" s="985"/>
      <c r="DN123" s="985"/>
      <c r="DO123" s="985"/>
      <c r="DP123" s="986"/>
      <c r="DQ123" s="987"/>
      <c r="DR123" s="985"/>
      <c r="DS123" s="985"/>
      <c r="DT123" s="985"/>
      <c r="DU123" s="986"/>
      <c r="DV123" s="988"/>
      <c r="DW123" s="989"/>
      <c r="DX123" s="989"/>
      <c r="DY123" s="989"/>
      <c r="DZ123" s="990"/>
    </row>
    <row r="124" spans="1:130" s="212" customFormat="1" ht="26.25" customHeight="1" thickBot="1" x14ac:dyDescent="0.2">
      <c r="A124" s="1083"/>
      <c r="B124" s="975"/>
      <c r="C124" s="948" t="s">
        <v>438</v>
      </c>
      <c r="D124" s="949"/>
      <c r="E124" s="949"/>
      <c r="F124" s="949"/>
      <c r="G124" s="949"/>
      <c r="H124" s="949"/>
      <c r="I124" s="949"/>
      <c r="J124" s="949"/>
      <c r="K124" s="949"/>
      <c r="L124" s="949"/>
      <c r="M124" s="949"/>
      <c r="N124" s="949"/>
      <c r="O124" s="949"/>
      <c r="P124" s="949"/>
      <c r="Q124" s="949"/>
      <c r="R124" s="949"/>
      <c r="S124" s="949"/>
      <c r="T124" s="949"/>
      <c r="U124" s="949"/>
      <c r="V124" s="949"/>
      <c r="W124" s="949"/>
      <c r="X124" s="949"/>
      <c r="Y124" s="949"/>
      <c r="Z124" s="950"/>
      <c r="AA124" s="984" t="s">
        <v>122</v>
      </c>
      <c r="AB124" s="985"/>
      <c r="AC124" s="985"/>
      <c r="AD124" s="985"/>
      <c r="AE124" s="986"/>
      <c r="AF124" s="987" t="s">
        <v>122</v>
      </c>
      <c r="AG124" s="985"/>
      <c r="AH124" s="985"/>
      <c r="AI124" s="985"/>
      <c r="AJ124" s="986"/>
      <c r="AK124" s="987" t="s">
        <v>122</v>
      </c>
      <c r="AL124" s="985"/>
      <c r="AM124" s="985"/>
      <c r="AN124" s="985"/>
      <c r="AO124" s="986"/>
      <c r="AP124" s="988" t="s">
        <v>122</v>
      </c>
      <c r="AQ124" s="989"/>
      <c r="AR124" s="989"/>
      <c r="AS124" s="989"/>
      <c r="AT124" s="990"/>
      <c r="AU124" s="1085" t="s">
        <v>452</v>
      </c>
      <c r="AV124" s="1086"/>
      <c r="AW124" s="1086"/>
      <c r="AX124" s="1086"/>
      <c r="AY124" s="1086"/>
      <c r="AZ124" s="1086"/>
      <c r="BA124" s="1086"/>
      <c r="BB124" s="1086"/>
      <c r="BC124" s="1086"/>
      <c r="BD124" s="1086"/>
      <c r="BE124" s="1086"/>
      <c r="BF124" s="1086"/>
      <c r="BG124" s="1086"/>
      <c r="BH124" s="1086"/>
      <c r="BI124" s="1086"/>
      <c r="BJ124" s="1086"/>
      <c r="BK124" s="1086"/>
      <c r="BL124" s="1086"/>
      <c r="BM124" s="1086"/>
      <c r="BN124" s="1086"/>
      <c r="BO124" s="1086"/>
      <c r="BP124" s="1087"/>
      <c r="BQ124" s="1088">
        <v>6.1</v>
      </c>
      <c r="BR124" s="1053"/>
      <c r="BS124" s="1053"/>
      <c r="BT124" s="1053"/>
      <c r="BU124" s="1053"/>
      <c r="BV124" s="1053">
        <v>4.0999999999999996</v>
      </c>
      <c r="BW124" s="1053"/>
      <c r="BX124" s="1053"/>
      <c r="BY124" s="1053"/>
      <c r="BZ124" s="1053"/>
      <c r="CA124" s="1053" t="s">
        <v>122</v>
      </c>
      <c r="CB124" s="1053"/>
      <c r="CC124" s="1053"/>
      <c r="CD124" s="1053"/>
      <c r="CE124" s="1053"/>
      <c r="CF124" s="1054"/>
      <c r="CG124" s="1055"/>
      <c r="CH124" s="1055"/>
      <c r="CI124" s="1055"/>
      <c r="CJ124" s="1056"/>
      <c r="CK124" s="1038"/>
      <c r="CL124" s="1038"/>
      <c r="CM124" s="1038"/>
      <c r="CN124" s="1038"/>
      <c r="CO124" s="1039"/>
      <c r="CP124" s="1045" t="s">
        <v>453</v>
      </c>
      <c r="CQ124" s="1046"/>
      <c r="CR124" s="1046"/>
      <c r="CS124" s="1046"/>
      <c r="CT124" s="1046"/>
      <c r="CU124" s="1046"/>
      <c r="CV124" s="1046"/>
      <c r="CW124" s="1046"/>
      <c r="CX124" s="1046"/>
      <c r="CY124" s="1046"/>
      <c r="CZ124" s="1046"/>
      <c r="DA124" s="1046"/>
      <c r="DB124" s="1046"/>
      <c r="DC124" s="1046"/>
      <c r="DD124" s="1046"/>
      <c r="DE124" s="1046"/>
      <c r="DF124" s="1047"/>
      <c r="DG124" s="1030">
        <v>7988946</v>
      </c>
      <c r="DH124" s="1012"/>
      <c r="DI124" s="1012"/>
      <c r="DJ124" s="1012"/>
      <c r="DK124" s="1013"/>
      <c r="DL124" s="1011">
        <v>7344150</v>
      </c>
      <c r="DM124" s="1012"/>
      <c r="DN124" s="1012"/>
      <c r="DO124" s="1012"/>
      <c r="DP124" s="1013"/>
      <c r="DQ124" s="1011" t="s">
        <v>122</v>
      </c>
      <c r="DR124" s="1012"/>
      <c r="DS124" s="1012"/>
      <c r="DT124" s="1012"/>
      <c r="DU124" s="1013"/>
      <c r="DV124" s="1014" t="s">
        <v>122</v>
      </c>
      <c r="DW124" s="1015"/>
      <c r="DX124" s="1015"/>
      <c r="DY124" s="1015"/>
      <c r="DZ124" s="1016"/>
    </row>
    <row r="125" spans="1:130" s="212" customFormat="1" ht="26.25" customHeight="1" x14ac:dyDescent="0.15">
      <c r="A125" s="1083"/>
      <c r="B125" s="975"/>
      <c r="C125" s="948" t="s">
        <v>440</v>
      </c>
      <c r="D125" s="949"/>
      <c r="E125" s="949"/>
      <c r="F125" s="949"/>
      <c r="G125" s="949"/>
      <c r="H125" s="949"/>
      <c r="I125" s="949"/>
      <c r="J125" s="949"/>
      <c r="K125" s="949"/>
      <c r="L125" s="949"/>
      <c r="M125" s="949"/>
      <c r="N125" s="949"/>
      <c r="O125" s="949"/>
      <c r="P125" s="949"/>
      <c r="Q125" s="949"/>
      <c r="R125" s="949"/>
      <c r="S125" s="949"/>
      <c r="T125" s="949"/>
      <c r="U125" s="949"/>
      <c r="V125" s="949"/>
      <c r="W125" s="949"/>
      <c r="X125" s="949"/>
      <c r="Y125" s="949"/>
      <c r="Z125" s="950"/>
      <c r="AA125" s="984" t="s">
        <v>122</v>
      </c>
      <c r="AB125" s="985"/>
      <c r="AC125" s="985"/>
      <c r="AD125" s="985"/>
      <c r="AE125" s="986"/>
      <c r="AF125" s="987" t="s">
        <v>122</v>
      </c>
      <c r="AG125" s="985"/>
      <c r="AH125" s="985"/>
      <c r="AI125" s="985"/>
      <c r="AJ125" s="986"/>
      <c r="AK125" s="987" t="s">
        <v>122</v>
      </c>
      <c r="AL125" s="985"/>
      <c r="AM125" s="985"/>
      <c r="AN125" s="985"/>
      <c r="AO125" s="986"/>
      <c r="AP125" s="988" t="s">
        <v>122</v>
      </c>
      <c r="AQ125" s="989"/>
      <c r="AR125" s="989"/>
      <c r="AS125" s="989"/>
      <c r="AT125" s="99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8" t="s">
        <v>454</v>
      </c>
      <c r="CL125" s="1033"/>
      <c r="CM125" s="1033"/>
      <c r="CN125" s="1033"/>
      <c r="CO125" s="1034"/>
      <c r="CP125" s="955" t="s">
        <v>455</v>
      </c>
      <c r="CQ125" s="923"/>
      <c r="CR125" s="923"/>
      <c r="CS125" s="923"/>
      <c r="CT125" s="923"/>
      <c r="CU125" s="923"/>
      <c r="CV125" s="923"/>
      <c r="CW125" s="923"/>
      <c r="CX125" s="923"/>
      <c r="CY125" s="923"/>
      <c r="CZ125" s="923"/>
      <c r="DA125" s="923"/>
      <c r="DB125" s="923"/>
      <c r="DC125" s="923"/>
      <c r="DD125" s="923"/>
      <c r="DE125" s="923"/>
      <c r="DF125" s="924"/>
      <c r="DG125" s="956" t="s">
        <v>122</v>
      </c>
      <c r="DH125" s="957"/>
      <c r="DI125" s="957"/>
      <c r="DJ125" s="957"/>
      <c r="DK125" s="957"/>
      <c r="DL125" s="957" t="s">
        <v>122</v>
      </c>
      <c r="DM125" s="957"/>
      <c r="DN125" s="957"/>
      <c r="DO125" s="957"/>
      <c r="DP125" s="957"/>
      <c r="DQ125" s="957" t="s">
        <v>122</v>
      </c>
      <c r="DR125" s="957"/>
      <c r="DS125" s="957"/>
      <c r="DT125" s="957"/>
      <c r="DU125" s="957"/>
      <c r="DV125" s="958" t="s">
        <v>122</v>
      </c>
      <c r="DW125" s="958"/>
      <c r="DX125" s="958"/>
      <c r="DY125" s="958"/>
      <c r="DZ125" s="959"/>
    </row>
    <row r="126" spans="1:130" s="212" customFormat="1" ht="26.25" customHeight="1" thickBot="1" x14ac:dyDescent="0.2">
      <c r="A126" s="1083"/>
      <c r="B126" s="975"/>
      <c r="C126" s="948" t="s">
        <v>442</v>
      </c>
      <c r="D126" s="949"/>
      <c r="E126" s="949"/>
      <c r="F126" s="949"/>
      <c r="G126" s="949"/>
      <c r="H126" s="949"/>
      <c r="I126" s="949"/>
      <c r="J126" s="949"/>
      <c r="K126" s="949"/>
      <c r="L126" s="949"/>
      <c r="M126" s="949"/>
      <c r="N126" s="949"/>
      <c r="O126" s="949"/>
      <c r="P126" s="949"/>
      <c r="Q126" s="949"/>
      <c r="R126" s="949"/>
      <c r="S126" s="949"/>
      <c r="T126" s="949"/>
      <c r="U126" s="949"/>
      <c r="V126" s="949"/>
      <c r="W126" s="949"/>
      <c r="X126" s="949"/>
      <c r="Y126" s="949"/>
      <c r="Z126" s="950"/>
      <c r="AA126" s="984" t="s">
        <v>122</v>
      </c>
      <c r="AB126" s="985"/>
      <c r="AC126" s="985"/>
      <c r="AD126" s="985"/>
      <c r="AE126" s="986"/>
      <c r="AF126" s="987" t="s">
        <v>122</v>
      </c>
      <c r="AG126" s="985"/>
      <c r="AH126" s="985"/>
      <c r="AI126" s="985"/>
      <c r="AJ126" s="986"/>
      <c r="AK126" s="987" t="s">
        <v>122</v>
      </c>
      <c r="AL126" s="985"/>
      <c r="AM126" s="985"/>
      <c r="AN126" s="985"/>
      <c r="AO126" s="986"/>
      <c r="AP126" s="988" t="s">
        <v>122</v>
      </c>
      <c r="AQ126" s="989"/>
      <c r="AR126" s="989"/>
      <c r="AS126" s="989"/>
      <c r="AT126" s="99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9"/>
      <c r="CL126" s="1036"/>
      <c r="CM126" s="1036"/>
      <c r="CN126" s="1036"/>
      <c r="CO126" s="1037"/>
      <c r="CP126" s="948" t="s">
        <v>456</v>
      </c>
      <c r="CQ126" s="949"/>
      <c r="CR126" s="949"/>
      <c r="CS126" s="949"/>
      <c r="CT126" s="949"/>
      <c r="CU126" s="949"/>
      <c r="CV126" s="949"/>
      <c r="CW126" s="949"/>
      <c r="CX126" s="949"/>
      <c r="CY126" s="949"/>
      <c r="CZ126" s="949"/>
      <c r="DA126" s="949"/>
      <c r="DB126" s="949"/>
      <c r="DC126" s="949"/>
      <c r="DD126" s="949"/>
      <c r="DE126" s="949"/>
      <c r="DF126" s="950"/>
      <c r="DG126" s="951" t="s">
        <v>122</v>
      </c>
      <c r="DH126" s="952"/>
      <c r="DI126" s="952"/>
      <c r="DJ126" s="952"/>
      <c r="DK126" s="952"/>
      <c r="DL126" s="952" t="s">
        <v>122</v>
      </c>
      <c r="DM126" s="952"/>
      <c r="DN126" s="952"/>
      <c r="DO126" s="952"/>
      <c r="DP126" s="952"/>
      <c r="DQ126" s="952" t="s">
        <v>122</v>
      </c>
      <c r="DR126" s="952"/>
      <c r="DS126" s="952"/>
      <c r="DT126" s="952"/>
      <c r="DU126" s="952"/>
      <c r="DV126" s="953" t="s">
        <v>122</v>
      </c>
      <c r="DW126" s="953"/>
      <c r="DX126" s="953"/>
      <c r="DY126" s="953"/>
      <c r="DZ126" s="954"/>
    </row>
    <row r="127" spans="1:130" s="212" customFormat="1" ht="26.25" customHeight="1" x14ac:dyDescent="0.15">
      <c r="A127" s="1084"/>
      <c r="B127" s="977"/>
      <c r="C127" s="999" t="s">
        <v>457</v>
      </c>
      <c r="D127" s="991"/>
      <c r="E127" s="991"/>
      <c r="F127" s="991"/>
      <c r="G127" s="991"/>
      <c r="H127" s="991"/>
      <c r="I127" s="991"/>
      <c r="J127" s="991"/>
      <c r="K127" s="991"/>
      <c r="L127" s="991"/>
      <c r="M127" s="991"/>
      <c r="N127" s="991"/>
      <c r="O127" s="991"/>
      <c r="P127" s="991"/>
      <c r="Q127" s="991"/>
      <c r="R127" s="991"/>
      <c r="S127" s="991"/>
      <c r="T127" s="991"/>
      <c r="U127" s="991"/>
      <c r="V127" s="991"/>
      <c r="W127" s="991"/>
      <c r="X127" s="991"/>
      <c r="Y127" s="991"/>
      <c r="Z127" s="992"/>
      <c r="AA127" s="984" t="s">
        <v>122</v>
      </c>
      <c r="AB127" s="985"/>
      <c r="AC127" s="985"/>
      <c r="AD127" s="985"/>
      <c r="AE127" s="986"/>
      <c r="AF127" s="987" t="s">
        <v>122</v>
      </c>
      <c r="AG127" s="985"/>
      <c r="AH127" s="985"/>
      <c r="AI127" s="985"/>
      <c r="AJ127" s="986"/>
      <c r="AK127" s="987" t="s">
        <v>122</v>
      </c>
      <c r="AL127" s="985"/>
      <c r="AM127" s="985"/>
      <c r="AN127" s="985"/>
      <c r="AO127" s="986"/>
      <c r="AP127" s="988" t="s">
        <v>122</v>
      </c>
      <c r="AQ127" s="989"/>
      <c r="AR127" s="989"/>
      <c r="AS127" s="989"/>
      <c r="AT127" s="990"/>
      <c r="AU127" s="214"/>
      <c r="AV127" s="214"/>
      <c r="AW127" s="214"/>
      <c r="AX127" s="1057" t="s">
        <v>458</v>
      </c>
      <c r="AY127" s="1058"/>
      <c r="AZ127" s="1058"/>
      <c r="BA127" s="1058"/>
      <c r="BB127" s="1058"/>
      <c r="BC127" s="1058"/>
      <c r="BD127" s="1058"/>
      <c r="BE127" s="1059"/>
      <c r="BF127" s="1060" t="s">
        <v>459</v>
      </c>
      <c r="BG127" s="1058"/>
      <c r="BH127" s="1058"/>
      <c r="BI127" s="1058"/>
      <c r="BJ127" s="1058"/>
      <c r="BK127" s="1058"/>
      <c r="BL127" s="1059"/>
      <c r="BM127" s="1060" t="s">
        <v>460</v>
      </c>
      <c r="BN127" s="1058"/>
      <c r="BO127" s="1058"/>
      <c r="BP127" s="1058"/>
      <c r="BQ127" s="1058"/>
      <c r="BR127" s="1058"/>
      <c r="BS127" s="1059"/>
      <c r="BT127" s="1060" t="s">
        <v>461</v>
      </c>
      <c r="BU127" s="1058"/>
      <c r="BV127" s="1058"/>
      <c r="BW127" s="1058"/>
      <c r="BX127" s="1058"/>
      <c r="BY127" s="1058"/>
      <c r="BZ127" s="1081"/>
      <c r="CA127" s="214"/>
      <c r="CB127" s="214"/>
      <c r="CC127" s="214"/>
      <c r="CD127" s="237"/>
      <c r="CE127" s="237"/>
      <c r="CF127" s="237"/>
      <c r="CG127" s="214"/>
      <c r="CH127" s="214"/>
      <c r="CI127" s="214"/>
      <c r="CJ127" s="236"/>
      <c r="CK127" s="1049"/>
      <c r="CL127" s="1036"/>
      <c r="CM127" s="1036"/>
      <c r="CN127" s="1036"/>
      <c r="CO127" s="1037"/>
      <c r="CP127" s="948" t="s">
        <v>462</v>
      </c>
      <c r="CQ127" s="949"/>
      <c r="CR127" s="949"/>
      <c r="CS127" s="949"/>
      <c r="CT127" s="949"/>
      <c r="CU127" s="949"/>
      <c r="CV127" s="949"/>
      <c r="CW127" s="949"/>
      <c r="CX127" s="949"/>
      <c r="CY127" s="949"/>
      <c r="CZ127" s="949"/>
      <c r="DA127" s="949"/>
      <c r="DB127" s="949"/>
      <c r="DC127" s="949"/>
      <c r="DD127" s="949"/>
      <c r="DE127" s="949"/>
      <c r="DF127" s="950"/>
      <c r="DG127" s="951" t="s">
        <v>122</v>
      </c>
      <c r="DH127" s="952"/>
      <c r="DI127" s="952"/>
      <c r="DJ127" s="952"/>
      <c r="DK127" s="952"/>
      <c r="DL127" s="952" t="s">
        <v>122</v>
      </c>
      <c r="DM127" s="952"/>
      <c r="DN127" s="952"/>
      <c r="DO127" s="952"/>
      <c r="DP127" s="952"/>
      <c r="DQ127" s="952" t="s">
        <v>122</v>
      </c>
      <c r="DR127" s="952"/>
      <c r="DS127" s="952"/>
      <c r="DT127" s="952"/>
      <c r="DU127" s="952"/>
      <c r="DV127" s="953" t="s">
        <v>122</v>
      </c>
      <c r="DW127" s="953"/>
      <c r="DX127" s="953"/>
      <c r="DY127" s="953"/>
      <c r="DZ127" s="954"/>
    </row>
    <row r="128" spans="1:130" s="212" customFormat="1" ht="26.25" customHeight="1" thickBot="1" x14ac:dyDescent="0.2">
      <c r="A128" s="1067" t="s">
        <v>463</v>
      </c>
      <c r="B128" s="1068"/>
      <c r="C128" s="1068"/>
      <c r="D128" s="1068"/>
      <c r="E128" s="1068"/>
      <c r="F128" s="1068"/>
      <c r="G128" s="1068"/>
      <c r="H128" s="1068"/>
      <c r="I128" s="1068"/>
      <c r="J128" s="1068"/>
      <c r="K128" s="1068"/>
      <c r="L128" s="1068"/>
      <c r="M128" s="1068"/>
      <c r="N128" s="1068"/>
      <c r="O128" s="1068"/>
      <c r="P128" s="1068"/>
      <c r="Q128" s="1068"/>
      <c r="R128" s="1068"/>
      <c r="S128" s="1068"/>
      <c r="T128" s="1068"/>
      <c r="U128" s="1068"/>
      <c r="V128" s="1068"/>
      <c r="W128" s="1069" t="s">
        <v>464</v>
      </c>
      <c r="X128" s="1069"/>
      <c r="Y128" s="1069"/>
      <c r="Z128" s="1070"/>
      <c r="AA128" s="1071">
        <v>547149</v>
      </c>
      <c r="AB128" s="1072"/>
      <c r="AC128" s="1072"/>
      <c r="AD128" s="1072"/>
      <c r="AE128" s="1073"/>
      <c r="AF128" s="1074">
        <v>513601</v>
      </c>
      <c r="AG128" s="1072"/>
      <c r="AH128" s="1072"/>
      <c r="AI128" s="1072"/>
      <c r="AJ128" s="1073"/>
      <c r="AK128" s="1074">
        <v>542729</v>
      </c>
      <c r="AL128" s="1072"/>
      <c r="AM128" s="1072"/>
      <c r="AN128" s="1072"/>
      <c r="AO128" s="1073"/>
      <c r="AP128" s="1075"/>
      <c r="AQ128" s="1076"/>
      <c r="AR128" s="1076"/>
      <c r="AS128" s="1076"/>
      <c r="AT128" s="1077"/>
      <c r="AU128" s="214"/>
      <c r="AV128" s="214"/>
      <c r="AW128" s="214"/>
      <c r="AX128" s="922" t="s">
        <v>465</v>
      </c>
      <c r="AY128" s="923"/>
      <c r="AZ128" s="923"/>
      <c r="BA128" s="923"/>
      <c r="BB128" s="923"/>
      <c r="BC128" s="923"/>
      <c r="BD128" s="923"/>
      <c r="BE128" s="924"/>
      <c r="BF128" s="1078" t="s">
        <v>122</v>
      </c>
      <c r="BG128" s="1079"/>
      <c r="BH128" s="1079"/>
      <c r="BI128" s="1079"/>
      <c r="BJ128" s="1079"/>
      <c r="BK128" s="1079"/>
      <c r="BL128" s="1080"/>
      <c r="BM128" s="1078">
        <v>11.99</v>
      </c>
      <c r="BN128" s="1079"/>
      <c r="BO128" s="1079"/>
      <c r="BP128" s="1079"/>
      <c r="BQ128" s="1079"/>
      <c r="BR128" s="1079"/>
      <c r="BS128" s="1080"/>
      <c r="BT128" s="1078">
        <v>20</v>
      </c>
      <c r="BU128" s="1079"/>
      <c r="BV128" s="1079"/>
      <c r="BW128" s="1079"/>
      <c r="BX128" s="1079"/>
      <c r="BY128" s="1079"/>
      <c r="BZ128" s="1102"/>
      <c r="CA128" s="237"/>
      <c r="CB128" s="237"/>
      <c r="CC128" s="237"/>
      <c r="CD128" s="237"/>
      <c r="CE128" s="237"/>
      <c r="CF128" s="237"/>
      <c r="CG128" s="214"/>
      <c r="CH128" s="214"/>
      <c r="CI128" s="214"/>
      <c r="CJ128" s="236"/>
      <c r="CK128" s="1050"/>
      <c r="CL128" s="1051"/>
      <c r="CM128" s="1051"/>
      <c r="CN128" s="1051"/>
      <c r="CO128" s="1052"/>
      <c r="CP128" s="1061" t="s">
        <v>466</v>
      </c>
      <c r="CQ128" s="752"/>
      <c r="CR128" s="752"/>
      <c r="CS128" s="752"/>
      <c r="CT128" s="752"/>
      <c r="CU128" s="752"/>
      <c r="CV128" s="752"/>
      <c r="CW128" s="752"/>
      <c r="CX128" s="752"/>
      <c r="CY128" s="752"/>
      <c r="CZ128" s="752"/>
      <c r="DA128" s="752"/>
      <c r="DB128" s="752"/>
      <c r="DC128" s="752"/>
      <c r="DD128" s="752"/>
      <c r="DE128" s="752"/>
      <c r="DF128" s="1062"/>
      <c r="DG128" s="1063" t="s">
        <v>122</v>
      </c>
      <c r="DH128" s="1064"/>
      <c r="DI128" s="1064"/>
      <c r="DJ128" s="1064"/>
      <c r="DK128" s="1064"/>
      <c r="DL128" s="1064" t="s">
        <v>122</v>
      </c>
      <c r="DM128" s="1064"/>
      <c r="DN128" s="1064"/>
      <c r="DO128" s="1064"/>
      <c r="DP128" s="1064"/>
      <c r="DQ128" s="1064" t="s">
        <v>122</v>
      </c>
      <c r="DR128" s="1064"/>
      <c r="DS128" s="1064"/>
      <c r="DT128" s="1064"/>
      <c r="DU128" s="1064"/>
      <c r="DV128" s="1065" t="s">
        <v>122</v>
      </c>
      <c r="DW128" s="1065"/>
      <c r="DX128" s="1065"/>
      <c r="DY128" s="1065"/>
      <c r="DZ128" s="1066"/>
    </row>
    <row r="129" spans="1:131" s="212" customFormat="1" ht="26.25" customHeight="1" x14ac:dyDescent="0.15">
      <c r="A129" s="960" t="s">
        <v>103</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6" t="s">
        <v>467</v>
      </c>
      <c r="X129" s="1097"/>
      <c r="Y129" s="1097"/>
      <c r="Z129" s="1098"/>
      <c r="AA129" s="984">
        <v>25195098</v>
      </c>
      <c r="AB129" s="985"/>
      <c r="AC129" s="985"/>
      <c r="AD129" s="985"/>
      <c r="AE129" s="986"/>
      <c r="AF129" s="987">
        <v>25764389</v>
      </c>
      <c r="AG129" s="985"/>
      <c r="AH129" s="985"/>
      <c r="AI129" s="985"/>
      <c r="AJ129" s="986"/>
      <c r="AK129" s="987">
        <v>26456687</v>
      </c>
      <c r="AL129" s="985"/>
      <c r="AM129" s="985"/>
      <c r="AN129" s="985"/>
      <c r="AO129" s="986"/>
      <c r="AP129" s="1099"/>
      <c r="AQ129" s="1100"/>
      <c r="AR129" s="1100"/>
      <c r="AS129" s="1100"/>
      <c r="AT129" s="1101"/>
      <c r="AU129" s="215"/>
      <c r="AV129" s="215"/>
      <c r="AW129" s="215"/>
      <c r="AX129" s="1091" t="s">
        <v>468</v>
      </c>
      <c r="AY129" s="949"/>
      <c r="AZ129" s="949"/>
      <c r="BA129" s="949"/>
      <c r="BB129" s="949"/>
      <c r="BC129" s="949"/>
      <c r="BD129" s="949"/>
      <c r="BE129" s="950"/>
      <c r="BF129" s="1092" t="s">
        <v>122</v>
      </c>
      <c r="BG129" s="1093"/>
      <c r="BH129" s="1093"/>
      <c r="BI129" s="1093"/>
      <c r="BJ129" s="1093"/>
      <c r="BK129" s="1093"/>
      <c r="BL129" s="1094"/>
      <c r="BM129" s="1092">
        <v>16.989999999999998</v>
      </c>
      <c r="BN129" s="1093"/>
      <c r="BO129" s="1093"/>
      <c r="BP129" s="1093"/>
      <c r="BQ129" s="1093"/>
      <c r="BR129" s="1093"/>
      <c r="BS129" s="1094"/>
      <c r="BT129" s="1092">
        <v>30</v>
      </c>
      <c r="BU129" s="1093"/>
      <c r="BV129" s="1093"/>
      <c r="BW129" s="1093"/>
      <c r="BX129" s="1093"/>
      <c r="BY129" s="1093"/>
      <c r="BZ129" s="109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0" t="s">
        <v>469</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6" t="s">
        <v>470</v>
      </c>
      <c r="X130" s="1097"/>
      <c r="Y130" s="1097"/>
      <c r="Z130" s="1098"/>
      <c r="AA130" s="984">
        <v>4139921</v>
      </c>
      <c r="AB130" s="985"/>
      <c r="AC130" s="985"/>
      <c r="AD130" s="985"/>
      <c r="AE130" s="986"/>
      <c r="AF130" s="987">
        <v>3951108</v>
      </c>
      <c r="AG130" s="985"/>
      <c r="AH130" s="985"/>
      <c r="AI130" s="985"/>
      <c r="AJ130" s="986"/>
      <c r="AK130" s="987">
        <v>3858258</v>
      </c>
      <c r="AL130" s="985"/>
      <c r="AM130" s="985"/>
      <c r="AN130" s="985"/>
      <c r="AO130" s="986"/>
      <c r="AP130" s="1099"/>
      <c r="AQ130" s="1100"/>
      <c r="AR130" s="1100"/>
      <c r="AS130" s="1100"/>
      <c r="AT130" s="1101"/>
      <c r="AU130" s="215"/>
      <c r="AV130" s="215"/>
      <c r="AW130" s="215"/>
      <c r="AX130" s="1091" t="s">
        <v>471</v>
      </c>
      <c r="AY130" s="949"/>
      <c r="AZ130" s="949"/>
      <c r="BA130" s="949"/>
      <c r="BB130" s="949"/>
      <c r="BC130" s="949"/>
      <c r="BD130" s="949"/>
      <c r="BE130" s="950"/>
      <c r="BF130" s="1127">
        <v>3.7</v>
      </c>
      <c r="BG130" s="1128"/>
      <c r="BH130" s="1128"/>
      <c r="BI130" s="1128"/>
      <c r="BJ130" s="1128"/>
      <c r="BK130" s="1128"/>
      <c r="BL130" s="1129"/>
      <c r="BM130" s="1127">
        <v>25</v>
      </c>
      <c r="BN130" s="1128"/>
      <c r="BO130" s="1128"/>
      <c r="BP130" s="1128"/>
      <c r="BQ130" s="1128"/>
      <c r="BR130" s="1128"/>
      <c r="BS130" s="1129"/>
      <c r="BT130" s="1127">
        <v>35</v>
      </c>
      <c r="BU130" s="1128"/>
      <c r="BV130" s="1128"/>
      <c r="BW130" s="1128"/>
      <c r="BX130" s="1128"/>
      <c r="BY130" s="1128"/>
      <c r="BZ130" s="113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31"/>
      <c r="B131" s="1132"/>
      <c r="C131" s="1132"/>
      <c r="D131" s="1132"/>
      <c r="E131" s="1132"/>
      <c r="F131" s="1132"/>
      <c r="G131" s="1132"/>
      <c r="H131" s="1132"/>
      <c r="I131" s="1132"/>
      <c r="J131" s="1132"/>
      <c r="K131" s="1132"/>
      <c r="L131" s="1132"/>
      <c r="M131" s="1132"/>
      <c r="N131" s="1132"/>
      <c r="O131" s="1132"/>
      <c r="P131" s="1132"/>
      <c r="Q131" s="1132"/>
      <c r="R131" s="1132"/>
      <c r="S131" s="1132"/>
      <c r="T131" s="1132"/>
      <c r="U131" s="1132"/>
      <c r="V131" s="1132"/>
      <c r="W131" s="1133" t="s">
        <v>472</v>
      </c>
      <c r="X131" s="1134"/>
      <c r="Y131" s="1134"/>
      <c r="Z131" s="1135"/>
      <c r="AA131" s="1030">
        <v>21055177</v>
      </c>
      <c r="AB131" s="1012"/>
      <c r="AC131" s="1012"/>
      <c r="AD131" s="1012"/>
      <c r="AE131" s="1013"/>
      <c r="AF131" s="1011">
        <v>21813281</v>
      </c>
      <c r="AG131" s="1012"/>
      <c r="AH131" s="1012"/>
      <c r="AI131" s="1012"/>
      <c r="AJ131" s="1013"/>
      <c r="AK131" s="1011">
        <v>22598429</v>
      </c>
      <c r="AL131" s="1012"/>
      <c r="AM131" s="1012"/>
      <c r="AN131" s="1012"/>
      <c r="AO131" s="1013"/>
      <c r="AP131" s="1136"/>
      <c r="AQ131" s="1137"/>
      <c r="AR131" s="1137"/>
      <c r="AS131" s="1137"/>
      <c r="AT131" s="1138"/>
      <c r="AU131" s="215"/>
      <c r="AV131" s="215"/>
      <c r="AW131" s="215"/>
      <c r="AX131" s="1109" t="s">
        <v>473</v>
      </c>
      <c r="AY131" s="752"/>
      <c r="AZ131" s="752"/>
      <c r="BA131" s="752"/>
      <c r="BB131" s="752"/>
      <c r="BC131" s="752"/>
      <c r="BD131" s="752"/>
      <c r="BE131" s="1062"/>
      <c r="BF131" s="1110" t="s">
        <v>122</v>
      </c>
      <c r="BG131" s="1111"/>
      <c r="BH131" s="1111"/>
      <c r="BI131" s="1111"/>
      <c r="BJ131" s="1111"/>
      <c r="BK131" s="1111"/>
      <c r="BL131" s="1112"/>
      <c r="BM131" s="1110">
        <v>350</v>
      </c>
      <c r="BN131" s="1111"/>
      <c r="BO131" s="1111"/>
      <c r="BP131" s="1111"/>
      <c r="BQ131" s="1111"/>
      <c r="BR131" s="1111"/>
      <c r="BS131" s="1112"/>
      <c r="BT131" s="1113"/>
      <c r="BU131" s="1114"/>
      <c r="BV131" s="1114"/>
      <c r="BW131" s="1114"/>
      <c r="BX131" s="1114"/>
      <c r="BY131" s="1114"/>
      <c r="BZ131" s="111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16" t="s">
        <v>474</v>
      </c>
      <c r="B132" s="1117"/>
      <c r="C132" s="1117"/>
      <c r="D132" s="1117"/>
      <c r="E132" s="1117"/>
      <c r="F132" s="1117"/>
      <c r="G132" s="1117"/>
      <c r="H132" s="1117"/>
      <c r="I132" s="1117"/>
      <c r="J132" s="1117"/>
      <c r="K132" s="1117"/>
      <c r="L132" s="1117"/>
      <c r="M132" s="1117"/>
      <c r="N132" s="1117"/>
      <c r="O132" s="1117"/>
      <c r="P132" s="1117"/>
      <c r="Q132" s="1117"/>
      <c r="R132" s="1117"/>
      <c r="S132" s="1117"/>
      <c r="T132" s="1117"/>
      <c r="U132" s="1117"/>
      <c r="V132" s="1120" t="s">
        <v>475</v>
      </c>
      <c r="W132" s="1120"/>
      <c r="X132" s="1120"/>
      <c r="Y132" s="1120"/>
      <c r="Z132" s="1121"/>
      <c r="AA132" s="1122">
        <v>4.4725104900000003</v>
      </c>
      <c r="AB132" s="1123"/>
      <c r="AC132" s="1123"/>
      <c r="AD132" s="1123"/>
      <c r="AE132" s="1124"/>
      <c r="AF132" s="1125">
        <v>3.6313702650000002</v>
      </c>
      <c r="AG132" s="1123"/>
      <c r="AH132" s="1123"/>
      <c r="AI132" s="1123"/>
      <c r="AJ132" s="1124"/>
      <c r="AK132" s="1125">
        <v>3.269899868</v>
      </c>
      <c r="AL132" s="1123"/>
      <c r="AM132" s="1123"/>
      <c r="AN132" s="1123"/>
      <c r="AO132" s="1124"/>
      <c r="AP132" s="1027"/>
      <c r="AQ132" s="1028"/>
      <c r="AR132" s="1028"/>
      <c r="AS132" s="1028"/>
      <c r="AT132" s="112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18"/>
      <c r="B133" s="1119"/>
      <c r="C133" s="1119"/>
      <c r="D133" s="1119"/>
      <c r="E133" s="1119"/>
      <c r="F133" s="1119"/>
      <c r="G133" s="1119"/>
      <c r="H133" s="1119"/>
      <c r="I133" s="1119"/>
      <c r="J133" s="1119"/>
      <c r="K133" s="1119"/>
      <c r="L133" s="1119"/>
      <c r="M133" s="1119"/>
      <c r="N133" s="1119"/>
      <c r="O133" s="1119"/>
      <c r="P133" s="1119"/>
      <c r="Q133" s="1119"/>
      <c r="R133" s="1119"/>
      <c r="S133" s="1119"/>
      <c r="T133" s="1119"/>
      <c r="U133" s="1119"/>
      <c r="V133" s="1103" t="s">
        <v>476</v>
      </c>
      <c r="W133" s="1103"/>
      <c r="X133" s="1103"/>
      <c r="Y133" s="1103"/>
      <c r="Z133" s="1104"/>
      <c r="AA133" s="1105">
        <v>4.2</v>
      </c>
      <c r="AB133" s="1106"/>
      <c r="AC133" s="1106"/>
      <c r="AD133" s="1106"/>
      <c r="AE133" s="1107"/>
      <c r="AF133" s="1105">
        <v>4</v>
      </c>
      <c r="AG133" s="1106"/>
      <c r="AH133" s="1106"/>
      <c r="AI133" s="1106"/>
      <c r="AJ133" s="1107"/>
      <c r="AK133" s="1105">
        <v>3.7</v>
      </c>
      <c r="AL133" s="1106"/>
      <c r="AM133" s="1106"/>
      <c r="AN133" s="1106"/>
      <c r="AO133" s="1107"/>
      <c r="AP133" s="1054"/>
      <c r="AQ133" s="1055"/>
      <c r="AR133" s="1055"/>
      <c r="AS133" s="1055"/>
      <c r="AT133" s="110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TG2BFGp2S+KIGWbhO+uDdtwT5XcvGF9VtV5QRWUY4EbmFtdpW1VAoj1lg2qNlB0anzmPKHPVJK4nIAguI1ZHQ==" saltValue="y+josH7MpA2EAC2Ji8yg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FkvEA9BDjBJVagoIKtL/DM5x1BbYt8Be0ElUCFs+zgQt/GW5b4gMKcLzNrs8YHUcYCpZPgBGYPNno0PYWgk3pQ==" saltValue="1ANk1QcvP6n2VWtvveWs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rDHzS4yAIwstrU7kscOwzFaRmZRdHuZ4Uo2LS7aj3OppDgVMJ+QTeLTmPrrxZcRpXOasb0H6qHvGqhvYe0Wlw==" saltValue="6DmEngw0FXl77DQbBsgj6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40" t="s">
        <v>480</v>
      </c>
      <c r="AP7" s="253"/>
      <c r="AQ7" s="254" t="s">
        <v>481</v>
      </c>
      <c r="AR7" s="255"/>
    </row>
    <row r="8" spans="1:46" x14ac:dyDescent="0.15">
      <c r="A8" s="247"/>
      <c r="AK8" s="256"/>
      <c r="AL8" s="257"/>
      <c r="AM8" s="257"/>
      <c r="AN8" s="258"/>
      <c r="AO8" s="1141"/>
      <c r="AP8" s="259" t="s">
        <v>482</v>
      </c>
      <c r="AQ8" s="260" t="s">
        <v>483</v>
      </c>
      <c r="AR8" s="261" t="s">
        <v>484</v>
      </c>
    </row>
    <row r="9" spans="1:46" x14ac:dyDescent="0.15">
      <c r="A9" s="247"/>
      <c r="AK9" s="1142" t="s">
        <v>485</v>
      </c>
      <c r="AL9" s="1143"/>
      <c r="AM9" s="1143"/>
      <c r="AN9" s="1144"/>
      <c r="AO9" s="262">
        <v>6691111</v>
      </c>
      <c r="AP9" s="262">
        <v>56915</v>
      </c>
      <c r="AQ9" s="263">
        <v>68274</v>
      </c>
      <c r="AR9" s="264">
        <v>-16.600000000000001</v>
      </c>
    </row>
    <row r="10" spans="1:46" ht="13.5" customHeight="1" x14ac:dyDescent="0.15">
      <c r="A10" s="247"/>
      <c r="AK10" s="1142" t="s">
        <v>486</v>
      </c>
      <c r="AL10" s="1143"/>
      <c r="AM10" s="1143"/>
      <c r="AN10" s="1144"/>
      <c r="AO10" s="265">
        <v>1071031</v>
      </c>
      <c r="AP10" s="265">
        <v>9110</v>
      </c>
      <c r="AQ10" s="266">
        <v>4860</v>
      </c>
      <c r="AR10" s="267">
        <v>87.4</v>
      </c>
    </row>
    <row r="11" spans="1:46" ht="13.5" customHeight="1" x14ac:dyDescent="0.15">
      <c r="A11" s="247"/>
      <c r="AK11" s="1142" t="s">
        <v>487</v>
      </c>
      <c r="AL11" s="1143"/>
      <c r="AM11" s="1143"/>
      <c r="AN11" s="1144"/>
      <c r="AO11" s="265" t="s">
        <v>488</v>
      </c>
      <c r="AP11" s="265" t="s">
        <v>488</v>
      </c>
      <c r="AQ11" s="266">
        <v>567</v>
      </c>
      <c r="AR11" s="267" t="s">
        <v>488</v>
      </c>
    </row>
    <row r="12" spans="1:46" ht="13.5" customHeight="1" x14ac:dyDescent="0.15">
      <c r="A12" s="247"/>
      <c r="AK12" s="1142" t="s">
        <v>489</v>
      </c>
      <c r="AL12" s="1143"/>
      <c r="AM12" s="1143"/>
      <c r="AN12" s="1144"/>
      <c r="AO12" s="265" t="s">
        <v>488</v>
      </c>
      <c r="AP12" s="265" t="s">
        <v>488</v>
      </c>
      <c r="AQ12" s="266">
        <v>16</v>
      </c>
      <c r="AR12" s="267" t="s">
        <v>488</v>
      </c>
    </row>
    <row r="13" spans="1:46" ht="13.5" customHeight="1" x14ac:dyDescent="0.15">
      <c r="A13" s="247"/>
      <c r="AK13" s="1142" t="s">
        <v>490</v>
      </c>
      <c r="AL13" s="1143"/>
      <c r="AM13" s="1143"/>
      <c r="AN13" s="1144"/>
      <c r="AO13" s="265">
        <v>286795</v>
      </c>
      <c r="AP13" s="265">
        <v>2439</v>
      </c>
      <c r="AQ13" s="266">
        <v>2777</v>
      </c>
      <c r="AR13" s="267">
        <v>-12.2</v>
      </c>
    </row>
    <row r="14" spans="1:46" ht="13.5" customHeight="1" x14ac:dyDescent="0.15">
      <c r="A14" s="247"/>
      <c r="AK14" s="1142" t="s">
        <v>491</v>
      </c>
      <c r="AL14" s="1143"/>
      <c r="AM14" s="1143"/>
      <c r="AN14" s="1144"/>
      <c r="AO14" s="265">
        <v>61781</v>
      </c>
      <c r="AP14" s="265">
        <v>526</v>
      </c>
      <c r="AQ14" s="266">
        <v>1330</v>
      </c>
      <c r="AR14" s="267">
        <v>-60.5</v>
      </c>
    </row>
    <row r="15" spans="1:46" ht="13.5" customHeight="1" x14ac:dyDescent="0.15">
      <c r="A15" s="247"/>
      <c r="AK15" s="1145" t="s">
        <v>492</v>
      </c>
      <c r="AL15" s="1146"/>
      <c r="AM15" s="1146"/>
      <c r="AN15" s="1147"/>
      <c r="AO15" s="265">
        <v>-388958</v>
      </c>
      <c r="AP15" s="265">
        <v>-3308</v>
      </c>
      <c r="AQ15" s="266">
        <v>-3833</v>
      </c>
      <c r="AR15" s="267">
        <v>-13.7</v>
      </c>
    </row>
    <row r="16" spans="1:46" x14ac:dyDescent="0.15">
      <c r="A16" s="247"/>
      <c r="AK16" s="1145" t="s">
        <v>177</v>
      </c>
      <c r="AL16" s="1146"/>
      <c r="AM16" s="1146"/>
      <c r="AN16" s="1147"/>
      <c r="AO16" s="265">
        <v>7721760</v>
      </c>
      <c r="AP16" s="265">
        <v>65681</v>
      </c>
      <c r="AQ16" s="266">
        <v>73991</v>
      </c>
      <c r="AR16" s="267">
        <v>-11.2</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8" t="s">
        <v>497</v>
      </c>
      <c r="AL21" s="1149"/>
      <c r="AM21" s="1149"/>
      <c r="AN21" s="1150"/>
      <c r="AO21" s="277">
        <v>5.28</v>
      </c>
      <c r="AP21" s="278">
        <v>6.28</v>
      </c>
      <c r="AQ21" s="279">
        <v>-1</v>
      </c>
      <c r="AS21" s="280"/>
      <c r="AT21" s="276"/>
    </row>
    <row r="22" spans="1:46" s="248" customFormat="1" x14ac:dyDescent="0.15">
      <c r="A22" s="276"/>
      <c r="AK22" s="1148" t="s">
        <v>498</v>
      </c>
      <c r="AL22" s="1149"/>
      <c r="AM22" s="1149"/>
      <c r="AN22" s="1150"/>
      <c r="AO22" s="281">
        <v>100</v>
      </c>
      <c r="AP22" s="282">
        <v>98.7</v>
      </c>
      <c r="AQ22" s="283">
        <v>1.3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9" t="s">
        <v>499</v>
      </c>
      <c r="B26" s="1139"/>
      <c r="C26" s="1139"/>
      <c r="D26" s="1139"/>
      <c r="E26" s="1139"/>
      <c r="F26" s="1139"/>
      <c r="G26" s="1139"/>
      <c r="H26" s="1139"/>
      <c r="I26" s="1139"/>
      <c r="J26" s="1139"/>
      <c r="K26" s="1139"/>
      <c r="L26" s="1139"/>
      <c r="M26" s="1139"/>
      <c r="N26" s="1139"/>
      <c r="O26" s="1139"/>
      <c r="P26" s="1139"/>
      <c r="Q26" s="1139"/>
      <c r="R26" s="1139"/>
      <c r="S26" s="1139"/>
      <c r="T26" s="1139"/>
      <c r="U26" s="1139"/>
      <c r="V26" s="1139"/>
      <c r="W26" s="1139"/>
      <c r="X26" s="1139"/>
      <c r="Y26" s="1139"/>
      <c r="Z26" s="1139"/>
      <c r="AA26" s="1139"/>
      <c r="AB26" s="1139"/>
      <c r="AC26" s="1139"/>
      <c r="AD26" s="1139"/>
      <c r="AE26" s="1139"/>
      <c r="AF26" s="1139"/>
      <c r="AG26" s="1139"/>
      <c r="AH26" s="1139"/>
      <c r="AI26" s="1139"/>
      <c r="AJ26" s="1139"/>
      <c r="AK26" s="1139"/>
      <c r="AL26" s="1139"/>
      <c r="AM26" s="1139"/>
      <c r="AN26" s="1139"/>
      <c r="AO26" s="1139"/>
      <c r="AP26" s="1139"/>
      <c r="AQ26" s="1139"/>
      <c r="AR26" s="1139"/>
      <c r="AS26" s="1139"/>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40" t="s">
        <v>480</v>
      </c>
      <c r="AP30" s="253"/>
      <c r="AQ30" s="254" t="s">
        <v>481</v>
      </c>
      <c r="AR30" s="255"/>
    </row>
    <row r="31" spans="1:46" x14ac:dyDescent="0.15">
      <c r="A31" s="247"/>
      <c r="AK31" s="256"/>
      <c r="AL31" s="257"/>
      <c r="AM31" s="257"/>
      <c r="AN31" s="258"/>
      <c r="AO31" s="1141"/>
      <c r="AP31" s="259" t="s">
        <v>482</v>
      </c>
      <c r="AQ31" s="260" t="s">
        <v>483</v>
      </c>
      <c r="AR31" s="261" t="s">
        <v>484</v>
      </c>
    </row>
    <row r="32" spans="1:46" ht="27" customHeight="1" x14ac:dyDescent="0.15">
      <c r="A32" s="247"/>
      <c r="AK32" s="1156" t="s">
        <v>502</v>
      </c>
      <c r="AL32" s="1157"/>
      <c r="AM32" s="1157"/>
      <c r="AN32" s="1158"/>
      <c r="AO32" s="291">
        <v>4483579</v>
      </c>
      <c r="AP32" s="291">
        <v>38137</v>
      </c>
      <c r="AQ32" s="292">
        <v>32402</v>
      </c>
      <c r="AR32" s="293">
        <v>17.7</v>
      </c>
    </row>
    <row r="33" spans="1:46" ht="13.5" customHeight="1" x14ac:dyDescent="0.15">
      <c r="A33" s="247"/>
      <c r="AK33" s="1156" t="s">
        <v>503</v>
      </c>
      <c r="AL33" s="1157"/>
      <c r="AM33" s="1157"/>
      <c r="AN33" s="1158"/>
      <c r="AO33" s="291" t="s">
        <v>488</v>
      </c>
      <c r="AP33" s="291" t="s">
        <v>488</v>
      </c>
      <c r="AQ33" s="292" t="s">
        <v>488</v>
      </c>
      <c r="AR33" s="293" t="s">
        <v>488</v>
      </c>
    </row>
    <row r="34" spans="1:46" ht="27" customHeight="1" x14ac:dyDescent="0.15">
      <c r="A34" s="247"/>
      <c r="AK34" s="1156" t="s">
        <v>504</v>
      </c>
      <c r="AL34" s="1157"/>
      <c r="AM34" s="1157"/>
      <c r="AN34" s="1158"/>
      <c r="AO34" s="291" t="s">
        <v>488</v>
      </c>
      <c r="AP34" s="291" t="s">
        <v>488</v>
      </c>
      <c r="AQ34" s="292">
        <v>16</v>
      </c>
      <c r="AR34" s="293" t="s">
        <v>488</v>
      </c>
    </row>
    <row r="35" spans="1:46" ht="27" customHeight="1" x14ac:dyDescent="0.15">
      <c r="A35" s="247"/>
      <c r="AK35" s="1156" t="s">
        <v>505</v>
      </c>
      <c r="AL35" s="1157"/>
      <c r="AM35" s="1157"/>
      <c r="AN35" s="1158"/>
      <c r="AO35" s="291">
        <v>594230</v>
      </c>
      <c r="AP35" s="291">
        <v>5055</v>
      </c>
      <c r="AQ35" s="292">
        <v>5520</v>
      </c>
      <c r="AR35" s="293">
        <v>-8.4</v>
      </c>
    </row>
    <row r="36" spans="1:46" ht="27" customHeight="1" x14ac:dyDescent="0.15">
      <c r="A36" s="247"/>
      <c r="AK36" s="1156" t="s">
        <v>506</v>
      </c>
      <c r="AL36" s="1157"/>
      <c r="AM36" s="1157"/>
      <c r="AN36" s="1158"/>
      <c r="AO36" s="291">
        <v>62124</v>
      </c>
      <c r="AP36" s="291">
        <v>528</v>
      </c>
      <c r="AQ36" s="292">
        <v>1296</v>
      </c>
      <c r="AR36" s="293">
        <v>-59.3</v>
      </c>
    </row>
    <row r="37" spans="1:46" ht="13.5" customHeight="1" x14ac:dyDescent="0.15">
      <c r="A37" s="247"/>
      <c r="AK37" s="1156" t="s">
        <v>507</v>
      </c>
      <c r="AL37" s="1157"/>
      <c r="AM37" s="1157"/>
      <c r="AN37" s="1158"/>
      <c r="AO37" s="291" t="s">
        <v>488</v>
      </c>
      <c r="AP37" s="291" t="s">
        <v>488</v>
      </c>
      <c r="AQ37" s="292">
        <v>571</v>
      </c>
      <c r="AR37" s="293" t="s">
        <v>488</v>
      </c>
    </row>
    <row r="38" spans="1:46" ht="27" customHeight="1" x14ac:dyDescent="0.15">
      <c r="A38" s="247"/>
      <c r="AK38" s="1159" t="s">
        <v>508</v>
      </c>
      <c r="AL38" s="1160"/>
      <c r="AM38" s="1160"/>
      <c r="AN38" s="1161"/>
      <c r="AO38" s="294" t="s">
        <v>488</v>
      </c>
      <c r="AP38" s="294" t="s">
        <v>488</v>
      </c>
      <c r="AQ38" s="295">
        <v>0</v>
      </c>
      <c r="AR38" s="283" t="s">
        <v>488</v>
      </c>
      <c r="AS38" s="290"/>
    </row>
    <row r="39" spans="1:46" x14ac:dyDescent="0.15">
      <c r="A39" s="247"/>
      <c r="AK39" s="1159" t="s">
        <v>509</v>
      </c>
      <c r="AL39" s="1160"/>
      <c r="AM39" s="1160"/>
      <c r="AN39" s="1161"/>
      <c r="AO39" s="291">
        <v>-542729</v>
      </c>
      <c r="AP39" s="291">
        <v>-4616</v>
      </c>
      <c r="AQ39" s="292">
        <v>-6093</v>
      </c>
      <c r="AR39" s="293">
        <v>-24.2</v>
      </c>
      <c r="AS39" s="290"/>
    </row>
    <row r="40" spans="1:46" ht="27" customHeight="1" x14ac:dyDescent="0.15">
      <c r="A40" s="247"/>
      <c r="AK40" s="1156" t="s">
        <v>510</v>
      </c>
      <c r="AL40" s="1157"/>
      <c r="AM40" s="1157"/>
      <c r="AN40" s="1158"/>
      <c r="AO40" s="291">
        <v>-3858258</v>
      </c>
      <c r="AP40" s="291">
        <v>-32818</v>
      </c>
      <c r="AQ40" s="292">
        <v>-23816</v>
      </c>
      <c r="AR40" s="293">
        <v>37.799999999999997</v>
      </c>
      <c r="AS40" s="290"/>
    </row>
    <row r="41" spans="1:46" x14ac:dyDescent="0.15">
      <c r="A41" s="247"/>
      <c r="AK41" s="1162" t="s">
        <v>287</v>
      </c>
      <c r="AL41" s="1163"/>
      <c r="AM41" s="1163"/>
      <c r="AN41" s="1164"/>
      <c r="AO41" s="291">
        <v>738946</v>
      </c>
      <c r="AP41" s="291">
        <v>6285</v>
      </c>
      <c r="AQ41" s="292">
        <v>9896</v>
      </c>
      <c r="AR41" s="293">
        <v>-36.5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51" t="s">
        <v>480</v>
      </c>
      <c r="AN49" s="1153" t="s">
        <v>513</v>
      </c>
      <c r="AO49" s="1154"/>
      <c r="AP49" s="1154"/>
      <c r="AQ49" s="1154"/>
      <c r="AR49" s="1155"/>
    </row>
    <row r="50" spans="1:44" x14ac:dyDescent="0.15">
      <c r="A50" s="247"/>
      <c r="AK50" s="305"/>
      <c r="AL50" s="306"/>
      <c r="AM50" s="1152"/>
      <c r="AN50" s="307" t="s">
        <v>514</v>
      </c>
      <c r="AO50" s="308" t="s">
        <v>515</v>
      </c>
      <c r="AP50" s="309" t="s">
        <v>516</v>
      </c>
      <c r="AQ50" s="310" t="s">
        <v>517</v>
      </c>
      <c r="AR50" s="311" t="s">
        <v>518</v>
      </c>
    </row>
    <row r="51" spans="1:44" x14ac:dyDescent="0.15">
      <c r="A51" s="247"/>
      <c r="AK51" s="303" t="s">
        <v>519</v>
      </c>
      <c r="AL51" s="304"/>
      <c r="AM51" s="312">
        <v>4802354</v>
      </c>
      <c r="AN51" s="313">
        <v>40700</v>
      </c>
      <c r="AO51" s="314">
        <v>45.5</v>
      </c>
      <c r="AP51" s="315">
        <v>44161</v>
      </c>
      <c r="AQ51" s="316">
        <v>3.1</v>
      </c>
      <c r="AR51" s="317">
        <v>42.4</v>
      </c>
    </row>
    <row r="52" spans="1:44" x14ac:dyDescent="0.15">
      <c r="A52" s="247"/>
      <c r="AK52" s="318"/>
      <c r="AL52" s="319" t="s">
        <v>520</v>
      </c>
      <c r="AM52" s="320">
        <v>3205044</v>
      </c>
      <c r="AN52" s="321">
        <v>27163</v>
      </c>
      <c r="AO52" s="322">
        <v>34.799999999999997</v>
      </c>
      <c r="AP52" s="323">
        <v>23644</v>
      </c>
      <c r="AQ52" s="324">
        <v>3.1</v>
      </c>
      <c r="AR52" s="325">
        <v>31.7</v>
      </c>
    </row>
    <row r="53" spans="1:44" x14ac:dyDescent="0.15">
      <c r="A53" s="247"/>
      <c r="AK53" s="303" t="s">
        <v>521</v>
      </c>
      <c r="AL53" s="304"/>
      <c r="AM53" s="312">
        <v>4095657</v>
      </c>
      <c r="AN53" s="313">
        <v>34809</v>
      </c>
      <c r="AO53" s="314">
        <v>-14.5</v>
      </c>
      <c r="AP53" s="315">
        <v>43955</v>
      </c>
      <c r="AQ53" s="316">
        <v>-0.5</v>
      </c>
      <c r="AR53" s="317">
        <v>-14</v>
      </c>
    </row>
    <row r="54" spans="1:44" x14ac:dyDescent="0.15">
      <c r="A54" s="247"/>
      <c r="AK54" s="318"/>
      <c r="AL54" s="319" t="s">
        <v>520</v>
      </c>
      <c r="AM54" s="320">
        <v>2941066</v>
      </c>
      <c r="AN54" s="321">
        <v>24996</v>
      </c>
      <c r="AO54" s="322">
        <v>-8</v>
      </c>
      <c r="AP54" s="323">
        <v>21318</v>
      </c>
      <c r="AQ54" s="324">
        <v>-9.8000000000000007</v>
      </c>
      <c r="AR54" s="325">
        <v>1.8</v>
      </c>
    </row>
    <row r="55" spans="1:44" x14ac:dyDescent="0.15">
      <c r="A55" s="247"/>
      <c r="AK55" s="303" t="s">
        <v>522</v>
      </c>
      <c r="AL55" s="304"/>
      <c r="AM55" s="312">
        <v>2520818</v>
      </c>
      <c r="AN55" s="313">
        <v>21399</v>
      </c>
      <c r="AO55" s="314">
        <v>-38.5</v>
      </c>
      <c r="AP55" s="315">
        <v>41921</v>
      </c>
      <c r="AQ55" s="316">
        <v>-4.5999999999999996</v>
      </c>
      <c r="AR55" s="317">
        <v>-33.9</v>
      </c>
    </row>
    <row r="56" spans="1:44" x14ac:dyDescent="0.15">
      <c r="A56" s="247"/>
      <c r="AK56" s="318"/>
      <c r="AL56" s="319" t="s">
        <v>520</v>
      </c>
      <c r="AM56" s="320">
        <v>1810768</v>
      </c>
      <c r="AN56" s="321">
        <v>15372</v>
      </c>
      <c r="AO56" s="322">
        <v>-38.5</v>
      </c>
      <c r="AP56" s="323">
        <v>21655</v>
      </c>
      <c r="AQ56" s="324">
        <v>1.6</v>
      </c>
      <c r="AR56" s="325">
        <v>-40.1</v>
      </c>
    </row>
    <row r="57" spans="1:44" x14ac:dyDescent="0.15">
      <c r="A57" s="247"/>
      <c r="AK57" s="303" t="s">
        <v>523</v>
      </c>
      <c r="AL57" s="304"/>
      <c r="AM57" s="312">
        <v>2398676</v>
      </c>
      <c r="AN57" s="313">
        <v>20400</v>
      </c>
      <c r="AO57" s="314">
        <v>-4.7</v>
      </c>
      <c r="AP57" s="315">
        <v>44585</v>
      </c>
      <c r="AQ57" s="316">
        <v>6.4</v>
      </c>
      <c r="AR57" s="317">
        <v>-11.1</v>
      </c>
    </row>
    <row r="58" spans="1:44" x14ac:dyDescent="0.15">
      <c r="A58" s="247"/>
      <c r="AK58" s="318"/>
      <c r="AL58" s="319" t="s">
        <v>520</v>
      </c>
      <c r="AM58" s="320">
        <v>1803330</v>
      </c>
      <c r="AN58" s="321">
        <v>15337</v>
      </c>
      <c r="AO58" s="322">
        <v>-0.2</v>
      </c>
      <c r="AP58" s="323">
        <v>23077</v>
      </c>
      <c r="AQ58" s="324">
        <v>6.6</v>
      </c>
      <c r="AR58" s="325">
        <v>-6.8</v>
      </c>
    </row>
    <row r="59" spans="1:44" x14ac:dyDescent="0.15">
      <c r="A59" s="247"/>
      <c r="AK59" s="303" t="s">
        <v>524</v>
      </c>
      <c r="AL59" s="304"/>
      <c r="AM59" s="312">
        <v>1834502</v>
      </c>
      <c r="AN59" s="313">
        <v>15604</v>
      </c>
      <c r="AO59" s="314">
        <v>-23.5</v>
      </c>
      <c r="AP59" s="315">
        <v>49779</v>
      </c>
      <c r="AQ59" s="316">
        <v>11.6</v>
      </c>
      <c r="AR59" s="317">
        <v>-35.1</v>
      </c>
    </row>
    <row r="60" spans="1:44" x14ac:dyDescent="0.15">
      <c r="A60" s="247"/>
      <c r="AK60" s="318"/>
      <c r="AL60" s="319" t="s">
        <v>520</v>
      </c>
      <c r="AM60" s="320">
        <v>1478155</v>
      </c>
      <c r="AN60" s="321">
        <v>12573</v>
      </c>
      <c r="AO60" s="322">
        <v>-18</v>
      </c>
      <c r="AP60" s="323">
        <v>28921</v>
      </c>
      <c r="AQ60" s="324">
        <v>25.3</v>
      </c>
      <c r="AR60" s="325">
        <v>-43.3</v>
      </c>
    </row>
    <row r="61" spans="1:44" x14ac:dyDescent="0.15">
      <c r="A61" s="247"/>
      <c r="AK61" s="303" t="s">
        <v>525</v>
      </c>
      <c r="AL61" s="326"/>
      <c r="AM61" s="312">
        <v>3130401</v>
      </c>
      <c r="AN61" s="313">
        <v>26582</v>
      </c>
      <c r="AO61" s="314">
        <v>-7.1</v>
      </c>
      <c r="AP61" s="315">
        <v>44880</v>
      </c>
      <c r="AQ61" s="327">
        <v>3.2</v>
      </c>
      <c r="AR61" s="317">
        <v>-10.3</v>
      </c>
    </row>
    <row r="62" spans="1:44" x14ac:dyDescent="0.15">
      <c r="A62" s="247"/>
      <c r="AK62" s="318"/>
      <c r="AL62" s="319" t="s">
        <v>520</v>
      </c>
      <c r="AM62" s="320">
        <v>2247673</v>
      </c>
      <c r="AN62" s="321">
        <v>19088</v>
      </c>
      <c r="AO62" s="322">
        <v>-6</v>
      </c>
      <c r="AP62" s="323">
        <v>23723</v>
      </c>
      <c r="AQ62" s="324">
        <v>5.4</v>
      </c>
      <c r="AR62" s="325">
        <v>-11.4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ibU6gvDv4UMzIufo0VMswYr8xc/7PSk3SM1AVXNNVjP9slKrqqm+YGmFoS3nss4FdMwfJ4PK1roI5qcYKaWgXQ==" saltValue="UYi+iRnKpRrfhleYNLYjW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5rQIx7h8CxCJsskEHnrECe+wurW5WC+OUxlT9qLDMOD2XL/O6iTJgF64zHcl88ulHdPYbg4DJ+qoCQc9cR5Zw==" saltValue="uWfJi0Hi97BazJ4w1BcIi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HQxI65nDBRZPn0smIFUFHs1kj2d55yqGd2tAIowYJONeHoWOJLCK5GQybW1jy1L5EQW4FSSBxODmdZ1ePohOfQ==" saltValue="LFW9R6xsN01tXnHJKRI/7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65" t="s">
        <v>3</v>
      </c>
      <c r="D47" s="1165"/>
      <c r="E47" s="1166"/>
      <c r="F47" s="11">
        <v>10.65</v>
      </c>
      <c r="G47" s="12">
        <v>11.96</v>
      </c>
      <c r="H47" s="12">
        <v>13.51</v>
      </c>
      <c r="I47" s="12">
        <v>12.5</v>
      </c>
      <c r="J47" s="13">
        <v>12.13</v>
      </c>
    </row>
    <row r="48" spans="2:10" ht="57.75" customHeight="1" x14ac:dyDescent="0.15">
      <c r="B48" s="14"/>
      <c r="C48" s="1167" t="s">
        <v>4</v>
      </c>
      <c r="D48" s="1167"/>
      <c r="E48" s="1168"/>
      <c r="F48" s="15">
        <v>7.43</v>
      </c>
      <c r="G48" s="16">
        <v>9.57</v>
      </c>
      <c r="H48" s="16">
        <v>9.34</v>
      </c>
      <c r="I48" s="16">
        <v>8.42</v>
      </c>
      <c r="J48" s="17">
        <v>9.07</v>
      </c>
    </row>
    <row r="49" spans="2:10" ht="57.75" customHeight="1" thickBot="1" x14ac:dyDescent="0.2">
      <c r="B49" s="18"/>
      <c r="C49" s="1169" t="s">
        <v>5</v>
      </c>
      <c r="D49" s="1169"/>
      <c r="E49" s="1170"/>
      <c r="F49" s="19">
        <v>0.11</v>
      </c>
      <c r="G49" s="20">
        <v>4.22</v>
      </c>
      <c r="H49" s="20">
        <v>0.71</v>
      </c>
      <c r="I49" s="20" t="s">
        <v>532</v>
      </c>
      <c r="J49" s="21">
        <v>0.82</v>
      </c>
    </row>
    <row r="50" spans="2:10" x14ac:dyDescent="0.15"/>
  </sheetData>
  <sheetProtection algorithmName="SHA-512" hashValue="2/S/NutqhRU2LNyFALTngQZyLn0yxO7H0SGmh+s7XWHxkxesyZiC8nusu1Gq6i7MnpOOdPjpsZK9TagjDEtKoA==" saltValue="ZWHqBpI2aTVA26UQ0p2U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75" t="s">
        <v>533</v>
      </c>
      <c r="D34" s="1175"/>
      <c r="E34" s="1176"/>
      <c r="F34" s="32">
        <v>7.1</v>
      </c>
      <c r="G34" s="33">
        <v>8.81</v>
      </c>
      <c r="H34" s="33">
        <v>8.56</v>
      </c>
      <c r="I34" s="33">
        <v>7.75</v>
      </c>
      <c r="J34" s="34">
        <v>8.34</v>
      </c>
      <c r="K34" s="22"/>
      <c r="L34" s="22"/>
      <c r="M34" s="22"/>
      <c r="N34" s="22"/>
      <c r="O34" s="22"/>
      <c r="P34" s="22"/>
    </row>
    <row r="35" spans="1:16" ht="39" customHeight="1" x14ac:dyDescent="0.15">
      <c r="A35" s="22"/>
      <c r="B35" s="35"/>
      <c r="C35" s="1171" t="s">
        <v>534</v>
      </c>
      <c r="D35" s="1171"/>
      <c r="E35" s="1172"/>
      <c r="F35" s="36">
        <v>4.6500000000000004</v>
      </c>
      <c r="G35" s="37">
        <v>5.0999999999999996</v>
      </c>
      <c r="H35" s="37">
        <v>5.82</v>
      </c>
      <c r="I35" s="37">
        <v>6.63</v>
      </c>
      <c r="J35" s="38">
        <v>6.35</v>
      </c>
      <c r="K35" s="22"/>
      <c r="L35" s="22"/>
      <c r="M35" s="22"/>
      <c r="N35" s="22"/>
      <c r="O35" s="22"/>
      <c r="P35" s="22"/>
    </row>
    <row r="36" spans="1:16" ht="39" customHeight="1" x14ac:dyDescent="0.15">
      <c r="A36" s="22"/>
      <c r="B36" s="35"/>
      <c r="C36" s="1171" t="s">
        <v>535</v>
      </c>
      <c r="D36" s="1171"/>
      <c r="E36" s="1172"/>
      <c r="F36" s="36">
        <v>6.31</v>
      </c>
      <c r="G36" s="37">
        <v>6.48</v>
      </c>
      <c r="H36" s="37">
        <v>6.66</v>
      </c>
      <c r="I36" s="37">
        <v>6.2</v>
      </c>
      <c r="J36" s="38">
        <v>5.6</v>
      </c>
      <c r="K36" s="22"/>
      <c r="L36" s="22"/>
      <c r="M36" s="22"/>
      <c r="N36" s="22"/>
      <c r="O36" s="22"/>
      <c r="P36" s="22"/>
    </row>
    <row r="37" spans="1:16" ht="39" customHeight="1" x14ac:dyDescent="0.15">
      <c r="A37" s="22"/>
      <c r="B37" s="35"/>
      <c r="C37" s="1171" t="s">
        <v>536</v>
      </c>
      <c r="D37" s="1171"/>
      <c r="E37" s="1172"/>
      <c r="F37" s="36">
        <v>1.21</v>
      </c>
      <c r="G37" s="37">
        <v>0.71</v>
      </c>
      <c r="H37" s="37">
        <v>1.52</v>
      </c>
      <c r="I37" s="37">
        <v>1.65</v>
      </c>
      <c r="J37" s="38">
        <v>0.94</v>
      </c>
      <c r="K37" s="22"/>
      <c r="L37" s="22"/>
      <c r="M37" s="22"/>
      <c r="N37" s="22"/>
      <c r="O37" s="22"/>
      <c r="P37" s="22"/>
    </row>
    <row r="38" spans="1:16" ht="39" customHeight="1" x14ac:dyDescent="0.15">
      <c r="A38" s="22"/>
      <c r="B38" s="35"/>
      <c r="C38" s="1171" t="s">
        <v>537</v>
      </c>
      <c r="D38" s="1171"/>
      <c r="E38" s="1172"/>
      <c r="F38" s="36">
        <v>1.35</v>
      </c>
      <c r="G38" s="37">
        <v>1.39</v>
      </c>
      <c r="H38" s="37">
        <v>1.17</v>
      </c>
      <c r="I38" s="37">
        <v>0.73</v>
      </c>
      <c r="J38" s="38">
        <v>0.82</v>
      </c>
      <c r="K38" s="22"/>
      <c r="L38" s="22"/>
      <c r="M38" s="22"/>
      <c r="N38" s="22"/>
      <c r="O38" s="22"/>
      <c r="P38" s="22"/>
    </row>
    <row r="39" spans="1:16" ht="39" customHeight="1" x14ac:dyDescent="0.15">
      <c r="A39" s="22"/>
      <c r="B39" s="35"/>
      <c r="C39" s="1171" t="s">
        <v>538</v>
      </c>
      <c r="D39" s="1171"/>
      <c r="E39" s="1172"/>
      <c r="F39" s="36">
        <v>0.18</v>
      </c>
      <c r="G39" s="37">
        <v>0.46</v>
      </c>
      <c r="H39" s="37">
        <v>0.62</v>
      </c>
      <c r="I39" s="37">
        <v>0.55000000000000004</v>
      </c>
      <c r="J39" s="38">
        <v>0.51</v>
      </c>
      <c r="K39" s="22"/>
      <c r="L39" s="22"/>
      <c r="M39" s="22"/>
      <c r="N39" s="22"/>
      <c r="O39" s="22"/>
      <c r="P39" s="22"/>
    </row>
    <row r="40" spans="1:16" ht="39" customHeight="1" x14ac:dyDescent="0.15">
      <c r="A40" s="22"/>
      <c r="B40" s="35"/>
      <c r="C40" s="1171" t="s">
        <v>539</v>
      </c>
      <c r="D40" s="1171"/>
      <c r="E40" s="1172"/>
      <c r="F40" s="36">
        <v>0.13</v>
      </c>
      <c r="G40" s="37">
        <v>0.28999999999999998</v>
      </c>
      <c r="H40" s="37">
        <v>0.15</v>
      </c>
      <c r="I40" s="37">
        <v>0.11</v>
      </c>
      <c r="J40" s="38">
        <v>0.2</v>
      </c>
      <c r="K40" s="22"/>
      <c r="L40" s="22"/>
      <c r="M40" s="22"/>
      <c r="N40" s="22"/>
      <c r="O40" s="22"/>
      <c r="P40" s="22"/>
    </row>
    <row r="41" spans="1:16" ht="39" customHeight="1" x14ac:dyDescent="0.15">
      <c r="A41" s="22"/>
      <c r="B41" s="35"/>
      <c r="C41" s="1171" t="s">
        <v>540</v>
      </c>
      <c r="D41" s="1171"/>
      <c r="E41" s="1172"/>
      <c r="F41" s="36">
        <v>0.16</v>
      </c>
      <c r="G41" s="37">
        <v>0.05</v>
      </c>
      <c r="H41" s="37">
        <v>0.12</v>
      </c>
      <c r="I41" s="37">
        <v>0.15</v>
      </c>
      <c r="J41" s="38">
        <v>0.18</v>
      </c>
      <c r="K41" s="22"/>
      <c r="L41" s="22"/>
      <c r="M41" s="22"/>
      <c r="N41" s="22"/>
      <c r="O41" s="22"/>
      <c r="P41" s="22"/>
    </row>
    <row r="42" spans="1:16" ht="39" customHeight="1" x14ac:dyDescent="0.15">
      <c r="A42" s="22"/>
      <c r="B42" s="39"/>
      <c r="C42" s="1171" t="s">
        <v>541</v>
      </c>
      <c r="D42" s="1171"/>
      <c r="E42" s="1172"/>
      <c r="F42" s="36" t="s">
        <v>488</v>
      </c>
      <c r="G42" s="37" t="s">
        <v>488</v>
      </c>
      <c r="H42" s="37" t="s">
        <v>488</v>
      </c>
      <c r="I42" s="37" t="s">
        <v>488</v>
      </c>
      <c r="J42" s="38" t="s">
        <v>488</v>
      </c>
      <c r="K42" s="22"/>
      <c r="L42" s="22"/>
      <c r="M42" s="22"/>
      <c r="N42" s="22"/>
      <c r="O42" s="22"/>
      <c r="P42" s="22"/>
    </row>
    <row r="43" spans="1:16" ht="39" customHeight="1" thickBot="1" x14ac:dyDescent="0.2">
      <c r="A43" s="22"/>
      <c r="B43" s="40"/>
      <c r="C43" s="1173" t="s">
        <v>542</v>
      </c>
      <c r="D43" s="1173"/>
      <c r="E43" s="1174"/>
      <c r="F43" s="41">
        <v>0.02</v>
      </c>
      <c r="G43" s="42">
        <v>0.02</v>
      </c>
      <c r="H43" s="42">
        <v>0.04</v>
      </c>
      <c r="I43" s="42">
        <v>0.04</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mzpGKXi3gh1YSyz9Xj+Ibj6rsGFSsjvV3ql+nMyU9lbqH/6NKht9H/AhHMLiHhu796Ix0r/GtEe4mfUNEJCvg==" saltValue="GSWoxd+6P8aVZ8ClCVLk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77" t="s">
        <v>9</v>
      </c>
      <c r="C45" s="1178"/>
      <c r="D45" s="56"/>
      <c r="E45" s="1183" t="s">
        <v>10</v>
      </c>
      <c r="F45" s="1183"/>
      <c r="G45" s="1183"/>
      <c r="H45" s="1183"/>
      <c r="I45" s="1183"/>
      <c r="J45" s="1184"/>
      <c r="K45" s="57">
        <v>4816</v>
      </c>
      <c r="L45" s="58">
        <v>4891</v>
      </c>
      <c r="M45" s="58">
        <v>4809</v>
      </c>
      <c r="N45" s="58">
        <v>4552</v>
      </c>
      <c r="O45" s="59">
        <v>4484</v>
      </c>
      <c r="P45" s="46"/>
      <c r="Q45" s="46"/>
      <c r="R45" s="46"/>
      <c r="S45" s="46"/>
      <c r="T45" s="46"/>
      <c r="U45" s="46"/>
    </row>
    <row r="46" spans="1:21" ht="30.75" customHeight="1" x14ac:dyDescent="0.15">
      <c r="A46" s="46"/>
      <c r="B46" s="1179"/>
      <c r="C46" s="1180"/>
      <c r="D46" s="60"/>
      <c r="E46" s="1185" t="s">
        <v>11</v>
      </c>
      <c r="F46" s="1185"/>
      <c r="G46" s="1185"/>
      <c r="H46" s="1185"/>
      <c r="I46" s="1185"/>
      <c r="J46" s="1186"/>
      <c r="K46" s="61" t="s">
        <v>488</v>
      </c>
      <c r="L46" s="62" t="s">
        <v>488</v>
      </c>
      <c r="M46" s="62" t="s">
        <v>488</v>
      </c>
      <c r="N46" s="62" t="s">
        <v>488</v>
      </c>
      <c r="O46" s="63" t="s">
        <v>488</v>
      </c>
      <c r="P46" s="46"/>
      <c r="Q46" s="46"/>
      <c r="R46" s="46"/>
      <c r="S46" s="46"/>
      <c r="T46" s="46"/>
      <c r="U46" s="46"/>
    </row>
    <row r="47" spans="1:21" ht="30.75" customHeight="1" x14ac:dyDescent="0.15">
      <c r="A47" s="46"/>
      <c r="B47" s="1179"/>
      <c r="C47" s="1180"/>
      <c r="D47" s="60"/>
      <c r="E47" s="1185" t="s">
        <v>12</v>
      </c>
      <c r="F47" s="1185"/>
      <c r="G47" s="1185"/>
      <c r="H47" s="1185"/>
      <c r="I47" s="1185"/>
      <c r="J47" s="1186"/>
      <c r="K47" s="61" t="s">
        <v>488</v>
      </c>
      <c r="L47" s="62" t="s">
        <v>488</v>
      </c>
      <c r="M47" s="62" t="s">
        <v>488</v>
      </c>
      <c r="N47" s="62" t="s">
        <v>488</v>
      </c>
      <c r="O47" s="63" t="s">
        <v>488</v>
      </c>
      <c r="P47" s="46"/>
      <c r="Q47" s="46"/>
      <c r="R47" s="46"/>
      <c r="S47" s="46"/>
      <c r="T47" s="46"/>
      <c r="U47" s="46"/>
    </row>
    <row r="48" spans="1:21" ht="30.75" customHeight="1" x14ac:dyDescent="0.15">
      <c r="A48" s="46"/>
      <c r="B48" s="1179"/>
      <c r="C48" s="1180"/>
      <c r="D48" s="60"/>
      <c r="E48" s="1185" t="s">
        <v>13</v>
      </c>
      <c r="F48" s="1185"/>
      <c r="G48" s="1185"/>
      <c r="H48" s="1185"/>
      <c r="I48" s="1185"/>
      <c r="J48" s="1186"/>
      <c r="K48" s="61">
        <v>818</v>
      </c>
      <c r="L48" s="62">
        <v>775</v>
      </c>
      <c r="M48" s="62">
        <v>767</v>
      </c>
      <c r="N48" s="62">
        <v>643</v>
      </c>
      <c r="O48" s="63">
        <v>594</v>
      </c>
      <c r="P48" s="46"/>
      <c r="Q48" s="46"/>
      <c r="R48" s="46"/>
      <c r="S48" s="46"/>
      <c r="T48" s="46"/>
      <c r="U48" s="46"/>
    </row>
    <row r="49" spans="1:21" ht="30.75" customHeight="1" x14ac:dyDescent="0.15">
      <c r="A49" s="46"/>
      <c r="B49" s="1179"/>
      <c r="C49" s="1180"/>
      <c r="D49" s="60"/>
      <c r="E49" s="1185" t="s">
        <v>14</v>
      </c>
      <c r="F49" s="1185"/>
      <c r="G49" s="1185"/>
      <c r="H49" s="1185"/>
      <c r="I49" s="1185"/>
      <c r="J49" s="1186"/>
      <c r="K49" s="61">
        <v>65</v>
      </c>
      <c r="L49" s="62">
        <v>56</v>
      </c>
      <c r="M49" s="62">
        <v>52</v>
      </c>
      <c r="N49" s="62">
        <v>62</v>
      </c>
      <c r="O49" s="63">
        <v>62</v>
      </c>
      <c r="P49" s="46"/>
      <c r="Q49" s="46"/>
      <c r="R49" s="46"/>
      <c r="S49" s="46"/>
      <c r="T49" s="46"/>
      <c r="U49" s="46"/>
    </row>
    <row r="50" spans="1:21" ht="30.75" customHeight="1" x14ac:dyDescent="0.15">
      <c r="A50" s="46"/>
      <c r="B50" s="1179"/>
      <c r="C50" s="1180"/>
      <c r="D50" s="60"/>
      <c r="E50" s="1185" t="s">
        <v>15</v>
      </c>
      <c r="F50" s="1185"/>
      <c r="G50" s="1185"/>
      <c r="H50" s="1185"/>
      <c r="I50" s="1185"/>
      <c r="J50" s="1186"/>
      <c r="K50" s="61" t="s">
        <v>488</v>
      </c>
      <c r="L50" s="62" t="s">
        <v>488</v>
      </c>
      <c r="M50" s="62" t="s">
        <v>488</v>
      </c>
      <c r="N50" s="62" t="s">
        <v>488</v>
      </c>
      <c r="O50" s="63" t="s">
        <v>488</v>
      </c>
      <c r="P50" s="46"/>
      <c r="Q50" s="46"/>
      <c r="R50" s="46"/>
      <c r="S50" s="46"/>
      <c r="T50" s="46"/>
      <c r="U50" s="46"/>
    </row>
    <row r="51" spans="1:21" ht="30.75" customHeight="1" x14ac:dyDescent="0.15">
      <c r="A51" s="46"/>
      <c r="B51" s="1181"/>
      <c r="C51" s="1182"/>
      <c r="D51" s="64"/>
      <c r="E51" s="1185" t="s">
        <v>16</v>
      </c>
      <c r="F51" s="1185"/>
      <c r="G51" s="1185"/>
      <c r="H51" s="1185"/>
      <c r="I51" s="1185"/>
      <c r="J51" s="1186"/>
      <c r="K51" s="61" t="s">
        <v>488</v>
      </c>
      <c r="L51" s="62" t="s">
        <v>488</v>
      </c>
      <c r="M51" s="62" t="s">
        <v>488</v>
      </c>
      <c r="N51" s="62" t="s">
        <v>488</v>
      </c>
      <c r="O51" s="63" t="s">
        <v>488</v>
      </c>
      <c r="P51" s="46"/>
      <c r="Q51" s="46"/>
      <c r="R51" s="46"/>
      <c r="S51" s="46"/>
      <c r="T51" s="46"/>
      <c r="U51" s="46"/>
    </row>
    <row r="52" spans="1:21" ht="30.75" customHeight="1" x14ac:dyDescent="0.15">
      <c r="A52" s="46"/>
      <c r="B52" s="1187" t="s">
        <v>17</v>
      </c>
      <c r="C52" s="1188"/>
      <c r="D52" s="64"/>
      <c r="E52" s="1185" t="s">
        <v>18</v>
      </c>
      <c r="F52" s="1185"/>
      <c r="G52" s="1185"/>
      <c r="H52" s="1185"/>
      <c r="I52" s="1185"/>
      <c r="J52" s="1186"/>
      <c r="K52" s="61">
        <v>4865</v>
      </c>
      <c r="L52" s="62">
        <v>4824</v>
      </c>
      <c r="M52" s="62">
        <v>4687</v>
      </c>
      <c r="N52" s="62">
        <v>4465</v>
      </c>
      <c r="O52" s="63">
        <v>4401</v>
      </c>
      <c r="P52" s="46"/>
      <c r="Q52" s="46"/>
      <c r="R52" s="46"/>
      <c r="S52" s="46"/>
      <c r="T52" s="46"/>
      <c r="U52" s="46"/>
    </row>
    <row r="53" spans="1:21" ht="30.75" customHeight="1" thickBot="1" x14ac:dyDescent="0.2">
      <c r="A53" s="46"/>
      <c r="B53" s="1189" t="s">
        <v>19</v>
      </c>
      <c r="C53" s="1190"/>
      <c r="D53" s="65"/>
      <c r="E53" s="1191" t="s">
        <v>20</v>
      </c>
      <c r="F53" s="1191"/>
      <c r="G53" s="1191"/>
      <c r="H53" s="1191"/>
      <c r="I53" s="1191"/>
      <c r="J53" s="1192"/>
      <c r="K53" s="66">
        <v>834</v>
      </c>
      <c r="L53" s="67">
        <v>898</v>
      </c>
      <c r="M53" s="67">
        <v>941</v>
      </c>
      <c r="N53" s="67">
        <v>792</v>
      </c>
      <c r="O53" s="68">
        <v>739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93" t="s">
        <v>24</v>
      </c>
      <c r="C58" s="1194"/>
      <c r="D58" s="1199" t="s">
        <v>25</v>
      </c>
      <c r="E58" s="1200"/>
      <c r="F58" s="1200"/>
      <c r="G58" s="1200"/>
      <c r="H58" s="1200"/>
      <c r="I58" s="1200"/>
      <c r="J58" s="1201"/>
      <c r="K58" s="81"/>
      <c r="L58" s="82"/>
      <c r="M58" s="82"/>
      <c r="N58" s="82"/>
      <c r="O58" s="83"/>
    </row>
    <row r="59" spans="1:21" ht="31.5" customHeight="1" x14ac:dyDescent="0.15">
      <c r="B59" s="1195"/>
      <c r="C59" s="1196"/>
      <c r="D59" s="1202" t="s">
        <v>26</v>
      </c>
      <c r="E59" s="1203"/>
      <c r="F59" s="1203"/>
      <c r="G59" s="1203"/>
      <c r="H59" s="1203"/>
      <c r="I59" s="1203"/>
      <c r="J59" s="1204"/>
      <c r="K59" s="84"/>
      <c r="L59" s="85"/>
      <c r="M59" s="85"/>
      <c r="N59" s="85"/>
      <c r="O59" s="86"/>
    </row>
    <row r="60" spans="1:21" ht="31.5" customHeight="1" thickBot="1" x14ac:dyDescent="0.2">
      <c r="B60" s="1197"/>
      <c r="C60" s="1198"/>
      <c r="D60" s="1205" t="s">
        <v>27</v>
      </c>
      <c r="E60" s="1206"/>
      <c r="F60" s="1206"/>
      <c r="G60" s="1206"/>
      <c r="H60" s="1206"/>
      <c r="I60" s="1206"/>
      <c r="J60" s="120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BlHNWiI+Uq6HDsaZWCXPJUP8wb+SyQdQ0VWcmtRmBcd+Fm+DMeYQIZrMabXeSRdGRtrb6QlhWCs79kmNF2CCg==" saltValue="5skXruVO4vc46FSySO1Z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8" t="s">
        <v>30</v>
      </c>
      <c r="C41" s="1209"/>
      <c r="D41" s="103"/>
      <c r="E41" s="1214" t="s">
        <v>31</v>
      </c>
      <c r="F41" s="1214"/>
      <c r="G41" s="1214"/>
      <c r="H41" s="1215"/>
      <c r="I41" s="330">
        <v>45489</v>
      </c>
      <c r="J41" s="331">
        <v>44942</v>
      </c>
      <c r="K41" s="331">
        <v>41961</v>
      </c>
      <c r="L41" s="331">
        <v>38623</v>
      </c>
      <c r="M41" s="332">
        <v>34842</v>
      </c>
    </row>
    <row r="42" spans="2:13" ht="27.75" customHeight="1" x14ac:dyDescent="0.15">
      <c r="B42" s="1210"/>
      <c r="C42" s="1211"/>
      <c r="D42" s="104"/>
      <c r="E42" s="1216" t="s">
        <v>32</v>
      </c>
      <c r="F42" s="1216"/>
      <c r="G42" s="1216"/>
      <c r="H42" s="1217"/>
      <c r="I42" s="333">
        <v>386</v>
      </c>
      <c r="J42" s="334">
        <v>387</v>
      </c>
      <c r="K42" s="334">
        <v>420</v>
      </c>
      <c r="L42" s="334">
        <v>390</v>
      </c>
      <c r="M42" s="335">
        <v>391</v>
      </c>
    </row>
    <row r="43" spans="2:13" ht="27.75" customHeight="1" x14ac:dyDescent="0.15">
      <c r="B43" s="1210"/>
      <c r="C43" s="1211"/>
      <c r="D43" s="104"/>
      <c r="E43" s="1216" t="s">
        <v>33</v>
      </c>
      <c r="F43" s="1216"/>
      <c r="G43" s="1216"/>
      <c r="H43" s="1217"/>
      <c r="I43" s="333">
        <v>8549</v>
      </c>
      <c r="J43" s="334">
        <v>8381</v>
      </c>
      <c r="K43" s="334">
        <v>8006</v>
      </c>
      <c r="L43" s="334">
        <v>7397</v>
      </c>
      <c r="M43" s="335">
        <v>6690</v>
      </c>
    </row>
    <row r="44" spans="2:13" ht="27.75" customHeight="1" x14ac:dyDescent="0.15">
      <c r="B44" s="1210"/>
      <c r="C44" s="1211"/>
      <c r="D44" s="104"/>
      <c r="E44" s="1216" t="s">
        <v>34</v>
      </c>
      <c r="F44" s="1216"/>
      <c r="G44" s="1216"/>
      <c r="H44" s="1217"/>
      <c r="I44" s="333">
        <v>541</v>
      </c>
      <c r="J44" s="334">
        <v>467</v>
      </c>
      <c r="K44" s="334">
        <v>460</v>
      </c>
      <c r="L44" s="334">
        <v>616</v>
      </c>
      <c r="M44" s="335">
        <v>1053</v>
      </c>
    </row>
    <row r="45" spans="2:13" ht="27.75" customHeight="1" x14ac:dyDescent="0.15">
      <c r="B45" s="1210"/>
      <c r="C45" s="1211"/>
      <c r="D45" s="104"/>
      <c r="E45" s="1216" t="s">
        <v>35</v>
      </c>
      <c r="F45" s="1216"/>
      <c r="G45" s="1216"/>
      <c r="H45" s="1217"/>
      <c r="I45" s="333">
        <v>5882</v>
      </c>
      <c r="J45" s="334">
        <v>5585</v>
      </c>
      <c r="K45" s="334">
        <v>5461</v>
      </c>
      <c r="L45" s="334">
        <v>5449</v>
      </c>
      <c r="M45" s="335">
        <v>5411</v>
      </c>
    </row>
    <row r="46" spans="2:13" ht="27.75" customHeight="1" x14ac:dyDescent="0.15">
      <c r="B46" s="1210"/>
      <c r="C46" s="1211"/>
      <c r="D46" s="105"/>
      <c r="E46" s="1216" t="s">
        <v>36</v>
      </c>
      <c r="F46" s="1216"/>
      <c r="G46" s="1216"/>
      <c r="H46" s="1217"/>
      <c r="I46" s="333" t="s">
        <v>488</v>
      </c>
      <c r="J46" s="334" t="s">
        <v>488</v>
      </c>
      <c r="K46" s="334" t="s">
        <v>488</v>
      </c>
      <c r="L46" s="334" t="s">
        <v>488</v>
      </c>
      <c r="M46" s="335" t="s">
        <v>488</v>
      </c>
    </row>
    <row r="47" spans="2:13" ht="27.75" customHeight="1" x14ac:dyDescent="0.15">
      <c r="B47" s="1210"/>
      <c r="C47" s="1211"/>
      <c r="D47" s="106"/>
      <c r="E47" s="1218" t="s">
        <v>37</v>
      </c>
      <c r="F47" s="1219"/>
      <c r="G47" s="1219"/>
      <c r="H47" s="1220"/>
      <c r="I47" s="333" t="s">
        <v>488</v>
      </c>
      <c r="J47" s="334" t="s">
        <v>488</v>
      </c>
      <c r="K47" s="334" t="s">
        <v>488</v>
      </c>
      <c r="L47" s="334" t="s">
        <v>488</v>
      </c>
      <c r="M47" s="335" t="s">
        <v>488</v>
      </c>
    </row>
    <row r="48" spans="2:13" ht="27.75" customHeight="1" x14ac:dyDescent="0.15">
      <c r="B48" s="1210"/>
      <c r="C48" s="1211"/>
      <c r="D48" s="104"/>
      <c r="E48" s="1216" t="s">
        <v>38</v>
      </c>
      <c r="F48" s="1216"/>
      <c r="G48" s="1216"/>
      <c r="H48" s="1217"/>
      <c r="I48" s="333" t="s">
        <v>488</v>
      </c>
      <c r="J48" s="334" t="s">
        <v>488</v>
      </c>
      <c r="K48" s="334" t="s">
        <v>488</v>
      </c>
      <c r="L48" s="334" t="s">
        <v>488</v>
      </c>
      <c r="M48" s="335" t="s">
        <v>488</v>
      </c>
    </row>
    <row r="49" spans="2:13" ht="27.75" customHeight="1" x14ac:dyDescent="0.15">
      <c r="B49" s="1212"/>
      <c r="C49" s="1213"/>
      <c r="D49" s="104"/>
      <c r="E49" s="1216" t="s">
        <v>39</v>
      </c>
      <c r="F49" s="1216"/>
      <c r="G49" s="1216"/>
      <c r="H49" s="1217"/>
      <c r="I49" s="333" t="s">
        <v>488</v>
      </c>
      <c r="J49" s="334" t="s">
        <v>488</v>
      </c>
      <c r="K49" s="334" t="s">
        <v>488</v>
      </c>
      <c r="L49" s="334" t="s">
        <v>488</v>
      </c>
      <c r="M49" s="335" t="s">
        <v>488</v>
      </c>
    </row>
    <row r="50" spans="2:13" ht="27.75" customHeight="1" x14ac:dyDescent="0.15">
      <c r="B50" s="1221" t="s">
        <v>40</v>
      </c>
      <c r="C50" s="1222"/>
      <c r="D50" s="107"/>
      <c r="E50" s="1216" t="s">
        <v>41</v>
      </c>
      <c r="F50" s="1216"/>
      <c r="G50" s="1216"/>
      <c r="H50" s="1217"/>
      <c r="I50" s="333">
        <v>7814</v>
      </c>
      <c r="J50" s="334">
        <v>8640</v>
      </c>
      <c r="K50" s="334">
        <v>8509</v>
      </c>
      <c r="L50" s="334">
        <v>8010</v>
      </c>
      <c r="M50" s="335">
        <v>8133</v>
      </c>
    </row>
    <row r="51" spans="2:13" ht="27.75" customHeight="1" x14ac:dyDescent="0.15">
      <c r="B51" s="1210"/>
      <c r="C51" s="1211"/>
      <c r="D51" s="104"/>
      <c r="E51" s="1216" t="s">
        <v>42</v>
      </c>
      <c r="F51" s="1216"/>
      <c r="G51" s="1216"/>
      <c r="H51" s="1217"/>
      <c r="I51" s="333">
        <v>5985</v>
      </c>
      <c r="J51" s="334">
        <v>5814</v>
      </c>
      <c r="K51" s="334">
        <v>5437</v>
      </c>
      <c r="L51" s="334">
        <v>5414</v>
      </c>
      <c r="M51" s="335">
        <v>5781</v>
      </c>
    </row>
    <row r="52" spans="2:13" ht="27.75" customHeight="1" x14ac:dyDescent="0.15">
      <c r="B52" s="1212"/>
      <c r="C52" s="1213"/>
      <c r="D52" s="104"/>
      <c r="E52" s="1216" t="s">
        <v>43</v>
      </c>
      <c r="F52" s="1216"/>
      <c r="G52" s="1216"/>
      <c r="H52" s="1217"/>
      <c r="I52" s="333">
        <v>45215</v>
      </c>
      <c r="J52" s="334">
        <v>43565</v>
      </c>
      <c r="K52" s="334">
        <v>41070</v>
      </c>
      <c r="L52" s="334">
        <v>38139</v>
      </c>
      <c r="M52" s="335">
        <v>34848</v>
      </c>
    </row>
    <row r="53" spans="2:13" ht="27.75" customHeight="1" thickBot="1" x14ac:dyDescent="0.2">
      <c r="B53" s="1223" t="s">
        <v>19</v>
      </c>
      <c r="C53" s="1224"/>
      <c r="D53" s="108"/>
      <c r="E53" s="1225" t="s">
        <v>44</v>
      </c>
      <c r="F53" s="1225"/>
      <c r="G53" s="1225"/>
      <c r="H53" s="1226"/>
      <c r="I53" s="336">
        <v>1834</v>
      </c>
      <c r="J53" s="337">
        <v>1742</v>
      </c>
      <c r="K53" s="337">
        <v>1292</v>
      </c>
      <c r="L53" s="337">
        <v>911</v>
      </c>
      <c r="M53" s="338">
        <v>-377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1D2YGv6kp+qp6eGWX3AyTpjSBVvCACRs6qHxT3GAHGYcXuddvsrG6R5LIjnCKGvMh5VOoAowEjD4sxWJHJh4g==" saltValue="gpXwsZDNx88c8wLf49gG6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35" t="s">
        <v>46</v>
      </c>
      <c r="D55" s="1235"/>
      <c r="E55" s="1236"/>
      <c r="F55" s="339">
        <v>3405</v>
      </c>
      <c r="G55" s="339">
        <v>3220</v>
      </c>
      <c r="H55" s="340">
        <v>3208</v>
      </c>
    </row>
    <row r="56" spans="2:8" ht="52.5" customHeight="1" x14ac:dyDescent="0.15">
      <c r="B56" s="120"/>
      <c r="C56" s="1237" t="s">
        <v>47</v>
      </c>
      <c r="D56" s="1237"/>
      <c r="E56" s="1238"/>
      <c r="F56" s="341">
        <v>791</v>
      </c>
      <c r="G56" s="341">
        <v>728</v>
      </c>
      <c r="H56" s="342">
        <v>648</v>
      </c>
    </row>
    <row r="57" spans="2:8" ht="53.25" customHeight="1" x14ac:dyDescent="0.15">
      <c r="B57" s="120"/>
      <c r="C57" s="1239" t="s">
        <v>48</v>
      </c>
      <c r="D57" s="1239"/>
      <c r="E57" s="1240"/>
      <c r="F57" s="343">
        <v>6016</v>
      </c>
      <c r="G57" s="343">
        <v>5903</v>
      </c>
      <c r="H57" s="344">
        <v>5847</v>
      </c>
    </row>
    <row r="58" spans="2:8" ht="45.75" customHeight="1" x14ac:dyDescent="0.15">
      <c r="B58" s="121"/>
      <c r="C58" s="1227" t="s">
        <v>570</v>
      </c>
      <c r="D58" s="1228"/>
      <c r="E58" s="1229"/>
      <c r="F58" s="345">
        <v>2566</v>
      </c>
      <c r="G58" s="345">
        <v>2506</v>
      </c>
      <c r="H58" s="346">
        <v>2344</v>
      </c>
    </row>
    <row r="59" spans="2:8" ht="45.75" customHeight="1" x14ac:dyDescent="0.15">
      <c r="B59" s="121"/>
      <c r="C59" s="1227" t="s">
        <v>571</v>
      </c>
      <c r="D59" s="1228"/>
      <c r="E59" s="1229"/>
      <c r="F59" s="345">
        <v>1740</v>
      </c>
      <c r="G59" s="345">
        <v>1843</v>
      </c>
      <c r="H59" s="346">
        <v>1948</v>
      </c>
    </row>
    <row r="60" spans="2:8" ht="45.75" customHeight="1" x14ac:dyDescent="0.15">
      <c r="B60" s="121"/>
      <c r="C60" s="1227" t="s">
        <v>572</v>
      </c>
      <c r="D60" s="1228"/>
      <c r="E60" s="1229"/>
      <c r="F60" s="345">
        <v>667</v>
      </c>
      <c r="G60" s="345">
        <v>657</v>
      </c>
      <c r="H60" s="346">
        <v>712</v>
      </c>
    </row>
    <row r="61" spans="2:8" ht="45.75" customHeight="1" x14ac:dyDescent="0.15">
      <c r="B61" s="121"/>
      <c r="C61" s="1227" t="s">
        <v>573</v>
      </c>
      <c r="D61" s="1228"/>
      <c r="E61" s="1229"/>
      <c r="F61" s="345">
        <v>598</v>
      </c>
      <c r="G61" s="345">
        <v>573</v>
      </c>
      <c r="H61" s="346">
        <v>547</v>
      </c>
    </row>
    <row r="62" spans="2:8" ht="45.75" customHeight="1" thickBot="1" x14ac:dyDescent="0.2">
      <c r="B62" s="122"/>
      <c r="C62" s="1230" t="s">
        <v>574</v>
      </c>
      <c r="D62" s="1231"/>
      <c r="E62" s="1232"/>
      <c r="F62" s="347">
        <v>55</v>
      </c>
      <c r="G62" s="347">
        <v>72</v>
      </c>
      <c r="H62" s="348">
        <v>85</v>
      </c>
    </row>
    <row r="63" spans="2:8" ht="52.5" customHeight="1" thickBot="1" x14ac:dyDescent="0.2">
      <c r="B63" s="123"/>
      <c r="C63" s="1233" t="s">
        <v>49</v>
      </c>
      <c r="D63" s="1233"/>
      <c r="E63" s="1234"/>
      <c r="F63" s="349">
        <v>10211</v>
      </c>
      <c r="G63" s="349">
        <v>9852</v>
      </c>
      <c r="H63" s="350">
        <v>9703</v>
      </c>
    </row>
    <row r="64" spans="2:8" x14ac:dyDescent="0.15"/>
  </sheetData>
  <sheetProtection algorithmName="SHA-512" hashValue="C3cAwQ8Q7/NSqji7nO1MBQW+ohnrhSA8uWiNaXhD7s1WoPYJiE2XH/Z6TL5n54mBeyFP6IAfO42+zNA1MBEpdQ==" saltValue="3k7/OUr+i8TFOyfGt6Ei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4FCB-C304-4E78-AABE-216025E11AB5}">
  <sheetPr>
    <pageSetUpPr fitToPage="1"/>
  </sheetPr>
  <dimension ref="A1:DE85"/>
  <sheetViews>
    <sheetView tabSelected="1" topLeftCell="A50"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1" t="s">
        <v>585</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577</v>
      </c>
    </row>
    <row r="50" spans="1:109" x14ac:dyDescent="0.15">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527</v>
      </c>
      <c r="BQ50" s="381"/>
      <c r="BR50" s="381"/>
      <c r="BS50" s="381"/>
      <c r="BT50" s="381"/>
      <c r="BU50" s="381"/>
      <c r="BV50" s="381"/>
      <c r="BW50" s="381"/>
      <c r="BX50" s="381" t="s">
        <v>528</v>
      </c>
      <c r="BY50" s="381"/>
      <c r="BZ50" s="381"/>
      <c r="CA50" s="381"/>
      <c r="CB50" s="381"/>
      <c r="CC50" s="381"/>
      <c r="CD50" s="381"/>
      <c r="CE50" s="381"/>
      <c r="CF50" s="381" t="s">
        <v>529</v>
      </c>
      <c r="CG50" s="381"/>
      <c r="CH50" s="381"/>
      <c r="CI50" s="381"/>
      <c r="CJ50" s="381"/>
      <c r="CK50" s="381"/>
      <c r="CL50" s="381"/>
      <c r="CM50" s="381"/>
      <c r="CN50" s="381" t="s">
        <v>530</v>
      </c>
      <c r="CO50" s="381"/>
      <c r="CP50" s="381"/>
      <c r="CQ50" s="381"/>
      <c r="CR50" s="381"/>
      <c r="CS50" s="381"/>
      <c r="CT50" s="381"/>
      <c r="CU50" s="381"/>
      <c r="CV50" s="381" t="s">
        <v>531</v>
      </c>
      <c r="CW50" s="381"/>
      <c r="CX50" s="381"/>
      <c r="CY50" s="381"/>
      <c r="CZ50" s="381"/>
      <c r="DA50" s="381"/>
      <c r="DB50" s="381"/>
      <c r="DC50" s="381"/>
    </row>
    <row r="51" spans="1:109" ht="13.5" customHeight="1" x14ac:dyDescent="0.15">
      <c r="B51" s="247"/>
      <c r="G51" s="387"/>
      <c r="H51" s="387"/>
      <c r="I51" s="385"/>
      <c r="J51" s="385"/>
      <c r="K51" s="383"/>
      <c r="L51" s="383"/>
      <c r="M51" s="383"/>
      <c r="N51" s="383"/>
      <c r="AM51" s="359"/>
      <c r="AN51" s="384" t="s">
        <v>578</v>
      </c>
      <c r="AO51" s="384"/>
      <c r="AP51" s="384"/>
      <c r="AQ51" s="384"/>
      <c r="AR51" s="384"/>
      <c r="AS51" s="384"/>
      <c r="AT51" s="384"/>
      <c r="AU51" s="384"/>
      <c r="AV51" s="384"/>
      <c r="AW51" s="384"/>
      <c r="AX51" s="384"/>
      <c r="AY51" s="384"/>
      <c r="AZ51" s="384"/>
      <c r="BA51" s="384"/>
      <c r="BB51" s="384" t="s">
        <v>579</v>
      </c>
      <c r="BC51" s="384"/>
      <c r="BD51" s="384"/>
      <c r="BE51" s="384"/>
      <c r="BF51" s="384"/>
      <c r="BG51" s="384"/>
      <c r="BH51" s="384"/>
      <c r="BI51" s="384"/>
      <c r="BJ51" s="384"/>
      <c r="BK51" s="384"/>
      <c r="BL51" s="384"/>
      <c r="BM51" s="384"/>
      <c r="BN51" s="384"/>
      <c r="BO51" s="384"/>
      <c r="BP51" s="382">
        <v>8.9</v>
      </c>
      <c r="BQ51" s="382"/>
      <c r="BR51" s="382"/>
      <c r="BS51" s="382"/>
      <c r="BT51" s="382"/>
      <c r="BU51" s="382"/>
      <c r="BV51" s="382"/>
      <c r="BW51" s="382"/>
      <c r="BX51" s="382">
        <v>8</v>
      </c>
      <c r="BY51" s="382"/>
      <c r="BZ51" s="382"/>
      <c r="CA51" s="382"/>
      <c r="CB51" s="382"/>
      <c r="CC51" s="382"/>
      <c r="CD51" s="382"/>
      <c r="CE51" s="382"/>
      <c r="CF51" s="382">
        <v>6.1</v>
      </c>
      <c r="CG51" s="382"/>
      <c r="CH51" s="382"/>
      <c r="CI51" s="382"/>
      <c r="CJ51" s="382"/>
      <c r="CK51" s="382"/>
      <c r="CL51" s="382"/>
      <c r="CM51" s="382"/>
      <c r="CN51" s="382">
        <v>4.0999999999999996</v>
      </c>
      <c r="CO51" s="382"/>
      <c r="CP51" s="382"/>
      <c r="CQ51" s="382"/>
      <c r="CR51" s="382"/>
      <c r="CS51" s="382"/>
      <c r="CT51" s="382"/>
      <c r="CU51" s="382"/>
      <c r="CV51" s="382"/>
      <c r="CW51" s="382"/>
      <c r="CX51" s="382"/>
      <c r="CY51" s="382"/>
      <c r="CZ51" s="382"/>
      <c r="DA51" s="382"/>
      <c r="DB51" s="382"/>
      <c r="DC51" s="382"/>
    </row>
    <row r="52" spans="1:109" x14ac:dyDescent="0.15">
      <c r="B52" s="247"/>
      <c r="G52" s="387"/>
      <c r="H52" s="387"/>
      <c r="I52" s="385"/>
      <c r="J52" s="385"/>
      <c r="K52" s="383"/>
      <c r="L52" s="383"/>
      <c r="M52" s="383"/>
      <c r="N52" s="383"/>
      <c r="AM52" s="359"/>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x14ac:dyDescent="0.15">
      <c r="A53" s="358"/>
      <c r="B53" s="247"/>
      <c r="G53" s="387"/>
      <c r="H53" s="387"/>
      <c r="I53" s="377"/>
      <c r="J53" s="377"/>
      <c r="K53" s="383"/>
      <c r="L53" s="383"/>
      <c r="M53" s="383"/>
      <c r="N53" s="383"/>
      <c r="AM53" s="359"/>
      <c r="AN53" s="384"/>
      <c r="AO53" s="384"/>
      <c r="AP53" s="384"/>
      <c r="AQ53" s="384"/>
      <c r="AR53" s="384"/>
      <c r="AS53" s="384"/>
      <c r="AT53" s="384"/>
      <c r="AU53" s="384"/>
      <c r="AV53" s="384"/>
      <c r="AW53" s="384"/>
      <c r="AX53" s="384"/>
      <c r="AY53" s="384"/>
      <c r="AZ53" s="384"/>
      <c r="BA53" s="384"/>
      <c r="BB53" s="384" t="s">
        <v>580</v>
      </c>
      <c r="BC53" s="384"/>
      <c r="BD53" s="384"/>
      <c r="BE53" s="384"/>
      <c r="BF53" s="384"/>
      <c r="BG53" s="384"/>
      <c r="BH53" s="384"/>
      <c r="BI53" s="384"/>
      <c r="BJ53" s="384"/>
      <c r="BK53" s="384"/>
      <c r="BL53" s="384"/>
      <c r="BM53" s="384"/>
      <c r="BN53" s="384"/>
      <c r="BO53" s="384"/>
      <c r="BP53" s="382">
        <v>56.6</v>
      </c>
      <c r="BQ53" s="382"/>
      <c r="BR53" s="382"/>
      <c r="BS53" s="382"/>
      <c r="BT53" s="382"/>
      <c r="BU53" s="382"/>
      <c r="BV53" s="382"/>
      <c r="BW53" s="382"/>
      <c r="BX53" s="382">
        <v>58.4</v>
      </c>
      <c r="BY53" s="382"/>
      <c r="BZ53" s="382"/>
      <c r="CA53" s="382"/>
      <c r="CB53" s="382"/>
      <c r="CC53" s="382"/>
      <c r="CD53" s="382"/>
      <c r="CE53" s="382"/>
      <c r="CF53" s="382">
        <v>60.1</v>
      </c>
      <c r="CG53" s="382"/>
      <c r="CH53" s="382"/>
      <c r="CI53" s="382"/>
      <c r="CJ53" s="382"/>
      <c r="CK53" s="382"/>
      <c r="CL53" s="382"/>
      <c r="CM53" s="382"/>
      <c r="CN53" s="382">
        <v>61.5</v>
      </c>
      <c r="CO53" s="382"/>
      <c r="CP53" s="382"/>
      <c r="CQ53" s="382"/>
      <c r="CR53" s="382"/>
      <c r="CS53" s="382"/>
      <c r="CT53" s="382"/>
      <c r="CU53" s="382"/>
      <c r="CV53" s="382">
        <v>63.6</v>
      </c>
      <c r="CW53" s="382"/>
      <c r="CX53" s="382"/>
      <c r="CY53" s="382"/>
      <c r="CZ53" s="382"/>
      <c r="DA53" s="382"/>
      <c r="DB53" s="382"/>
      <c r="DC53" s="382"/>
    </row>
    <row r="54" spans="1:109" x14ac:dyDescent="0.15">
      <c r="A54" s="358"/>
      <c r="B54" s="247"/>
      <c r="G54" s="387"/>
      <c r="H54" s="387"/>
      <c r="I54" s="377"/>
      <c r="J54" s="377"/>
      <c r="K54" s="383"/>
      <c r="L54" s="383"/>
      <c r="M54" s="383"/>
      <c r="N54" s="383"/>
      <c r="AM54" s="359"/>
      <c r="AN54" s="384"/>
      <c r="AO54" s="384"/>
      <c r="AP54" s="384"/>
      <c r="AQ54" s="384"/>
      <c r="AR54" s="384"/>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4"/>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x14ac:dyDescent="0.15">
      <c r="A55" s="358"/>
      <c r="B55" s="247"/>
      <c r="G55" s="377"/>
      <c r="H55" s="377"/>
      <c r="I55" s="377"/>
      <c r="J55" s="377"/>
      <c r="K55" s="383"/>
      <c r="L55" s="383"/>
      <c r="M55" s="383"/>
      <c r="N55" s="383"/>
      <c r="AN55" s="381" t="s">
        <v>581</v>
      </c>
      <c r="AO55" s="381"/>
      <c r="AP55" s="381"/>
      <c r="AQ55" s="381"/>
      <c r="AR55" s="381"/>
      <c r="AS55" s="381"/>
      <c r="AT55" s="381"/>
      <c r="AU55" s="381"/>
      <c r="AV55" s="381"/>
      <c r="AW55" s="381"/>
      <c r="AX55" s="381"/>
      <c r="AY55" s="381"/>
      <c r="AZ55" s="381"/>
      <c r="BA55" s="381"/>
      <c r="BB55" s="384" t="s">
        <v>579</v>
      </c>
      <c r="BC55" s="384"/>
      <c r="BD55" s="384"/>
      <c r="BE55" s="384"/>
      <c r="BF55" s="384"/>
      <c r="BG55" s="384"/>
      <c r="BH55" s="384"/>
      <c r="BI55" s="384"/>
      <c r="BJ55" s="384"/>
      <c r="BK55" s="384"/>
      <c r="BL55" s="384"/>
      <c r="BM55" s="384"/>
      <c r="BN55" s="384"/>
      <c r="BO55" s="384"/>
      <c r="BP55" s="382">
        <v>3.9</v>
      </c>
      <c r="BQ55" s="382"/>
      <c r="BR55" s="382"/>
      <c r="BS55" s="382"/>
      <c r="BT55" s="382"/>
      <c r="BU55" s="382"/>
      <c r="BV55" s="382"/>
      <c r="BW55" s="382"/>
      <c r="BX55" s="382">
        <v>0</v>
      </c>
      <c r="BY55" s="382"/>
      <c r="BZ55" s="382"/>
      <c r="CA55" s="382"/>
      <c r="CB55" s="382"/>
      <c r="CC55" s="382"/>
      <c r="CD55" s="382"/>
      <c r="CE55" s="382"/>
      <c r="CF55" s="382">
        <v>0</v>
      </c>
      <c r="CG55" s="382"/>
      <c r="CH55" s="382"/>
      <c r="CI55" s="382"/>
      <c r="CJ55" s="382"/>
      <c r="CK55" s="382"/>
      <c r="CL55" s="382"/>
      <c r="CM55" s="382"/>
      <c r="CN55" s="382">
        <v>0</v>
      </c>
      <c r="CO55" s="382"/>
      <c r="CP55" s="382"/>
      <c r="CQ55" s="382"/>
      <c r="CR55" s="382"/>
      <c r="CS55" s="382"/>
      <c r="CT55" s="382"/>
      <c r="CU55" s="382"/>
      <c r="CV55" s="382">
        <v>0</v>
      </c>
      <c r="CW55" s="382"/>
      <c r="CX55" s="382"/>
      <c r="CY55" s="382"/>
      <c r="CZ55" s="382"/>
      <c r="DA55" s="382"/>
      <c r="DB55" s="382"/>
      <c r="DC55" s="382"/>
    </row>
    <row r="56" spans="1:109" x14ac:dyDescent="0.15">
      <c r="A56" s="358"/>
      <c r="B56" s="247"/>
      <c r="G56" s="377"/>
      <c r="H56" s="377"/>
      <c r="I56" s="377"/>
      <c r="J56" s="377"/>
      <c r="K56" s="383"/>
      <c r="L56" s="383"/>
      <c r="M56" s="383"/>
      <c r="N56" s="383"/>
      <c r="AN56" s="381"/>
      <c r="AO56" s="381"/>
      <c r="AP56" s="381"/>
      <c r="AQ56" s="381"/>
      <c r="AR56" s="381"/>
      <c r="AS56" s="381"/>
      <c r="AT56" s="381"/>
      <c r="AU56" s="381"/>
      <c r="AV56" s="381"/>
      <c r="AW56" s="381"/>
      <c r="AX56" s="381"/>
      <c r="AY56" s="381"/>
      <c r="AZ56" s="381"/>
      <c r="BA56" s="381"/>
      <c r="BB56" s="384"/>
      <c r="BC56" s="384"/>
      <c r="BD56" s="384"/>
      <c r="BE56" s="384"/>
      <c r="BF56" s="384"/>
      <c r="BG56" s="384"/>
      <c r="BH56" s="384"/>
      <c r="BI56" s="384"/>
      <c r="BJ56" s="384"/>
      <c r="BK56" s="384"/>
      <c r="BL56" s="384"/>
      <c r="BM56" s="384"/>
      <c r="BN56" s="384"/>
      <c r="BO56" s="384"/>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x14ac:dyDescent="0.15">
      <c r="B57" s="362"/>
      <c r="G57" s="377"/>
      <c r="H57" s="377"/>
      <c r="I57" s="386"/>
      <c r="J57" s="386"/>
      <c r="K57" s="383"/>
      <c r="L57" s="383"/>
      <c r="M57" s="383"/>
      <c r="N57" s="383"/>
      <c r="AM57" s="243"/>
      <c r="AN57" s="381"/>
      <c r="AO57" s="381"/>
      <c r="AP57" s="381"/>
      <c r="AQ57" s="381"/>
      <c r="AR57" s="381"/>
      <c r="AS57" s="381"/>
      <c r="AT57" s="381"/>
      <c r="AU57" s="381"/>
      <c r="AV57" s="381"/>
      <c r="AW57" s="381"/>
      <c r="AX57" s="381"/>
      <c r="AY57" s="381"/>
      <c r="AZ57" s="381"/>
      <c r="BA57" s="381"/>
      <c r="BB57" s="384" t="s">
        <v>580</v>
      </c>
      <c r="BC57" s="384"/>
      <c r="BD57" s="384"/>
      <c r="BE57" s="384"/>
      <c r="BF57" s="384"/>
      <c r="BG57" s="384"/>
      <c r="BH57" s="384"/>
      <c r="BI57" s="384"/>
      <c r="BJ57" s="384"/>
      <c r="BK57" s="384"/>
      <c r="BL57" s="384"/>
      <c r="BM57" s="384"/>
      <c r="BN57" s="384"/>
      <c r="BO57" s="384"/>
      <c r="BP57" s="382">
        <v>63.1</v>
      </c>
      <c r="BQ57" s="382"/>
      <c r="BR57" s="382"/>
      <c r="BS57" s="382"/>
      <c r="BT57" s="382"/>
      <c r="BU57" s="382"/>
      <c r="BV57" s="382"/>
      <c r="BW57" s="382"/>
      <c r="BX57" s="382">
        <v>63.2</v>
      </c>
      <c r="BY57" s="382"/>
      <c r="BZ57" s="382"/>
      <c r="CA57" s="382"/>
      <c r="CB57" s="382"/>
      <c r="CC57" s="382"/>
      <c r="CD57" s="382"/>
      <c r="CE57" s="382"/>
      <c r="CF57" s="382">
        <v>64</v>
      </c>
      <c r="CG57" s="382"/>
      <c r="CH57" s="382"/>
      <c r="CI57" s="382"/>
      <c r="CJ57" s="382"/>
      <c r="CK57" s="382"/>
      <c r="CL57" s="382"/>
      <c r="CM57" s="382"/>
      <c r="CN57" s="382">
        <v>65.5</v>
      </c>
      <c r="CO57" s="382"/>
      <c r="CP57" s="382"/>
      <c r="CQ57" s="382"/>
      <c r="CR57" s="382"/>
      <c r="CS57" s="382"/>
      <c r="CT57" s="382"/>
      <c r="CU57" s="382"/>
      <c r="CV57" s="382">
        <v>66.099999999999994</v>
      </c>
      <c r="CW57" s="382"/>
      <c r="CX57" s="382"/>
      <c r="CY57" s="382"/>
      <c r="CZ57" s="382"/>
      <c r="DA57" s="382"/>
      <c r="DB57" s="382"/>
      <c r="DC57" s="382"/>
      <c r="DD57" s="363"/>
      <c r="DE57" s="362"/>
    </row>
    <row r="58" spans="1:109" s="358" customFormat="1" x14ac:dyDescent="0.15">
      <c r="A58" s="243"/>
      <c r="B58" s="362"/>
      <c r="G58" s="377"/>
      <c r="H58" s="377"/>
      <c r="I58" s="386"/>
      <c r="J58" s="386"/>
      <c r="K58" s="383"/>
      <c r="L58" s="383"/>
      <c r="M58" s="383"/>
      <c r="N58" s="383"/>
      <c r="AM58" s="243"/>
      <c r="AN58" s="381"/>
      <c r="AO58" s="381"/>
      <c r="AP58" s="381"/>
      <c r="AQ58" s="381"/>
      <c r="AR58" s="381"/>
      <c r="AS58" s="381"/>
      <c r="AT58" s="381"/>
      <c r="AU58" s="381"/>
      <c r="AV58" s="381"/>
      <c r="AW58" s="381"/>
      <c r="AX58" s="381"/>
      <c r="AY58" s="381"/>
      <c r="AZ58" s="381"/>
      <c r="BA58" s="381"/>
      <c r="BB58" s="384"/>
      <c r="BC58" s="384"/>
      <c r="BD58" s="384"/>
      <c r="BE58" s="384"/>
      <c r="BF58" s="384"/>
      <c r="BG58" s="384"/>
      <c r="BH58" s="384"/>
      <c r="BI58" s="384"/>
      <c r="BJ58" s="384"/>
      <c r="BK58" s="384"/>
      <c r="BL58" s="384"/>
      <c r="BM58" s="384"/>
      <c r="BN58" s="384"/>
      <c r="BO58" s="384"/>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582</v>
      </c>
    </row>
    <row r="64" spans="1:109" x14ac:dyDescent="0.15">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1" t="s">
        <v>584</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577</v>
      </c>
    </row>
    <row r="72" spans="2:107" x14ac:dyDescent="0.15">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527</v>
      </c>
      <c r="BQ72" s="381"/>
      <c r="BR72" s="381"/>
      <c r="BS72" s="381"/>
      <c r="BT72" s="381"/>
      <c r="BU72" s="381"/>
      <c r="BV72" s="381"/>
      <c r="BW72" s="381"/>
      <c r="BX72" s="381" t="s">
        <v>528</v>
      </c>
      <c r="BY72" s="381"/>
      <c r="BZ72" s="381"/>
      <c r="CA72" s="381"/>
      <c r="CB72" s="381"/>
      <c r="CC72" s="381"/>
      <c r="CD72" s="381"/>
      <c r="CE72" s="381"/>
      <c r="CF72" s="381" t="s">
        <v>529</v>
      </c>
      <c r="CG72" s="381"/>
      <c r="CH72" s="381"/>
      <c r="CI72" s="381"/>
      <c r="CJ72" s="381"/>
      <c r="CK72" s="381"/>
      <c r="CL72" s="381"/>
      <c r="CM72" s="381"/>
      <c r="CN72" s="381" t="s">
        <v>530</v>
      </c>
      <c r="CO72" s="381"/>
      <c r="CP72" s="381"/>
      <c r="CQ72" s="381"/>
      <c r="CR72" s="381"/>
      <c r="CS72" s="381"/>
      <c r="CT72" s="381"/>
      <c r="CU72" s="381"/>
      <c r="CV72" s="381" t="s">
        <v>531</v>
      </c>
      <c r="CW72" s="381"/>
      <c r="CX72" s="381"/>
      <c r="CY72" s="381"/>
      <c r="CZ72" s="381"/>
      <c r="DA72" s="381"/>
      <c r="DB72" s="381"/>
      <c r="DC72" s="381"/>
    </row>
    <row r="73" spans="2:107" x14ac:dyDescent="0.15">
      <c r="B73" s="247"/>
      <c r="G73" s="387"/>
      <c r="H73" s="387"/>
      <c r="I73" s="387"/>
      <c r="J73" s="387"/>
      <c r="K73" s="388"/>
      <c r="L73" s="388"/>
      <c r="M73" s="388"/>
      <c r="N73" s="388"/>
      <c r="AM73" s="359"/>
      <c r="AN73" s="384" t="s">
        <v>578</v>
      </c>
      <c r="AO73" s="384"/>
      <c r="AP73" s="384"/>
      <c r="AQ73" s="384"/>
      <c r="AR73" s="384"/>
      <c r="AS73" s="384"/>
      <c r="AT73" s="384"/>
      <c r="AU73" s="384"/>
      <c r="AV73" s="384"/>
      <c r="AW73" s="384"/>
      <c r="AX73" s="384"/>
      <c r="AY73" s="384"/>
      <c r="AZ73" s="384"/>
      <c r="BA73" s="384"/>
      <c r="BB73" s="384" t="s">
        <v>579</v>
      </c>
      <c r="BC73" s="384"/>
      <c r="BD73" s="384"/>
      <c r="BE73" s="384"/>
      <c r="BF73" s="384"/>
      <c r="BG73" s="384"/>
      <c r="BH73" s="384"/>
      <c r="BI73" s="384"/>
      <c r="BJ73" s="384"/>
      <c r="BK73" s="384"/>
      <c r="BL73" s="384"/>
      <c r="BM73" s="384"/>
      <c r="BN73" s="384"/>
      <c r="BO73" s="384"/>
      <c r="BP73" s="382">
        <v>8.9</v>
      </c>
      <c r="BQ73" s="382"/>
      <c r="BR73" s="382"/>
      <c r="BS73" s="382"/>
      <c r="BT73" s="382"/>
      <c r="BU73" s="382"/>
      <c r="BV73" s="382"/>
      <c r="BW73" s="382"/>
      <c r="BX73" s="382">
        <v>8</v>
      </c>
      <c r="BY73" s="382"/>
      <c r="BZ73" s="382"/>
      <c r="CA73" s="382"/>
      <c r="CB73" s="382"/>
      <c r="CC73" s="382"/>
      <c r="CD73" s="382"/>
      <c r="CE73" s="382"/>
      <c r="CF73" s="382">
        <v>6.1</v>
      </c>
      <c r="CG73" s="382"/>
      <c r="CH73" s="382"/>
      <c r="CI73" s="382"/>
      <c r="CJ73" s="382"/>
      <c r="CK73" s="382"/>
      <c r="CL73" s="382"/>
      <c r="CM73" s="382"/>
      <c r="CN73" s="382">
        <v>4.0999999999999996</v>
      </c>
      <c r="CO73" s="382"/>
      <c r="CP73" s="382"/>
      <c r="CQ73" s="382"/>
      <c r="CR73" s="382"/>
      <c r="CS73" s="382"/>
      <c r="CT73" s="382"/>
      <c r="CU73" s="382"/>
      <c r="CV73" s="382"/>
      <c r="CW73" s="382"/>
      <c r="CX73" s="382"/>
      <c r="CY73" s="382"/>
      <c r="CZ73" s="382"/>
      <c r="DA73" s="382"/>
      <c r="DB73" s="382"/>
      <c r="DC73" s="382"/>
    </row>
    <row r="74" spans="2:107" x14ac:dyDescent="0.15">
      <c r="B74" s="247"/>
      <c r="G74" s="387"/>
      <c r="H74" s="387"/>
      <c r="I74" s="387"/>
      <c r="J74" s="387"/>
      <c r="K74" s="388"/>
      <c r="L74" s="388"/>
      <c r="M74" s="388"/>
      <c r="N74" s="388"/>
      <c r="AM74" s="359"/>
      <c r="AN74" s="384"/>
      <c r="AO74" s="384"/>
      <c r="AP74" s="384"/>
      <c r="AQ74" s="384"/>
      <c r="AR74" s="384"/>
      <c r="AS74" s="384"/>
      <c r="AT74" s="384"/>
      <c r="AU74" s="384"/>
      <c r="AV74" s="384"/>
      <c r="AW74" s="384"/>
      <c r="AX74" s="384"/>
      <c r="AY74" s="384"/>
      <c r="AZ74" s="384"/>
      <c r="BA74" s="384"/>
      <c r="BB74" s="384"/>
      <c r="BC74" s="384"/>
      <c r="BD74" s="384"/>
      <c r="BE74" s="384"/>
      <c r="BF74" s="384"/>
      <c r="BG74" s="384"/>
      <c r="BH74" s="384"/>
      <c r="BI74" s="384"/>
      <c r="BJ74" s="384"/>
      <c r="BK74" s="384"/>
      <c r="BL74" s="384"/>
      <c r="BM74" s="384"/>
      <c r="BN74" s="384"/>
      <c r="BO74" s="384"/>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x14ac:dyDescent="0.15">
      <c r="B75" s="247"/>
      <c r="G75" s="387"/>
      <c r="H75" s="387"/>
      <c r="I75" s="377"/>
      <c r="J75" s="377"/>
      <c r="K75" s="383"/>
      <c r="L75" s="383"/>
      <c r="M75" s="383"/>
      <c r="N75" s="383"/>
      <c r="AM75" s="359"/>
      <c r="AN75" s="384"/>
      <c r="AO75" s="384"/>
      <c r="AP75" s="384"/>
      <c r="AQ75" s="384"/>
      <c r="AR75" s="384"/>
      <c r="AS75" s="384"/>
      <c r="AT75" s="384"/>
      <c r="AU75" s="384"/>
      <c r="AV75" s="384"/>
      <c r="AW75" s="384"/>
      <c r="AX75" s="384"/>
      <c r="AY75" s="384"/>
      <c r="AZ75" s="384"/>
      <c r="BA75" s="384"/>
      <c r="BB75" s="384" t="s">
        <v>583</v>
      </c>
      <c r="BC75" s="384"/>
      <c r="BD75" s="384"/>
      <c r="BE75" s="384"/>
      <c r="BF75" s="384"/>
      <c r="BG75" s="384"/>
      <c r="BH75" s="384"/>
      <c r="BI75" s="384"/>
      <c r="BJ75" s="384"/>
      <c r="BK75" s="384"/>
      <c r="BL75" s="384"/>
      <c r="BM75" s="384"/>
      <c r="BN75" s="384"/>
      <c r="BO75" s="384"/>
      <c r="BP75" s="382">
        <v>4.3</v>
      </c>
      <c r="BQ75" s="382"/>
      <c r="BR75" s="382"/>
      <c r="BS75" s="382"/>
      <c r="BT75" s="382"/>
      <c r="BU75" s="382"/>
      <c r="BV75" s="382"/>
      <c r="BW75" s="382"/>
      <c r="BX75" s="382">
        <v>4.0999999999999996</v>
      </c>
      <c r="BY75" s="382"/>
      <c r="BZ75" s="382"/>
      <c r="CA75" s="382"/>
      <c r="CB75" s="382"/>
      <c r="CC75" s="382"/>
      <c r="CD75" s="382"/>
      <c r="CE75" s="382"/>
      <c r="CF75" s="382">
        <v>4.2</v>
      </c>
      <c r="CG75" s="382"/>
      <c r="CH75" s="382"/>
      <c r="CI75" s="382"/>
      <c r="CJ75" s="382"/>
      <c r="CK75" s="382"/>
      <c r="CL75" s="382"/>
      <c r="CM75" s="382"/>
      <c r="CN75" s="382">
        <v>4</v>
      </c>
      <c r="CO75" s="382"/>
      <c r="CP75" s="382"/>
      <c r="CQ75" s="382"/>
      <c r="CR75" s="382"/>
      <c r="CS75" s="382"/>
      <c r="CT75" s="382"/>
      <c r="CU75" s="382"/>
      <c r="CV75" s="382">
        <v>3.7</v>
      </c>
      <c r="CW75" s="382"/>
      <c r="CX75" s="382"/>
      <c r="CY75" s="382"/>
      <c r="CZ75" s="382"/>
      <c r="DA75" s="382"/>
      <c r="DB75" s="382"/>
      <c r="DC75" s="382"/>
    </row>
    <row r="76" spans="2:107" x14ac:dyDescent="0.15">
      <c r="B76" s="247"/>
      <c r="G76" s="387"/>
      <c r="H76" s="387"/>
      <c r="I76" s="377"/>
      <c r="J76" s="377"/>
      <c r="K76" s="383"/>
      <c r="L76" s="383"/>
      <c r="M76" s="383"/>
      <c r="N76" s="383"/>
      <c r="AM76" s="359"/>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x14ac:dyDescent="0.15">
      <c r="B77" s="247"/>
      <c r="G77" s="377"/>
      <c r="H77" s="377"/>
      <c r="I77" s="377"/>
      <c r="J77" s="377"/>
      <c r="K77" s="388"/>
      <c r="L77" s="388"/>
      <c r="M77" s="388"/>
      <c r="N77" s="388"/>
      <c r="AN77" s="381" t="s">
        <v>581</v>
      </c>
      <c r="AO77" s="381"/>
      <c r="AP77" s="381"/>
      <c r="AQ77" s="381"/>
      <c r="AR77" s="381"/>
      <c r="AS77" s="381"/>
      <c r="AT77" s="381"/>
      <c r="AU77" s="381"/>
      <c r="AV77" s="381"/>
      <c r="AW77" s="381"/>
      <c r="AX77" s="381"/>
      <c r="AY77" s="381"/>
      <c r="AZ77" s="381"/>
      <c r="BA77" s="381"/>
      <c r="BB77" s="384" t="s">
        <v>579</v>
      </c>
      <c r="BC77" s="384"/>
      <c r="BD77" s="384"/>
      <c r="BE77" s="384"/>
      <c r="BF77" s="384"/>
      <c r="BG77" s="384"/>
      <c r="BH77" s="384"/>
      <c r="BI77" s="384"/>
      <c r="BJ77" s="384"/>
      <c r="BK77" s="384"/>
      <c r="BL77" s="384"/>
      <c r="BM77" s="384"/>
      <c r="BN77" s="384"/>
      <c r="BO77" s="384"/>
      <c r="BP77" s="382">
        <v>3.9</v>
      </c>
      <c r="BQ77" s="382"/>
      <c r="BR77" s="382"/>
      <c r="BS77" s="382"/>
      <c r="BT77" s="382"/>
      <c r="BU77" s="382"/>
      <c r="BV77" s="382"/>
      <c r="BW77" s="382"/>
      <c r="BX77" s="382">
        <v>0</v>
      </c>
      <c r="BY77" s="382"/>
      <c r="BZ77" s="382"/>
      <c r="CA77" s="382"/>
      <c r="CB77" s="382"/>
      <c r="CC77" s="382"/>
      <c r="CD77" s="382"/>
      <c r="CE77" s="382"/>
      <c r="CF77" s="382">
        <v>0</v>
      </c>
      <c r="CG77" s="382"/>
      <c r="CH77" s="382"/>
      <c r="CI77" s="382"/>
      <c r="CJ77" s="382"/>
      <c r="CK77" s="382"/>
      <c r="CL77" s="382"/>
      <c r="CM77" s="382"/>
      <c r="CN77" s="382">
        <v>0</v>
      </c>
      <c r="CO77" s="382"/>
      <c r="CP77" s="382"/>
      <c r="CQ77" s="382"/>
      <c r="CR77" s="382"/>
      <c r="CS77" s="382"/>
      <c r="CT77" s="382"/>
      <c r="CU77" s="382"/>
      <c r="CV77" s="382">
        <v>0</v>
      </c>
      <c r="CW77" s="382"/>
      <c r="CX77" s="382"/>
      <c r="CY77" s="382"/>
      <c r="CZ77" s="382"/>
      <c r="DA77" s="382"/>
      <c r="DB77" s="382"/>
      <c r="DC77" s="382"/>
    </row>
    <row r="78" spans="2:107" x14ac:dyDescent="0.15">
      <c r="B78" s="247"/>
      <c r="G78" s="377"/>
      <c r="H78" s="377"/>
      <c r="I78" s="377"/>
      <c r="J78" s="377"/>
      <c r="K78" s="388"/>
      <c r="L78" s="388"/>
      <c r="M78" s="388"/>
      <c r="N78" s="388"/>
      <c r="AN78" s="381"/>
      <c r="AO78" s="381"/>
      <c r="AP78" s="381"/>
      <c r="AQ78" s="381"/>
      <c r="AR78" s="381"/>
      <c r="AS78" s="381"/>
      <c r="AT78" s="381"/>
      <c r="AU78" s="381"/>
      <c r="AV78" s="381"/>
      <c r="AW78" s="381"/>
      <c r="AX78" s="381"/>
      <c r="AY78" s="381"/>
      <c r="AZ78" s="381"/>
      <c r="BA78" s="381"/>
      <c r="BB78" s="384"/>
      <c r="BC78" s="384"/>
      <c r="BD78" s="384"/>
      <c r="BE78" s="384"/>
      <c r="BF78" s="384"/>
      <c r="BG78" s="384"/>
      <c r="BH78" s="384"/>
      <c r="BI78" s="384"/>
      <c r="BJ78" s="384"/>
      <c r="BK78" s="384"/>
      <c r="BL78" s="384"/>
      <c r="BM78" s="384"/>
      <c r="BN78" s="384"/>
      <c r="BO78" s="384"/>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x14ac:dyDescent="0.15">
      <c r="B79" s="247"/>
      <c r="G79" s="377"/>
      <c r="H79" s="377"/>
      <c r="I79" s="386"/>
      <c r="J79" s="386"/>
      <c r="K79" s="389"/>
      <c r="L79" s="389"/>
      <c r="M79" s="389"/>
      <c r="N79" s="389"/>
      <c r="AN79" s="381"/>
      <c r="AO79" s="381"/>
      <c r="AP79" s="381"/>
      <c r="AQ79" s="381"/>
      <c r="AR79" s="381"/>
      <c r="AS79" s="381"/>
      <c r="AT79" s="381"/>
      <c r="AU79" s="381"/>
      <c r="AV79" s="381"/>
      <c r="AW79" s="381"/>
      <c r="AX79" s="381"/>
      <c r="AY79" s="381"/>
      <c r="AZ79" s="381"/>
      <c r="BA79" s="381"/>
      <c r="BB79" s="384" t="s">
        <v>583</v>
      </c>
      <c r="BC79" s="384"/>
      <c r="BD79" s="384"/>
      <c r="BE79" s="384"/>
      <c r="BF79" s="384"/>
      <c r="BG79" s="384"/>
      <c r="BH79" s="384"/>
      <c r="BI79" s="384"/>
      <c r="BJ79" s="384"/>
      <c r="BK79" s="384"/>
      <c r="BL79" s="384"/>
      <c r="BM79" s="384"/>
      <c r="BN79" s="384"/>
      <c r="BO79" s="384"/>
      <c r="BP79" s="382">
        <v>4.2</v>
      </c>
      <c r="BQ79" s="382"/>
      <c r="BR79" s="382"/>
      <c r="BS79" s="382"/>
      <c r="BT79" s="382"/>
      <c r="BU79" s="382"/>
      <c r="BV79" s="382"/>
      <c r="BW79" s="382"/>
      <c r="BX79" s="382">
        <v>4.5</v>
      </c>
      <c r="BY79" s="382"/>
      <c r="BZ79" s="382"/>
      <c r="CA79" s="382"/>
      <c r="CB79" s="382"/>
      <c r="CC79" s="382"/>
      <c r="CD79" s="382"/>
      <c r="CE79" s="382"/>
      <c r="CF79" s="382">
        <v>4.5999999999999996</v>
      </c>
      <c r="CG79" s="382"/>
      <c r="CH79" s="382"/>
      <c r="CI79" s="382"/>
      <c r="CJ79" s="382"/>
      <c r="CK79" s="382"/>
      <c r="CL79" s="382"/>
      <c r="CM79" s="382"/>
      <c r="CN79" s="382">
        <v>4.7</v>
      </c>
      <c r="CO79" s="382"/>
      <c r="CP79" s="382"/>
      <c r="CQ79" s="382"/>
      <c r="CR79" s="382"/>
      <c r="CS79" s="382"/>
      <c r="CT79" s="382"/>
      <c r="CU79" s="382"/>
      <c r="CV79" s="382">
        <v>4.7</v>
      </c>
      <c r="CW79" s="382"/>
      <c r="CX79" s="382"/>
      <c r="CY79" s="382"/>
      <c r="CZ79" s="382"/>
      <c r="DA79" s="382"/>
      <c r="DB79" s="382"/>
      <c r="DC79" s="382"/>
    </row>
    <row r="80" spans="2:107" x14ac:dyDescent="0.15">
      <c r="B80" s="247"/>
      <c r="G80" s="377"/>
      <c r="H80" s="377"/>
      <c r="I80" s="386"/>
      <c r="J80" s="386"/>
      <c r="K80" s="389"/>
      <c r="L80" s="389"/>
      <c r="M80" s="389"/>
      <c r="N80" s="389"/>
      <c r="AN80" s="381"/>
      <c r="AO80" s="381"/>
      <c r="AP80" s="381"/>
      <c r="AQ80" s="381"/>
      <c r="AR80" s="381"/>
      <c r="AS80" s="381"/>
      <c r="AT80" s="381"/>
      <c r="AU80" s="381"/>
      <c r="AV80" s="381"/>
      <c r="AW80" s="381"/>
      <c r="AX80" s="381"/>
      <c r="AY80" s="381"/>
      <c r="AZ80" s="381"/>
      <c r="BA80" s="381"/>
      <c r="BB80" s="384"/>
      <c r="BC80" s="384"/>
      <c r="BD80" s="384"/>
      <c r="BE80" s="384"/>
      <c r="BF80" s="384"/>
      <c r="BG80" s="384"/>
      <c r="BH80" s="384"/>
      <c r="BI80" s="384"/>
      <c r="BJ80" s="384"/>
      <c r="BK80" s="384"/>
      <c r="BL80" s="384"/>
      <c r="BM80" s="384"/>
      <c r="BN80" s="384"/>
      <c r="BO80" s="384"/>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yHyfuJAdcBDAeoaaavIuvjr/61JQ6yuwF9tQKLPYbUlmtT6K2yB83FedIy3fCLhZVNeJqIHtactA3fxyWe0RjQ==" saltValue="hErJG8PbDUnVVB1HqvVpq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7B3FA-68C0-4874-A77D-E4D1DF078FE3}">
  <sheetPr>
    <pageSetUpPr fitToPage="1"/>
  </sheetPr>
  <dimension ref="A1:DR125"/>
  <sheetViews>
    <sheetView topLeftCell="BI10" workbookViewId="0">
      <selection activeCell="AV63" sqref="AV6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qoBUO7kp0ZPWRkqHIE3w6Ldkbk+purrg+XPD6GV0oyNVacKxffWmL4vBB14Iw2dmhm3w4C25X4ayR2lP+TjUWQ==" saltValue="hZj/N3lG4ZjHWLYnYr7H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56467-3EC8-4E76-AACD-E310EBC71DBD}">
  <sheetPr>
    <pageSetUpPr fitToPage="1"/>
  </sheetPr>
  <dimension ref="A1:DR125"/>
  <sheetViews>
    <sheetView workbookViewId="0">
      <selection activeCell="AV63" sqref="AV6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GegMG+U6OC51dU+gPG/iIX+FrPGiqJRBSrgGq9AGx7H3uSSSkLEuAmL0Y7vbgb48p5j4PiOLjvvbeBik4a9HmQ==" saltValue="Cnb/5brl8JMjiOKTI4ZD4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40700</v>
      </c>
      <c r="E3" s="142"/>
      <c r="F3" s="143">
        <v>44161</v>
      </c>
      <c r="G3" s="144"/>
      <c r="H3" s="145"/>
    </row>
    <row r="4" spans="1:8" x14ac:dyDescent="0.15">
      <c r="A4" s="146"/>
      <c r="B4" s="147"/>
      <c r="C4" s="148"/>
      <c r="D4" s="149">
        <v>27163</v>
      </c>
      <c r="E4" s="150"/>
      <c r="F4" s="151">
        <v>23644</v>
      </c>
      <c r="G4" s="152"/>
      <c r="H4" s="153"/>
    </row>
    <row r="5" spans="1:8" x14ac:dyDescent="0.15">
      <c r="A5" s="134" t="s">
        <v>521</v>
      </c>
      <c r="B5" s="139"/>
      <c r="C5" s="140"/>
      <c r="D5" s="141">
        <v>34809</v>
      </c>
      <c r="E5" s="142"/>
      <c r="F5" s="143">
        <v>43955</v>
      </c>
      <c r="G5" s="144"/>
      <c r="H5" s="145"/>
    </row>
    <row r="6" spans="1:8" x14ac:dyDescent="0.15">
      <c r="A6" s="146"/>
      <c r="B6" s="147"/>
      <c r="C6" s="148"/>
      <c r="D6" s="149">
        <v>24996</v>
      </c>
      <c r="E6" s="150"/>
      <c r="F6" s="151">
        <v>21318</v>
      </c>
      <c r="G6" s="152"/>
      <c r="H6" s="153"/>
    </row>
    <row r="7" spans="1:8" x14ac:dyDescent="0.15">
      <c r="A7" s="134" t="s">
        <v>522</v>
      </c>
      <c r="B7" s="139"/>
      <c r="C7" s="140"/>
      <c r="D7" s="141">
        <v>21399</v>
      </c>
      <c r="E7" s="142"/>
      <c r="F7" s="143">
        <v>41921</v>
      </c>
      <c r="G7" s="144"/>
      <c r="H7" s="145"/>
    </row>
    <row r="8" spans="1:8" x14ac:dyDescent="0.15">
      <c r="A8" s="146"/>
      <c r="B8" s="147"/>
      <c r="C8" s="148"/>
      <c r="D8" s="149">
        <v>15372</v>
      </c>
      <c r="E8" s="150"/>
      <c r="F8" s="151">
        <v>21655</v>
      </c>
      <c r="G8" s="152"/>
      <c r="H8" s="153"/>
    </row>
    <row r="9" spans="1:8" x14ac:dyDescent="0.15">
      <c r="A9" s="134" t="s">
        <v>523</v>
      </c>
      <c r="B9" s="139"/>
      <c r="C9" s="140"/>
      <c r="D9" s="141">
        <v>20400</v>
      </c>
      <c r="E9" s="142"/>
      <c r="F9" s="143">
        <v>44585</v>
      </c>
      <c r="G9" s="144"/>
      <c r="H9" s="145"/>
    </row>
    <row r="10" spans="1:8" x14ac:dyDescent="0.15">
      <c r="A10" s="146"/>
      <c r="B10" s="147"/>
      <c r="C10" s="148"/>
      <c r="D10" s="149">
        <v>15337</v>
      </c>
      <c r="E10" s="150"/>
      <c r="F10" s="151">
        <v>23077</v>
      </c>
      <c r="G10" s="152"/>
      <c r="H10" s="153"/>
    </row>
    <row r="11" spans="1:8" x14ac:dyDescent="0.15">
      <c r="A11" s="134" t="s">
        <v>524</v>
      </c>
      <c r="B11" s="139"/>
      <c r="C11" s="140"/>
      <c r="D11" s="141">
        <v>15604</v>
      </c>
      <c r="E11" s="142"/>
      <c r="F11" s="143">
        <v>49779</v>
      </c>
      <c r="G11" s="144"/>
      <c r="H11" s="145"/>
    </row>
    <row r="12" spans="1:8" x14ac:dyDescent="0.15">
      <c r="A12" s="146"/>
      <c r="B12" s="147"/>
      <c r="C12" s="154"/>
      <c r="D12" s="149">
        <v>12573</v>
      </c>
      <c r="E12" s="150"/>
      <c r="F12" s="151">
        <v>28921</v>
      </c>
      <c r="G12" s="152"/>
      <c r="H12" s="153"/>
    </row>
    <row r="13" spans="1:8" x14ac:dyDescent="0.15">
      <c r="A13" s="134"/>
      <c r="B13" s="139"/>
      <c r="C13" s="140"/>
      <c r="D13" s="141">
        <v>26582</v>
      </c>
      <c r="E13" s="142"/>
      <c r="F13" s="143">
        <v>44880</v>
      </c>
      <c r="G13" s="155"/>
      <c r="H13" s="145"/>
    </row>
    <row r="14" spans="1:8" x14ac:dyDescent="0.15">
      <c r="A14" s="146"/>
      <c r="B14" s="147"/>
      <c r="C14" s="148"/>
      <c r="D14" s="149">
        <v>19088</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7.43</v>
      </c>
      <c r="C19" s="156">
        <f>ROUND(VALUE(SUBSTITUTE(実質収支比率等に係る経年分析!G$48,"▲","-")),2)</f>
        <v>9.57</v>
      </c>
      <c r="D19" s="156">
        <f>ROUND(VALUE(SUBSTITUTE(実質収支比率等に係る経年分析!H$48,"▲","-")),2)</f>
        <v>9.34</v>
      </c>
      <c r="E19" s="156">
        <f>ROUND(VALUE(SUBSTITUTE(実質収支比率等に係る経年分析!I$48,"▲","-")),2)</f>
        <v>8.42</v>
      </c>
      <c r="F19" s="156">
        <f>ROUND(VALUE(SUBSTITUTE(実質収支比率等に係る経年分析!J$48,"▲","-")),2)</f>
        <v>9.07</v>
      </c>
    </row>
    <row r="20" spans="1:11" x14ac:dyDescent="0.15">
      <c r="A20" s="156" t="s">
        <v>53</v>
      </c>
      <c r="B20" s="156">
        <f>ROUND(VALUE(SUBSTITUTE(実質収支比率等に係る経年分析!F$47,"▲","-")),2)</f>
        <v>10.65</v>
      </c>
      <c r="C20" s="156">
        <f>ROUND(VALUE(SUBSTITUTE(実質収支比率等に係る経年分析!G$47,"▲","-")),2)</f>
        <v>11.96</v>
      </c>
      <c r="D20" s="156">
        <f>ROUND(VALUE(SUBSTITUTE(実質収支比率等に係る経年分析!H$47,"▲","-")),2)</f>
        <v>13.51</v>
      </c>
      <c r="E20" s="156">
        <f>ROUND(VALUE(SUBSTITUTE(実質収支比率等に係る経年分析!I$47,"▲","-")),2)</f>
        <v>12.5</v>
      </c>
      <c r="F20" s="156">
        <f>ROUND(VALUE(SUBSTITUTE(実質収支比率等に係る経年分析!J$47,"▲","-")),2)</f>
        <v>12.13</v>
      </c>
    </row>
    <row r="21" spans="1:11" x14ac:dyDescent="0.15">
      <c r="A21" s="156" t="s">
        <v>54</v>
      </c>
      <c r="B21" s="156">
        <f>IF(ISNUMBER(VALUE(SUBSTITUTE(実質収支比率等に係る経年分析!F$49,"▲","-"))),ROUND(VALUE(SUBSTITUTE(実質収支比率等に係る経年分析!F$49,"▲","-")),2),NA())</f>
        <v>0.11</v>
      </c>
      <c r="C21" s="156">
        <f>IF(ISNUMBER(VALUE(SUBSTITUTE(実質収支比率等に係る経年分析!G$49,"▲","-"))),ROUND(VALUE(SUBSTITUTE(実質収支比率等に係る経年分析!G$49,"▲","-")),2),NA())</f>
        <v>4.22</v>
      </c>
      <c r="D21" s="156">
        <f>IF(ISNUMBER(VALUE(SUBSTITUTE(実質収支比率等に係る経年分析!H$49,"▲","-"))),ROUND(VALUE(SUBSTITUTE(実質収支比率等に係る経年分析!H$49,"▲","-")),2),NA())</f>
        <v>0.71</v>
      </c>
      <c r="E21" s="156">
        <f>IF(ISNUMBER(VALUE(SUBSTITUTE(実質収支比率等に係る経年分析!I$49,"▲","-"))),ROUND(VALUE(SUBSTITUTE(実質収支比率等に係る経年分析!I$49,"▲","-")),2),NA())</f>
        <v>-1.43</v>
      </c>
      <c r="F21" s="156">
        <f>IF(ISNUMBER(VALUE(SUBSTITUTE(実質収支比率等に係る経年分析!J$49,"▲","-"))),ROUND(VALUE(SUBSTITUTE(実質収支比率等に係る経年分析!J$49,"▲","-")),2),NA())</f>
        <v>0.82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農業集落排水事業特別会計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0.18</v>
      </c>
    </row>
    <row r="30" spans="1:11" x14ac:dyDescent="0.15">
      <c r="A30" s="157" t="str">
        <f>IF(連結実質赤字比率に係る赤字・黒字の構成分析!C$40="",NA(),連結実質赤字比率に係る赤字・黒字の構成分析!C$40)</f>
        <v>広田中央特定土地区画整理事業特別会計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0.28999999999999998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15">
      <c r="A31" s="157" t="str">
        <f>IF(連結実質赤字比率に係る赤字・黒字の構成分析!C$39="",NA(),連結実質赤字比率に係る赤字・黒字の構成分析!C$39)</f>
        <v>北新宿第二土地区画整理事業特別会計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0.55000000000000004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0.51</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0.82</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6.66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4.6500000000000004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5.0999999999999996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4865</v>
      </c>
      <c r="E42" s="158"/>
      <c r="F42" s="158"/>
      <c r="G42" s="158">
        <f>'実質公債費比率（分子）の構造'!L$52</f>
        <v>4824</v>
      </c>
      <c r="H42" s="158"/>
      <c r="I42" s="158"/>
      <c r="J42" s="158">
        <f>'実質公債費比率（分子）の構造'!M$52</f>
        <v>4687</v>
      </c>
      <c r="K42" s="158"/>
      <c r="L42" s="158"/>
      <c r="M42" s="158">
        <f>'実質公債費比率（分子）の構造'!N$52</f>
        <v>4465</v>
      </c>
      <c r="N42" s="158"/>
      <c r="O42" s="158"/>
      <c r="P42" s="158">
        <f>'実質公債費比率（分子）の構造'!O$52</f>
        <v>4401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65</v>
      </c>
      <c r="C45" s="158"/>
      <c r="D45" s="158"/>
      <c r="E45" s="158">
        <f>'実質公債費比率（分子）の構造'!L$49</f>
        <v>56</v>
      </c>
      <c r="F45" s="158"/>
      <c r="G45" s="158"/>
      <c r="H45" s="158">
        <f>'実質公債費比率（分子）の構造'!M$49</f>
        <v>52</v>
      </c>
      <c r="I45" s="158"/>
      <c r="J45" s="158"/>
      <c r="K45" s="158">
        <f>'実質公債費比率（分子）の構造'!N$49</f>
        <v>62</v>
      </c>
      <c r="L45" s="158"/>
      <c r="M45" s="158"/>
      <c r="N45" s="158">
        <f>'実質公債費比率（分子）の構造'!O$49</f>
        <v>62</v>
      </c>
      <c r="O45" s="158"/>
      <c r="P45" s="158"/>
    </row>
    <row r="46" spans="1:16" x14ac:dyDescent="0.15">
      <c r="A46" s="158" t="s">
        <v>64</v>
      </c>
      <c r="B46" s="158">
        <f>'実質公債費比率（分子）の構造'!K$48</f>
        <v>818</v>
      </c>
      <c r="C46" s="158"/>
      <c r="D46" s="158"/>
      <c r="E46" s="158">
        <f>'実質公債費比率（分子）の構造'!L$48</f>
        <v>775</v>
      </c>
      <c r="F46" s="158"/>
      <c r="G46" s="158"/>
      <c r="H46" s="158">
        <f>'実質公債費比率（分子）の構造'!M$48</f>
        <v>767</v>
      </c>
      <c r="I46" s="158"/>
      <c r="J46" s="158"/>
      <c r="K46" s="158">
        <f>'実質公債費比率（分子）の構造'!N$48</f>
        <v>643</v>
      </c>
      <c r="L46" s="158"/>
      <c r="M46" s="158"/>
      <c r="N46" s="158">
        <f>'実質公債費比率（分子）の構造'!O$48</f>
        <v>594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4816</v>
      </c>
      <c r="C49" s="158"/>
      <c r="D49" s="158"/>
      <c r="E49" s="158">
        <f>'実質公債費比率（分子）の構造'!L$45</f>
        <v>4891</v>
      </c>
      <c r="F49" s="158"/>
      <c r="G49" s="158"/>
      <c r="H49" s="158">
        <f>'実質公債費比率（分子）の構造'!M$45</f>
        <v>4809</v>
      </c>
      <c r="I49" s="158"/>
      <c r="J49" s="158"/>
      <c r="K49" s="158">
        <f>'実質公債費比率（分子）の構造'!N$45</f>
        <v>4552</v>
      </c>
      <c r="L49" s="158"/>
      <c r="M49" s="158"/>
      <c r="N49" s="158">
        <f>'実質公債費比率（分子）の構造'!O$45</f>
        <v>4484</v>
      </c>
      <c r="O49" s="158"/>
      <c r="P49" s="158"/>
    </row>
    <row r="50" spans="1:16" x14ac:dyDescent="0.15">
      <c r="A50" s="158" t="s">
        <v>67</v>
      </c>
      <c r="B50" s="158" t="e">
        <f>NA()</f>
        <v>#N/A</v>
      </c>
      <c r="C50" s="158">
        <f>IF(ISNUMBER('実質公債費比率（分子）の構造'!K$53),'実質公債費比率（分子）の構造'!K$53,NA())</f>
        <v>834</v>
      </c>
      <c r="D50" s="158" t="e">
        <f>NA()</f>
        <v>#N/A</v>
      </c>
      <c r="E50" s="158" t="e">
        <f>NA()</f>
        <v>#N/A</v>
      </c>
      <c r="F50" s="158">
        <f>IF(ISNUMBER('実質公債費比率（分子）の構造'!L$53),'実質公債費比率（分子）の構造'!L$53,NA())</f>
        <v>898</v>
      </c>
      <c r="G50" s="158" t="e">
        <f>NA()</f>
        <v>#N/A</v>
      </c>
      <c r="H50" s="158" t="e">
        <f>NA()</f>
        <v>#N/A</v>
      </c>
      <c r="I50" s="158">
        <f>IF(ISNUMBER('実質公債費比率（分子）の構造'!M$53),'実質公債費比率（分子）の構造'!M$53,NA())</f>
        <v>941</v>
      </c>
      <c r="J50" s="158" t="e">
        <f>NA()</f>
        <v>#N/A</v>
      </c>
      <c r="K50" s="158" t="e">
        <f>NA()</f>
        <v>#N/A</v>
      </c>
      <c r="L50" s="158">
        <f>IF(ISNUMBER('実質公債費比率（分子）の構造'!N$53),'実質公債費比率（分子）の構造'!N$53,NA())</f>
        <v>792</v>
      </c>
      <c r="M50" s="158" t="e">
        <f>NA()</f>
        <v>#N/A</v>
      </c>
      <c r="N50" s="158" t="e">
        <f>NA()</f>
        <v>#N/A</v>
      </c>
      <c r="O50" s="158">
        <f>IF(ISNUMBER('実質公債費比率（分子）の構造'!O$53),'実質公債費比率（分子）の構造'!O$53,NA())</f>
        <v>739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45215</v>
      </c>
      <c r="E56" s="157"/>
      <c r="F56" s="157"/>
      <c r="G56" s="157">
        <f>'将来負担比率（分子）の構造'!J$52</f>
        <v>43565</v>
      </c>
      <c r="H56" s="157"/>
      <c r="I56" s="157"/>
      <c r="J56" s="157">
        <f>'将来負担比率（分子）の構造'!K$52</f>
        <v>41070</v>
      </c>
      <c r="K56" s="157"/>
      <c r="L56" s="157"/>
      <c r="M56" s="157">
        <f>'将来負担比率（分子）の構造'!L$52</f>
        <v>38139</v>
      </c>
      <c r="N56" s="157"/>
      <c r="O56" s="157"/>
      <c r="P56" s="157">
        <f>'将来負担比率（分子）の構造'!M$52</f>
        <v>34848</v>
      </c>
    </row>
    <row r="57" spans="1:16" x14ac:dyDescent="0.15">
      <c r="A57" s="157" t="s">
        <v>42</v>
      </c>
      <c r="B57" s="157"/>
      <c r="C57" s="157"/>
      <c r="D57" s="157">
        <f>'将来負担比率（分子）の構造'!I$51</f>
        <v>5985</v>
      </c>
      <c r="E57" s="157"/>
      <c r="F57" s="157"/>
      <c r="G57" s="157">
        <f>'将来負担比率（分子）の構造'!J$51</f>
        <v>5814</v>
      </c>
      <c r="H57" s="157"/>
      <c r="I57" s="157"/>
      <c r="J57" s="157">
        <f>'将来負担比率（分子）の構造'!K$51</f>
        <v>5437</v>
      </c>
      <c r="K57" s="157"/>
      <c r="L57" s="157"/>
      <c r="M57" s="157">
        <f>'将来負担比率（分子）の構造'!L$51</f>
        <v>5414</v>
      </c>
      <c r="N57" s="157"/>
      <c r="O57" s="157"/>
      <c r="P57" s="157">
        <f>'将来負担比率（分子）の構造'!M$51</f>
        <v>5781</v>
      </c>
    </row>
    <row r="58" spans="1:16" x14ac:dyDescent="0.15">
      <c r="A58" s="157" t="s">
        <v>41</v>
      </c>
      <c r="B58" s="157"/>
      <c r="C58" s="157"/>
      <c r="D58" s="157">
        <f>'将来負担比率（分子）の構造'!I$50</f>
        <v>7814</v>
      </c>
      <c r="E58" s="157"/>
      <c r="F58" s="157"/>
      <c r="G58" s="157">
        <f>'将来負担比率（分子）の構造'!J$50</f>
        <v>8640</v>
      </c>
      <c r="H58" s="157"/>
      <c r="I58" s="157"/>
      <c r="J58" s="157">
        <f>'将来負担比率（分子）の構造'!K$50</f>
        <v>8509</v>
      </c>
      <c r="K58" s="157"/>
      <c r="L58" s="157"/>
      <c r="M58" s="157">
        <f>'将来負担比率（分子）の構造'!L$50</f>
        <v>8010</v>
      </c>
      <c r="N58" s="157"/>
      <c r="O58" s="157"/>
      <c r="P58" s="157">
        <f>'将来負担比率（分子）の構造'!M$50</f>
        <v>8133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5882</v>
      </c>
      <c r="C62" s="157"/>
      <c r="D62" s="157"/>
      <c r="E62" s="157">
        <f>'将来負担比率（分子）の構造'!J$45</f>
        <v>5585</v>
      </c>
      <c r="F62" s="157"/>
      <c r="G62" s="157"/>
      <c r="H62" s="157">
        <f>'将来負担比率（分子）の構造'!K$45</f>
        <v>5461</v>
      </c>
      <c r="I62" s="157"/>
      <c r="J62" s="157"/>
      <c r="K62" s="157">
        <f>'将来負担比率（分子）の構造'!L$45</f>
        <v>5449</v>
      </c>
      <c r="L62" s="157"/>
      <c r="M62" s="157"/>
      <c r="N62" s="157">
        <f>'将来負担比率（分子）の構造'!M$45</f>
        <v>5411</v>
      </c>
      <c r="O62" s="157"/>
      <c r="P62" s="157"/>
    </row>
    <row r="63" spans="1:16" x14ac:dyDescent="0.15">
      <c r="A63" s="157" t="s">
        <v>34</v>
      </c>
      <c r="B63" s="157">
        <f>'将来負担比率（分子）の構造'!I$44</f>
        <v>541</v>
      </c>
      <c r="C63" s="157"/>
      <c r="D63" s="157"/>
      <c r="E63" s="157">
        <f>'将来負担比率（分子）の構造'!J$44</f>
        <v>467</v>
      </c>
      <c r="F63" s="157"/>
      <c r="G63" s="157"/>
      <c r="H63" s="157">
        <f>'将来負担比率（分子）の構造'!K$44</f>
        <v>460</v>
      </c>
      <c r="I63" s="157"/>
      <c r="J63" s="157"/>
      <c r="K63" s="157">
        <f>'将来負担比率（分子）の構造'!L$44</f>
        <v>616</v>
      </c>
      <c r="L63" s="157"/>
      <c r="M63" s="157"/>
      <c r="N63" s="157">
        <f>'将来負担比率（分子）の構造'!M$44</f>
        <v>1053</v>
      </c>
      <c r="O63" s="157"/>
      <c r="P63" s="157"/>
    </row>
    <row r="64" spans="1:16" x14ac:dyDescent="0.15">
      <c r="A64" s="157" t="s">
        <v>33</v>
      </c>
      <c r="B64" s="157">
        <f>'将来負担比率（分子）の構造'!I$43</f>
        <v>8549</v>
      </c>
      <c r="C64" s="157"/>
      <c r="D64" s="157"/>
      <c r="E64" s="157">
        <f>'将来負担比率（分子）の構造'!J$43</f>
        <v>8381</v>
      </c>
      <c r="F64" s="157"/>
      <c r="G64" s="157"/>
      <c r="H64" s="157">
        <f>'将来負担比率（分子）の構造'!K$43</f>
        <v>8006</v>
      </c>
      <c r="I64" s="157"/>
      <c r="J64" s="157"/>
      <c r="K64" s="157">
        <f>'将来負担比率（分子）の構造'!L$43</f>
        <v>7397</v>
      </c>
      <c r="L64" s="157"/>
      <c r="M64" s="157"/>
      <c r="N64" s="157">
        <f>'将来負担比率（分子）の構造'!M$43</f>
        <v>6690</v>
      </c>
      <c r="O64" s="157"/>
      <c r="P64" s="157"/>
    </row>
    <row r="65" spans="1:16" x14ac:dyDescent="0.15">
      <c r="A65" s="157" t="s">
        <v>32</v>
      </c>
      <c r="B65" s="157">
        <f>'将来負担比率（分子）の構造'!I$42</f>
        <v>386</v>
      </c>
      <c r="C65" s="157"/>
      <c r="D65" s="157"/>
      <c r="E65" s="157">
        <f>'将来負担比率（分子）の構造'!J$42</f>
        <v>387</v>
      </c>
      <c r="F65" s="157"/>
      <c r="G65" s="157"/>
      <c r="H65" s="157">
        <f>'将来負担比率（分子）の構造'!K$42</f>
        <v>420</v>
      </c>
      <c r="I65" s="157"/>
      <c r="J65" s="157"/>
      <c r="K65" s="157">
        <f>'将来負担比率（分子）の構造'!L$42</f>
        <v>390</v>
      </c>
      <c r="L65" s="157"/>
      <c r="M65" s="157"/>
      <c r="N65" s="157">
        <f>'将来負担比率（分子）の構造'!M$42</f>
        <v>391</v>
      </c>
      <c r="O65" s="157"/>
      <c r="P65" s="157"/>
    </row>
    <row r="66" spans="1:16" x14ac:dyDescent="0.15">
      <c r="A66" s="157" t="s">
        <v>31</v>
      </c>
      <c r="B66" s="157">
        <f>'将来負担比率（分子）の構造'!I$41</f>
        <v>45489</v>
      </c>
      <c r="C66" s="157"/>
      <c r="D66" s="157"/>
      <c r="E66" s="157">
        <f>'将来負担比率（分子）の構造'!J$41</f>
        <v>44942</v>
      </c>
      <c r="F66" s="157"/>
      <c r="G66" s="157"/>
      <c r="H66" s="157">
        <f>'将来負担比率（分子）の構造'!K$41</f>
        <v>41961</v>
      </c>
      <c r="I66" s="157"/>
      <c r="J66" s="157"/>
      <c r="K66" s="157">
        <f>'将来負担比率（分子）の構造'!L$41</f>
        <v>38623</v>
      </c>
      <c r="L66" s="157"/>
      <c r="M66" s="157"/>
      <c r="N66" s="157">
        <f>'将来負担比率（分子）の構造'!M$41</f>
        <v>34842</v>
      </c>
      <c r="O66" s="157"/>
      <c r="P66" s="157"/>
    </row>
    <row r="67" spans="1:16" x14ac:dyDescent="0.15">
      <c r="A67" s="157" t="s">
        <v>71</v>
      </c>
      <c r="B67" s="157" t="e">
        <f>NA()</f>
        <v>#N/A</v>
      </c>
      <c r="C67" s="157">
        <f>IF(ISNUMBER('将来負担比率（分子）の構造'!I$53), IF('将来負担比率（分子）の構造'!I$53 &lt; 0, 0, '将来負担比率（分子）の構造'!I$53), NA())</f>
        <v>1834</v>
      </c>
      <c r="D67" s="157" t="e">
        <f>NA()</f>
        <v>#N/A</v>
      </c>
      <c r="E67" s="157" t="e">
        <f>NA()</f>
        <v>#N/A</v>
      </c>
      <c r="F67" s="157">
        <f>IF(ISNUMBER('将来負担比率（分子）の構造'!J$53), IF('将来負担比率（分子）の構造'!J$53 &lt; 0, 0, '将来負担比率（分子）の構造'!J$53), NA())</f>
        <v>1742</v>
      </c>
      <c r="G67" s="157" t="e">
        <f>NA()</f>
        <v>#N/A</v>
      </c>
      <c r="H67" s="157" t="e">
        <f>NA()</f>
        <v>#N/A</v>
      </c>
      <c r="I67" s="157">
        <f>IF(ISNUMBER('将来負担比率（分子）の構造'!K$53), IF('将来負担比率（分子）の構造'!K$53 &lt; 0, 0, '将来負担比率（分子）の構造'!K$53), NA())</f>
        <v>1292</v>
      </c>
      <c r="J67" s="157" t="e">
        <f>NA()</f>
        <v>#N/A</v>
      </c>
      <c r="K67" s="157" t="e">
        <f>NA()</f>
        <v>#N/A</v>
      </c>
      <c r="L67" s="157">
        <f>IF(ISNUMBER('将来負担比率（分子）の構造'!L$53), IF('将来負担比率（分子）の構造'!L$53 &lt; 0, 0, '将来負担比率（分子）の構造'!L$53), NA())</f>
        <v>911</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3405</v>
      </c>
      <c r="C72" s="161">
        <f>基金残高に係る経年分析!G55</f>
        <v>3220</v>
      </c>
      <c r="D72" s="161">
        <f>基金残高に係る経年分析!H55</f>
        <v>3208</v>
      </c>
    </row>
    <row r="73" spans="1:16" x14ac:dyDescent="0.15">
      <c r="A73" s="160" t="s">
        <v>74</v>
      </c>
      <c r="B73" s="161">
        <f>基金残高に係る経年分析!F56</f>
        <v>791</v>
      </c>
      <c r="C73" s="161">
        <f>基金残高に係る経年分析!G56</f>
        <v>728</v>
      </c>
      <c r="D73" s="161">
        <f>基金残高に係る経年分析!H56</f>
        <v>648</v>
      </c>
    </row>
    <row r="74" spans="1:16" x14ac:dyDescent="0.15">
      <c r="A74" s="160" t="s">
        <v>75</v>
      </c>
      <c r="B74" s="161">
        <f>基金残高に係る経年分析!F57</f>
        <v>6016</v>
      </c>
      <c r="C74" s="161">
        <f>基金残高に係る経年分析!G57</f>
        <v>5903</v>
      </c>
      <c r="D74" s="161">
        <f>基金残高に係る経年分析!H57</f>
        <v>5847</v>
      </c>
    </row>
  </sheetData>
  <sheetProtection algorithmName="SHA-512" hashValue="oS0cnBpgV+2Pg4INEHt9SYB/IB9iy0RJPrUgPZCsxX93mdKbxVGknboMa7e4UpJxP2Cyzf5FbYHPhR9Oi+iAVg==" saltValue="LPwDxJpKrfNus65Q8vd9/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岡野　美香</cp:lastModifiedBy>
  <cp:lastPrinted>2026-09-14T01:17:50Z</cp:lastPrinted>
  <dcterms:modified xsi:type="dcterms:W3CDTF">2026-09-14T01:17:52Z</dcterms:modified>
</cp:coreProperties>
</file>