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Z:\共有ファイル\R8年度\0505_財務諸表\01_県等からの通知・照会等\20260821_0918〆【埼玉県市町村課】（918〆）令和６年度財政状況資料集の作成について（2回目・地方公会計関係）\02_回答\"/>
    </mc:Choice>
  </mc:AlternateContent>
  <xr:revisionPtr revIDLastSave="0" documentId="13_ncr:1_{733644CA-1ED0-4E6E-B403-33836C5AF8F5}" xr6:coauthVersionLast="47" xr6:coauthVersionMax="47" xr10:uidLastSave="{00000000-0000-0000-0000-000000000000}"/>
  <bookViews>
    <workbookView xWindow="-120" yWindow="-120" windowWidth="29040" windowHeight="15840" tabRatio="665" firstSheet="12" activeTab="13"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AO35" i="10" l="1"/>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C36" i="10"/>
  <c r="CO35" i="10"/>
  <c r="BE35" i="10"/>
  <c r="C35" i="10"/>
  <c r="BE34" i="10"/>
  <c r="C34" i="10"/>
  <c r="U34"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U35" i="10" l="1"/>
  <c r="U36" i="10" s="1"/>
  <c r="AM34" i="10"/>
  <c r="AM35" i="10" s="1"/>
  <c r="BW34" i="10" l="1"/>
  <c r="BW35" i="10" s="1"/>
  <c r="BW36" i="10" s="1"/>
  <c r="BW37" i="10" s="1"/>
  <c r="BW38" i="10" s="1"/>
  <c r="BW39" i="10" s="1"/>
  <c r="BW40" i="10" s="1"/>
  <c r="BW41" i="10" s="1"/>
  <c r="CO34" i="10" l="1"/>
</calcChain>
</file>

<file path=xl/sharedStrings.xml><?xml version="1.0" encoding="utf-8"?>
<sst xmlns="http://schemas.openxmlformats.org/spreadsheetml/2006/main" count="1055" uniqueCount="569">
  <si>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</si>
  <si>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</si>
  <si>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</si>
  <si>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</si>
  <si>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</si>
  <si>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</si>
  <si>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</si>
  <si>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</si>
  <si>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</si>
  <si>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</si>
  <si>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</si>
  <si>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</si>
  <si>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</si>
  <si>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</si>
  <si>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</si>
  <si>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</si>
  <si>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</si>
  <si>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</si>
  <si>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</si>
  <si>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</si>
  <si>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</si>
  <si>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</si>
  <si>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</si>
  <si>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</si>
  <si>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</si>
  <si>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</si>
  <si>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</si>
  <si>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</si>
  <si>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</si>
  <si>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</si>
  <si>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</si>
  <si>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</si>
  <si>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</si>
  <si>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</si>
  <si>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</si>
  <si>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</si>
  <si>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</si>
  <si>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</si>
  <si>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</si>
  <si>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</si>
  <si>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</si>
  <si>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</si>
  <si>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</si>
  <si>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</si>
  <si>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</si>
  <si>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</si>
  <si>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</si>
  <si>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</si>
  <si>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</si>
  <si>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</si>
  <si>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</si>
  <si>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</si>
  <si>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</si>
  <si>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</si>
  <si>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</si>
  <si>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</si>
  <si>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</si>
  <si>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</si>
  <si>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</si>
  <si>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</si>
  <si>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</si>
  <si>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</si>
  <si>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</si>
  <si>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</si>
  <si>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</si>
  <si>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</si>
  <si>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</si>
  <si>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</si>
  <si>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</si>
  <si>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</si>
  <si>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</si>
  <si>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</si>
  <si>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</si>
  <si>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</si>
  <si>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</si>
  <si>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</si>
  <si>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</si>
  <si>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</si>
  <si>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</si>
  <si>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埼玉県</t>
    <phoneticPr fontId="5"/>
  </si>
  <si>
    <t>市町村類型</t>
    <phoneticPr fontId="5"/>
  </si>
  <si>
    <t>Ⅲ－３</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</si>
  <si>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</si>
  <si>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</si>
  <si>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</si>
  <si>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</si>
  <si>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</si>
  <si>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</si>
  <si>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</si>
  <si>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</si>
  <si>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</si>
  <si>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</si>
  <si>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</si>
  <si>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</si>
  <si>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狭山市</t>
    <phoneticPr fontId="5"/>
  </si>
  <si>
    <t>地方交付税種地</t>
    <rPh sb="0" eb="2">
      <t>チホウ</t>
    </rPh>
    <rPh sb="2" eb="5">
      <t>コウフゼイ</t>
    </rPh>
    <rPh sb="5" eb="6">
      <t>シュ</t>
    </rPh>
    <rPh sb="6" eb="7">
      <t>チ</t>
    </rPh>
    <phoneticPr fontId="5"/>
  </si>
  <si>
    <t>1-5</t>
    <phoneticPr fontId="5"/>
  </si>
  <si>
    <t>財源超過</t>
    <rPh sb="0" eb="2">
      <t>ザイゲン</t>
    </rPh>
    <rPh sb="2" eb="4">
      <t>チョウカ</t>
    </rPh>
    <phoneticPr fontId="5"/>
  </si>
  <si>
    <t>歳入歳出差引</t>
    <phoneticPr fontId="25"/>
  </si>
  <si>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</si>
  <si>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</si>
  <si>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</si>
  <si>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</si>
  <si>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</si>
  <si>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</si>
  <si>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</si>
  <si>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</si>
  <si>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</si>
  <si>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</si>
  <si>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</si>
  <si>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</si>
  <si>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</si>
  <si>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</si>
  <si>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</si>
  <si>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</si>
  <si>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</si>
  <si>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</si>
  <si>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</si>
  <si>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-2.4</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</si>
  <si>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</si>
  <si>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</si>
  <si>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</si>
  <si>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</si>
  <si>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</si>
  <si>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</si>
  <si>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</si>
  <si>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</si>
  <si>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</si>
  <si>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</si>
  <si>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</si>
  <si>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</si>
  <si>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</si>
  <si>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</si>
  <si>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</si>
  <si>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</si>
  <si>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</si>
  <si>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</si>
  <si>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</si>
  <si>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</si>
  <si>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</si>
  <si>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</si>
  <si>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-0.4</t>
    <phoneticPr fontId="5"/>
  </si>
  <si>
    <t>基準財政需要額</t>
    <phoneticPr fontId="25"/>
  </si>
  <si>
    <t>うち日本人(％)</t>
    <phoneticPr fontId="5"/>
  </si>
  <si>
    <t>-0.7</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</si>
  <si>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</si>
  <si>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</si>
  <si>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</si>
  <si>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</si>
  <si>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</si>
  <si>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</si>
  <si>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</si>
  <si>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</si>
  <si>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</si>
  <si>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</si>
  <si>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</si>
  <si>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</si>
  <si>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</si>
  <si>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</si>
  <si>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</si>
  <si>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</si>
  <si>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</si>
  <si>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</si>
  <si>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</si>
  <si>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</si>
  <si>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</si>
  <si>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</si>
  <si>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</si>
  <si>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</si>
  <si>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</si>
  <si>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</si>
  <si>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</si>
  <si>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</si>
  <si>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</si>
  <si>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</si>
  <si>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</si>
  <si>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</si>
  <si>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</si>
  <si>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</si>
  <si>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</si>
  <si>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</si>
  <si>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</si>
  <si>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</si>
  <si>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</si>
  <si>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</si>
  <si>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</si>
  <si>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</si>
  <si>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</si>
  <si>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</si>
  <si>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</si>
  <si>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</si>
  <si>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</si>
  <si>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</si>
  <si>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</si>
  <si>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</si>
  <si>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</si>
  <si>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</si>
  <si>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</si>
  <si>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</si>
  <si>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</si>
  <si>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</si>
  <si>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</si>
  <si>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</si>
  <si>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埼玉県狭山市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</si>
  <si>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</si>
  <si>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</si>
  <si>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</si>
  <si>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</si>
  <si>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</si>
  <si>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</si>
  <si>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</si>
  <si>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</si>
  <si>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</si>
  <si>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</si>
  <si>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</si>
  <si>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</si>
  <si>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</si>
  <si>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</si>
  <si>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</si>
  <si>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</si>
  <si>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</si>
  <si>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</si>
  <si>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</si>
  <si>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</si>
  <si>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</si>
  <si>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</si>
  <si>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</si>
  <si>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</si>
  <si>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</si>
  <si>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</si>
  <si>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</si>
  <si>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</si>
  <si>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</si>
  <si>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</si>
  <si>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</si>
  <si>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</si>
  <si>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</si>
  <si>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</si>
  <si>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</si>
  <si>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</si>
  <si>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</si>
  <si>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</si>
  <si>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</si>
  <si>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</si>
  <si>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</si>
  <si>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</si>
  <si>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</si>
  <si>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</si>
  <si>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</si>
  <si>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</si>
  <si>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</si>
  <si>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</si>
  <si>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</si>
  <si>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</si>
  <si>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</si>
  <si>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</si>
  <si>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</si>
  <si>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</si>
  <si>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</si>
  <si>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</si>
  <si>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</si>
  <si>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</si>
  <si>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</si>
  <si>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</si>
  <si>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</si>
  <si>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</si>
  <si>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</si>
  <si>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</si>
  <si>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</si>
  <si>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</si>
  <si>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</si>
  <si>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</si>
  <si>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</si>
  <si>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</si>
  <si>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</si>
  <si>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</si>
  <si>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</si>
  <si>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</si>
  <si>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</si>
  <si>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</si>
  <si>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</si>
  <si>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</si>
  <si>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</si>
  <si>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</si>
  <si>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</si>
  <si>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</si>
  <si>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</si>
  <si>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</si>
  <si>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</si>
  <si>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</si>
  <si>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</si>
  <si>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</si>
  <si>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</si>
  <si>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</si>
  <si>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</si>
  <si>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</si>
  <si>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</si>
  <si>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</si>
  <si>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</si>
  <si>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</si>
  <si>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</si>
  <si>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</si>
  <si>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</si>
  <si>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</si>
  <si>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</si>
  <si>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</si>
  <si>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</si>
  <si>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</si>
  <si>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</si>
  <si>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</si>
  <si>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</si>
  <si>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</si>
  <si>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</si>
  <si>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</si>
  <si>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</si>
  <si>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</si>
  <si>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</si>
  <si>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</si>
  <si>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</si>
  <si>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</si>
  <si>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</si>
  <si>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</si>
  <si>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</si>
  <si>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</si>
  <si>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</si>
  <si>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</si>
  <si>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</si>
  <si>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</si>
  <si>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</si>
  <si>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</si>
  <si>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</si>
  <si>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</si>
  <si>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</si>
  <si>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</si>
  <si>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</si>
  <si>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</si>
  <si>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</si>
  <si>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</si>
  <si>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</si>
  <si>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</si>
  <si>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</si>
  <si>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</si>
  <si>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</si>
  <si>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</si>
  <si>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</si>
  <si>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</si>
  <si>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</si>
  <si>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</si>
  <si>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</si>
  <si>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</si>
  <si>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</si>
  <si>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</si>
  <si>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</si>
  <si>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</si>
  <si>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埼玉県狭山市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</si>
  <si>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</si>
  <si>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</si>
  <si>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</si>
  <si>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</si>
  <si>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</si>
  <si>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</si>
  <si>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</si>
  <si>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</si>
  <si>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</si>
  <si>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</si>
  <si>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</si>
  <si>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</si>
  <si>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</si>
  <si>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</si>
  <si>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</si>
  <si>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</si>
  <si>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</si>
  <si>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</si>
  <si>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</si>
  <si>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</si>
  <si>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</si>
  <si>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</si>
  <si>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</si>
  <si>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</si>
  <si>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</si>
  <si>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</si>
  <si>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</si>
  <si>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</si>
  <si>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</si>
  <si>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</si>
  <si>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</si>
  <si>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</si>
  <si>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</si>
  <si>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</si>
  <si>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</si>
  <si>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</si>
  <si>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水道事業会計</t>
    <phoneticPr fontId="5"/>
  </si>
  <si>
    <t>法適用企業</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</si>
  <si>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</si>
  <si>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</si>
  <si>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</si>
  <si>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</si>
  <si>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</si>
  <si>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</si>
  <si>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</si>
  <si>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</si>
  <si>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</si>
  <si>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</si>
  <si>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</si>
  <si>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</si>
  <si>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</si>
  <si>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</si>
  <si>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</si>
  <si>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</si>
  <si>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</si>
  <si>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</si>
  <si>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</si>
  <si>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</si>
  <si>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</si>
  <si>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</si>
  <si>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</si>
  <si>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</si>
  <si>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</si>
  <si>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</si>
  <si>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</si>
  <si>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</si>
  <si>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</si>
  <si>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</si>
  <si>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</si>
  <si>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</si>
  <si>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</si>
  <si>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</si>
  <si>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</si>
  <si>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</si>
  <si>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</si>
  <si>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</si>
  <si>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</si>
  <si>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</si>
  <si>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</si>
  <si>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</si>
  <si>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</si>
  <si>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</si>
  <si>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</si>
  <si>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</si>
  <si>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</si>
  <si>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</si>
  <si>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</si>
  <si>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</si>
  <si>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</si>
  <si>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</si>
  <si>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</si>
  <si>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</si>
  <si>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</si>
  <si>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</si>
  <si>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</si>
  <si>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</si>
  <si>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</si>
  <si>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</si>
  <si>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</si>
  <si>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</si>
  <si>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</si>
  <si>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</si>
  <si>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</si>
  <si>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</si>
  <si>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</si>
  <si>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</si>
  <si>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</si>
  <si>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</si>
  <si>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</si>
  <si>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</si>
  <si>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</si>
  <si>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</si>
  <si>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</si>
  <si>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</si>
  <si>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</si>
  <si>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</si>
  <si>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</si>
  <si>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</si>
  <si>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</si>
  <si>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</si>
  <si>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</si>
  <si>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</si>
  <si>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</si>
  <si>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</si>
  <si>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</si>
  <si>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</si>
  <si>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</si>
  <si>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</si>
  <si>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</si>
  <si>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</si>
  <si>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</si>
  <si>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</si>
  <si>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</si>
  <si>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</si>
  <si>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</si>
  <si>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</si>
  <si>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</si>
  <si>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</si>
  <si>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</si>
  <si>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</si>
  <si>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</si>
  <si>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</si>
  <si>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</si>
  <si>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</si>
  <si>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</si>
  <si>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</si>
  <si>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</si>
  <si>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</si>
  <si>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</si>
  <si>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</si>
  <si>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</si>
  <si>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</si>
  <si>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</si>
  <si>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</si>
  <si>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</si>
  <si>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</si>
  <si>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</si>
  <si>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</si>
  <si>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</si>
  <si>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</si>
  <si>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</si>
  <si>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</si>
  <si>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</si>
  <si>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</si>
  <si>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</si>
  <si>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</si>
  <si>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</si>
  <si>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</si>
  <si>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</si>
  <si>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</si>
  <si>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</si>
  <si>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</si>
  <si>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</si>
  <si>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</si>
  <si>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3.30</t>
  </si>
  <si>
    <t>下水道事業会計</t>
  </si>
  <si>
    <t>水道事業会計</t>
  </si>
  <si>
    <t>一般会計</t>
  </si>
  <si>
    <t>介護保険特別会計</t>
  </si>
  <si>
    <t>後期高齢者医療特別会計</t>
  </si>
  <si>
    <t>国民健康保険特別会計</t>
  </si>
  <si>
    <t>その他会計（赤字）</t>
  </si>
  <si>
    <t>その他会計（黒字）</t>
  </si>
  <si>
    <t>R02</t>
    <phoneticPr fontId="5"/>
  </si>
  <si>
    <t>R03</t>
    <phoneticPr fontId="5"/>
  </si>
  <si>
    <t>R04</t>
    <phoneticPr fontId="5"/>
  </si>
  <si>
    <t>R05</t>
    <phoneticPr fontId="5"/>
  </si>
  <si>
    <t>R06</t>
    <phoneticPr fontId="5"/>
  </si>
  <si>
    <t>埼玉県後期高齢者医療広域連合</t>
    <rPh sb="0" eb="3">
      <t>サイタマケン</t>
    </rPh>
    <rPh sb="3" eb="5">
      <t>コウキ</t>
    </rPh>
    <rPh sb="5" eb="8">
      <t>コウレイシャ</t>
    </rPh>
    <rPh sb="8" eb="10">
      <t>イリョウ</t>
    </rPh>
    <rPh sb="10" eb="12">
      <t>コウイキ</t>
    </rPh>
    <rPh sb="12" eb="14">
      <t>レンゴウ</t>
    </rPh>
    <phoneticPr fontId="5"/>
  </si>
  <si>
    <t>埼玉県市町村総合事務組合</t>
    <rPh sb="0" eb="3">
      <t>サイタマケン</t>
    </rPh>
    <rPh sb="3" eb="6">
      <t>シチョウソン</t>
    </rPh>
    <rPh sb="6" eb="8">
      <t>ソウゴウ</t>
    </rPh>
    <rPh sb="8" eb="10">
      <t>ジム</t>
    </rPh>
    <rPh sb="10" eb="12">
      <t>クミアイ</t>
    </rPh>
    <phoneticPr fontId="5"/>
  </si>
  <si>
    <t>彩の国さいたま人づくり広域連合</t>
    <rPh sb="0" eb="1">
      <t>サイ</t>
    </rPh>
    <rPh sb="2" eb="3">
      <t>クニ</t>
    </rPh>
    <rPh sb="7" eb="8">
      <t>ヒト</t>
    </rPh>
    <rPh sb="11" eb="15">
      <t>コウイキレンゴウ</t>
    </rPh>
    <phoneticPr fontId="5"/>
  </si>
  <si>
    <t>埼玉県都市ボートレース企業団</t>
    <phoneticPr fontId="5"/>
  </si>
  <si>
    <t>一般会計</t>
    <rPh sb="0" eb="2">
      <t>イッパン</t>
    </rPh>
    <rPh sb="2" eb="4">
      <t>カイケイ</t>
    </rPh>
    <phoneticPr fontId="5"/>
  </si>
  <si>
    <t>特別会計</t>
    <rPh sb="0" eb="4">
      <t>トクベツカイケイ</t>
    </rPh>
    <phoneticPr fontId="5"/>
  </si>
  <si>
    <t>交通災害特別会計</t>
    <rPh sb="0" eb="2">
      <t>コウツウ</t>
    </rPh>
    <rPh sb="2" eb="4">
      <t>サイガイ</t>
    </rPh>
    <rPh sb="4" eb="6">
      <t>トクベツ</t>
    </rPh>
    <rPh sb="6" eb="8">
      <t>カイケイ</t>
    </rPh>
    <phoneticPr fontId="5"/>
  </si>
  <si>
    <t>広域飯能斎場組合</t>
    <phoneticPr fontId="2"/>
  </si>
  <si>
    <t>埼玉西部消防組合</t>
    <phoneticPr fontId="2"/>
  </si>
  <si>
    <t>狭山市勤労者福祉サービスセンター</t>
    <rPh sb="0" eb="3">
      <t>サヤマシ</t>
    </rPh>
    <rPh sb="3" eb="6">
      <t>キンロウシャ</t>
    </rPh>
    <rPh sb="6" eb="8">
      <t>フクシ</t>
    </rPh>
    <phoneticPr fontId="2"/>
  </si>
  <si>
    <t>社会福祉事業基金</t>
    <phoneticPr fontId="5"/>
  </si>
  <si>
    <t>特定防衛施設周辺整備調整交付金事業基金</t>
    <phoneticPr fontId="5"/>
  </si>
  <si>
    <t>みどりの基金</t>
    <phoneticPr fontId="5"/>
  </si>
  <si>
    <t>教育施設整備基金</t>
    <phoneticPr fontId="5"/>
  </si>
  <si>
    <t>環境保全創造基金</t>
    <rPh sb="0" eb="8">
      <t>カンキョウホゼンソウゾウキキン</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</si>
  <si>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</si>
  <si>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</si>
  <si>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公共施設の老朽化に伴い有形固定資産減価償却率が年々上昇（特に児童館・図書館・消防施設・市民会館は80％以上となっている）し、類似団体の平均をやや上回る水準となっているが、それに伴い公共施設を整備した際に借入れた地方債の元金償還が進み地方債残高が減少している。地方債残高の減少に伴い、将来負担比率算定の際の将来負担額は減少傾向にあるものの、充当可能財源等が大幅に減少したことから将来負担比率はプラスの値となっている。今後も公共施設再編計画に基づき、施設の適切な維持管理に取り組んでいく。</t>
    <rPh sb="130" eb="133">
      <t>チホウサイ</t>
    </rPh>
    <rPh sb="133" eb="135">
      <t>ザンダカ</t>
    </rPh>
    <rPh sb="136" eb="138">
      <t>ゲンショウ</t>
    </rPh>
    <rPh sb="139" eb="140">
      <t>トモナ</t>
    </rPh>
    <rPh sb="142" eb="144">
      <t>ショウライ</t>
    </rPh>
    <rPh sb="144" eb="148">
      <t>フタンヒリツ</t>
    </rPh>
    <rPh sb="148" eb="150">
      <t>サンテイ</t>
    </rPh>
    <rPh sb="151" eb="152">
      <t>サイ</t>
    </rPh>
    <rPh sb="157" eb="158">
      <t>ガク</t>
    </rPh>
    <rPh sb="170" eb="176">
      <t>ジュウトウカノウザイゲン</t>
    </rPh>
    <rPh sb="176" eb="177">
      <t>トウ</t>
    </rPh>
    <rPh sb="178" eb="180">
      <t>オオハバ</t>
    </rPh>
    <rPh sb="181" eb="183">
      <t>ゲンショウ</t>
    </rPh>
    <rPh sb="189" eb="191">
      <t>ショウライ</t>
    </rPh>
    <rPh sb="191" eb="193">
      <t>フタン</t>
    </rPh>
    <rPh sb="193" eb="195">
      <t>ヒリツ</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</si>
  <si>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</si>
  <si>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</si>
  <si>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</si>
  <si>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</si>
  <si>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</si>
  <si>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</si>
  <si>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実質公債費比率については、平成29年度以降に借入れを行った公共施設解体事業債の元金償還が始まったことなどにより増加傾向にある。将来負担比率については、地方債の元金償還が進んだことにより地方債残高が減少しており、将来負担比率算定の際の将来負担額は減少傾向にあるが、充当可能財源等が大幅に減少したことから将来負担比率はプラスの値となっている。今後は、大規模な都市計画事業の実施や公共施設再編計画に基づく長寿命化や統廃合等を進めるための大規模改修が控えていることから、引き続き起債対象事業の適切な選択に努めるなど、世代間負担の公平化と償還額の平準化を図り、健全な財政運営に努める。</t>
    <rPh sb="64" eb="70">
      <t>ショウライフタンヒリツ</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</si>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</sst>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75">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 fillId="0" borderId="0" xfId="16" applyFont="1">
      <alignment vertical="center"/>
    </xf>
    <xf numFmtId="0" fontId="16"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51" xfId="16" applyFont="1" applyBorder="1">
      <alignment vertical="center"/>
    </xf>
    <xf numFmtId="0" fontId="1" fillId="0" borderId="65"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6" xfId="16" applyFont="1" applyBorder="1">
      <alignment vertical="center"/>
    </xf>
    <xf numFmtId="0" fontId="1" fillId="0" borderId="40" xfId="16" applyFont="1" applyBorder="1">
      <alignment vertical="center"/>
    </xf>
    <xf numFmtId="0" fontId="1" fillId="0" borderId="31" xfId="16" applyFont="1" applyBorder="1">
      <alignment vertical="center"/>
    </xf>
    <xf numFmtId="0" fontId="34" fillId="0" borderId="4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34" fillId="0" borderId="65" xfId="16"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Fill="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0" fontId="1" fillId="0" borderId="34" xfId="16" applyFont="1" applyBorder="1" applyAlignment="1">
      <alignment horizontal="center" vertical="center"/>
    </xf>
    <xf numFmtId="187" fontId="1" fillId="6" borderId="0" xfId="17" applyNumberFormat="1" applyFont="1" applyFill="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6FD47E17-E6FB-43B9-B17F-CD3B4A0742CB}"/>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44161</c:v>
                </c:pt>
                <c:pt idx="1">
                  <c:v>43955</c:v>
                </c:pt>
                <c:pt idx="2">
                  <c:v>41921</c:v>
                </c:pt>
                <c:pt idx="3">
                  <c:v>44585</c:v>
                </c:pt>
                <c:pt idx="4">
                  <c:v>49779</c:v>
                </c:pt>
              </c:numCache>
            </c:numRef>
          </c:val>
          <c:smooth val="0"/>
          <c:extLst>
            <c:ext xmlns:c16="http://schemas.microsoft.com/office/drawing/2014/chart" uri="{C3380CC4-5D6E-409C-BE32-E72D297353CC}">
              <c16:uniqueId val="{00000000-5E1B-4698-A6CC-C746E9396812}"/>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36199</c:v>
                </c:pt>
                <c:pt idx="1">
                  <c:v>31521</c:v>
                </c:pt>
                <c:pt idx="2">
                  <c:v>23782</c:v>
                </c:pt>
                <c:pt idx="3">
                  <c:v>23952</c:v>
                </c:pt>
                <c:pt idx="4">
                  <c:v>46952</c:v>
                </c:pt>
              </c:numCache>
            </c:numRef>
          </c:val>
          <c:smooth val="0"/>
          <c:extLst>
            <c:ext xmlns:c16="http://schemas.microsoft.com/office/drawing/2014/chart" uri="{C3380CC4-5D6E-409C-BE32-E72D297353CC}">
              <c16:uniqueId val="{00000001-5E1B-4698-A6CC-C746E9396812}"/>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7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2.72</c:v>
                </c:pt>
                <c:pt idx="1">
                  <c:v>8.9</c:v>
                </c:pt>
                <c:pt idx="2">
                  <c:v>7.62</c:v>
                </c:pt>
                <c:pt idx="3">
                  <c:v>2.23</c:v>
                </c:pt>
                <c:pt idx="4">
                  <c:v>9.34</c:v>
                </c:pt>
              </c:numCache>
            </c:numRef>
          </c:val>
          <c:extLst>
            <c:ext xmlns:c16="http://schemas.microsoft.com/office/drawing/2014/chart" uri="{C3380CC4-5D6E-409C-BE32-E72D297353CC}">
              <c16:uniqueId val="{00000000-1FBB-45EE-B56E-0E51FDD6A8B6}"/>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15.94</c:v>
                </c:pt>
                <c:pt idx="1">
                  <c:v>17.45</c:v>
                </c:pt>
                <c:pt idx="2">
                  <c:v>20.64</c:v>
                </c:pt>
                <c:pt idx="3">
                  <c:v>21.92</c:v>
                </c:pt>
                <c:pt idx="4">
                  <c:v>14.97</c:v>
                </c:pt>
              </c:numCache>
            </c:numRef>
          </c:val>
          <c:extLst>
            <c:ext xmlns:c16="http://schemas.microsoft.com/office/drawing/2014/chart" uri="{C3380CC4-5D6E-409C-BE32-E72D297353CC}">
              <c16:uniqueId val="{00000001-1FBB-45EE-B56E-0E51FDD6A8B6}"/>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0.42</c:v>
                </c:pt>
                <c:pt idx="1">
                  <c:v>8.56</c:v>
                </c:pt>
                <c:pt idx="2">
                  <c:v>1.29</c:v>
                </c:pt>
                <c:pt idx="3">
                  <c:v>-3.3</c:v>
                </c:pt>
                <c:pt idx="4">
                  <c:v>0.82</c:v>
                </c:pt>
              </c:numCache>
            </c:numRef>
          </c:val>
          <c:smooth val="0"/>
          <c:extLst>
            <c:ext xmlns:c16="http://schemas.microsoft.com/office/drawing/2014/chart" uri="{C3380CC4-5D6E-409C-BE32-E72D297353CC}">
              <c16:uniqueId val="{00000002-1FBB-45EE-B56E-0E51FDD6A8B6}"/>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79D5-4DAC-A7B9-7F2286F7415B}"/>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79D5-4DAC-A7B9-7F2286F7415B}"/>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79D5-4DAC-A7B9-7F2286F7415B}"/>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79D5-4DAC-A7B9-7F2286F7415B}"/>
            </c:ext>
          </c:extLst>
        </c:ser>
        <c:ser>
          <c:idx val="4"/>
          <c:order val="4"/>
          <c:tx>
            <c:strRef>
              <c:f>データシート!$A$31</c:f>
              <c:strCache>
                <c:ptCount val="1"/>
                <c:pt idx="0">
                  <c:v>国民健康保険特別会計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1.43</c:v>
                </c:pt>
                <c:pt idx="2">
                  <c:v>#N/A</c:v>
                </c:pt>
                <c:pt idx="3">
                  <c:v>1.26</c:v>
                </c:pt>
                <c:pt idx="4">
                  <c:v>#N/A</c:v>
                </c:pt>
                <c:pt idx="5">
                  <c:v>0.83</c:v>
                </c:pt>
                <c:pt idx="6">
                  <c:v>#N/A</c:v>
                </c:pt>
                <c:pt idx="7">
                  <c:v>0.36</c:v>
                </c:pt>
                <c:pt idx="8">
                  <c:v>#N/A</c:v>
                </c:pt>
                <c:pt idx="9">
                  <c:v>0.06</c:v>
                </c:pt>
              </c:numCache>
            </c:numRef>
          </c:val>
          <c:extLst>
            <c:ext xmlns:c16="http://schemas.microsoft.com/office/drawing/2014/chart" uri="{C3380CC4-5D6E-409C-BE32-E72D297353CC}">
              <c16:uniqueId val="{00000004-79D5-4DAC-A7B9-7F2286F7415B}"/>
            </c:ext>
          </c:extLst>
        </c:ser>
        <c:ser>
          <c:idx val="5"/>
          <c:order val="5"/>
          <c:tx>
            <c:strRef>
              <c:f>データシート!$A$32</c:f>
              <c:strCache>
                <c:ptCount val="1"/>
                <c:pt idx="0">
                  <c:v>後期高齢者医療特別会計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0.04</c:v>
                </c:pt>
                <c:pt idx="2">
                  <c:v>#N/A</c:v>
                </c:pt>
                <c:pt idx="3">
                  <c:v>0.04</c:v>
                </c:pt>
                <c:pt idx="4">
                  <c:v>#N/A</c:v>
                </c:pt>
                <c:pt idx="5">
                  <c:v>0.1</c:v>
                </c:pt>
                <c:pt idx="6">
                  <c:v>#N/A</c:v>
                </c:pt>
                <c:pt idx="7">
                  <c:v>0.06</c:v>
                </c:pt>
                <c:pt idx="8">
                  <c:v>#N/A</c:v>
                </c:pt>
                <c:pt idx="9">
                  <c:v>7.0000000000000007E-2</c:v>
                </c:pt>
              </c:numCache>
            </c:numRef>
          </c:val>
          <c:extLst>
            <c:ext xmlns:c16="http://schemas.microsoft.com/office/drawing/2014/chart" uri="{C3380CC4-5D6E-409C-BE32-E72D297353CC}">
              <c16:uniqueId val="{00000005-79D5-4DAC-A7B9-7F2286F7415B}"/>
            </c:ext>
          </c:extLst>
        </c:ser>
        <c:ser>
          <c:idx val="6"/>
          <c:order val="6"/>
          <c:tx>
            <c:strRef>
              <c:f>データシート!$A$33</c:f>
              <c:strCache>
                <c:ptCount val="1"/>
                <c:pt idx="0">
                  <c:v>介護保険特別会計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3.99</c:v>
                </c:pt>
                <c:pt idx="2">
                  <c:v>#N/A</c:v>
                </c:pt>
                <c:pt idx="3">
                  <c:v>2.2000000000000002</c:v>
                </c:pt>
                <c:pt idx="4">
                  <c:v>#N/A</c:v>
                </c:pt>
                <c:pt idx="5">
                  <c:v>2.4</c:v>
                </c:pt>
                <c:pt idx="6">
                  <c:v>#N/A</c:v>
                </c:pt>
                <c:pt idx="7">
                  <c:v>2.0299999999999998</c:v>
                </c:pt>
                <c:pt idx="8">
                  <c:v>#N/A</c:v>
                </c:pt>
                <c:pt idx="9">
                  <c:v>2.56</c:v>
                </c:pt>
              </c:numCache>
            </c:numRef>
          </c:val>
          <c:extLst>
            <c:ext xmlns:c16="http://schemas.microsoft.com/office/drawing/2014/chart" uri="{C3380CC4-5D6E-409C-BE32-E72D297353CC}">
              <c16:uniqueId val="{00000006-79D5-4DAC-A7B9-7F2286F7415B}"/>
            </c:ext>
          </c:extLst>
        </c:ser>
        <c:ser>
          <c:idx val="7"/>
          <c:order val="7"/>
          <c:tx>
            <c:strRef>
              <c:f>データシート!$A$34</c:f>
              <c:strCache>
                <c:ptCount val="1"/>
                <c:pt idx="0">
                  <c:v>一般会計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2.71</c:v>
                </c:pt>
                <c:pt idx="2">
                  <c:v>#N/A</c:v>
                </c:pt>
                <c:pt idx="3">
                  <c:v>8.89</c:v>
                </c:pt>
                <c:pt idx="4">
                  <c:v>#N/A</c:v>
                </c:pt>
                <c:pt idx="5">
                  <c:v>7.62</c:v>
                </c:pt>
                <c:pt idx="6">
                  <c:v>#N/A</c:v>
                </c:pt>
                <c:pt idx="7">
                  <c:v>2.23</c:v>
                </c:pt>
                <c:pt idx="8">
                  <c:v>#N/A</c:v>
                </c:pt>
                <c:pt idx="9">
                  <c:v>9.34</c:v>
                </c:pt>
              </c:numCache>
            </c:numRef>
          </c:val>
          <c:extLst>
            <c:ext xmlns:c16="http://schemas.microsoft.com/office/drawing/2014/chart" uri="{C3380CC4-5D6E-409C-BE32-E72D297353CC}">
              <c16:uniqueId val="{00000007-79D5-4DAC-A7B9-7F2286F7415B}"/>
            </c:ext>
          </c:extLst>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11.3</c:v>
                </c:pt>
                <c:pt idx="2">
                  <c:v>#N/A</c:v>
                </c:pt>
                <c:pt idx="3">
                  <c:v>10.51</c:v>
                </c:pt>
                <c:pt idx="4">
                  <c:v>#N/A</c:v>
                </c:pt>
                <c:pt idx="5">
                  <c:v>11.36</c:v>
                </c:pt>
                <c:pt idx="6">
                  <c:v>#N/A</c:v>
                </c:pt>
                <c:pt idx="7">
                  <c:v>10.71</c:v>
                </c:pt>
                <c:pt idx="8">
                  <c:v>#N/A</c:v>
                </c:pt>
                <c:pt idx="9">
                  <c:v>9.52</c:v>
                </c:pt>
              </c:numCache>
            </c:numRef>
          </c:val>
          <c:extLst>
            <c:ext xmlns:c16="http://schemas.microsoft.com/office/drawing/2014/chart" uri="{C3380CC4-5D6E-409C-BE32-E72D297353CC}">
              <c16:uniqueId val="{00000008-79D5-4DAC-A7B9-7F2286F7415B}"/>
            </c:ext>
          </c:extLst>
        </c:ser>
        <c:ser>
          <c:idx val="9"/>
          <c:order val="9"/>
          <c:tx>
            <c:strRef>
              <c:f>データシート!$A$36</c:f>
              <c:strCache>
                <c:ptCount val="1"/>
                <c:pt idx="0">
                  <c:v>下水道事業会計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8.5</c:v>
                </c:pt>
                <c:pt idx="2">
                  <c:v>#N/A</c:v>
                </c:pt>
                <c:pt idx="3">
                  <c:v>8.9600000000000009</c:v>
                </c:pt>
                <c:pt idx="4">
                  <c:v>#N/A</c:v>
                </c:pt>
                <c:pt idx="5">
                  <c:v>11</c:v>
                </c:pt>
                <c:pt idx="6">
                  <c:v>#N/A</c:v>
                </c:pt>
                <c:pt idx="7">
                  <c:v>11.95</c:v>
                </c:pt>
                <c:pt idx="8">
                  <c:v>#N/A</c:v>
                </c:pt>
                <c:pt idx="9">
                  <c:v>12.7</c:v>
                </c:pt>
              </c:numCache>
            </c:numRef>
          </c:val>
          <c:extLst>
            <c:ext xmlns:c16="http://schemas.microsoft.com/office/drawing/2014/chart" uri="{C3380CC4-5D6E-409C-BE32-E72D297353CC}">
              <c16:uniqueId val="{00000009-79D5-4DAC-A7B9-7F2286F7415B}"/>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3889</c:v>
                </c:pt>
                <c:pt idx="5">
                  <c:v>3947</c:v>
                </c:pt>
                <c:pt idx="8">
                  <c:v>3778</c:v>
                </c:pt>
                <c:pt idx="11">
                  <c:v>3672</c:v>
                </c:pt>
                <c:pt idx="14">
                  <c:v>3194</c:v>
                </c:pt>
              </c:numCache>
            </c:numRef>
          </c:val>
          <c:extLst>
            <c:ext xmlns:c16="http://schemas.microsoft.com/office/drawing/2014/chart" uri="{C3380CC4-5D6E-409C-BE32-E72D297353CC}">
              <c16:uniqueId val="{00000000-4986-4EA4-8FD0-9A86E1E3DF0A}"/>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4986-4EA4-8FD0-9A86E1E3DF0A}"/>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616</c:v>
                </c:pt>
                <c:pt idx="3">
                  <c:v>615</c:v>
                </c:pt>
                <c:pt idx="6">
                  <c:v>330</c:v>
                </c:pt>
                <c:pt idx="9">
                  <c:v>330</c:v>
                </c:pt>
                <c:pt idx="12">
                  <c:v>206</c:v>
                </c:pt>
              </c:numCache>
            </c:numRef>
          </c:val>
          <c:extLst>
            <c:ext xmlns:c16="http://schemas.microsoft.com/office/drawing/2014/chart" uri="{C3380CC4-5D6E-409C-BE32-E72D297353CC}">
              <c16:uniqueId val="{00000002-4986-4EA4-8FD0-9A86E1E3DF0A}"/>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142</c:v>
                </c:pt>
                <c:pt idx="3">
                  <c:v>152</c:v>
                </c:pt>
                <c:pt idx="6">
                  <c:v>104</c:v>
                </c:pt>
                <c:pt idx="9">
                  <c:v>101</c:v>
                </c:pt>
                <c:pt idx="12">
                  <c:v>76</c:v>
                </c:pt>
              </c:numCache>
            </c:numRef>
          </c:val>
          <c:extLst>
            <c:ext xmlns:c16="http://schemas.microsoft.com/office/drawing/2014/chart" uri="{C3380CC4-5D6E-409C-BE32-E72D297353CC}">
              <c16:uniqueId val="{00000003-4986-4EA4-8FD0-9A86E1E3DF0A}"/>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613</c:v>
                </c:pt>
                <c:pt idx="3">
                  <c:v>608</c:v>
                </c:pt>
                <c:pt idx="6">
                  <c:v>574</c:v>
                </c:pt>
                <c:pt idx="9">
                  <c:v>566</c:v>
                </c:pt>
                <c:pt idx="12">
                  <c:v>539</c:v>
                </c:pt>
              </c:numCache>
            </c:numRef>
          </c:val>
          <c:extLst>
            <c:ext xmlns:c16="http://schemas.microsoft.com/office/drawing/2014/chart" uri="{C3380CC4-5D6E-409C-BE32-E72D297353CC}">
              <c16:uniqueId val="{00000004-4986-4EA4-8FD0-9A86E1E3DF0A}"/>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4986-4EA4-8FD0-9A86E1E3DF0A}"/>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4986-4EA4-8FD0-9A86E1E3DF0A}"/>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3947</c:v>
                </c:pt>
                <c:pt idx="3">
                  <c:v>4021</c:v>
                </c:pt>
                <c:pt idx="6">
                  <c:v>4271</c:v>
                </c:pt>
                <c:pt idx="9">
                  <c:v>4233</c:v>
                </c:pt>
                <c:pt idx="12">
                  <c:v>3927</c:v>
                </c:pt>
              </c:numCache>
            </c:numRef>
          </c:val>
          <c:extLst>
            <c:ext xmlns:c16="http://schemas.microsoft.com/office/drawing/2014/chart" uri="{C3380CC4-5D6E-409C-BE32-E72D297353CC}">
              <c16:uniqueId val="{00000007-4986-4EA4-8FD0-9A86E1E3DF0A}"/>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1429</c:v>
                </c:pt>
                <c:pt idx="2">
                  <c:v>#N/A</c:v>
                </c:pt>
                <c:pt idx="3">
                  <c:v>#N/A</c:v>
                </c:pt>
                <c:pt idx="4">
                  <c:v>1449</c:v>
                </c:pt>
                <c:pt idx="5">
                  <c:v>#N/A</c:v>
                </c:pt>
                <c:pt idx="6">
                  <c:v>#N/A</c:v>
                </c:pt>
                <c:pt idx="7">
                  <c:v>1501</c:v>
                </c:pt>
                <c:pt idx="8">
                  <c:v>#N/A</c:v>
                </c:pt>
                <c:pt idx="9">
                  <c:v>#N/A</c:v>
                </c:pt>
                <c:pt idx="10">
                  <c:v>1558</c:v>
                </c:pt>
                <c:pt idx="11">
                  <c:v>#N/A</c:v>
                </c:pt>
                <c:pt idx="12">
                  <c:v>#N/A</c:v>
                </c:pt>
                <c:pt idx="13">
                  <c:v>1554</c:v>
                </c:pt>
                <c:pt idx="14">
                  <c:v>#N/A</c:v>
                </c:pt>
              </c:numCache>
            </c:numRef>
          </c:val>
          <c:smooth val="0"/>
          <c:extLst>
            <c:ext xmlns:c16="http://schemas.microsoft.com/office/drawing/2014/chart" uri="{C3380CC4-5D6E-409C-BE32-E72D297353CC}">
              <c16:uniqueId val="{00000008-4986-4EA4-8FD0-9A86E1E3DF0A}"/>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33410</c:v>
                </c:pt>
                <c:pt idx="5">
                  <c:v>32839</c:v>
                </c:pt>
                <c:pt idx="8">
                  <c:v>31146</c:v>
                </c:pt>
                <c:pt idx="11">
                  <c:v>29181</c:v>
                </c:pt>
                <c:pt idx="14">
                  <c:v>26741</c:v>
                </c:pt>
              </c:numCache>
            </c:numRef>
          </c:val>
          <c:extLst>
            <c:ext xmlns:c16="http://schemas.microsoft.com/office/drawing/2014/chart" uri="{C3380CC4-5D6E-409C-BE32-E72D297353CC}">
              <c16:uniqueId val="{00000000-B97C-4267-9B37-E1D949781D7B}"/>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5670</c:v>
                </c:pt>
                <c:pt idx="5">
                  <c:v>5189</c:v>
                </c:pt>
                <c:pt idx="8">
                  <c:v>5341</c:v>
                </c:pt>
                <c:pt idx="11">
                  <c:v>5012</c:v>
                </c:pt>
                <c:pt idx="14">
                  <c:v>4863</c:v>
                </c:pt>
              </c:numCache>
            </c:numRef>
          </c:val>
          <c:extLst>
            <c:ext xmlns:c16="http://schemas.microsoft.com/office/drawing/2014/chart" uri="{C3380CC4-5D6E-409C-BE32-E72D297353CC}">
              <c16:uniqueId val="{00000001-B97C-4267-9B37-E1D949781D7B}"/>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10490</c:v>
                </c:pt>
                <c:pt idx="5">
                  <c:v>12141</c:v>
                </c:pt>
                <c:pt idx="8">
                  <c:v>12315</c:v>
                </c:pt>
                <c:pt idx="11">
                  <c:v>12744</c:v>
                </c:pt>
                <c:pt idx="14">
                  <c:v>9187</c:v>
                </c:pt>
              </c:numCache>
            </c:numRef>
          </c:val>
          <c:extLst>
            <c:ext xmlns:c16="http://schemas.microsoft.com/office/drawing/2014/chart" uri="{C3380CC4-5D6E-409C-BE32-E72D297353CC}">
              <c16:uniqueId val="{00000002-B97C-4267-9B37-E1D949781D7B}"/>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B97C-4267-9B37-E1D949781D7B}"/>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B97C-4267-9B37-E1D949781D7B}"/>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6</c:v>
                </c:pt>
                <c:pt idx="6">
                  <c:v>77</c:v>
                </c:pt>
                <c:pt idx="9">
                  <c:v>3</c:v>
                </c:pt>
                <c:pt idx="12">
                  <c:v>-1</c:v>
                </c:pt>
              </c:numCache>
            </c:numRef>
          </c:val>
          <c:extLst>
            <c:ext xmlns:c16="http://schemas.microsoft.com/office/drawing/2014/chart" uri="{C3380CC4-5D6E-409C-BE32-E72D297353CC}">
              <c16:uniqueId val="{00000005-B97C-4267-9B37-E1D949781D7B}"/>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3885</c:v>
                </c:pt>
                <c:pt idx="3">
                  <c:v>3898</c:v>
                </c:pt>
                <c:pt idx="6">
                  <c:v>3834</c:v>
                </c:pt>
                <c:pt idx="9">
                  <c:v>3874</c:v>
                </c:pt>
                <c:pt idx="12">
                  <c:v>3767</c:v>
                </c:pt>
              </c:numCache>
            </c:numRef>
          </c:val>
          <c:extLst>
            <c:ext xmlns:c16="http://schemas.microsoft.com/office/drawing/2014/chart" uri="{C3380CC4-5D6E-409C-BE32-E72D297353CC}">
              <c16:uniqueId val="{00000006-B97C-4267-9B37-E1D949781D7B}"/>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445</c:v>
                </c:pt>
                <c:pt idx="3">
                  <c:v>345</c:v>
                </c:pt>
                <c:pt idx="6">
                  <c:v>298</c:v>
                </c:pt>
                <c:pt idx="9">
                  <c:v>481</c:v>
                </c:pt>
                <c:pt idx="12">
                  <c:v>459</c:v>
                </c:pt>
              </c:numCache>
            </c:numRef>
          </c:val>
          <c:extLst>
            <c:ext xmlns:c16="http://schemas.microsoft.com/office/drawing/2014/chart" uri="{C3380CC4-5D6E-409C-BE32-E72D297353CC}">
              <c16:uniqueId val="{00000007-B97C-4267-9B37-E1D949781D7B}"/>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5656</c:v>
                </c:pt>
                <c:pt idx="3">
                  <c:v>5523</c:v>
                </c:pt>
                <c:pt idx="6">
                  <c:v>5396</c:v>
                </c:pt>
                <c:pt idx="9">
                  <c:v>5420</c:v>
                </c:pt>
                <c:pt idx="12">
                  <c:v>5287</c:v>
                </c:pt>
              </c:numCache>
            </c:numRef>
          </c:val>
          <c:extLst>
            <c:ext xmlns:c16="http://schemas.microsoft.com/office/drawing/2014/chart" uri="{C3380CC4-5D6E-409C-BE32-E72D297353CC}">
              <c16:uniqueId val="{00000008-B97C-4267-9B37-E1D949781D7B}"/>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2794</c:v>
                </c:pt>
                <c:pt idx="3">
                  <c:v>2215</c:v>
                </c:pt>
                <c:pt idx="6">
                  <c:v>1914</c:v>
                </c:pt>
                <c:pt idx="9">
                  <c:v>1596</c:v>
                </c:pt>
                <c:pt idx="12">
                  <c:v>1412</c:v>
                </c:pt>
              </c:numCache>
            </c:numRef>
          </c:val>
          <c:extLst>
            <c:ext xmlns:c16="http://schemas.microsoft.com/office/drawing/2014/chart" uri="{C3380CC4-5D6E-409C-BE32-E72D297353CC}">
              <c16:uniqueId val="{00000009-B97C-4267-9B37-E1D949781D7B}"/>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36533</c:v>
                </c:pt>
                <c:pt idx="3">
                  <c:v>36915</c:v>
                </c:pt>
                <c:pt idx="6">
                  <c:v>34421</c:v>
                </c:pt>
                <c:pt idx="9">
                  <c:v>31539</c:v>
                </c:pt>
                <c:pt idx="12">
                  <c:v>30691</c:v>
                </c:pt>
              </c:numCache>
            </c:numRef>
          </c:val>
          <c:extLst>
            <c:ext xmlns:c16="http://schemas.microsoft.com/office/drawing/2014/chart" uri="{C3380CC4-5D6E-409C-BE32-E72D297353CC}">
              <c16:uniqueId val="{0000000A-B97C-4267-9B37-E1D949781D7B}"/>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826</c:v>
                </c:pt>
                <c:pt idx="14">
                  <c:v>#N/A</c:v>
                </c:pt>
              </c:numCache>
            </c:numRef>
          </c:val>
          <c:smooth val="0"/>
          <c:extLst>
            <c:ext xmlns:c16="http://schemas.microsoft.com/office/drawing/2014/chart" uri="{C3380CC4-5D6E-409C-BE32-E72D297353CC}">
              <c16:uniqueId val="{0000000B-B97C-4267-9B37-E1D949781D7B}"/>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5970</c:v>
                </c:pt>
                <c:pt idx="1">
                  <c:v>6528</c:v>
                </c:pt>
                <c:pt idx="2">
                  <c:v>4584</c:v>
                </c:pt>
              </c:numCache>
            </c:numRef>
          </c:val>
          <c:extLst>
            <c:ext xmlns:c16="http://schemas.microsoft.com/office/drawing/2014/chart" uri="{C3380CC4-5D6E-409C-BE32-E72D297353CC}">
              <c16:uniqueId val="{00000000-F285-40AF-AC8B-2A8D0EE4A386}"/>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0</c:v>
                </c:pt>
                <c:pt idx="1">
                  <c:v>0</c:v>
                </c:pt>
                <c:pt idx="2">
                  <c:v>0</c:v>
                </c:pt>
              </c:numCache>
            </c:numRef>
          </c:val>
          <c:extLst>
            <c:ext xmlns:c16="http://schemas.microsoft.com/office/drawing/2014/chart" uri="{C3380CC4-5D6E-409C-BE32-E72D297353CC}">
              <c16:uniqueId val="{00000001-F285-40AF-AC8B-2A8D0EE4A386}"/>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4454</c:v>
                </c:pt>
                <c:pt idx="1">
                  <c:v>4669</c:v>
                </c:pt>
                <c:pt idx="2">
                  <c:v>3141</c:v>
                </c:pt>
              </c:numCache>
            </c:numRef>
          </c:val>
          <c:extLst>
            <c:ext xmlns:c16="http://schemas.microsoft.com/office/drawing/2014/chart" uri="{C3380CC4-5D6E-409C-BE32-E72D297353CC}">
              <c16:uniqueId val="{00000002-F285-40AF-AC8B-2A8D0EE4A386}"/>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{6468D04F-137E-4EE4-91E0-74F7849C42E1}</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4A7D-4741-B834-A05023D86920}"/>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{151DE6B4-168D-42AF-A44B-A8162E9FDD49}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4A7D-4741-B834-A05023D86920}"/>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{F1966EBD-B83B-40B4-A8F1-BDF93BEC5E67}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4A7D-4741-B834-A05023D86920}"/>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{8ECCE7FB-1DC1-45E5-82D0-CA40A952A6A1}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4A7D-4741-B834-A05023D86920}"/>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{778491D4-9EA7-4AB9-9A55-BC5F86C7C1FE}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4A7D-4741-B834-A05023D86920}"/>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{AEE5CC1B-7E4E-45CC-8FFF-FC250173747B}</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4A7D-4741-B834-A05023D86920}"/>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{199418D8-0ADF-4875-A2C0-24D862E86A80}</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4A7D-4741-B834-A05023D86920}"/>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{55C77FC0-3474-4D29-9E5F-9E3820041CDD}</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4A7D-4741-B834-A05023D86920}"/>
                </c:ext>
              </c:extLst>
            </c:dLbl>
            <c:dLbl>
              <c:idx val="32"/>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{F632B5AB-BEEE-4257-A2DC-25F204560261}</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4A7D-4741-B834-A05023D8692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62.8</c:v>
                </c:pt>
                <c:pt idx="8">
                  <c:v>64.5</c:v>
                </c:pt>
                <c:pt idx="16">
                  <c:v>64.599999999999994</c:v>
                </c:pt>
                <c:pt idx="24">
                  <c:v>66.2</c:v>
                </c:pt>
                <c:pt idx="32">
                  <c:v>67.400000000000006</c:v>
                </c:pt>
              </c:numCache>
            </c:numRef>
          </c:xVal>
          <c:yVal>
            <c:numRef>
              <c:f>公会計指標分析・財政指標組合せ分析表!$BP$51:$DC$51</c:f>
              <c:numCache>
                <c:formatCode>#,##0.0;"▲ "#,##0.0</c:formatCode>
                <c:ptCount val="40"/>
                <c:pt idx="32">
                  <c:v>2.9</c:v>
                </c:pt>
              </c:numCache>
            </c:numRef>
          </c:yVal>
          <c:smooth val="0"/>
          <c:extLst>
            <c:ext xmlns:c16="http://schemas.microsoft.com/office/drawing/2014/chart" uri="{C3380CC4-5D6E-409C-BE32-E72D297353CC}">
              <c16:uniqueId val="{00000009-4A7D-4741-B834-A05023D86920}"/>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{1921FA88-430A-456F-B78A-848CB896BDC2}</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4A7D-4741-B834-A05023D86920}"/>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{7C9D6E6A-5121-488A-88E2-C853CA02EE98}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4A7D-4741-B834-A05023D86920}"/>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{25DA57C7-FFED-4F71-9D5B-1E69C4AA8C07}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4A7D-4741-B834-A05023D86920}"/>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{3B1BA494-891F-4089-A0E7-7F696D14CDC6}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4A7D-4741-B834-A05023D86920}"/>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{270358A0-4CAC-4196-872F-0AEF72ACC08F}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4A7D-4741-B834-A05023D86920}"/>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{079740A2-A9E9-4DB6-A7C8-66E4BC552DC1}</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4A7D-4741-B834-A05023D86920}"/>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{BBA4E857-7DD8-453D-B766-7B5329C6EF6A}</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4A7D-4741-B834-A05023D86920}"/>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{3FE709E5-AF80-4AB6-A9ED-CA415BE7FBCA}</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4A7D-4741-B834-A05023D86920}"/>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{AE37DFEF-7A2B-4B65-B9B8-48D98F609E99}</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4A7D-4741-B834-A05023D8692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63.1</c:v>
                </c:pt>
                <c:pt idx="8">
                  <c:v>63.2</c:v>
                </c:pt>
                <c:pt idx="16">
                  <c:v>64</c:v>
                </c:pt>
                <c:pt idx="24">
                  <c:v>65.5</c:v>
                </c:pt>
                <c:pt idx="32">
                  <c:v>66.099999999999994</c:v>
                </c:pt>
              </c:numCache>
            </c:numRef>
          </c:xVal>
          <c:yVal>
            <c:numRef>
              <c:f>公会計指標分析・財政指標組合せ分析表!$BP$55:$DC$55</c:f>
              <c:numCache>
                <c:formatCode>#,##0.0;"▲ "#,##0.0</c:formatCode>
                <c:ptCount val="40"/>
                <c:pt idx="0">
                  <c:v>3.9</c:v>
                </c:pt>
                <c:pt idx="8">
                  <c:v>0</c:v>
                </c:pt>
                <c:pt idx="16">
                  <c:v>0</c:v>
                </c:pt>
                <c:pt idx="24">
                  <c:v>0</c:v>
                </c:pt>
                <c:pt idx="32">
                  <c:v>0</c:v>
                </c:pt>
              </c:numCache>
            </c:numRef>
          </c:yVal>
          <c:smooth val="0"/>
          <c:extLst>
            <c:ext xmlns:c16="http://schemas.microsoft.com/office/drawing/2014/chart" uri="{C3380CC4-5D6E-409C-BE32-E72D297353CC}">
              <c16:uniqueId val="{00000013-4A7D-4741-B834-A05023D86920}"/>
            </c:ext>
          </c:extLst>
        </c:ser>
        <c:dLbls>
          <c:showLegendKey val="0"/>
          <c:showVal val="1"/>
          <c:showCatName val="0"/>
          <c:showSerName val="0"/>
          <c:showPercent val="0"/>
          <c:showBubbleSize val="0"/>
        </c:dLbls>
        <c:axId val="46179840"/>
        <c:axId val="46181760"/>
      </c:scatterChart>
      <c:valAx>
        <c:axId val="46179840"/>
        <c:scaling>
          <c:orientation val="maxMin"/>
          <c:max val="68"/>
          <c:min val="62"/>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5"/>
          <c:min val="-1"/>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{42C1F357-37AA-462C-AEC3-B0B6769EA23F}</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12DC-45AA-8D3B-7B30FF1FF3AE}"/>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{B6F1C3C5-B3B1-4C51-9FF2-5CEDC97C6F51}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12DC-45AA-8D3B-7B30FF1FF3AE}"/>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{F8C58335-32A0-467F-80E0-6A0535AF07EE}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12DC-45AA-8D3B-7B30FF1FF3AE}"/>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{AB0A42D9-C14E-4738-B228-69F8255DDA0B}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12DC-45AA-8D3B-7B30FF1FF3AE}"/>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{718B9FC7-7D32-4125-AD33-1EFA2EA60D12}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12DC-45AA-8D3B-7B30FF1FF3AE}"/>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{CD5DE238-B4E0-4BBC-AD3B-57AD92ED5153}</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12DC-45AA-8D3B-7B30FF1FF3AE}"/>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{95A33E92-C4EB-40A4-B470-320B141F60ED}</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12DC-45AA-8D3B-7B30FF1FF3AE}"/>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{72B4D783-4742-40A4-B2B2-204A1B1CB719}</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12DC-45AA-8D3B-7B30FF1FF3AE}"/>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{5F7BDA27-7B0E-4732-9A67-6163123CBBAC}</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12DC-45AA-8D3B-7B30FF1FF3AE}"/>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4.9000000000000004</c:v>
                </c:pt>
                <c:pt idx="8">
                  <c:v>5.3</c:v>
                </c:pt>
                <c:pt idx="16">
                  <c:v>5.6</c:v>
                </c:pt>
                <c:pt idx="24">
                  <c:v>5.6</c:v>
                </c:pt>
                <c:pt idx="32">
                  <c:v>5.7</c:v>
                </c:pt>
              </c:numCache>
            </c:numRef>
          </c:xVal>
          <c:yVal>
            <c:numRef>
              <c:f>公会計指標分析・財政指標組合せ分析表!$BP$73:$DC$73</c:f>
              <c:numCache>
                <c:formatCode>#,##0.0;"▲ "#,##0.0</c:formatCode>
                <c:ptCount val="40"/>
                <c:pt idx="32">
                  <c:v>2.9</c:v>
                </c:pt>
              </c:numCache>
            </c:numRef>
          </c:yVal>
          <c:smooth val="0"/>
          <c:extLst>
            <c:ext xmlns:c16="http://schemas.microsoft.com/office/drawing/2014/chart" uri="{C3380CC4-5D6E-409C-BE32-E72D297353CC}">
              <c16:uniqueId val="{00000009-12DC-45AA-8D3B-7B30FF1FF3AE}"/>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{C874EF20-879C-4B4E-97F4-256C0219BDE4}</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12DC-45AA-8D3B-7B30FF1FF3AE}"/>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{BC827BBF-FC40-4D9E-B803-58F42014E373}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12DC-45AA-8D3B-7B30FF1FF3AE}"/>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{D917F2CD-352C-4576-8FE1-522BB5966D1B}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12DC-45AA-8D3B-7B30FF1FF3AE}"/>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{4F9D9BC6-7A5F-4F58-A117-D92A7B7C81CC}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12DC-45AA-8D3B-7B30FF1FF3AE}"/>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{E9273C0A-EF95-48E1-B5ED-77573C51D108}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12DC-45AA-8D3B-7B30FF1FF3AE}"/>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{9876C72F-6C16-499E-A2D0-55FAFF0BF19D}</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12DC-45AA-8D3B-7B30FF1FF3AE}"/>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{4661E3BA-4C11-475B-8BAD-BD89B9FF8DAE}</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12DC-45AA-8D3B-7B30FF1FF3AE}"/>
                </c:ext>
              </c:extLst>
            </c:dLbl>
            <c:dLbl>
              <c:idx val="24"/>
              <c:layout>
                <c:manualLayout>
                  <c:x val="0"/>
                  <c:y val="-1.8920725772258114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{35A4B6C7-4F7E-477C-84A5-2DC5A75AD373}</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12DC-45AA-8D3B-7B30FF1FF3AE}"/>
                </c:ext>
              </c:extLst>
            </c:dLbl>
            <c:dLbl>
              <c:idx val="32"/>
              <c:layout>
                <c:manualLayout>
                  <c:x val="0"/>
                  <c:y val="1.8920725772258076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{973042A0-1572-4E02-BE5C-1E03F3023A60}</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12DC-45AA-8D3B-7B30FF1FF3AE}"/>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4.2</c:v>
                </c:pt>
                <c:pt idx="8">
                  <c:v>4.5</c:v>
                </c:pt>
                <c:pt idx="16">
                  <c:v>4.5999999999999996</c:v>
                </c:pt>
                <c:pt idx="24">
                  <c:v>4.7</c:v>
                </c:pt>
                <c:pt idx="32">
                  <c:v>4.7</c:v>
                </c:pt>
              </c:numCache>
            </c:numRef>
          </c:xVal>
          <c:yVal>
            <c:numRef>
              <c:f>公会計指標分析・財政指標組合せ分析表!$BP$77:$DC$77</c:f>
              <c:numCache>
                <c:formatCode>#,##0.0;"▲ "#,##0.0</c:formatCode>
                <c:ptCount val="40"/>
                <c:pt idx="0">
                  <c:v>3.9</c:v>
                </c:pt>
                <c:pt idx="8">
                  <c:v>0</c:v>
                </c:pt>
                <c:pt idx="16">
                  <c:v>0</c:v>
                </c:pt>
                <c:pt idx="24">
                  <c:v>0</c:v>
                </c:pt>
                <c:pt idx="32">
                  <c:v>0</c:v>
                </c:pt>
              </c:numCache>
            </c:numRef>
          </c:yVal>
          <c:smooth val="0"/>
          <c:extLst>
            <c:ext xmlns:c16="http://schemas.microsoft.com/office/drawing/2014/chart" uri="{C3380CC4-5D6E-409C-BE32-E72D297353CC}">
              <c16:uniqueId val="{00000013-12DC-45AA-8D3B-7B30FF1FF3AE}"/>
            </c:ext>
          </c:extLst>
        </c:ser>
        <c:dLbls>
          <c:showLegendKey val="0"/>
          <c:showVal val="1"/>
          <c:showCatName val="0"/>
          <c:showSerName val="0"/>
          <c:showPercent val="0"/>
          <c:showBubbleSize val="0"/>
        </c:dLbls>
        <c:axId val="84219776"/>
        <c:axId val="84234240"/>
      </c:scatterChart>
      <c:valAx>
        <c:axId val="84219776"/>
        <c:scaling>
          <c:orientation val="maxMin"/>
          <c:max val="6"/>
          <c:min val="4"/>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5"/>
          <c:min val="-1"/>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埼玉県狭山市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148,221
144,473
48.99
60,299,673
57,397,914
2,859,503
30,614,530
30,691,260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5.7
2.9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[0.84]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前年度より</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0.2</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ポイント減少し、</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0.84</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となったが、引き続き類似団体平均を上回る水準となっている。</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歳入は引き続き法人市民税や地方交付税等の増等、景気回復が見込まれているが、歳出は社会保障に係る経費が引き続き増加していく事が見込まれるとともに、老朽化した公共施設等の維持管理経費等についても対応が必要となり、引き続き厳しい財政状況が続くと予想される。今後も最低限現状を維持し、財政基盤を強化するため、財源確保に努めるとともに、経費削減に取り組む。</a:t>
          </a:r>
          <a:endParaRPr lang="ja-JP" altLang="ja-JP" sz="12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a:extLst>
            <a:ext uri="{FF2B5EF4-FFF2-40B4-BE49-F238E27FC236}">
              <a16:creationId xmlns:a16="http://schemas.microsoft.com/office/drawing/2014/main" id="{00000000-0008-0000-0300-000040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a:extLst>
            <a:ext uri="{FF2B5EF4-FFF2-40B4-BE49-F238E27FC236}">
              <a16:creationId xmlns:a16="http://schemas.microsoft.com/office/drawing/2014/main" id="{00000000-0008-0000-0300-000041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140607</xdr:rowOff>
    </xdr:from>
    <xdr:to>
      <xdr:col>23</xdr:col>
      <xdr:colOff>133350</xdr:colOff>
      <xdr:row>45</xdr:row>
      <xdr:rowOff>10885</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flipV="1">
          <a:off x="4953000" y="6312807"/>
          <a:ext cx="0" cy="14133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154412</xdr:rowOff>
    </xdr:from>
    <xdr:ext cx="762000" cy="259045"/>
    <xdr:sp macro="" textlink="">
      <xdr:nvSpPr>
        <xdr:cNvPr id="67" name="財政力最小値テキスト">
          <a:extLst>
            <a:ext uri="{FF2B5EF4-FFF2-40B4-BE49-F238E27FC236}">
              <a16:creationId xmlns:a16="http://schemas.microsoft.com/office/drawing/2014/main" id="{00000000-0008-0000-0300-000043000000}"/>
            </a:ext>
          </a:extLst>
        </xdr:cNvPr>
        <xdr:cNvSpPr txBox="1"/>
      </xdr:nvSpPr>
      <xdr:spPr>
        <a:xfrm>
          <a:off x="5041900" y="76982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10885</xdr:rowOff>
    </xdr:from>
    <xdr:to>
      <xdr:col>24</xdr:col>
      <xdr:colOff>12700</xdr:colOff>
      <xdr:row>45</xdr:row>
      <xdr:rowOff>10885</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77261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55534</xdr:rowOff>
    </xdr:from>
    <xdr:ext cx="762000" cy="259045"/>
    <xdr:sp macro="" textlink="">
      <xdr:nvSpPr>
        <xdr:cNvPr id="69" name="財政力最大値テキスト">
          <a:extLst>
            <a:ext uri="{FF2B5EF4-FFF2-40B4-BE49-F238E27FC236}">
              <a16:creationId xmlns:a16="http://schemas.microsoft.com/office/drawing/2014/main" id="{00000000-0008-0000-0300-000045000000}"/>
            </a:ext>
          </a:extLst>
        </xdr:cNvPr>
        <xdr:cNvSpPr txBox="1"/>
      </xdr:nvSpPr>
      <xdr:spPr>
        <a:xfrm>
          <a:off x="5041900" y="6056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140607</xdr:rowOff>
    </xdr:from>
    <xdr:to>
      <xdr:col>24</xdr:col>
      <xdr:colOff>12700</xdr:colOff>
      <xdr:row>36</xdr:row>
      <xdr:rowOff>140607</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864100" y="63128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41</xdr:row>
      <xdr:rowOff>41728</xdr:rowOff>
    </xdr:from>
    <xdr:to>
      <xdr:col>23</xdr:col>
      <xdr:colOff>133350</xdr:colOff>
      <xdr:row>41</xdr:row>
      <xdr:rowOff>58965</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4114800" y="7071178"/>
          <a:ext cx="838200" cy="17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135362</xdr:rowOff>
    </xdr:from>
    <xdr:ext cx="762000" cy="259045"/>
    <xdr:sp macro="" textlink="">
      <xdr:nvSpPr>
        <xdr:cNvPr id="72" name="財政力平均値テキスト">
          <a:extLst>
            <a:ext uri="{FF2B5EF4-FFF2-40B4-BE49-F238E27FC236}">
              <a16:creationId xmlns:a16="http://schemas.microsoft.com/office/drawing/2014/main" id="{00000000-0008-0000-0300-000048000000}"/>
            </a:ext>
          </a:extLst>
        </xdr:cNvPr>
        <xdr:cNvSpPr txBox="1"/>
      </xdr:nvSpPr>
      <xdr:spPr>
        <a:xfrm>
          <a:off x="5041900" y="716481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163285</xdr:rowOff>
    </xdr:from>
    <xdr:to>
      <xdr:col>23</xdr:col>
      <xdr:colOff>184150</xdr:colOff>
      <xdr:row>42</xdr:row>
      <xdr:rowOff>93435</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902200" y="7192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41</xdr:row>
      <xdr:rowOff>7257</xdr:rowOff>
    </xdr:from>
    <xdr:to>
      <xdr:col>19</xdr:col>
      <xdr:colOff>133350</xdr:colOff>
      <xdr:row>41</xdr:row>
      <xdr:rowOff>41728</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3225800" y="7036707"/>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9072</xdr:rowOff>
    </xdr:from>
    <xdr:to>
      <xdr:col>19</xdr:col>
      <xdr:colOff>184150</xdr:colOff>
      <xdr:row>42</xdr:row>
      <xdr:rowOff>110672</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4064000" y="7209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42</xdr:row>
      <xdr:rowOff>95449</xdr:rowOff>
    </xdr:from>
    <xdr:ext cx="7366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3733800" y="72963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40</xdr:row>
      <xdr:rowOff>144235</xdr:rowOff>
    </xdr:from>
    <xdr:to>
      <xdr:col>15</xdr:col>
      <xdr:colOff>82550</xdr:colOff>
      <xdr:row>41</xdr:row>
      <xdr:rowOff>7257</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2336800" y="7002235"/>
          <a:ext cx="8890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163285</xdr:rowOff>
    </xdr:from>
    <xdr:to>
      <xdr:col>15</xdr:col>
      <xdr:colOff>133350</xdr:colOff>
      <xdr:row>42</xdr:row>
      <xdr:rowOff>93435</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3175000" y="7192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42</xdr:row>
      <xdr:rowOff>78212</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2844800" y="72791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40</xdr:row>
      <xdr:rowOff>109765</xdr:rowOff>
    </xdr:from>
    <xdr:to>
      <xdr:col>11</xdr:col>
      <xdr:colOff>31750</xdr:colOff>
      <xdr:row>40</xdr:row>
      <xdr:rowOff>144235</xdr:rowOff>
    </xdr:to>
    <xdr:cxnSp macro="">
      <xdr:nvCxnSpPr>
        <xdr:cNvPr id="80" name="直線コネクタ 79">
          <a:extLst>
            <a:ext uri="{FF2B5EF4-FFF2-40B4-BE49-F238E27FC236}">
              <a16:creationId xmlns:a16="http://schemas.microsoft.com/office/drawing/2014/main" id="{00000000-0008-0000-0300-000050000000}"/>
            </a:ext>
          </a:extLst>
        </xdr:cNvPr>
        <xdr:cNvCxnSpPr/>
      </xdr:nvCxnSpPr>
      <xdr:spPr>
        <a:xfrm>
          <a:off x="1447800" y="6967765"/>
          <a:ext cx="889000" cy="34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128815</xdr:rowOff>
    </xdr:from>
    <xdr:to>
      <xdr:col>11</xdr:col>
      <xdr:colOff>82550</xdr:colOff>
      <xdr:row>42</xdr:row>
      <xdr:rowOff>58965</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2286000" y="7158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42</xdr:row>
      <xdr:rowOff>43742</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955800" y="72446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94343</xdr:rowOff>
    </xdr:from>
    <xdr:to>
      <xdr:col>7</xdr:col>
      <xdr:colOff>31750</xdr:colOff>
      <xdr:row>42</xdr:row>
      <xdr:rowOff>24493</xdr:rowOff>
    </xdr:to>
    <xdr:sp macro="" textlink="">
      <xdr:nvSpPr>
        <xdr:cNvPr id="83" name="フローチャート: 判断 82">
          <a:extLst>
            <a:ext uri="{FF2B5EF4-FFF2-40B4-BE49-F238E27FC236}">
              <a16:creationId xmlns:a16="http://schemas.microsoft.com/office/drawing/2014/main" id="{00000000-0008-0000-0300-000053000000}"/>
            </a:ext>
          </a:extLst>
        </xdr:cNvPr>
        <xdr:cNvSpPr/>
      </xdr:nvSpPr>
      <xdr:spPr>
        <a:xfrm>
          <a:off x="1397000" y="71237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42</xdr:row>
      <xdr:rowOff>9270</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066800" y="72101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8165</xdr:rowOff>
    </xdr:from>
    <xdr:to>
      <xdr:col>23</xdr:col>
      <xdr:colOff>184150</xdr:colOff>
      <xdr:row>41</xdr:row>
      <xdr:rowOff>109765</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902200" y="7037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40</xdr:row>
      <xdr:rowOff>24692</xdr:rowOff>
    </xdr:from>
    <xdr:ext cx="762000" cy="259045"/>
    <xdr:sp macro="" textlink="">
      <xdr:nvSpPr>
        <xdr:cNvPr id="91" name="財政力該当値テキスト">
          <a:extLst>
            <a:ext uri="{FF2B5EF4-FFF2-40B4-BE49-F238E27FC236}">
              <a16:creationId xmlns:a16="http://schemas.microsoft.com/office/drawing/2014/main" id="{00000000-0008-0000-0300-00005B000000}"/>
            </a:ext>
          </a:extLst>
        </xdr:cNvPr>
        <xdr:cNvSpPr txBox="1"/>
      </xdr:nvSpPr>
      <xdr:spPr>
        <a:xfrm>
          <a:off x="5041900" y="6882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40</xdr:row>
      <xdr:rowOff>162378</xdr:rowOff>
    </xdr:from>
    <xdr:to>
      <xdr:col>19</xdr:col>
      <xdr:colOff>184150</xdr:colOff>
      <xdr:row>41</xdr:row>
      <xdr:rowOff>92528</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4064000" y="7020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102705</xdr:rowOff>
    </xdr:from>
    <xdr:ext cx="7366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3733800" y="67892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40</xdr:row>
      <xdr:rowOff>127907</xdr:rowOff>
    </xdr:from>
    <xdr:to>
      <xdr:col>15</xdr:col>
      <xdr:colOff>133350</xdr:colOff>
      <xdr:row>41</xdr:row>
      <xdr:rowOff>58057</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3175000" y="6985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39</xdr:row>
      <xdr:rowOff>68234</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2844800" y="67547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40</xdr:row>
      <xdr:rowOff>93435</xdr:rowOff>
    </xdr:from>
    <xdr:to>
      <xdr:col>11</xdr:col>
      <xdr:colOff>82550</xdr:colOff>
      <xdr:row>41</xdr:row>
      <xdr:rowOff>23585</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2286000" y="69514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39</xdr:row>
      <xdr:rowOff>33762</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955800" y="67203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58965</xdr:rowOff>
    </xdr:from>
    <xdr:to>
      <xdr:col>7</xdr:col>
      <xdr:colOff>31750</xdr:colOff>
      <xdr:row>40</xdr:row>
      <xdr:rowOff>160565</xdr:rowOff>
    </xdr:to>
    <xdr:sp macro="" textlink="">
      <xdr:nvSpPr>
        <xdr:cNvPr id="98" name="楕円 97">
          <a:extLst>
            <a:ext uri="{FF2B5EF4-FFF2-40B4-BE49-F238E27FC236}">
              <a16:creationId xmlns:a16="http://schemas.microsoft.com/office/drawing/2014/main" id="{00000000-0008-0000-0300-000062000000}"/>
            </a:ext>
          </a:extLst>
        </xdr:cNvPr>
        <xdr:cNvSpPr/>
      </xdr:nvSpPr>
      <xdr:spPr>
        <a:xfrm>
          <a:off x="1397000" y="6916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38</xdr:row>
      <xdr:rowOff>170742</xdr:rowOff>
    </xdr:from>
    <xdr:ext cx="762000" cy="259045"/>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066800" y="66858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[92.7%]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前年度より</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1.1</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減少</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し、</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92.7</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％と</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なり、引き続き</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類似団体平均を下回る水準となった。</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歳入において、</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臨時財政対策債が減額となったものの、地方交付税や地方特例交付金等が増額となったことなどから、分母となる経常一般財源等の合計に加えた額が増額となった。</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また、歳出において、</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物件費では入間川・柏原センター施設維持管理等長期包括委託料の皆増などにより、扶助費では社会保障関連経費の全体的な増などにより、分子となる経常一般財源が増と</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なった。</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分子となる歳出の増加率を、分母となる歳入の増加率が上回ったことにより、歳入歳出の乖離が大きくなり、経常収支比率が前年度比</a:t>
          </a:r>
          <a:r>
            <a:rPr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1.1</a:t>
          </a:r>
          <a:r>
            <a:rPr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減</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となった。</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今後も引き続き、事務事業の選択と集中による経費の削減を進めるとともに、財源確保に努め、比率の低下を図る。</a:t>
          </a:r>
          <a:endParaRPr lang="ja-JP" altLang="ja-JP" sz="11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7" name="テキスト ボックス 126">
          <a:extLst>
            <a:ext uri="{FF2B5EF4-FFF2-40B4-BE49-F238E27FC236}">
              <a16:creationId xmlns:a16="http://schemas.microsoft.com/office/drawing/2014/main" id="{00000000-0008-0000-0300-00007F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8" name="財政構造の弾力性グラフ枠">
          <a:extLst>
            <a:ext uri="{FF2B5EF4-FFF2-40B4-BE49-F238E27FC236}">
              <a16:creationId xmlns:a16="http://schemas.microsoft.com/office/drawing/2014/main" id="{00000000-0008-0000-0300-000080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30480</xdr:rowOff>
    </xdr:from>
    <xdr:to>
      <xdr:col>23</xdr:col>
      <xdr:colOff>133350</xdr:colOff>
      <xdr:row>66</xdr:row>
      <xdr:rowOff>122767</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flipV="1">
          <a:off x="4953000" y="9974580"/>
          <a:ext cx="0" cy="146388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94844</xdr:rowOff>
    </xdr:from>
    <xdr:ext cx="762000" cy="259045"/>
    <xdr:sp macro="" textlink="">
      <xdr:nvSpPr>
        <xdr:cNvPr id="130" name="財政構造の弾力性最小値テキスト">
          <a:extLst>
            <a:ext uri="{FF2B5EF4-FFF2-40B4-BE49-F238E27FC236}">
              <a16:creationId xmlns:a16="http://schemas.microsoft.com/office/drawing/2014/main" id="{00000000-0008-0000-0300-000082000000}"/>
            </a:ext>
          </a:extLst>
        </xdr:cNvPr>
        <xdr:cNvSpPr txBox="1"/>
      </xdr:nvSpPr>
      <xdr:spPr>
        <a:xfrm>
          <a:off x="5041900" y="11410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122767</xdr:rowOff>
    </xdr:from>
    <xdr:to>
      <xdr:col>24</xdr:col>
      <xdr:colOff>12700</xdr:colOff>
      <xdr:row>66</xdr:row>
      <xdr:rowOff>122767</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1438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116857</xdr:rowOff>
    </xdr:from>
    <xdr:ext cx="762000" cy="259045"/>
    <xdr:sp macro="" textlink="">
      <xdr:nvSpPr>
        <xdr:cNvPr id="132" name="財政構造の弾力性最大値テキスト">
          <a:extLst>
            <a:ext uri="{FF2B5EF4-FFF2-40B4-BE49-F238E27FC236}">
              <a16:creationId xmlns:a16="http://schemas.microsoft.com/office/drawing/2014/main" id="{00000000-0008-0000-0300-000084000000}"/>
            </a:ext>
          </a:extLst>
        </xdr:cNvPr>
        <xdr:cNvSpPr txBox="1"/>
      </xdr:nvSpPr>
      <xdr:spPr>
        <a:xfrm>
          <a:off x="5041900" y="9718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30480</xdr:rowOff>
    </xdr:from>
    <xdr:to>
      <xdr:col>24</xdr:col>
      <xdr:colOff>12700</xdr:colOff>
      <xdr:row>58</xdr:row>
      <xdr:rowOff>30480</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4864100" y="9974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61</xdr:row>
      <xdr:rowOff>151554</xdr:rowOff>
    </xdr:from>
    <xdr:to>
      <xdr:col>23</xdr:col>
      <xdr:colOff>133350</xdr:colOff>
      <xdr:row>62</xdr:row>
      <xdr:rowOff>68580</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flipV="1">
          <a:off x="4114800" y="10610004"/>
          <a:ext cx="838200" cy="88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54204</xdr:rowOff>
    </xdr:from>
    <xdr:ext cx="762000" cy="259045"/>
    <xdr:sp macro="" textlink="">
      <xdr:nvSpPr>
        <xdr:cNvPr id="135" name="財政構造の弾力性平均値テキスト">
          <a:extLst>
            <a:ext uri="{FF2B5EF4-FFF2-40B4-BE49-F238E27FC236}">
              <a16:creationId xmlns:a16="http://schemas.microsoft.com/office/drawing/2014/main" id="{00000000-0008-0000-0300-000087000000}"/>
            </a:ext>
          </a:extLst>
        </xdr:cNvPr>
        <xdr:cNvSpPr txBox="1"/>
      </xdr:nvSpPr>
      <xdr:spPr>
        <a:xfrm>
          <a:off x="5041900" y="1068410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82127</xdr:rowOff>
    </xdr:from>
    <xdr:to>
      <xdr:col>23</xdr:col>
      <xdr:colOff>184150</xdr:colOff>
      <xdr:row>63</xdr:row>
      <xdr:rowOff>12277</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902200" y="10712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52494</xdr:rowOff>
    </xdr:from>
    <xdr:to>
      <xdr:col>19</xdr:col>
      <xdr:colOff>133350</xdr:colOff>
      <xdr:row>62</xdr:row>
      <xdr:rowOff>68580</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3225800" y="10682394"/>
          <a:ext cx="889000" cy="16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33867</xdr:rowOff>
    </xdr:from>
    <xdr:to>
      <xdr:col>19</xdr:col>
      <xdr:colOff>184150</xdr:colOff>
      <xdr:row>62</xdr:row>
      <xdr:rowOff>135467</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4064000" y="10663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120244</xdr:rowOff>
    </xdr:from>
    <xdr:ext cx="7366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3733800" y="107501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58</xdr:row>
      <xdr:rowOff>86783</xdr:rowOff>
    </xdr:from>
    <xdr:to>
      <xdr:col>15</xdr:col>
      <xdr:colOff>82550</xdr:colOff>
      <xdr:row>62</xdr:row>
      <xdr:rowOff>52494</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a:off x="2336800" y="10030883"/>
          <a:ext cx="889000" cy="6515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100754</xdr:rowOff>
    </xdr:from>
    <xdr:to>
      <xdr:col>15</xdr:col>
      <xdr:colOff>133350</xdr:colOff>
      <xdr:row>62</xdr:row>
      <xdr:rowOff>30904</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3175000" y="10559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41081</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2844800" y="10328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58</xdr:row>
      <xdr:rowOff>86783</xdr:rowOff>
    </xdr:from>
    <xdr:to>
      <xdr:col>11</xdr:col>
      <xdr:colOff>31750</xdr:colOff>
      <xdr:row>62</xdr:row>
      <xdr:rowOff>36406</xdr:rowOff>
    </xdr:to>
    <xdr:cxnSp macro="">
      <xdr:nvCxnSpPr>
        <xdr:cNvPr id="143" name="直線コネクタ 142">
          <a:extLst>
            <a:ext uri="{FF2B5EF4-FFF2-40B4-BE49-F238E27FC236}">
              <a16:creationId xmlns:a16="http://schemas.microsoft.com/office/drawing/2014/main" id="{00000000-0008-0000-0300-00008F000000}"/>
            </a:ext>
          </a:extLst>
        </xdr:cNvPr>
        <xdr:cNvCxnSpPr/>
      </xdr:nvCxnSpPr>
      <xdr:spPr>
        <a:xfrm flipV="1">
          <a:off x="1447800" y="10030883"/>
          <a:ext cx="889000" cy="6354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60</xdr:row>
      <xdr:rowOff>22860</xdr:rowOff>
    </xdr:from>
    <xdr:to>
      <xdr:col>11</xdr:col>
      <xdr:colOff>82550</xdr:colOff>
      <xdr:row>60</xdr:row>
      <xdr:rowOff>124460</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2286000" y="10309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109237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955800" y="10396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25823</xdr:rowOff>
    </xdr:from>
    <xdr:to>
      <xdr:col>7</xdr:col>
      <xdr:colOff>31750</xdr:colOff>
      <xdr:row>62</xdr:row>
      <xdr:rowOff>127423</xdr:rowOff>
    </xdr:to>
    <xdr:sp macro="" textlink="">
      <xdr:nvSpPr>
        <xdr:cNvPr id="146" name="フローチャート: 判断 145">
          <a:extLst>
            <a:ext uri="{FF2B5EF4-FFF2-40B4-BE49-F238E27FC236}">
              <a16:creationId xmlns:a16="http://schemas.microsoft.com/office/drawing/2014/main" id="{00000000-0008-0000-0300-000092000000}"/>
            </a:ext>
          </a:extLst>
        </xdr:cNvPr>
        <xdr:cNvSpPr/>
      </xdr:nvSpPr>
      <xdr:spPr>
        <a:xfrm>
          <a:off x="1397000" y="10655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112200</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1066800" y="107421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100754</xdr:rowOff>
    </xdr:from>
    <xdr:to>
      <xdr:col>23</xdr:col>
      <xdr:colOff>184150</xdr:colOff>
      <xdr:row>62</xdr:row>
      <xdr:rowOff>30904</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902200" y="10559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60</xdr:row>
      <xdr:rowOff>117281</xdr:rowOff>
    </xdr:from>
    <xdr:ext cx="762000" cy="259045"/>
    <xdr:sp macro="" textlink="">
      <xdr:nvSpPr>
        <xdr:cNvPr id="154" name="財政構造の弾力性該当値テキスト">
          <a:extLst>
            <a:ext uri="{FF2B5EF4-FFF2-40B4-BE49-F238E27FC236}">
              <a16:creationId xmlns:a16="http://schemas.microsoft.com/office/drawing/2014/main" id="{00000000-0008-0000-0300-00009A000000}"/>
            </a:ext>
          </a:extLst>
        </xdr:cNvPr>
        <xdr:cNvSpPr txBox="1"/>
      </xdr:nvSpPr>
      <xdr:spPr>
        <a:xfrm>
          <a:off x="5041900" y="104042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62</xdr:row>
      <xdr:rowOff>17780</xdr:rowOff>
    </xdr:from>
    <xdr:to>
      <xdr:col>19</xdr:col>
      <xdr:colOff>184150</xdr:colOff>
      <xdr:row>62</xdr:row>
      <xdr:rowOff>119380</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4064000" y="1064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129557</xdr:rowOff>
    </xdr:from>
    <xdr:ext cx="7366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3733800" y="104165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1694</xdr:rowOff>
    </xdr:from>
    <xdr:to>
      <xdr:col>15</xdr:col>
      <xdr:colOff>133350</xdr:colOff>
      <xdr:row>62</xdr:row>
      <xdr:rowOff>103294</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3175000" y="10631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88071</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2844800" y="107179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58</xdr:row>
      <xdr:rowOff>35983</xdr:rowOff>
    </xdr:from>
    <xdr:to>
      <xdr:col>11</xdr:col>
      <xdr:colOff>82550</xdr:colOff>
      <xdr:row>58</xdr:row>
      <xdr:rowOff>137583</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2286000" y="9980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56</xdr:row>
      <xdr:rowOff>147760</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955800" y="9748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157056</xdr:rowOff>
    </xdr:from>
    <xdr:to>
      <xdr:col>7</xdr:col>
      <xdr:colOff>31750</xdr:colOff>
      <xdr:row>62</xdr:row>
      <xdr:rowOff>87206</xdr:rowOff>
    </xdr:to>
    <xdr:sp macro="" textlink="">
      <xdr:nvSpPr>
        <xdr:cNvPr id="161" name="楕円 160">
          <a:extLst>
            <a:ext uri="{FF2B5EF4-FFF2-40B4-BE49-F238E27FC236}">
              <a16:creationId xmlns:a16="http://schemas.microsoft.com/office/drawing/2014/main" id="{00000000-0008-0000-0300-0000A1000000}"/>
            </a:ext>
          </a:extLst>
        </xdr:cNvPr>
        <xdr:cNvSpPr/>
      </xdr:nvSpPr>
      <xdr:spPr>
        <a:xfrm>
          <a:off x="1397000" y="10615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97383</xdr:rowOff>
    </xdr:from>
    <xdr:ext cx="762000" cy="259045"/>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1066800" y="103843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5" name="テキスト ボックス 164">
          <a:extLst>
            <a:ext uri="{FF2B5EF4-FFF2-40B4-BE49-F238E27FC236}">
              <a16:creationId xmlns:a16="http://schemas.microsoft.com/office/drawing/2014/main" id="{00000000-0008-0000-0300-0000A5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[122,004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131,832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4" name="正方形/長方形 173">
          <a:extLst>
            <a:ext uri="{FF2B5EF4-FFF2-40B4-BE49-F238E27FC236}">
              <a16:creationId xmlns:a16="http://schemas.microsoft.com/office/drawing/2014/main" id="{00000000-0008-0000-0300-0000AE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前年度比</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9,001</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円</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し</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たものの</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、引き続き類似団体平均を下回る水準となっている。</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人件費において、</a:t>
          </a:r>
          <a:r>
            <a:rPr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人事院勧告により給料表が改定されたことや、期末及び勤勉手当の増額、会計年度任用職員に係る勤勉手当の皆増などにより増</a:t>
          </a:r>
          <a:r>
            <a:rPr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となったこと</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、物件費において、</a:t>
          </a:r>
          <a:r>
            <a:rPr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入間川・柏原センター施設維持管理等長期包括委託料の皆増などにより</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増となったこと</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から、人件費・物件費合計</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が増加</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したものである。</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今後も引き続き、</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RPA</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や</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AI-OCR</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等の活用による事務の効率化を図ることで、人件費や物件費の抑制を図り、行政コストの削減に努める。</a:t>
          </a:r>
          <a:endParaRPr lang="ja-JP" altLang="ja-JP" sz="12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8" name="テキスト ボックス 187">
          <a:extLst>
            <a:ext uri="{FF2B5EF4-FFF2-40B4-BE49-F238E27FC236}">
              <a16:creationId xmlns:a16="http://schemas.microsoft.com/office/drawing/2014/main" id="{00000000-0008-0000-0300-0000BC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90" name="テキスト ボックス 189">
          <a:extLst>
            <a:ext uri="{FF2B5EF4-FFF2-40B4-BE49-F238E27FC236}">
              <a16:creationId xmlns:a16="http://schemas.microsoft.com/office/drawing/2014/main" id="{00000000-0008-0000-0300-0000BE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1" name="人件費・物件費等の状況グラフ枠">
          <a:extLst>
            <a:ext uri="{FF2B5EF4-FFF2-40B4-BE49-F238E27FC236}">
              <a16:creationId xmlns:a16="http://schemas.microsoft.com/office/drawing/2014/main" id="{00000000-0008-0000-0300-0000BF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124227</xdr:rowOff>
    </xdr:from>
    <xdr:to>
      <xdr:col>23</xdr:col>
      <xdr:colOff>133350</xdr:colOff>
      <xdr:row>88</xdr:row>
      <xdr:rowOff>136429</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flipV="1">
          <a:off x="4953000" y="13840227"/>
          <a:ext cx="0" cy="138380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108506</xdr:rowOff>
    </xdr:from>
    <xdr:ext cx="762000" cy="259045"/>
    <xdr:sp macro="" textlink="">
      <xdr:nvSpPr>
        <xdr:cNvPr id="193" name="人件費・物件費等の状況最小値テキスト">
          <a:extLst>
            <a:ext uri="{FF2B5EF4-FFF2-40B4-BE49-F238E27FC236}">
              <a16:creationId xmlns:a16="http://schemas.microsoft.com/office/drawing/2014/main" id="{00000000-0008-0000-0300-0000C1000000}"/>
            </a:ext>
          </a:extLst>
        </xdr:cNvPr>
        <xdr:cNvSpPr txBox="1"/>
      </xdr:nvSpPr>
      <xdr:spPr>
        <a:xfrm>
          <a:off x="5041900" y="151961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196,177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136429</xdr:rowOff>
    </xdr:from>
    <xdr:to>
      <xdr:col>24</xdr:col>
      <xdr:colOff>12700</xdr:colOff>
      <xdr:row>88</xdr:row>
      <xdr:rowOff>136429</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52240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39154</xdr:rowOff>
    </xdr:from>
    <xdr:ext cx="762000" cy="259045"/>
    <xdr:sp macro="" textlink="">
      <xdr:nvSpPr>
        <xdr:cNvPr id="195" name="人件費・物件費等の状況最大値テキスト">
          <a:extLst>
            <a:ext uri="{FF2B5EF4-FFF2-40B4-BE49-F238E27FC236}">
              <a16:creationId xmlns:a16="http://schemas.microsoft.com/office/drawing/2014/main" id="{00000000-0008-0000-0300-0000C3000000}"/>
            </a:ext>
          </a:extLst>
        </xdr:cNvPr>
        <xdr:cNvSpPr txBox="1"/>
      </xdr:nvSpPr>
      <xdr:spPr>
        <a:xfrm>
          <a:off x="5041900" y="1358370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92,951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124227</xdr:rowOff>
    </xdr:from>
    <xdr:to>
      <xdr:col>24</xdr:col>
      <xdr:colOff>12700</xdr:colOff>
      <xdr:row>80</xdr:row>
      <xdr:rowOff>124227</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4864100" y="138402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50135</xdr:rowOff>
    </xdr:from>
    <xdr:to>
      <xdr:col>23</xdr:col>
      <xdr:colOff>133350</xdr:colOff>
      <xdr:row>82</xdr:row>
      <xdr:rowOff>170797</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4114800" y="14109035"/>
          <a:ext cx="838200" cy="1206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145288</xdr:rowOff>
    </xdr:from>
    <xdr:ext cx="762000" cy="259045"/>
    <xdr:sp macro="" textlink="">
      <xdr:nvSpPr>
        <xdr:cNvPr id="198" name="人件費・物件費等の状況平均値テキスト">
          <a:extLst>
            <a:ext uri="{FF2B5EF4-FFF2-40B4-BE49-F238E27FC236}">
              <a16:creationId xmlns:a16="http://schemas.microsoft.com/office/drawing/2014/main" id="{00000000-0008-0000-0300-0000C6000000}"/>
            </a:ext>
          </a:extLst>
        </xdr:cNvPr>
        <xdr:cNvSpPr txBox="1"/>
      </xdr:nvSpPr>
      <xdr:spPr>
        <a:xfrm>
          <a:off x="5041900" y="143756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138,763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1761</xdr:rowOff>
    </xdr:from>
    <xdr:to>
      <xdr:col>23</xdr:col>
      <xdr:colOff>184150</xdr:colOff>
      <xdr:row>84</xdr:row>
      <xdr:rowOff>103361</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902200" y="1440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50135</xdr:rowOff>
    </xdr:from>
    <xdr:to>
      <xdr:col>19</xdr:col>
      <xdr:colOff>133350</xdr:colOff>
      <xdr:row>82</xdr:row>
      <xdr:rowOff>84345</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flipV="1">
          <a:off x="3225800" y="14109035"/>
          <a:ext cx="889000" cy="34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60230</xdr:rowOff>
    </xdr:from>
    <xdr:to>
      <xdr:col>19</xdr:col>
      <xdr:colOff>184150</xdr:colOff>
      <xdr:row>83</xdr:row>
      <xdr:rowOff>161830</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4064000" y="14290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146607</xdr:rowOff>
    </xdr:from>
    <xdr:ext cx="7366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3733800" y="143769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28310</xdr:rowOff>
    </xdr:from>
    <xdr:to>
      <xdr:col>15</xdr:col>
      <xdr:colOff>82550</xdr:colOff>
      <xdr:row>82</xdr:row>
      <xdr:rowOff>84345</xdr:rowOff>
    </xdr:to>
    <xdr:cxnSp macro="">
      <xdr:nvCxnSpPr>
        <xdr:cNvPr id="203" name="直線コネクタ 202">
          <a:extLst>
            <a:ext uri="{FF2B5EF4-FFF2-40B4-BE49-F238E27FC236}">
              <a16:creationId xmlns:a16="http://schemas.microsoft.com/office/drawing/2014/main" id="{00000000-0008-0000-0300-0000CB000000}"/>
            </a:ext>
          </a:extLst>
        </xdr:cNvPr>
        <xdr:cNvCxnSpPr/>
      </xdr:nvCxnSpPr>
      <xdr:spPr>
        <a:xfrm>
          <a:off x="2336800" y="14087210"/>
          <a:ext cx="889000" cy="560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82510</xdr:rowOff>
    </xdr:from>
    <xdr:to>
      <xdr:col>15</xdr:col>
      <xdr:colOff>133350</xdr:colOff>
      <xdr:row>84</xdr:row>
      <xdr:rowOff>12660</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3175000" y="14312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168887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2844800" y="14399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112423</xdr:rowOff>
    </xdr:from>
    <xdr:to>
      <xdr:col>11</xdr:col>
      <xdr:colOff>31750</xdr:colOff>
      <xdr:row>82</xdr:row>
      <xdr:rowOff>28310</xdr:rowOff>
    </xdr:to>
    <xdr:cxnSp macro="">
      <xdr:nvCxnSpPr>
        <xdr:cNvPr id="206" name="直線コネクタ 205">
          <a:extLst>
            <a:ext uri="{FF2B5EF4-FFF2-40B4-BE49-F238E27FC236}">
              <a16:creationId xmlns:a16="http://schemas.microsoft.com/office/drawing/2014/main" id="{00000000-0008-0000-0300-0000CE000000}"/>
            </a:ext>
          </a:extLst>
        </xdr:cNvPr>
        <xdr:cNvCxnSpPr/>
      </xdr:nvCxnSpPr>
      <xdr:spPr>
        <a:xfrm>
          <a:off x="1447800" y="13999873"/>
          <a:ext cx="889000" cy="873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20307</xdr:rowOff>
    </xdr:from>
    <xdr:to>
      <xdr:col>11</xdr:col>
      <xdr:colOff>82550</xdr:colOff>
      <xdr:row>83</xdr:row>
      <xdr:rowOff>121907</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2286000" y="14250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106684</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955800" y="14337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89984</xdr:rowOff>
    </xdr:from>
    <xdr:to>
      <xdr:col>7</xdr:col>
      <xdr:colOff>31750</xdr:colOff>
      <xdr:row>83</xdr:row>
      <xdr:rowOff>20134</xdr:rowOff>
    </xdr:to>
    <xdr:sp macro="" textlink="">
      <xdr:nvSpPr>
        <xdr:cNvPr id="209" name="フローチャート: 判断 208">
          <a:extLst>
            <a:ext uri="{FF2B5EF4-FFF2-40B4-BE49-F238E27FC236}">
              <a16:creationId xmlns:a16="http://schemas.microsoft.com/office/drawing/2014/main" id="{00000000-0008-0000-0300-0000D1000000}"/>
            </a:ext>
          </a:extLst>
        </xdr:cNvPr>
        <xdr:cNvSpPr/>
      </xdr:nvSpPr>
      <xdr:spPr>
        <a:xfrm>
          <a:off x="1397000" y="14148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4911</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066800" y="142352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119997</xdr:rowOff>
    </xdr:from>
    <xdr:to>
      <xdr:col>23</xdr:col>
      <xdr:colOff>184150</xdr:colOff>
      <xdr:row>83</xdr:row>
      <xdr:rowOff>50147</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902200" y="14178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136524</xdr:rowOff>
    </xdr:from>
    <xdr:ext cx="762000" cy="259045"/>
    <xdr:sp macro="" textlink="">
      <xdr:nvSpPr>
        <xdr:cNvPr id="217" name="人件費・物件費等の状況該当値テキスト">
          <a:extLst>
            <a:ext uri="{FF2B5EF4-FFF2-40B4-BE49-F238E27FC236}">
              <a16:creationId xmlns:a16="http://schemas.microsoft.com/office/drawing/2014/main" id="{00000000-0008-0000-0300-0000D9000000}"/>
            </a:ext>
          </a:extLst>
        </xdr:cNvPr>
        <xdr:cNvSpPr txBox="1"/>
      </xdr:nvSpPr>
      <xdr:spPr>
        <a:xfrm>
          <a:off x="5041900" y="140239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170785</xdr:rowOff>
    </xdr:from>
    <xdr:to>
      <xdr:col>19</xdr:col>
      <xdr:colOff>184150</xdr:colOff>
      <xdr:row>82</xdr:row>
      <xdr:rowOff>100935</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4064000" y="14058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111112</xdr:rowOff>
    </xdr:from>
    <xdr:ext cx="7366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3733800" y="1382711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33545</xdr:rowOff>
    </xdr:from>
    <xdr:to>
      <xdr:col>15</xdr:col>
      <xdr:colOff>133350</xdr:colOff>
      <xdr:row>82</xdr:row>
      <xdr:rowOff>135145</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3175000" y="14092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145322</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2844800" y="138613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148960</xdr:rowOff>
    </xdr:from>
    <xdr:to>
      <xdr:col>11</xdr:col>
      <xdr:colOff>82550</xdr:colOff>
      <xdr:row>82</xdr:row>
      <xdr:rowOff>79110</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2286000" y="14036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89287</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955800" y="13805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61623</xdr:rowOff>
    </xdr:from>
    <xdr:to>
      <xdr:col>7</xdr:col>
      <xdr:colOff>31750</xdr:colOff>
      <xdr:row>81</xdr:row>
      <xdr:rowOff>163223</xdr:rowOff>
    </xdr:to>
    <xdr:sp macro="" textlink="">
      <xdr:nvSpPr>
        <xdr:cNvPr id="224" name="楕円 223">
          <a:extLst>
            <a:ext uri="{FF2B5EF4-FFF2-40B4-BE49-F238E27FC236}">
              <a16:creationId xmlns:a16="http://schemas.microsoft.com/office/drawing/2014/main" id="{00000000-0008-0000-0300-0000E0000000}"/>
            </a:ext>
          </a:extLst>
        </xdr:cNvPr>
        <xdr:cNvSpPr/>
      </xdr:nvSpPr>
      <xdr:spPr>
        <a:xfrm>
          <a:off x="1397000" y="13949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1950</xdr:rowOff>
    </xdr:from>
    <xdr:ext cx="762000" cy="259045"/>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066800" y="137179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7" name="テキスト ボックス 226">
          <a:extLst>
            <a:ext uri="{FF2B5EF4-FFF2-40B4-BE49-F238E27FC236}">
              <a16:creationId xmlns:a16="http://schemas.microsoft.com/office/drawing/2014/main" id="{00000000-0008-0000-0300-0000E3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8" name="テキスト ボックス 227">
          <a:extLst>
            <a:ext uri="{FF2B5EF4-FFF2-40B4-BE49-F238E27FC236}">
              <a16:creationId xmlns:a16="http://schemas.microsoft.com/office/drawing/2014/main" id="{00000000-0008-0000-0300-0000E4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[101.5]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6" name="正方形/長方形 235">
          <a:extLst>
            <a:ext uri="{FF2B5EF4-FFF2-40B4-BE49-F238E27FC236}">
              <a16:creationId xmlns:a16="http://schemas.microsoft.com/office/drawing/2014/main" id="{00000000-0008-0000-0300-0000EC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7" name="正方形/長方形 236">
          <a:extLst>
            <a:ext uri="{FF2B5EF4-FFF2-40B4-BE49-F238E27FC236}">
              <a16:creationId xmlns:a16="http://schemas.microsoft.com/office/drawing/2014/main" id="{00000000-0008-0000-0300-0000ED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前年度より</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0.2</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ポイント上昇し、</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101.5</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となり、引き続き類似団体平均を上回る水準となった。</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国と比較して初任給基準が高いこと、また、高年齢層の昇給停止を実施していないこと等により上昇に転じているが、引き続き状況を注視しながら適正化に努める。</a:t>
          </a:r>
          <a:endParaRPr lang="ja-JP" altLang="ja-JP" sz="12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2" name="テキスト ボックス 251">
          <a:extLst>
            <a:ext uri="{FF2B5EF4-FFF2-40B4-BE49-F238E27FC236}">
              <a16:creationId xmlns:a16="http://schemas.microsoft.com/office/drawing/2014/main" id="{00000000-0008-0000-0300-0000FC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3" name="給与水準   （国との比較）グラフ枠">
          <a:extLst>
            <a:ext uri="{FF2B5EF4-FFF2-40B4-BE49-F238E27FC236}">
              <a16:creationId xmlns:a16="http://schemas.microsoft.com/office/drawing/2014/main" id="{00000000-0008-0000-0300-0000FD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44450</xdr:rowOff>
    </xdr:from>
    <xdr:to>
      <xdr:col>81</xdr:col>
      <xdr:colOff>44450</xdr:colOff>
      <xdr:row>90</xdr:row>
      <xdr:rowOff>39159</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flipV="1">
          <a:off x="17018000" y="13760450"/>
          <a:ext cx="0" cy="170920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90</xdr:row>
      <xdr:rowOff>11236</xdr:rowOff>
    </xdr:from>
    <xdr:ext cx="762000" cy="259045"/>
    <xdr:sp macro="" textlink="">
      <xdr:nvSpPr>
        <xdr:cNvPr id="255" name="給与水準   （国との比較）最小値テキスト">
          <a:extLst>
            <a:ext uri="{FF2B5EF4-FFF2-40B4-BE49-F238E27FC236}">
              <a16:creationId xmlns:a16="http://schemas.microsoft.com/office/drawing/2014/main" id="{00000000-0008-0000-0300-0000FF000000}"/>
            </a:ext>
          </a:extLst>
        </xdr:cNvPr>
        <xdr:cNvSpPr txBox="1"/>
      </xdr:nvSpPr>
      <xdr:spPr>
        <a:xfrm>
          <a:off x="17106900" y="154417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90</xdr:row>
      <xdr:rowOff>39159</xdr:rowOff>
    </xdr:from>
    <xdr:to>
      <xdr:col>81</xdr:col>
      <xdr:colOff>133350</xdr:colOff>
      <xdr:row>90</xdr:row>
      <xdr:rowOff>39159</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54696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130827</xdr:rowOff>
    </xdr:from>
    <xdr:ext cx="762000" cy="259045"/>
    <xdr:sp macro="" textlink="">
      <xdr:nvSpPr>
        <xdr:cNvPr id="257" name="給与水準   （国との比較）最大値テキスト">
          <a:extLst>
            <a:ext uri="{FF2B5EF4-FFF2-40B4-BE49-F238E27FC236}">
              <a16:creationId xmlns:a16="http://schemas.microsoft.com/office/drawing/2014/main" id="{00000000-0008-0000-0300-000001010000}"/>
            </a:ext>
          </a:extLst>
        </xdr:cNvPr>
        <xdr:cNvSpPr txBox="1"/>
      </xdr:nvSpPr>
      <xdr:spPr>
        <a:xfrm>
          <a:off x="17106900" y="1350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44450</xdr:rowOff>
    </xdr:from>
    <xdr:to>
      <xdr:col>81</xdr:col>
      <xdr:colOff>133350</xdr:colOff>
      <xdr:row>80</xdr:row>
      <xdr:rowOff>44450</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6929100" y="13760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89</xdr:row>
      <xdr:rowOff>9525</xdr:rowOff>
    </xdr:from>
    <xdr:to>
      <xdr:col>81</xdr:col>
      <xdr:colOff>44450</xdr:colOff>
      <xdr:row>89</xdr:row>
      <xdr:rowOff>49741</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a:off x="16179800" y="15268575"/>
          <a:ext cx="8382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138236</xdr:rowOff>
    </xdr:from>
    <xdr:ext cx="762000" cy="259045"/>
    <xdr:sp macro="" textlink="">
      <xdr:nvSpPr>
        <xdr:cNvPr id="260" name="給与水準   （国との比較）平均値テキスト">
          <a:extLst>
            <a:ext uri="{FF2B5EF4-FFF2-40B4-BE49-F238E27FC236}">
              <a16:creationId xmlns:a16="http://schemas.microsoft.com/office/drawing/2014/main" id="{00000000-0008-0000-0300-000004010000}"/>
            </a:ext>
          </a:extLst>
        </xdr:cNvPr>
        <xdr:cNvSpPr txBox="1"/>
      </xdr:nvSpPr>
      <xdr:spPr>
        <a:xfrm>
          <a:off x="17106900" y="1454003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121709</xdr:rowOff>
    </xdr:from>
    <xdr:to>
      <xdr:col>81</xdr:col>
      <xdr:colOff>95250</xdr:colOff>
      <xdr:row>86</xdr:row>
      <xdr:rowOff>51859</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967200" y="14694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88</xdr:row>
      <xdr:rowOff>160866</xdr:rowOff>
    </xdr:from>
    <xdr:to>
      <xdr:col>77</xdr:col>
      <xdr:colOff>44450</xdr:colOff>
      <xdr:row>89</xdr:row>
      <xdr:rowOff>9525</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a:off x="15290800" y="15248466"/>
          <a:ext cx="889000" cy="2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121709</xdr:rowOff>
    </xdr:from>
    <xdr:to>
      <xdr:col>77</xdr:col>
      <xdr:colOff>95250</xdr:colOff>
      <xdr:row>86</xdr:row>
      <xdr:rowOff>51859</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6129000" y="14694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62036</xdr:rowOff>
    </xdr:from>
    <xdr:ext cx="7366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5798800" y="1446383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88</xdr:row>
      <xdr:rowOff>40216</xdr:rowOff>
    </xdr:from>
    <xdr:to>
      <xdr:col>72</xdr:col>
      <xdr:colOff>203200</xdr:colOff>
      <xdr:row>88</xdr:row>
      <xdr:rowOff>160866</xdr:rowOff>
    </xdr:to>
    <xdr:cxnSp macro="">
      <xdr:nvCxnSpPr>
        <xdr:cNvPr id="265" name="直線コネクタ 264">
          <a:extLst>
            <a:ext uri="{FF2B5EF4-FFF2-40B4-BE49-F238E27FC236}">
              <a16:creationId xmlns:a16="http://schemas.microsoft.com/office/drawing/2014/main" id="{00000000-0008-0000-0300-000009010000}"/>
            </a:ext>
          </a:extLst>
        </xdr:cNvPr>
        <xdr:cNvCxnSpPr/>
      </xdr:nvCxnSpPr>
      <xdr:spPr>
        <a:xfrm>
          <a:off x="14401800" y="15127816"/>
          <a:ext cx="889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161925</xdr:rowOff>
    </xdr:from>
    <xdr:to>
      <xdr:col>73</xdr:col>
      <xdr:colOff>44450</xdr:colOff>
      <xdr:row>86</xdr:row>
      <xdr:rowOff>92075</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5240000" y="14735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102252</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4909800" y="145040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88</xdr:row>
      <xdr:rowOff>40216</xdr:rowOff>
    </xdr:from>
    <xdr:to>
      <xdr:col>68</xdr:col>
      <xdr:colOff>152400</xdr:colOff>
      <xdr:row>88</xdr:row>
      <xdr:rowOff>100541</xdr:rowOff>
    </xdr:to>
    <xdr:cxnSp macro="">
      <xdr:nvCxnSpPr>
        <xdr:cNvPr id="268" name="直線コネクタ 267">
          <a:extLst>
            <a:ext uri="{FF2B5EF4-FFF2-40B4-BE49-F238E27FC236}">
              <a16:creationId xmlns:a16="http://schemas.microsoft.com/office/drawing/2014/main" id="{00000000-0008-0000-0300-00000C010000}"/>
            </a:ext>
          </a:extLst>
        </xdr:cNvPr>
        <xdr:cNvCxnSpPr/>
      </xdr:nvCxnSpPr>
      <xdr:spPr>
        <a:xfrm flipV="1">
          <a:off x="13512800" y="15127816"/>
          <a:ext cx="8890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86</xdr:row>
      <xdr:rowOff>10584</xdr:rowOff>
    </xdr:from>
    <xdr:to>
      <xdr:col>68</xdr:col>
      <xdr:colOff>203200</xdr:colOff>
      <xdr:row>86</xdr:row>
      <xdr:rowOff>112184</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4351000" y="14755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122361</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4020800" y="145241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40216</xdr:rowOff>
    </xdr:from>
    <xdr:to>
      <xdr:col>64</xdr:col>
      <xdr:colOff>152400</xdr:colOff>
      <xdr:row>87</xdr:row>
      <xdr:rowOff>141816</xdr:rowOff>
    </xdr:to>
    <xdr:sp macro="" textlink="">
      <xdr:nvSpPr>
        <xdr:cNvPr id="271" name="フローチャート: 判断 270">
          <a:extLst>
            <a:ext uri="{FF2B5EF4-FFF2-40B4-BE49-F238E27FC236}">
              <a16:creationId xmlns:a16="http://schemas.microsoft.com/office/drawing/2014/main" id="{00000000-0008-0000-0300-00000F010000}"/>
            </a:ext>
          </a:extLst>
        </xdr:cNvPr>
        <xdr:cNvSpPr/>
      </xdr:nvSpPr>
      <xdr:spPr>
        <a:xfrm>
          <a:off x="13462000" y="149563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85</xdr:row>
      <xdr:rowOff>151993</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3131800" y="147252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88</xdr:row>
      <xdr:rowOff>170391</xdr:rowOff>
    </xdr:from>
    <xdr:to>
      <xdr:col>81</xdr:col>
      <xdr:colOff>95250</xdr:colOff>
      <xdr:row>89</xdr:row>
      <xdr:rowOff>100541</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967200" y="15257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88</xdr:row>
      <xdr:rowOff>142468</xdr:rowOff>
    </xdr:from>
    <xdr:ext cx="762000" cy="259045"/>
    <xdr:sp macro="" textlink="">
      <xdr:nvSpPr>
        <xdr:cNvPr id="279" name="給与水準   （国との比較）該当値テキスト">
          <a:extLst>
            <a:ext uri="{FF2B5EF4-FFF2-40B4-BE49-F238E27FC236}">
              <a16:creationId xmlns:a16="http://schemas.microsoft.com/office/drawing/2014/main" id="{00000000-0008-0000-0300-000017010000}"/>
            </a:ext>
          </a:extLst>
        </xdr:cNvPr>
        <xdr:cNvSpPr txBox="1"/>
      </xdr:nvSpPr>
      <xdr:spPr>
        <a:xfrm>
          <a:off x="17106900" y="152300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88</xdr:row>
      <xdr:rowOff>130175</xdr:rowOff>
    </xdr:from>
    <xdr:to>
      <xdr:col>77</xdr:col>
      <xdr:colOff>95250</xdr:colOff>
      <xdr:row>89</xdr:row>
      <xdr:rowOff>60325</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6129000" y="15217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89</xdr:row>
      <xdr:rowOff>45102</xdr:rowOff>
    </xdr:from>
    <xdr:ext cx="7366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5798800" y="153041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88</xdr:row>
      <xdr:rowOff>110066</xdr:rowOff>
    </xdr:from>
    <xdr:to>
      <xdr:col>73</xdr:col>
      <xdr:colOff>44450</xdr:colOff>
      <xdr:row>89</xdr:row>
      <xdr:rowOff>40216</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5240000" y="15197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89</xdr:row>
      <xdr:rowOff>24993</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909800" y="152840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87</xdr:row>
      <xdr:rowOff>160866</xdr:rowOff>
    </xdr:from>
    <xdr:to>
      <xdr:col>68</xdr:col>
      <xdr:colOff>203200</xdr:colOff>
      <xdr:row>88</xdr:row>
      <xdr:rowOff>91016</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4351000" y="15077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88</xdr:row>
      <xdr:rowOff>75793</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4020800" y="151633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88</xdr:row>
      <xdr:rowOff>49741</xdr:rowOff>
    </xdr:from>
    <xdr:to>
      <xdr:col>64</xdr:col>
      <xdr:colOff>152400</xdr:colOff>
      <xdr:row>88</xdr:row>
      <xdr:rowOff>151341</xdr:rowOff>
    </xdr:to>
    <xdr:sp macro="" textlink="">
      <xdr:nvSpPr>
        <xdr:cNvPr id="286" name="楕円 285">
          <a:extLst>
            <a:ext uri="{FF2B5EF4-FFF2-40B4-BE49-F238E27FC236}">
              <a16:creationId xmlns:a16="http://schemas.microsoft.com/office/drawing/2014/main" id="{00000000-0008-0000-0300-00001E010000}"/>
            </a:ext>
          </a:extLst>
        </xdr:cNvPr>
        <xdr:cNvSpPr/>
      </xdr:nvSpPr>
      <xdr:spPr>
        <a:xfrm>
          <a:off x="13462000" y="15137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88</xdr:row>
      <xdr:rowOff>136118</xdr:rowOff>
    </xdr:from>
    <xdr:ext cx="762000" cy="259045"/>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131800" y="152237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9" name="テキスト ボックス 288">
          <a:extLst>
            <a:ext uri="{FF2B5EF4-FFF2-40B4-BE49-F238E27FC236}">
              <a16:creationId xmlns:a16="http://schemas.microsoft.com/office/drawing/2014/main" id="{00000000-0008-0000-0300-000021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0" name="テキスト ボックス 289">
          <a:extLst>
            <a:ext uri="{FF2B5EF4-FFF2-40B4-BE49-F238E27FC236}">
              <a16:creationId xmlns:a16="http://schemas.microsoft.com/office/drawing/2014/main" id="{00000000-0008-0000-0300-000022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[5.54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8" name="正方形/長方形 297">
          <a:extLst>
            <a:ext uri="{FF2B5EF4-FFF2-40B4-BE49-F238E27FC236}">
              <a16:creationId xmlns:a16="http://schemas.microsoft.com/office/drawing/2014/main" id="{00000000-0008-0000-0300-00002A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9" name="正方形/長方形 298">
          <a:extLst>
            <a:ext uri="{FF2B5EF4-FFF2-40B4-BE49-F238E27FC236}">
              <a16:creationId xmlns:a16="http://schemas.microsoft.com/office/drawing/2014/main" id="{00000000-0008-0000-0300-00002B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5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前年度より</a:t>
          </a:r>
          <a:r>
            <a:rPr kumimoji="1" lang="en-US" altLang="ja-JP" sz="1050">
              <a:solidFill>
                <a:schemeClr val="dk1"/>
              </a:solidFill>
              <a:effectLst/>
              <a:latin typeface="ＭＳ Ｐゴシック" panose="020B0600070205080204" pitchFamily="50" charset="-128"/>
              <a:ea typeface="ＭＳ Ｐゴシック" panose="020B0600070205080204" pitchFamily="50" charset="-128"/>
              <a:cs typeface="+mn-cs"/>
            </a:rPr>
            <a:t>0.15</a:t>
          </a:r>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ポイント増加し、</a:t>
          </a:r>
          <a:r>
            <a:rPr kumimoji="1" lang="en-US" altLang="ja-JP" sz="1050">
              <a:solidFill>
                <a:schemeClr val="dk1"/>
              </a:solidFill>
              <a:effectLst/>
              <a:latin typeface="ＭＳ Ｐゴシック" panose="020B0600070205080204" pitchFamily="50" charset="-128"/>
              <a:ea typeface="ＭＳ Ｐゴシック" panose="020B0600070205080204" pitchFamily="50" charset="-128"/>
              <a:cs typeface="+mn-cs"/>
            </a:rPr>
            <a:t>5.54</a:t>
          </a:r>
          <a:r>
            <a:rPr kumimoji="1" lang="ja-JP" altLang="en-US" sz="1050">
              <a:solidFill>
                <a:schemeClr val="dk1"/>
              </a:solidFill>
              <a:effectLst/>
              <a:latin typeface="ＭＳ Ｐゴシック" panose="020B0600070205080204" pitchFamily="50" charset="-128"/>
              <a:ea typeface="ＭＳ Ｐゴシック" panose="020B0600070205080204" pitchFamily="50" charset="-128"/>
              <a:cs typeface="+mn-cs"/>
            </a:rPr>
            <a:t>人</a:t>
          </a:r>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となり、引き続き類似団体平均を</a:t>
          </a:r>
          <a:r>
            <a:rPr kumimoji="1" lang="ja-JP" altLang="en-US" sz="1050">
              <a:solidFill>
                <a:schemeClr val="dk1"/>
              </a:solidFill>
              <a:effectLst/>
              <a:latin typeface="ＭＳ Ｐゴシック" panose="020B0600070205080204" pitchFamily="50" charset="-128"/>
              <a:ea typeface="ＭＳ Ｐゴシック" panose="020B0600070205080204" pitchFamily="50" charset="-128"/>
              <a:cs typeface="+mn-cs"/>
            </a:rPr>
            <a:t>下</a:t>
          </a:r>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回る水準となっている。　</a:t>
          </a:r>
          <a:endParaRPr kumimoji="1" lang="en-US" altLang="ja-JP" sz="1050">
            <a:solidFill>
              <a:schemeClr val="dk1"/>
            </a:solidFill>
            <a:effectLst/>
            <a:latin typeface="ＭＳ Ｐゴシック" panose="020B0600070205080204" pitchFamily="50" charset="-128"/>
            <a:ea typeface="ＭＳ Ｐゴシック" panose="020B0600070205080204" pitchFamily="50" charset="-128"/>
            <a:cs typeface="+mn-cs"/>
          </a:endParaRPr>
        </a:p>
        <a:p>
          <a:r>
            <a:rPr kumimoji="1" lang="ja-JP" altLang="en-US" sz="1050">
              <a:solidFill>
                <a:schemeClr val="dk1"/>
              </a:solidFill>
              <a:effectLst/>
              <a:latin typeface="ＭＳ Ｐゴシック" panose="020B0600070205080204" pitchFamily="50" charset="-128"/>
              <a:ea typeface="ＭＳ Ｐゴシック" panose="020B0600070205080204" pitchFamily="50" charset="-128"/>
              <a:cs typeface="+mn-cs"/>
            </a:rPr>
            <a:t>　</a:t>
          </a:r>
          <a:r>
            <a:rPr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社会情勢における行政需要の増加・多様化に対応していくため、前年度の職員数を基準とし、年度ごとに追加又は廃止となる業務を精査し、当該業務に必要な人員を算出、また、県内の類似団体及び近隣市における人口</a:t>
          </a:r>
          <a:r>
            <a:rPr lang="en-US" altLang="ja-JP" sz="1050">
              <a:solidFill>
                <a:schemeClr val="dk1"/>
              </a:solidFill>
              <a:effectLst/>
              <a:latin typeface="ＭＳ Ｐゴシック" panose="020B0600070205080204" pitchFamily="50" charset="-128"/>
              <a:ea typeface="ＭＳ Ｐゴシック" panose="020B0600070205080204" pitchFamily="50" charset="-128"/>
              <a:cs typeface="+mn-cs"/>
            </a:rPr>
            <a:t>1,000</a:t>
          </a:r>
          <a:r>
            <a:rPr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人あたりの職員数の状況を踏まえながら職員計画数を決定して</a:t>
          </a:r>
          <a:r>
            <a:rPr lang="ja-JP" altLang="en-US" sz="1050">
              <a:solidFill>
                <a:schemeClr val="dk1"/>
              </a:solidFill>
              <a:effectLst/>
              <a:latin typeface="ＭＳ Ｐゴシック" panose="020B0600070205080204" pitchFamily="50" charset="-128"/>
              <a:ea typeface="ＭＳ Ｐゴシック" panose="020B0600070205080204" pitchFamily="50" charset="-128"/>
              <a:cs typeface="+mn-cs"/>
            </a:rPr>
            <a:t>いる</a:t>
          </a:r>
          <a:r>
            <a:rPr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050">
            <a:effectLst/>
            <a:latin typeface="ＭＳ Ｐゴシック" panose="020B0600070205080204" pitchFamily="50" charset="-128"/>
            <a:ea typeface="ＭＳ Ｐゴシック" panose="020B0600070205080204" pitchFamily="50" charset="-128"/>
          </a:endParaRPr>
        </a:p>
        <a:p>
          <a:r>
            <a:rPr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　今</a:t>
          </a:r>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後は、令和６年度に改訂した、「狭山市定員管理指針」を基に、世の中の環境の変化に柔軟に対応するためのマンパワーを確保しながら、デジタル技術の積極的な利活用により定例的な業務から職員を解放し、職員でなければできない業務に重点的に職員を配置することで、限られた経営資源の中で引き続き効率的な行政運営を実践して</a:t>
          </a:r>
          <a:r>
            <a:rPr kumimoji="1" lang="ja-JP" altLang="en-US" sz="1050">
              <a:solidFill>
                <a:schemeClr val="dk1"/>
              </a:solidFill>
              <a:effectLst/>
              <a:latin typeface="ＭＳ Ｐゴシック" panose="020B0600070205080204" pitchFamily="50" charset="-128"/>
              <a:ea typeface="ＭＳ Ｐゴシック" panose="020B0600070205080204" pitchFamily="50" charset="-128"/>
              <a:cs typeface="+mn-cs"/>
            </a:rPr>
            <a:t>いく</a:t>
          </a:r>
          <a:r>
            <a:rPr kumimoji="1" lang="ja-JP" altLang="ja-JP" sz="105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05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54</xdr:row>
      <xdr:rowOff>139700</xdr:rowOff>
    </xdr:from>
    <xdr:ext cx="349839" cy="225703"/>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13" name="テキスト ボックス 312">
          <a:extLst>
            <a:ext uri="{FF2B5EF4-FFF2-40B4-BE49-F238E27FC236}">
              <a16:creationId xmlns:a16="http://schemas.microsoft.com/office/drawing/2014/main" id="{00000000-0008-0000-0300-000039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5" name="テキスト ボックス 314">
          <a:extLst>
            <a:ext uri="{FF2B5EF4-FFF2-40B4-BE49-F238E27FC236}">
              <a16:creationId xmlns:a16="http://schemas.microsoft.com/office/drawing/2014/main" id="{00000000-0008-0000-0300-00003B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6" name="定員管理の状況グラフ枠">
          <a:extLst>
            <a:ext uri="{FF2B5EF4-FFF2-40B4-BE49-F238E27FC236}">
              <a16:creationId xmlns:a16="http://schemas.microsoft.com/office/drawing/2014/main" id="{00000000-0008-0000-0300-00003C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130493</xdr:rowOff>
    </xdr:from>
    <xdr:to>
      <xdr:col>81</xdr:col>
      <xdr:colOff>44450</xdr:colOff>
      <xdr:row>67</xdr:row>
      <xdr:rowOff>156421</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flipV="1">
          <a:off x="17018000" y="10246043"/>
          <a:ext cx="0" cy="13975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128498</xdr:rowOff>
    </xdr:from>
    <xdr:ext cx="762000" cy="259045"/>
    <xdr:sp macro="" textlink="">
      <xdr:nvSpPr>
        <xdr:cNvPr id="318" name="定員管理の状況最小値テキスト">
          <a:extLst>
            <a:ext uri="{FF2B5EF4-FFF2-40B4-BE49-F238E27FC236}">
              <a16:creationId xmlns:a16="http://schemas.microsoft.com/office/drawing/2014/main" id="{00000000-0008-0000-0300-00003E010000}"/>
            </a:ext>
          </a:extLst>
        </xdr:cNvPr>
        <xdr:cNvSpPr txBox="1"/>
      </xdr:nvSpPr>
      <xdr:spPr>
        <a:xfrm>
          <a:off x="17106900" y="116156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156421</xdr:rowOff>
    </xdr:from>
    <xdr:to>
      <xdr:col>81</xdr:col>
      <xdr:colOff>133350</xdr:colOff>
      <xdr:row>67</xdr:row>
      <xdr:rowOff>156421</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6929100" y="11643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45420</xdr:rowOff>
    </xdr:from>
    <xdr:ext cx="762000" cy="259045"/>
    <xdr:sp macro="" textlink="">
      <xdr:nvSpPr>
        <xdr:cNvPr id="320" name="定員管理の状況最大値テキスト">
          <a:extLst>
            <a:ext uri="{FF2B5EF4-FFF2-40B4-BE49-F238E27FC236}">
              <a16:creationId xmlns:a16="http://schemas.microsoft.com/office/drawing/2014/main" id="{00000000-0008-0000-0300-000040010000}"/>
            </a:ext>
          </a:extLst>
        </xdr:cNvPr>
        <xdr:cNvSpPr txBox="1"/>
      </xdr:nvSpPr>
      <xdr:spPr>
        <a:xfrm>
          <a:off x="17106900" y="9989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130493</xdr:rowOff>
    </xdr:from>
    <xdr:to>
      <xdr:col>81</xdr:col>
      <xdr:colOff>133350</xdr:colOff>
      <xdr:row>59</xdr:row>
      <xdr:rowOff>130493</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6929100" y="10246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62</xdr:row>
      <xdr:rowOff>42439</xdr:rowOff>
    </xdr:from>
    <xdr:to>
      <xdr:col>81</xdr:col>
      <xdr:colOff>44450</xdr:colOff>
      <xdr:row>62</xdr:row>
      <xdr:rowOff>72602</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6179800" y="10672339"/>
          <a:ext cx="838200" cy="30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62</xdr:row>
      <xdr:rowOff>142681</xdr:rowOff>
    </xdr:from>
    <xdr:ext cx="762000" cy="259045"/>
    <xdr:sp macro="" textlink="">
      <xdr:nvSpPr>
        <xdr:cNvPr id="323" name="定員管理の状況平均値テキスト">
          <a:extLst>
            <a:ext uri="{FF2B5EF4-FFF2-40B4-BE49-F238E27FC236}">
              <a16:creationId xmlns:a16="http://schemas.microsoft.com/office/drawing/2014/main" id="{00000000-0008-0000-0300-000043010000}"/>
            </a:ext>
          </a:extLst>
        </xdr:cNvPr>
        <xdr:cNvSpPr txBox="1"/>
      </xdr:nvSpPr>
      <xdr:spPr>
        <a:xfrm>
          <a:off x="17106900" y="107725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170604</xdr:rowOff>
    </xdr:from>
    <xdr:to>
      <xdr:col>81</xdr:col>
      <xdr:colOff>95250</xdr:colOff>
      <xdr:row>63</xdr:row>
      <xdr:rowOff>100754</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6967200" y="10800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62</xdr:row>
      <xdr:rowOff>32385</xdr:rowOff>
    </xdr:from>
    <xdr:to>
      <xdr:col>77</xdr:col>
      <xdr:colOff>44450</xdr:colOff>
      <xdr:row>62</xdr:row>
      <xdr:rowOff>42439</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5290800" y="10662285"/>
          <a:ext cx="8890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62</xdr:row>
      <xdr:rowOff>158538</xdr:rowOff>
    </xdr:from>
    <xdr:to>
      <xdr:col>77</xdr:col>
      <xdr:colOff>95250</xdr:colOff>
      <xdr:row>63</xdr:row>
      <xdr:rowOff>88688</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6129000" y="10788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63</xdr:row>
      <xdr:rowOff>73465</xdr:rowOff>
    </xdr:from>
    <xdr:ext cx="7366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5798800" y="1087481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62</xdr:row>
      <xdr:rowOff>28363</xdr:rowOff>
    </xdr:from>
    <xdr:to>
      <xdr:col>72</xdr:col>
      <xdr:colOff>203200</xdr:colOff>
      <xdr:row>62</xdr:row>
      <xdr:rowOff>32385</xdr:rowOff>
    </xdr:to>
    <xdr:cxnSp macro="">
      <xdr:nvCxnSpPr>
        <xdr:cNvPr id="328" name="直線コネクタ 327">
          <a:extLst>
            <a:ext uri="{FF2B5EF4-FFF2-40B4-BE49-F238E27FC236}">
              <a16:creationId xmlns:a16="http://schemas.microsoft.com/office/drawing/2014/main" id="{00000000-0008-0000-0300-000048010000}"/>
            </a:ext>
          </a:extLst>
        </xdr:cNvPr>
        <xdr:cNvCxnSpPr/>
      </xdr:nvCxnSpPr>
      <xdr:spPr>
        <a:xfrm>
          <a:off x="14401800" y="10658263"/>
          <a:ext cx="889000" cy="4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62</xdr:row>
      <xdr:rowOff>146473</xdr:rowOff>
    </xdr:from>
    <xdr:to>
      <xdr:col>73</xdr:col>
      <xdr:colOff>44450</xdr:colOff>
      <xdr:row>63</xdr:row>
      <xdr:rowOff>76623</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5240000" y="10776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63</xdr:row>
      <xdr:rowOff>61400</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4909800" y="108627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62</xdr:row>
      <xdr:rowOff>28363</xdr:rowOff>
    </xdr:from>
    <xdr:to>
      <xdr:col>68</xdr:col>
      <xdr:colOff>152400</xdr:colOff>
      <xdr:row>62</xdr:row>
      <xdr:rowOff>28363</xdr:rowOff>
    </xdr:to>
    <xdr:cxnSp macro="">
      <xdr:nvCxnSpPr>
        <xdr:cNvPr id="331" name="直線コネクタ 330">
          <a:extLst>
            <a:ext uri="{FF2B5EF4-FFF2-40B4-BE49-F238E27FC236}">
              <a16:creationId xmlns:a16="http://schemas.microsoft.com/office/drawing/2014/main" id="{00000000-0008-0000-0300-00004B010000}"/>
            </a:ext>
          </a:extLst>
        </xdr:cNvPr>
        <xdr:cNvCxnSpPr/>
      </xdr:nvCxnSpPr>
      <xdr:spPr>
        <a:xfrm>
          <a:off x="13512800" y="1065826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62</xdr:row>
      <xdr:rowOff>134408</xdr:rowOff>
    </xdr:from>
    <xdr:to>
      <xdr:col>68</xdr:col>
      <xdr:colOff>203200</xdr:colOff>
      <xdr:row>63</xdr:row>
      <xdr:rowOff>64558</xdr:rowOff>
    </xdr:to>
    <xdr:sp macro="" textlink="">
      <xdr:nvSpPr>
        <xdr:cNvPr id="332" name="フローチャート: 判断 331">
          <a:extLst>
            <a:ext uri="{FF2B5EF4-FFF2-40B4-BE49-F238E27FC236}">
              <a16:creationId xmlns:a16="http://schemas.microsoft.com/office/drawing/2014/main" id="{00000000-0008-0000-0300-00004C010000}"/>
            </a:ext>
          </a:extLst>
        </xdr:cNvPr>
        <xdr:cNvSpPr/>
      </xdr:nvSpPr>
      <xdr:spPr>
        <a:xfrm>
          <a:off x="14351000" y="107643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63</xdr:row>
      <xdr:rowOff>49335</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020800" y="10850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62</xdr:row>
      <xdr:rowOff>126365</xdr:rowOff>
    </xdr:from>
    <xdr:to>
      <xdr:col>64</xdr:col>
      <xdr:colOff>152400</xdr:colOff>
      <xdr:row>63</xdr:row>
      <xdr:rowOff>56515</xdr:rowOff>
    </xdr:to>
    <xdr:sp macro="" textlink="">
      <xdr:nvSpPr>
        <xdr:cNvPr id="334" name="フローチャート: 判断 333">
          <a:extLst>
            <a:ext uri="{FF2B5EF4-FFF2-40B4-BE49-F238E27FC236}">
              <a16:creationId xmlns:a16="http://schemas.microsoft.com/office/drawing/2014/main" id="{00000000-0008-0000-0300-00004E010000}"/>
            </a:ext>
          </a:extLst>
        </xdr:cNvPr>
        <xdr:cNvSpPr/>
      </xdr:nvSpPr>
      <xdr:spPr>
        <a:xfrm>
          <a:off x="13462000" y="10756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63</xdr:row>
      <xdr:rowOff>41292</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131800" y="108426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21802</xdr:rowOff>
    </xdr:from>
    <xdr:to>
      <xdr:col>81</xdr:col>
      <xdr:colOff>95250</xdr:colOff>
      <xdr:row>62</xdr:row>
      <xdr:rowOff>123402</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6967200" y="10651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61</xdr:row>
      <xdr:rowOff>38329</xdr:rowOff>
    </xdr:from>
    <xdr:ext cx="762000" cy="259045"/>
    <xdr:sp macro="" textlink="">
      <xdr:nvSpPr>
        <xdr:cNvPr id="342" name="定員管理の状況該当値テキスト">
          <a:extLst>
            <a:ext uri="{FF2B5EF4-FFF2-40B4-BE49-F238E27FC236}">
              <a16:creationId xmlns:a16="http://schemas.microsoft.com/office/drawing/2014/main" id="{00000000-0008-0000-0300-000056010000}"/>
            </a:ext>
          </a:extLst>
        </xdr:cNvPr>
        <xdr:cNvSpPr txBox="1"/>
      </xdr:nvSpPr>
      <xdr:spPr>
        <a:xfrm>
          <a:off x="17106900" y="104967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163089</xdr:rowOff>
    </xdr:from>
    <xdr:to>
      <xdr:col>77</xdr:col>
      <xdr:colOff>95250</xdr:colOff>
      <xdr:row>62</xdr:row>
      <xdr:rowOff>93239</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6129000" y="10621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103416</xdr:rowOff>
    </xdr:from>
    <xdr:ext cx="7366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5798800" y="103904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153035</xdr:rowOff>
    </xdr:from>
    <xdr:to>
      <xdr:col>73</xdr:col>
      <xdr:colOff>44450</xdr:colOff>
      <xdr:row>62</xdr:row>
      <xdr:rowOff>83185</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5240000" y="10611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93362</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4909800" y="10380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149013</xdr:rowOff>
    </xdr:from>
    <xdr:to>
      <xdr:col>68</xdr:col>
      <xdr:colOff>203200</xdr:colOff>
      <xdr:row>62</xdr:row>
      <xdr:rowOff>79163</xdr:rowOff>
    </xdr:to>
    <xdr:sp macro="" textlink="">
      <xdr:nvSpPr>
        <xdr:cNvPr id="347" name="楕円 346">
          <a:extLst>
            <a:ext uri="{FF2B5EF4-FFF2-40B4-BE49-F238E27FC236}">
              <a16:creationId xmlns:a16="http://schemas.microsoft.com/office/drawing/2014/main" id="{00000000-0008-0000-0300-00005B010000}"/>
            </a:ext>
          </a:extLst>
        </xdr:cNvPr>
        <xdr:cNvSpPr/>
      </xdr:nvSpPr>
      <xdr:spPr>
        <a:xfrm>
          <a:off x="14351000" y="10607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89340</xdr:rowOff>
    </xdr:from>
    <xdr:ext cx="762000" cy="259045"/>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4020800" y="103763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149013</xdr:rowOff>
    </xdr:from>
    <xdr:to>
      <xdr:col>64</xdr:col>
      <xdr:colOff>152400</xdr:colOff>
      <xdr:row>62</xdr:row>
      <xdr:rowOff>79163</xdr:rowOff>
    </xdr:to>
    <xdr:sp macro="" textlink="">
      <xdr:nvSpPr>
        <xdr:cNvPr id="349" name="楕円 348">
          <a:extLst>
            <a:ext uri="{FF2B5EF4-FFF2-40B4-BE49-F238E27FC236}">
              <a16:creationId xmlns:a16="http://schemas.microsoft.com/office/drawing/2014/main" id="{00000000-0008-0000-0300-00005D010000}"/>
            </a:ext>
          </a:extLst>
        </xdr:cNvPr>
        <xdr:cNvSpPr/>
      </xdr:nvSpPr>
      <xdr:spPr>
        <a:xfrm>
          <a:off x="13462000" y="10607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89340</xdr:rowOff>
    </xdr:from>
    <xdr:ext cx="762000" cy="259045"/>
    <xdr:sp macro="" textlink="">
      <xdr:nvSpPr>
        <xdr:cNvPr id="350" name="テキスト ボックス 349">
          <a:extLst>
            <a:ext uri="{FF2B5EF4-FFF2-40B4-BE49-F238E27FC236}">
              <a16:creationId xmlns:a16="http://schemas.microsoft.com/office/drawing/2014/main" id="{00000000-0008-0000-0300-00005E010000}"/>
            </a:ext>
          </a:extLst>
        </xdr:cNvPr>
        <xdr:cNvSpPr txBox="1"/>
      </xdr:nvSpPr>
      <xdr:spPr>
        <a:xfrm>
          <a:off x="13131800" y="103763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52" name="テキスト ボックス 351">
          <a:extLst>
            <a:ext uri="{FF2B5EF4-FFF2-40B4-BE49-F238E27FC236}">
              <a16:creationId xmlns:a16="http://schemas.microsoft.com/office/drawing/2014/main" id="{00000000-0008-0000-0300-000060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3" name="テキスト ボックス 352">
          <a:extLst>
            <a:ext uri="{FF2B5EF4-FFF2-40B4-BE49-F238E27FC236}">
              <a16:creationId xmlns:a16="http://schemas.microsoft.com/office/drawing/2014/main" id="{00000000-0008-0000-0300-000061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[5.7%]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9" name="正方形/長方形 358">
          <a:extLst>
            <a:ext uri="{FF2B5EF4-FFF2-40B4-BE49-F238E27FC236}">
              <a16:creationId xmlns:a16="http://schemas.microsoft.com/office/drawing/2014/main" id="{00000000-0008-0000-0300-000067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0" name="正方形/長方形 359">
          <a:extLst>
            <a:ext uri="{FF2B5EF4-FFF2-40B4-BE49-F238E27FC236}">
              <a16:creationId xmlns:a16="http://schemas.microsoft.com/office/drawing/2014/main" id="{00000000-0008-0000-0300-000068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61" name="正方形/長方形 360">
          <a:extLst>
            <a:ext uri="{FF2B5EF4-FFF2-40B4-BE49-F238E27FC236}">
              <a16:creationId xmlns:a16="http://schemas.microsoft.com/office/drawing/2014/main" id="{00000000-0008-0000-0300-000069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62" name="正方形/長方形 361">
          <a:extLst>
            <a:ext uri="{FF2B5EF4-FFF2-40B4-BE49-F238E27FC236}">
              <a16:creationId xmlns:a16="http://schemas.microsoft.com/office/drawing/2014/main" id="{00000000-0008-0000-0300-00006A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前年度</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より</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0.1</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ポイント増加し、</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5.6</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％となり、引き続き類似団体平均を上回る水準となっている。</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増加となった</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主な要因は、</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標準財政規模が増となったことから分母が増加した一方、元利償還金・準元利償還金に係る基準財政需要額算入額が減となった</a:t>
          </a:r>
          <a:r>
            <a:rPr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ものの、</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それ以上に地方債の元利償還金及び準元利償還金が減少した</a:t>
          </a:r>
          <a:r>
            <a:rPr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ことから</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分子</a:t>
          </a:r>
          <a:r>
            <a:rPr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が減少</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し</a:t>
          </a:r>
          <a:r>
            <a:rPr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単年度で見ると前年度より微</a:t>
          </a:r>
          <a:r>
            <a:rPr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減</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となったが、実質公債費比率は３ヵ年の平均で算出されるものであり、３ヵ年の平均では、昨年度</a:t>
          </a:r>
          <a:r>
            <a:rPr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より増</a:t>
          </a:r>
          <a:r>
            <a:rPr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となったもの。</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今後は、施設の長寿命化を図るための大規模改修が想定されることから、引き続き起債対象事業の適切な選択を行い、世代間負担の公平化と償還額の平準化を図り、財政の健全化を確保した運営に努める。</a:t>
          </a:r>
          <a:endParaRPr lang="ja-JP" altLang="ja-JP" sz="11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32</xdr:row>
      <xdr:rowOff>101600</xdr:rowOff>
    </xdr:from>
    <xdr:ext cx="298543" cy="225703"/>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76" name="テキスト ボックス 375">
          <a:extLst>
            <a:ext uri="{FF2B5EF4-FFF2-40B4-BE49-F238E27FC236}">
              <a16:creationId xmlns:a16="http://schemas.microsoft.com/office/drawing/2014/main" id="{00000000-0008-0000-0300-000078010000}"/>
            </a:ext>
          </a:extLst>
        </xdr:cNvPr>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9" name="公債費負担の状況グラフ枠">
          <a:extLst>
            <a:ext uri="{FF2B5EF4-FFF2-40B4-BE49-F238E27FC236}">
              <a16:creationId xmlns:a16="http://schemas.microsoft.com/office/drawing/2014/main" id="{00000000-0008-0000-0300-00007B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31448</xdr:rowOff>
    </xdr:from>
    <xdr:to>
      <xdr:col>81</xdr:col>
      <xdr:colOff>44450</xdr:colOff>
      <xdr:row>44</xdr:row>
      <xdr:rowOff>107648</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flipV="1">
          <a:off x="17018000" y="6203648"/>
          <a:ext cx="0" cy="144780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79725</xdr:rowOff>
    </xdr:from>
    <xdr:ext cx="762000" cy="259045"/>
    <xdr:sp macro="" textlink="">
      <xdr:nvSpPr>
        <xdr:cNvPr id="381" name="公債費負担の状況最小値テキスト">
          <a:extLst>
            <a:ext uri="{FF2B5EF4-FFF2-40B4-BE49-F238E27FC236}">
              <a16:creationId xmlns:a16="http://schemas.microsoft.com/office/drawing/2014/main" id="{00000000-0008-0000-0300-00007D010000}"/>
            </a:ext>
          </a:extLst>
        </xdr:cNvPr>
        <xdr:cNvSpPr txBox="1"/>
      </xdr:nvSpPr>
      <xdr:spPr>
        <a:xfrm>
          <a:off x="17106900" y="76235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107648</xdr:rowOff>
    </xdr:from>
    <xdr:to>
      <xdr:col>81</xdr:col>
      <xdr:colOff>133350</xdr:colOff>
      <xdr:row>44</xdr:row>
      <xdr:rowOff>107648</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6929100" y="7651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117825</xdr:rowOff>
    </xdr:from>
    <xdr:ext cx="762000" cy="259045"/>
    <xdr:sp macro="" textlink="">
      <xdr:nvSpPr>
        <xdr:cNvPr id="383" name="公債費負担の状況最大値テキスト">
          <a:extLst>
            <a:ext uri="{FF2B5EF4-FFF2-40B4-BE49-F238E27FC236}">
              <a16:creationId xmlns:a16="http://schemas.microsoft.com/office/drawing/2014/main" id="{00000000-0008-0000-0300-00007F010000}"/>
            </a:ext>
          </a:extLst>
        </xdr:cNvPr>
        <xdr:cNvSpPr txBox="1"/>
      </xdr:nvSpPr>
      <xdr:spPr>
        <a:xfrm>
          <a:off x="17106900" y="59471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31448</xdr:rowOff>
    </xdr:from>
    <xdr:to>
      <xdr:col>81</xdr:col>
      <xdr:colOff>133350</xdr:colOff>
      <xdr:row>36</xdr:row>
      <xdr:rowOff>31448</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6929100" y="62036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81945</xdr:rowOff>
    </xdr:from>
    <xdr:to>
      <xdr:col>81</xdr:col>
      <xdr:colOff>44450</xdr:colOff>
      <xdr:row>41</xdr:row>
      <xdr:rowOff>93435</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a:off x="16179800" y="7111395"/>
          <a:ext cx="838200" cy="1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115708</xdr:rowOff>
    </xdr:from>
    <xdr:ext cx="762000" cy="259045"/>
    <xdr:sp macro="" textlink="">
      <xdr:nvSpPr>
        <xdr:cNvPr id="386" name="公債費負担の状況平均値テキスト">
          <a:extLst>
            <a:ext uri="{FF2B5EF4-FFF2-40B4-BE49-F238E27FC236}">
              <a16:creationId xmlns:a16="http://schemas.microsoft.com/office/drawing/2014/main" id="{00000000-0008-0000-0300-000082010000}"/>
            </a:ext>
          </a:extLst>
        </xdr:cNvPr>
        <xdr:cNvSpPr txBox="1"/>
      </xdr:nvSpPr>
      <xdr:spPr>
        <a:xfrm>
          <a:off x="17106900" y="680225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99181</xdr:rowOff>
    </xdr:from>
    <xdr:to>
      <xdr:col>81</xdr:col>
      <xdr:colOff>95250</xdr:colOff>
      <xdr:row>41</xdr:row>
      <xdr:rowOff>29331</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6967200" y="6957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81945</xdr:rowOff>
    </xdr:from>
    <xdr:to>
      <xdr:col>77</xdr:col>
      <xdr:colOff>44450</xdr:colOff>
      <xdr:row>41</xdr:row>
      <xdr:rowOff>81945</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a:off x="15290800" y="711139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99181</xdr:rowOff>
    </xdr:from>
    <xdr:to>
      <xdr:col>77</xdr:col>
      <xdr:colOff>95250</xdr:colOff>
      <xdr:row>41</xdr:row>
      <xdr:rowOff>29331</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6129000" y="6957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39508</xdr:rowOff>
    </xdr:from>
    <xdr:ext cx="7366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798800" y="672605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47474</xdr:rowOff>
    </xdr:from>
    <xdr:to>
      <xdr:col>72</xdr:col>
      <xdr:colOff>203200</xdr:colOff>
      <xdr:row>41</xdr:row>
      <xdr:rowOff>81945</xdr:rowOff>
    </xdr:to>
    <xdr:cxnSp macro="">
      <xdr:nvCxnSpPr>
        <xdr:cNvPr id="391" name="直線コネクタ 390">
          <a:extLst>
            <a:ext uri="{FF2B5EF4-FFF2-40B4-BE49-F238E27FC236}">
              <a16:creationId xmlns:a16="http://schemas.microsoft.com/office/drawing/2014/main" id="{00000000-0008-0000-0300-000087010000}"/>
            </a:ext>
          </a:extLst>
        </xdr:cNvPr>
        <xdr:cNvCxnSpPr/>
      </xdr:nvCxnSpPr>
      <xdr:spPr>
        <a:xfrm>
          <a:off x="14401800" y="7076924"/>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87691</xdr:rowOff>
    </xdr:from>
    <xdr:to>
      <xdr:col>73</xdr:col>
      <xdr:colOff>44450</xdr:colOff>
      <xdr:row>41</xdr:row>
      <xdr:rowOff>17841</xdr:rowOff>
    </xdr:to>
    <xdr:sp macro="" textlink="">
      <xdr:nvSpPr>
        <xdr:cNvPr id="392" name="フローチャート: 判断 391">
          <a:extLst>
            <a:ext uri="{FF2B5EF4-FFF2-40B4-BE49-F238E27FC236}">
              <a16:creationId xmlns:a16="http://schemas.microsoft.com/office/drawing/2014/main" id="{00000000-0008-0000-0300-000088010000}"/>
            </a:ext>
          </a:extLst>
        </xdr:cNvPr>
        <xdr:cNvSpPr/>
      </xdr:nvSpPr>
      <xdr:spPr>
        <a:xfrm>
          <a:off x="15240000" y="69456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28018</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909800" y="67145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1512</xdr:rowOff>
    </xdr:from>
    <xdr:to>
      <xdr:col>68</xdr:col>
      <xdr:colOff>152400</xdr:colOff>
      <xdr:row>41</xdr:row>
      <xdr:rowOff>47474</xdr:rowOff>
    </xdr:to>
    <xdr:cxnSp macro="">
      <xdr:nvCxnSpPr>
        <xdr:cNvPr id="394" name="直線コネクタ 393">
          <a:extLst>
            <a:ext uri="{FF2B5EF4-FFF2-40B4-BE49-F238E27FC236}">
              <a16:creationId xmlns:a16="http://schemas.microsoft.com/office/drawing/2014/main" id="{00000000-0008-0000-0300-00008A010000}"/>
            </a:ext>
          </a:extLst>
        </xdr:cNvPr>
        <xdr:cNvCxnSpPr/>
      </xdr:nvCxnSpPr>
      <xdr:spPr>
        <a:xfrm>
          <a:off x="13512800" y="7030962"/>
          <a:ext cx="889000" cy="45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76200</xdr:rowOff>
    </xdr:from>
    <xdr:to>
      <xdr:col>68</xdr:col>
      <xdr:colOff>203200</xdr:colOff>
      <xdr:row>41</xdr:row>
      <xdr:rowOff>6350</xdr:rowOff>
    </xdr:to>
    <xdr:sp macro="" textlink="">
      <xdr:nvSpPr>
        <xdr:cNvPr id="395" name="フローチャート: 判断 394">
          <a:extLst>
            <a:ext uri="{FF2B5EF4-FFF2-40B4-BE49-F238E27FC236}">
              <a16:creationId xmlns:a16="http://schemas.microsoft.com/office/drawing/2014/main" id="{00000000-0008-0000-0300-00008B010000}"/>
            </a:ext>
          </a:extLst>
        </xdr:cNvPr>
        <xdr:cNvSpPr/>
      </xdr:nvSpPr>
      <xdr:spPr>
        <a:xfrm>
          <a:off x="14351000" y="693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16527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4020800" y="670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41728</xdr:rowOff>
    </xdr:from>
    <xdr:to>
      <xdr:col>64</xdr:col>
      <xdr:colOff>152400</xdr:colOff>
      <xdr:row>40</xdr:row>
      <xdr:rowOff>143328</xdr:rowOff>
    </xdr:to>
    <xdr:sp macro="" textlink="">
      <xdr:nvSpPr>
        <xdr:cNvPr id="397" name="フローチャート: 判断 396">
          <a:extLst>
            <a:ext uri="{FF2B5EF4-FFF2-40B4-BE49-F238E27FC236}">
              <a16:creationId xmlns:a16="http://schemas.microsoft.com/office/drawing/2014/main" id="{00000000-0008-0000-0300-00008D010000}"/>
            </a:ext>
          </a:extLst>
        </xdr:cNvPr>
        <xdr:cNvSpPr/>
      </xdr:nvSpPr>
      <xdr:spPr>
        <a:xfrm>
          <a:off x="13462000" y="6899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38</xdr:row>
      <xdr:rowOff>153505</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3131800" y="6668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42635</xdr:rowOff>
    </xdr:from>
    <xdr:to>
      <xdr:col>81</xdr:col>
      <xdr:colOff>95250</xdr:colOff>
      <xdr:row>41</xdr:row>
      <xdr:rowOff>144235</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6967200" y="7072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14712</xdr:rowOff>
    </xdr:from>
    <xdr:ext cx="762000" cy="259045"/>
    <xdr:sp macro="" textlink="">
      <xdr:nvSpPr>
        <xdr:cNvPr id="405" name="公債費負担の状況該当値テキスト">
          <a:extLst>
            <a:ext uri="{FF2B5EF4-FFF2-40B4-BE49-F238E27FC236}">
              <a16:creationId xmlns:a16="http://schemas.microsoft.com/office/drawing/2014/main" id="{00000000-0008-0000-0300-000095010000}"/>
            </a:ext>
          </a:extLst>
        </xdr:cNvPr>
        <xdr:cNvSpPr txBox="1"/>
      </xdr:nvSpPr>
      <xdr:spPr>
        <a:xfrm>
          <a:off x="17106900" y="7044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31145</xdr:rowOff>
    </xdr:from>
    <xdr:to>
      <xdr:col>77</xdr:col>
      <xdr:colOff>95250</xdr:colOff>
      <xdr:row>41</xdr:row>
      <xdr:rowOff>132745</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6129000" y="7060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117522</xdr:rowOff>
    </xdr:from>
    <xdr:ext cx="7366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5798800" y="71469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31145</xdr:rowOff>
    </xdr:from>
    <xdr:to>
      <xdr:col>73</xdr:col>
      <xdr:colOff>44450</xdr:colOff>
      <xdr:row>41</xdr:row>
      <xdr:rowOff>132745</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5240000" y="7060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117522</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4909800" y="71469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40</xdr:row>
      <xdr:rowOff>168124</xdr:rowOff>
    </xdr:from>
    <xdr:to>
      <xdr:col>68</xdr:col>
      <xdr:colOff>203200</xdr:colOff>
      <xdr:row>41</xdr:row>
      <xdr:rowOff>98274</xdr:rowOff>
    </xdr:to>
    <xdr:sp macro="" textlink="">
      <xdr:nvSpPr>
        <xdr:cNvPr id="410" name="楕円 409">
          <a:extLst>
            <a:ext uri="{FF2B5EF4-FFF2-40B4-BE49-F238E27FC236}">
              <a16:creationId xmlns:a16="http://schemas.microsoft.com/office/drawing/2014/main" id="{00000000-0008-0000-0300-00009A010000}"/>
            </a:ext>
          </a:extLst>
        </xdr:cNvPr>
        <xdr:cNvSpPr/>
      </xdr:nvSpPr>
      <xdr:spPr>
        <a:xfrm>
          <a:off x="14351000" y="7026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83051</xdr:rowOff>
    </xdr:from>
    <xdr:ext cx="762000" cy="259045"/>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4020800" y="7112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122162</xdr:rowOff>
    </xdr:from>
    <xdr:to>
      <xdr:col>64</xdr:col>
      <xdr:colOff>152400</xdr:colOff>
      <xdr:row>41</xdr:row>
      <xdr:rowOff>52312</xdr:rowOff>
    </xdr:to>
    <xdr:sp macro="" textlink="">
      <xdr:nvSpPr>
        <xdr:cNvPr id="412" name="楕円 411">
          <a:extLst>
            <a:ext uri="{FF2B5EF4-FFF2-40B4-BE49-F238E27FC236}">
              <a16:creationId xmlns:a16="http://schemas.microsoft.com/office/drawing/2014/main" id="{00000000-0008-0000-0300-00009C010000}"/>
            </a:ext>
          </a:extLst>
        </xdr:cNvPr>
        <xdr:cNvSpPr/>
      </xdr:nvSpPr>
      <xdr:spPr>
        <a:xfrm>
          <a:off x="13462000" y="69801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37089</xdr:rowOff>
    </xdr:from>
    <xdr:ext cx="762000" cy="259045"/>
    <xdr:sp macro="" textlink="">
      <xdr:nvSpPr>
        <xdr:cNvPr id="413" name="テキスト ボックス 412">
          <a:extLst>
            <a:ext uri="{FF2B5EF4-FFF2-40B4-BE49-F238E27FC236}">
              <a16:creationId xmlns:a16="http://schemas.microsoft.com/office/drawing/2014/main" id="{00000000-0008-0000-0300-00009D010000}"/>
            </a:ext>
          </a:extLst>
        </xdr:cNvPr>
        <xdr:cNvSpPr txBox="1"/>
      </xdr:nvSpPr>
      <xdr:spPr>
        <a:xfrm>
          <a:off x="13131800" y="70665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5" name="テキスト ボックス 414">
          <a:extLst>
            <a:ext uri="{FF2B5EF4-FFF2-40B4-BE49-F238E27FC236}">
              <a16:creationId xmlns:a16="http://schemas.microsoft.com/office/drawing/2014/main" id="{00000000-0008-0000-0300-00009F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22" name="正方形/長方形 421">
          <a:extLst>
            <a:ext uri="{FF2B5EF4-FFF2-40B4-BE49-F238E27FC236}">
              <a16:creationId xmlns:a16="http://schemas.microsoft.com/office/drawing/2014/main" id="{00000000-0008-0000-0300-0000A6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23" name="正方形/長方形 422">
          <a:extLst>
            <a:ext uri="{FF2B5EF4-FFF2-40B4-BE49-F238E27FC236}">
              <a16:creationId xmlns:a16="http://schemas.microsoft.com/office/drawing/2014/main" id="{00000000-0008-0000-0300-0000A7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4" name="正方形/長方形 423">
          <a:extLst>
            <a:ext uri="{FF2B5EF4-FFF2-40B4-BE49-F238E27FC236}">
              <a16:creationId xmlns:a16="http://schemas.microsoft.com/office/drawing/2014/main" id="{00000000-0008-0000-0300-0000A8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5" name="正方形/長方形 424">
          <a:extLst>
            <a:ext uri="{FF2B5EF4-FFF2-40B4-BE49-F238E27FC236}">
              <a16:creationId xmlns:a16="http://schemas.microsoft.com/office/drawing/2014/main" id="{00000000-0008-0000-0300-0000A9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900">
              <a:solidFill>
                <a:schemeClr val="dk1"/>
              </a:solidFill>
              <a:effectLst/>
              <a:latin typeface="ＭＳ Ｐゴシック" panose="020B0600070205080204" pitchFamily="50" charset="-128"/>
              <a:ea typeface="ＭＳ Ｐゴシック" panose="020B0600070205080204" pitchFamily="50" charset="-128"/>
              <a:cs typeface="+mn-cs"/>
            </a:rPr>
            <a:t>　前年度より</a:t>
          </a:r>
          <a:r>
            <a:rPr kumimoji="1" lang="en-US" altLang="ja-JP" sz="900">
              <a:solidFill>
                <a:schemeClr val="dk1"/>
              </a:solidFill>
              <a:effectLst/>
              <a:latin typeface="ＭＳ Ｐゴシック" panose="020B0600070205080204" pitchFamily="50" charset="-128"/>
              <a:ea typeface="ＭＳ Ｐゴシック" panose="020B0600070205080204" pitchFamily="50" charset="-128"/>
              <a:cs typeface="+mn-cs"/>
            </a:rPr>
            <a:t>17.8</a:t>
          </a:r>
          <a:r>
            <a:rPr kumimoji="1" lang="ja-JP" altLang="ja-JP" sz="90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90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ja-JP" sz="900">
              <a:solidFill>
                <a:schemeClr val="dk1"/>
              </a:solidFill>
              <a:effectLst/>
              <a:latin typeface="ＭＳ Ｐゴシック" panose="020B0600070205080204" pitchFamily="50" charset="-128"/>
              <a:ea typeface="ＭＳ Ｐゴシック" panose="020B0600070205080204" pitchFamily="50" charset="-128"/>
              <a:cs typeface="+mn-cs"/>
            </a:rPr>
            <a:t>し、</a:t>
          </a:r>
          <a:r>
            <a:rPr kumimoji="1" lang="en-US" altLang="ja-JP" sz="900">
              <a:solidFill>
                <a:schemeClr val="dk1"/>
              </a:solidFill>
              <a:effectLst/>
              <a:latin typeface="ＭＳ Ｐゴシック" panose="020B0600070205080204" pitchFamily="50" charset="-128"/>
              <a:ea typeface="ＭＳ Ｐゴシック" panose="020B0600070205080204" pitchFamily="50" charset="-128"/>
              <a:cs typeface="+mn-cs"/>
            </a:rPr>
            <a:t>2.9</a:t>
          </a:r>
          <a:r>
            <a:rPr kumimoji="1" lang="ja-JP" altLang="ja-JP" sz="900">
              <a:solidFill>
                <a:schemeClr val="dk1"/>
              </a:solidFill>
              <a:effectLst/>
              <a:latin typeface="ＭＳ Ｐゴシック" panose="020B0600070205080204" pitchFamily="50" charset="-128"/>
              <a:ea typeface="ＭＳ Ｐゴシック" panose="020B0600070205080204" pitchFamily="50" charset="-128"/>
              <a:cs typeface="+mn-cs"/>
            </a:rPr>
            <a:t>％となり、</a:t>
          </a:r>
          <a:r>
            <a:rPr kumimoji="1" lang="en-US" altLang="ja-JP" sz="900">
              <a:solidFill>
                <a:schemeClr val="dk1"/>
              </a:solidFill>
              <a:effectLst/>
              <a:latin typeface="ＭＳ Ｐゴシック" panose="020B0600070205080204" pitchFamily="50" charset="-128"/>
              <a:ea typeface="ＭＳ Ｐゴシック" panose="020B0600070205080204" pitchFamily="50" charset="-128"/>
              <a:cs typeface="+mn-cs"/>
            </a:rPr>
            <a:t>0.0</a:t>
          </a:r>
          <a:r>
            <a:rPr kumimoji="1" lang="ja-JP" altLang="ja-JP" sz="900">
              <a:solidFill>
                <a:schemeClr val="dk1"/>
              </a:solidFill>
              <a:effectLst/>
              <a:latin typeface="ＭＳ Ｐゴシック" panose="020B0600070205080204" pitchFamily="50" charset="-128"/>
              <a:ea typeface="ＭＳ Ｐゴシック" panose="020B0600070205080204" pitchFamily="50" charset="-128"/>
              <a:cs typeface="+mn-cs"/>
            </a:rPr>
            <a:t>％を</a:t>
          </a:r>
          <a:r>
            <a:rPr kumimoji="1" lang="ja-JP" altLang="en-US" sz="900">
              <a:solidFill>
                <a:schemeClr val="dk1"/>
              </a:solidFill>
              <a:effectLst/>
              <a:latin typeface="ＭＳ Ｐゴシック" panose="020B0600070205080204" pitchFamily="50" charset="-128"/>
              <a:ea typeface="ＭＳ Ｐゴシック" panose="020B0600070205080204" pitchFamily="50" charset="-128"/>
              <a:cs typeface="+mn-cs"/>
            </a:rPr>
            <a:t>上回った</a:t>
          </a:r>
          <a:r>
            <a:rPr kumimoji="1" lang="ja-JP" altLang="ja-JP" sz="90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900">
            <a:effectLst/>
            <a:latin typeface="ＭＳ Ｐゴシック" panose="020B0600070205080204" pitchFamily="50" charset="-128"/>
            <a:ea typeface="ＭＳ Ｐゴシック" panose="020B0600070205080204" pitchFamily="50" charset="-128"/>
          </a:endParaRPr>
        </a:p>
        <a:p>
          <a:r>
            <a:rPr kumimoji="1" lang="ja-JP" altLang="ja-JP" sz="900">
              <a:solidFill>
                <a:schemeClr val="dk1"/>
              </a:solidFill>
              <a:effectLst/>
              <a:latin typeface="ＭＳ Ｐゴシック" panose="020B0600070205080204" pitchFamily="50" charset="-128"/>
              <a:ea typeface="ＭＳ Ｐゴシック" panose="020B0600070205080204" pitchFamily="50" charset="-128"/>
              <a:cs typeface="+mn-cs"/>
            </a:rPr>
            <a:t>　</a:t>
          </a:r>
          <a:r>
            <a:rPr lang="ja-JP" altLang="ja-JP" sz="900">
              <a:solidFill>
                <a:schemeClr val="dk1"/>
              </a:solidFill>
              <a:effectLst/>
              <a:latin typeface="ＭＳ Ｐゴシック" panose="020B0600070205080204" pitchFamily="50" charset="-128"/>
              <a:ea typeface="ＭＳ Ｐゴシック" panose="020B0600070205080204" pitchFamily="50" charset="-128"/>
              <a:cs typeface="+mn-cs"/>
            </a:rPr>
            <a:t>臨時財政対策債の償還が進んでいることにより地方債の現在高が減少したことや、入間川及び堀兼学校給食センター更新事業に係る施設取得費の割賦償還（</a:t>
          </a:r>
          <a:r>
            <a:rPr lang="en-US" altLang="ja-JP" sz="900">
              <a:solidFill>
                <a:schemeClr val="dk1"/>
              </a:solidFill>
              <a:effectLst/>
              <a:latin typeface="ＭＳ Ｐゴシック" panose="020B0600070205080204" pitchFamily="50" charset="-128"/>
              <a:ea typeface="ＭＳ Ｐゴシック" panose="020B0600070205080204" pitchFamily="50" charset="-128"/>
              <a:cs typeface="+mn-cs"/>
            </a:rPr>
            <a:t>PFI</a:t>
          </a:r>
          <a:r>
            <a:rPr lang="ja-JP" altLang="ja-JP" sz="900">
              <a:solidFill>
                <a:schemeClr val="dk1"/>
              </a:solidFill>
              <a:effectLst/>
              <a:latin typeface="ＭＳ Ｐゴシック" panose="020B0600070205080204" pitchFamily="50" charset="-128"/>
              <a:ea typeface="ＭＳ Ｐゴシック" panose="020B0600070205080204" pitchFamily="50" charset="-128"/>
              <a:cs typeface="+mn-cs"/>
            </a:rPr>
            <a:t>）が進んだことにより債務負担行為に基づく支出予定額が減少したことで分子となる将来負担額が減少し</a:t>
          </a:r>
          <a:r>
            <a:rPr lang="ja-JP" altLang="en-US" sz="900">
              <a:solidFill>
                <a:schemeClr val="dk1"/>
              </a:solidFill>
              <a:effectLst/>
              <a:latin typeface="ＭＳ Ｐゴシック" panose="020B0600070205080204" pitchFamily="50" charset="-128"/>
              <a:ea typeface="ＭＳ Ｐゴシック" panose="020B0600070205080204" pitchFamily="50" charset="-128"/>
              <a:cs typeface="+mn-cs"/>
            </a:rPr>
            <a:t>たものの</a:t>
          </a:r>
          <a:r>
            <a:rPr lang="ja-JP" altLang="ja-JP" sz="900">
              <a:solidFill>
                <a:schemeClr val="dk1"/>
              </a:solidFill>
              <a:effectLst/>
              <a:latin typeface="ＭＳ Ｐゴシック" panose="020B0600070205080204" pitchFamily="50" charset="-128"/>
              <a:ea typeface="ＭＳ Ｐゴシック" panose="020B0600070205080204" pitchFamily="50" charset="-128"/>
              <a:cs typeface="+mn-cs"/>
            </a:rPr>
            <a:t>、控除項目である充当可能財源等が大幅に減少したことから、将来負担額の減幅を充当可能財源等の減幅が上回り、分子がマイナスからプラスに転じた結果、前年度に比べ大幅に増加</a:t>
          </a:r>
          <a:r>
            <a:rPr lang="ja-JP" altLang="en-US" sz="900">
              <a:solidFill>
                <a:schemeClr val="dk1"/>
              </a:solidFill>
              <a:effectLst/>
              <a:latin typeface="ＭＳ Ｐゴシック" panose="020B0600070205080204" pitchFamily="50" charset="-128"/>
              <a:ea typeface="ＭＳ Ｐゴシック" panose="020B0600070205080204" pitchFamily="50" charset="-128"/>
              <a:cs typeface="+mn-cs"/>
            </a:rPr>
            <a:t>したもの</a:t>
          </a:r>
          <a:r>
            <a:rPr kumimoji="1" lang="ja-JP" altLang="ja-JP" sz="900">
              <a:solidFill>
                <a:schemeClr val="dk1"/>
              </a:solidFill>
              <a:effectLst/>
              <a:latin typeface="ＭＳ Ｐゴシック" panose="020B0600070205080204" pitchFamily="50" charset="-128"/>
              <a:ea typeface="ＭＳ Ｐゴシック" panose="020B0600070205080204" pitchFamily="50" charset="-128"/>
              <a:cs typeface="+mn-cs"/>
            </a:rPr>
            <a:t>。</a:t>
          </a:r>
          <a:r>
            <a:rPr lang="ja-JP" altLang="ja-JP" sz="900">
              <a:solidFill>
                <a:schemeClr val="dk1"/>
              </a:solidFill>
              <a:effectLst/>
              <a:latin typeface="ＭＳ Ｐゴシック" panose="020B0600070205080204" pitchFamily="50" charset="-128"/>
              <a:ea typeface="ＭＳ Ｐゴシック" panose="020B0600070205080204" pitchFamily="50" charset="-128"/>
              <a:cs typeface="+mn-cs"/>
            </a:rPr>
            <a:t>しかしながら、引き続き早期健全化基準である３５０％を下回る水準となって</a:t>
          </a:r>
          <a:r>
            <a:rPr lang="ja-JP" altLang="en-US" sz="900">
              <a:solidFill>
                <a:schemeClr val="dk1"/>
              </a:solidFill>
              <a:effectLst/>
              <a:latin typeface="ＭＳ Ｐゴシック" panose="020B0600070205080204" pitchFamily="50" charset="-128"/>
              <a:ea typeface="ＭＳ Ｐゴシック" panose="020B0600070205080204" pitchFamily="50" charset="-128"/>
              <a:cs typeface="+mn-cs"/>
            </a:rPr>
            <a:t>いる。</a:t>
          </a:r>
          <a:endParaRPr lang="ja-JP" altLang="ja-JP" sz="900">
            <a:effectLst/>
            <a:latin typeface="ＭＳ Ｐゴシック" panose="020B0600070205080204" pitchFamily="50" charset="-128"/>
            <a:ea typeface="ＭＳ Ｐゴシック" panose="020B0600070205080204" pitchFamily="50" charset="-128"/>
          </a:endParaRPr>
        </a:p>
        <a:p>
          <a:r>
            <a:rPr kumimoji="1" lang="ja-JP" altLang="ja-JP" sz="900">
              <a:solidFill>
                <a:schemeClr val="dk1"/>
              </a:solidFill>
              <a:effectLst/>
              <a:latin typeface="ＭＳ Ｐゴシック" panose="020B0600070205080204" pitchFamily="50" charset="-128"/>
              <a:ea typeface="ＭＳ Ｐゴシック" panose="020B0600070205080204" pitchFamily="50" charset="-128"/>
              <a:cs typeface="+mn-cs"/>
            </a:rPr>
            <a:t>　今後は、施設の長寿命化を図るための大規模改修が想定されることから、地方債残高や債務負担行為に基づく支出負担行為額の増加や充当可能基金の減少が見込まれるが、同時に今までの大規模事業の償還が進むことや、狭山工業団地拡張地区の土地利用転換構想による都市計画税収の増収等も期待されていることから、大幅な増加はないものと見込んでいる。</a:t>
          </a:r>
          <a:endParaRPr lang="ja-JP" altLang="ja-JP" sz="9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9" name="テキスト ボックス 438">
          <a:extLst>
            <a:ext uri="{FF2B5EF4-FFF2-40B4-BE49-F238E27FC236}">
              <a16:creationId xmlns:a16="http://schemas.microsoft.com/office/drawing/2014/main" id="{00000000-0008-0000-0300-0000B7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43" name="将来負担の状況グラフ枠">
          <a:extLst>
            <a:ext uri="{FF2B5EF4-FFF2-40B4-BE49-F238E27FC236}">
              <a16:creationId xmlns:a16="http://schemas.microsoft.com/office/drawing/2014/main" id="{00000000-0008-0000-0300-0000BB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23</xdr:row>
      <xdr:rowOff>8981</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flipV="1">
          <a:off x="17018000" y="2313214"/>
          <a:ext cx="0" cy="163911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152508</xdr:rowOff>
    </xdr:from>
    <xdr:ext cx="762000" cy="259045"/>
    <xdr:sp macro="" textlink="">
      <xdr:nvSpPr>
        <xdr:cNvPr id="445" name="将来負担の状況最小値テキスト">
          <a:extLst>
            <a:ext uri="{FF2B5EF4-FFF2-40B4-BE49-F238E27FC236}">
              <a16:creationId xmlns:a16="http://schemas.microsoft.com/office/drawing/2014/main" id="{00000000-0008-0000-0300-0000BD010000}"/>
            </a:ext>
          </a:extLst>
        </xdr:cNvPr>
        <xdr:cNvSpPr txBox="1"/>
      </xdr:nvSpPr>
      <xdr:spPr>
        <a:xfrm>
          <a:off x="17106900" y="39244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8981</xdr:rowOff>
    </xdr:from>
    <xdr:to>
      <xdr:col>81</xdr:col>
      <xdr:colOff>133350</xdr:colOff>
      <xdr:row>23</xdr:row>
      <xdr:rowOff>8981</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a:off x="16929100" y="39523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47" name="将来負担の状況最大値テキスト">
          <a:extLst>
            <a:ext uri="{FF2B5EF4-FFF2-40B4-BE49-F238E27FC236}">
              <a16:creationId xmlns:a16="http://schemas.microsoft.com/office/drawing/2014/main" id="{00000000-0008-0000-0300-0000BF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62791</xdr:rowOff>
    </xdr:from>
    <xdr:ext cx="762000" cy="259045"/>
    <xdr:sp macro="" textlink="">
      <xdr:nvSpPr>
        <xdr:cNvPr id="449" name="将来負担の状況平均値テキスト">
          <a:extLst>
            <a:ext uri="{FF2B5EF4-FFF2-40B4-BE49-F238E27FC236}">
              <a16:creationId xmlns:a16="http://schemas.microsoft.com/office/drawing/2014/main" id="{00000000-0008-0000-0300-0000C1010000}"/>
            </a:ext>
          </a:extLst>
        </xdr:cNvPr>
        <xdr:cNvSpPr txBox="1"/>
      </xdr:nvSpPr>
      <xdr:spPr>
        <a:xfrm>
          <a:off x="17106900" y="21201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33564</xdr:rowOff>
    </xdr:from>
    <xdr:to>
      <xdr:col>73</xdr:col>
      <xdr:colOff>44450</xdr:colOff>
      <xdr:row>13</xdr:row>
      <xdr:rowOff>135164</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33564</xdr:rowOff>
    </xdr:from>
    <xdr:to>
      <xdr:col>68</xdr:col>
      <xdr:colOff>203200</xdr:colOff>
      <xdr:row>13</xdr:row>
      <xdr:rowOff>135164</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4351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11</xdr:row>
      <xdr:rowOff>145341</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020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100784</xdr:rowOff>
    </xdr:from>
    <xdr:to>
      <xdr:col>64</xdr:col>
      <xdr:colOff>152400</xdr:colOff>
      <xdr:row>14</xdr:row>
      <xdr:rowOff>30934</xdr:rowOff>
    </xdr:to>
    <xdr:sp macro="" textlink="">
      <xdr:nvSpPr>
        <xdr:cNvPr id="457" name="フローチャート: 判断 456">
          <a:extLst>
            <a:ext uri="{FF2B5EF4-FFF2-40B4-BE49-F238E27FC236}">
              <a16:creationId xmlns:a16="http://schemas.microsoft.com/office/drawing/2014/main" id="{00000000-0008-0000-0300-0000C9010000}"/>
            </a:ext>
          </a:extLst>
        </xdr:cNvPr>
        <xdr:cNvSpPr/>
      </xdr:nvSpPr>
      <xdr:spPr>
        <a:xfrm>
          <a:off x="13462000" y="2329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41111</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3131800" y="20985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83548</xdr:rowOff>
    </xdr:from>
    <xdr:to>
      <xdr:col>81</xdr:col>
      <xdr:colOff>95250</xdr:colOff>
      <xdr:row>14</xdr:row>
      <xdr:rowOff>13698</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6967200" y="2312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13</xdr:row>
      <xdr:rowOff>55625</xdr:rowOff>
    </xdr:from>
    <xdr:ext cx="762000" cy="259045"/>
    <xdr:sp macro="" textlink="">
      <xdr:nvSpPr>
        <xdr:cNvPr id="465" name="将来負担の状況該当値テキスト">
          <a:extLst>
            <a:ext uri="{FF2B5EF4-FFF2-40B4-BE49-F238E27FC236}">
              <a16:creationId xmlns:a16="http://schemas.microsoft.com/office/drawing/2014/main" id="{00000000-0008-0000-0300-0000D1010000}"/>
            </a:ext>
          </a:extLst>
        </xdr:cNvPr>
        <xdr:cNvSpPr txBox="1"/>
      </xdr:nvSpPr>
      <xdr:spPr>
        <a:xfrm>
          <a:off x="17106900" y="22844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埼玉県狭山市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148,221
144,473
48.99
60,299,673
57,397,914
2,859,503
30,614,530
30,691,260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5.7
2.9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人件費に係る経常収支比率は、前年度より</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0.4</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低下し、</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21.5</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％となり、引き続き類似団体平均を下回る水準となっている。</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職員数の増加等により人件費は増加したものの経常一般財源が増加したため、比率は低下しており、今後も継続して給与水準の適正化に努めていく。</a:t>
          </a:r>
          <a:endParaRPr lang="ja-JP" altLang="ja-JP" sz="12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127000</xdr:rowOff>
    </xdr:from>
    <xdr:to>
      <xdr:col>24</xdr:col>
      <xdr:colOff>25400</xdr:colOff>
      <xdr:row>40</xdr:row>
      <xdr:rowOff>35560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613400"/>
          <a:ext cx="0" cy="1280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7637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865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35560</xdr:rowOff>
    </xdr:from>
    <xdr:to>
      <xdr:col>24</xdr:col>
      <xdr:colOff>114300</xdr:colOff>
      <xdr:row>40</xdr:row>
      <xdr:rowOff>35560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893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41927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356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127000</xdr:rowOff>
    </xdr:from>
    <xdr:to>
      <xdr:col>24</xdr:col>
      <xdr:colOff>114300</xdr:colOff>
      <xdr:row>32</xdr:row>
      <xdr:rowOff>127000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613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35</xdr:row>
      <xdr:rowOff>146050</xdr:rowOff>
    </xdr:from>
    <xdr:to>
      <xdr:col>24</xdr:col>
      <xdr:colOff>25400</xdr:colOff>
      <xdr:row>36</xdr:row>
      <xdr:rowOff>5080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flipV="1">
          <a:off x="3987800" y="6146800"/>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139717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3119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167640</xdr:rowOff>
    </xdr:from>
    <xdr:to>
      <xdr:col>24</xdr:col>
      <xdr:colOff>76200</xdr:colOff>
      <xdr:row>37</xdr:row>
      <xdr:rowOff>97790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5080</xdr:rowOff>
    </xdr:from>
    <xdr:to>
      <xdr:col>19</xdr:col>
      <xdr:colOff>187325</xdr:colOff>
      <xdr:row>36</xdr:row>
      <xdr:rowOff>12700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flipV="1">
          <a:off x="3098800" y="617728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99060</xdr:rowOff>
    </xdr:from>
    <xdr:to>
      <xdr:col>20</xdr:col>
      <xdr:colOff>38100</xdr:colOff>
      <xdr:row>37</xdr:row>
      <xdr:rowOff>29210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13987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3576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100330</xdr:rowOff>
    </xdr:from>
    <xdr:to>
      <xdr:col>15</xdr:col>
      <xdr:colOff>98425</xdr:colOff>
      <xdr:row>36</xdr:row>
      <xdr:rowOff>12700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101080"/>
          <a:ext cx="8890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106680</xdr:rowOff>
    </xdr:from>
    <xdr:to>
      <xdr:col>15</xdr:col>
      <xdr:colOff>149225</xdr:colOff>
      <xdr:row>37</xdr:row>
      <xdr:rowOff>36830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278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21607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365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100330</xdr:rowOff>
    </xdr:from>
    <xdr:to>
      <xdr:col>11</xdr:col>
      <xdr:colOff>9525</xdr:colOff>
      <xdr:row>36</xdr:row>
      <xdr:rowOff>58420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101080"/>
          <a:ext cx="889000" cy="129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76200</xdr:rowOff>
    </xdr:from>
    <xdr:to>
      <xdr:col>11</xdr:col>
      <xdr:colOff>60325</xdr:colOff>
      <xdr:row>37</xdr:row>
      <xdr:rowOff>6350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24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162577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33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34290</xdr:rowOff>
    </xdr:from>
    <xdr:to>
      <xdr:col>6</xdr:col>
      <xdr:colOff>171450</xdr:colOff>
      <xdr:row>37</xdr:row>
      <xdr:rowOff>135890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377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120667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464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95250</xdr:rowOff>
    </xdr:from>
    <xdr:to>
      <xdr:col>24</xdr:col>
      <xdr:colOff>76200</xdr:colOff>
      <xdr:row>36</xdr:row>
      <xdr:rowOff>25400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09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34</xdr:row>
      <xdr:rowOff>111777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5941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125730</xdr:rowOff>
    </xdr:from>
    <xdr:to>
      <xdr:col>20</xdr:col>
      <xdr:colOff>38100</xdr:colOff>
      <xdr:row>36</xdr:row>
      <xdr:rowOff>55880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126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66057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58953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133350</xdr:rowOff>
    </xdr:from>
    <xdr:to>
      <xdr:col>15</xdr:col>
      <xdr:colOff>149225</xdr:colOff>
      <xdr:row>36</xdr:row>
      <xdr:rowOff>63500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13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73677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590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49530</xdr:rowOff>
    </xdr:from>
    <xdr:to>
      <xdr:col>11</xdr:col>
      <xdr:colOff>60325</xdr:colOff>
      <xdr:row>35</xdr:row>
      <xdr:rowOff>151130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05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33</xdr:row>
      <xdr:rowOff>161307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5819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7620</xdr:rowOff>
    </xdr:from>
    <xdr:to>
      <xdr:col>6</xdr:col>
      <xdr:colOff>171450</xdr:colOff>
      <xdr:row>36</xdr:row>
      <xdr:rowOff>109220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179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119397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5948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物件費に係る経常収支比率は、前年度より</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0.7</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ポイント上昇し、</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21.9</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％となり、引き続き類似団体平均を上回る水準となっている。</a:t>
          </a:r>
          <a:endParaRPr lang="ja-JP" altLang="ja-JP" sz="12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比率上昇の主な要因は、</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入間川・柏原センター施設維持管理等長期包括委託料の皆増</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等によるものである。</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指定管理者制度の積極的な導入や業務委託への移行などに加え、物価高騰等の影響により、物件費は増加傾向であるが、事業の見直しや事務の効率化を図り、今後も効果的な財政運営に努める。</a:t>
          </a:r>
          <a:endParaRPr lang="ja-JP" altLang="ja-JP" sz="12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0000000-0008-0000-0400-000077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60706</xdr:rowOff>
    </xdr:from>
    <xdr:to>
      <xdr:col>82</xdr:col>
      <xdr:colOff>107950</xdr:colOff>
      <xdr:row>21</xdr:row>
      <xdr:rowOff>78994</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510000" y="2289556"/>
          <a:ext cx="0" cy="13898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51071</xdr:rowOff>
    </xdr:from>
    <xdr:ext cx="762000" cy="259045"/>
    <xdr:sp macro=""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598900" y="36515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78994</xdr:rowOff>
    </xdr:from>
    <xdr:to>
      <xdr:col>82</xdr:col>
      <xdr:colOff>196850</xdr:colOff>
      <xdr:row>21</xdr:row>
      <xdr:rowOff>78994</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36794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147083</xdr:rowOff>
    </xdr:from>
    <xdr:ext cx="762000" cy="259045"/>
    <xdr:sp macro=""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598900" y="20330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60706</xdr:rowOff>
    </xdr:from>
    <xdr:to>
      <xdr:col>82</xdr:col>
      <xdr:colOff>196850</xdr:colOff>
      <xdr:row>13</xdr:row>
      <xdr:rowOff>60706</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22895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19</xdr:row>
      <xdr:rowOff>65278</xdr:rowOff>
    </xdr:from>
    <xdr:to>
      <xdr:col>82</xdr:col>
      <xdr:colOff>107950</xdr:colOff>
      <xdr:row>19</xdr:row>
      <xdr:rowOff>129286</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a:off x="15671800" y="3322828"/>
          <a:ext cx="8382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53865</xdr:rowOff>
    </xdr:from>
    <xdr:ext cx="762000" cy="259045"/>
    <xdr:sp macro=""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598900" y="27970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37338</xdr:rowOff>
    </xdr:from>
    <xdr:to>
      <xdr:col>82</xdr:col>
      <xdr:colOff>158750</xdr:colOff>
      <xdr:row>17</xdr:row>
      <xdr:rowOff>138938</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459200" y="2951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19</xdr:row>
      <xdr:rowOff>56134</xdr:rowOff>
    </xdr:from>
    <xdr:to>
      <xdr:col>78</xdr:col>
      <xdr:colOff>69850</xdr:colOff>
      <xdr:row>19</xdr:row>
      <xdr:rowOff>65278</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4782800" y="3313684"/>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163068</xdr:rowOff>
    </xdr:from>
    <xdr:to>
      <xdr:col>78</xdr:col>
      <xdr:colOff>120650</xdr:colOff>
      <xdr:row>17</xdr:row>
      <xdr:rowOff>93218</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621000" y="2906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103395</xdr:rowOff>
    </xdr:from>
    <xdr:ext cx="736600" cy="259045"/>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290800" y="26751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18</xdr:row>
      <xdr:rowOff>8128</xdr:rowOff>
    </xdr:from>
    <xdr:to>
      <xdr:col>73</xdr:col>
      <xdr:colOff>180975</xdr:colOff>
      <xdr:row>19</xdr:row>
      <xdr:rowOff>56134</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3893800" y="3094228"/>
          <a:ext cx="889000" cy="2194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135636</xdr:rowOff>
    </xdr:from>
    <xdr:to>
      <xdr:col>74</xdr:col>
      <xdr:colOff>31750</xdr:colOff>
      <xdr:row>17</xdr:row>
      <xdr:rowOff>65786</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732000" y="2878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75963</xdr:rowOff>
    </xdr:from>
    <xdr:ext cx="762000" cy="259045"/>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401800" y="26477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18</xdr:row>
      <xdr:rowOff>8128</xdr:rowOff>
    </xdr:from>
    <xdr:to>
      <xdr:col>69</xdr:col>
      <xdr:colOff>92075</xdr:colOff>
      <xdr:row>19</xdr:row>
      <xdr:rowOff>1270</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flipV="1">
          <a:off x="13004800" y="3094228"/>
          <a:ext cx="889000" cy="164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35052</xdr:rowOff>
    </xdr:from>
    <xdr:to>
      <xdr:col>69</xdr:col>
      <xdr:colOff>142875</xdr:colOff>
      <xdr:row>16</xdr:row>
      <xdr:rowOff>136652</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3843000" y="2778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146829</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512800" y="25471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99060</xdr:rowOff>
    </xdr:from>
    <xdr:to>
      <xdr:col>65</xdr:col>
      <xdr:colOff>53975</xdr:colOff>
      <xdr:row>17</xdr:row>
      <xdr:rowOff>29210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954000" y="2842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39387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623800" y="2611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19</xdr:row>
      <xdr:rowOff>78486</xdr:rowOff>
    </xdr:from>
    <xdr:to>
      <xdr:col>82</xdr:col>
      <xdr:colOff>158750</xdr:colOff>
      <xdr:row>20</xdr:row>
      <xdr:rowOff>8636</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6459200" y="3336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19</xdr:row>
      <xdr:rowOff>50563</xdr:rowOff>
    </xdr:from>
    <xdr:ext cx="762000" cy="259045"/>
    <xdr:sp macro=""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598900" y="33081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19</xdr:row>
      <xdr:rowOff>14478</xdr:rowOff>
    </xdr:from>
    <xdr:to>
      <xdr:col>78</xdr:col>
      <xdr:colOff>120650</xdr:colOff>
      <xdr:row>19</xdr:row>
      <xdr:rowOff>116078</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5621000" y="3272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19</xdr:row>
      <xdr:rowOff>100855</xdr:rowOff>
    </xdr:from>
    <xdr:ext cx="7366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290800" y="33584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19</xdr:row>
      <xdr:rowOff>5334</xdr:rowOff>
    </xdr:from>
    <xdr:to>
      <xdr:col>74</xdr:col>
      <xdr:colOff>31750</xdr:colOff>
      <xdr:row>19</xdr:row>
      <xdr:rowOff>106934</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732000" y="3262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19</xdr:row>
      <xdr:rowOff>91711</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401800" y="33492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17</xdr:row>
      <xdr:rowOff>128778</xdr:rowOff>
    </xdr:from>
    <xdr:to>
      <xdr:col>69</xdr:col>
      <xdr:colOff>142875</xdr:colOff>
      <xdr:row>18</xdr:row>
      <xdr:rowOff>58928</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843000" y="3043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18</xdr:row>
      <xdr:rowOff>43705</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12800" y="3129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18</xdr:row>
      <xdr:rowOff>121920</xdr:rowOff>
    </xdr:from>
    <xdr:to>
      <xdr:col>65</xdr:col>
      <xdr:colOff>53975</xdr:colOff>
      <xdr:row>19</xdr:row>
      <xdr:rowOff>52070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2954000" y="3208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19</xdr:row>
      <xdr:rowOff>36847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623800" y="3294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　扶助費に係る経常収支比率は、前年度より</a:t>
          </a:r>
          <a:r>
            <a:rPr kumimoji="1" lang="en-US"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0.4</a:t>
          </a:r>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200">
              <a:solidFill>
                <a:sysClr val="windowText" lastClr="000000"/>
              </a:solidFill>
              <a:effectLst/>
              <a:latin typeface="ＭＳ Ｐゴシック" panose="020B0600070205080204" pitchFamily="50" charset="-128"/>
              <a:ea typeface="ＭＳ Ｐゴシック" panose="020B0600070205080204" pitchFamily="50" charset="-128"/>
              <a:cs typeface="+mn-cs"/>
            </a:rPr>
            <a:t>減少</a:t>
          </a:r>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し、</a:t>
          </a:r>
          <a:r>
            <a:rPr kumimoji="1" lang="en-US"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12.9</a:t>
          </a:r>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％とな</a:t>
          </a:r>
          <a:r>
            <a:rPr kumimoji="1" lang="ja-JP" altLang="en-US" sz="1200">
              <a:solidFill>
                <a:sysClr val="windowText" lastClr="000000"/>
              </a:solidFill>
              <a:effectLst/>
              <a:latin typeface="ＭＳ Ｐゴシック" panose="020B0600070205080204" pitchFamily="50" charset="-128"/>
              <a:ea typeface="ＭＳ Ｐゴシック" panose="020B0600070205080204" pitchFamily="50" charset="-128"/>
              <a:cs typeface="+mn-cs"/>
            </a:rPr>
            <a:t>り</a:t>
          </a:r>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、引き続き類似団体平均を下回る水準となっている。</a:t>
          </a:r>
          <a:endParaRPr lang="ja-JP" altLang="ja-JP" sz="12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　</a:t>
          </a:r>
          <a:r>
            <a:rPr kumimoji="1" lang="ja-JP" altLang="en-US" sz="1200">
              <a:solidFill>
                <a:sysClr val="windowText" lastClr="000000"/>
              </a:solidFill>
              <a:effectLst/>
              <a:latin typeface="ＭＳ Ｐゴシック" panose="020B0600070205080204" pitchFamily="50" charset="-128"/>
              <a:ea typeface="ＭＳ Ｐゴシック" panose="020B0600070205080204" pitchFamily="50" charset="-128"/>
              <a:cs typeface="+mn-cs"/>
            </a:rPr>
            <a:t>扶助費の決算額自体は増えているものの、</a:t>
          </a:r>
          <a:r>
            <a:rPr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定額減税調整給付金</a:t>
          </a:r>
          <a:r>
            <a:rPr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等、臨時的経費が増えていることから、経常収支比率は減少となったものである</a:t>
          </a:r>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a:t>
          </a:r>
          <a:endParaRPr lang="ja-JP" altLang="ja-JP" sz="12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　少子高齢化の進行や多様化するニーズへの対応により、扶助費に係る経常収支比率は依然高い状況にあり、今後も上昇していく事が見込まれるため、引き続き事業の見直しや事務の効率化を図り、効果的な財政運営に努める。</a:t>
          </a:r>
          <a:endParaRPr lang="ja-JP" altLang="ja-JP" sz="1200">
            <a:solidFill>
              <a:sysClr val="windowText" lastClr="000000"/>
            </a:solidFill>
            <a:effectLst/>
            <a:latin typeface="ＭＳ Ｐゴシック" panose="020B0600070205080204" pitchFamily="50" charset="-128"/>
            <a:ea typeface="ＭＳ Ｐゴシック" panose="020B0600070205080204" pitchFamily="50" charset="-128"/>
          </a:endParaRPr>
        </a:p>
        <a:p>
          <a:endParaRPr lang="ja-JP" altLang="ja-JP" sz="12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0" name="扶助費グラフ枠">
          <a:extLst>
            <a:ext uri="{FF2B5EF4-FFF2-40B4-BE49-F238E27FC236}">
              <a16:creationId xmlns:a16="http://schemas.microsoft.com/office/drawing/2014/main" id="{00000000-0008-0000-0400-0000B4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54</xdr:row>
      <xdr:rowOff>58420</xdr:rowOff>
    </xdr:from>
    <xdr:to>
      <xdr:col>24</xdr:col>
      <xdr:colOff>25400</xdr:colOff>
      <xdr:row>61</xdr:row>
      <xdr:rowOff>146050</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flipV="1">
          <a:off x="4826000" y="9316720"/>
          <a:ext cx="0" cy="12877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118127</xdr:rowOff>
    </xdr:from>
    <xdr:ext cx="762000" cy="259045"/>
    <xdr:sp macro="" textlink="">
      <xdr:nvSpPr>
        <xdr:cNvPr id="182" name="扶助費最小値テキスト">
          <a:extLst>
            <a:ext uri="{FF2B5EF4-FFF2-40B4-BE49-F238E27FC236}">
              <a16:creationId xmlns:a16="http://schemas.microsoft.com/office/drawing/2014/main" id="{00000000-0008-0000-0400-0000B6000000}"/>
            </a:ext>
          </a:extLst>
        </xdr:cNvPr>
        <xdr:cNvSpPr txBox="1"/>
      </xdr:nvSpPr>
      <xdr:spPr>
        <a:xfrm>
          <a:off x="4914900" y="1057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146050</xdr:rowOff>
    </xdr:from>
    <xdr:to>
      <xdr:col>24</xdr:col>
      <xdr:colOff>114300</xdr:colOff>
      <xdr:row>61</xdr:row>
      <xdr:rowOff>146050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4737100" y="10604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144797</xdr:rowOff>
    </xdr:from>
    <xdr:ext cx="762000" cy="259045"/>
    <xdr:sp macro="" textlink="">
      <xdr:nvSpPr>
        <xdr:cNvPr id="184" name="扶助費最大値テキスト">
          <a:extLst>
            <a:ext uri="{FF2B5EF4-FFF2-40B4-BE49-F238E27FC236}">
              <a16:creationId xmlns:a16="http://schemas.microsoft.com/office/drawing/2014/main" id="{00000000-0008-0000-0400-0000B8000000}"/>
            </a:ext>
          </a:extLst>
        </xdr:cNvPr>
        <xdr:cNvSpPr txBox="1"/>
      </xdr:nvSpPr>
      <xdr:spPr>
        <a:xfrm>
          <a:off x="4914900" y="9060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54</xdr:row>
      <xdr:rowOff>58420</xdr:rowOff>
    </xdr:from>
    <xdr:to>
      <xdr:col>24</xdr:col>
      <xdr:colOff>114300</xdr:colOff>
      <xdr:row>54</xdr:row>
      <xdr:rowOff>58420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9316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81280</xdr:rowOff>
    </xdr:from>
    <xdr:to>
      <xdr:col>24</xdr:col>
      <xdr:colOff>25400</xdr:colOff>
      <xdr:row>56</xdr:row>
      <xdr:rowOff>111760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flipV="1">
          <a:off x="3987800" y="9682480"/>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6367</xdr:rowOff>
    </xdr:from>
    <xdr:ext cx="762000" cy="259045"/>
    <xdr:sp macro="" textlink="">
      <xdr:nvSpPr>
        <xdr:cNvPr id="187" name="扶助費平均値テキスト">
          <a:extLst>
            <a:ext uri="{FF2B5EF4-FFF2-40B4-BE49-F238E27FC236}">
              <a16:creationId xmlns:a16="http://schemas.microsoft.com/office/drawing/2014/main" id="{00000000-0008-0000-0400-0000BB000000}"/>
            </a:ext>
          </a:extLst>
        </xdr:cNvPr>
        <xdr:cNvSpPr txBox="1"/>
      </xdr:nvSpPr>
      <xdr:spPr>
        <a:xfrm>
          <a:off x="4914900" y="97790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34290</xdr:rowOff>
    </xdr:from>
    <xdr:to>
      <xdr:col>24</xdr:col>
      <xdr:colOff>76200</xdr:colOff>
      <xdr:row>57</xdr:row>
      <xdr:rowOff>135890</xdr:rowOff>
    </xdr:to>
    <xdr:sp macro="" textlink="">
      <xdr:nvSpPr>
        <xdr:cNvPr id="188" name="フローチャート: 判断 187">
          <a:extLst>
            <a:ext uri="{FF2B5EF4-FFF2-40B4-BE49-F238E27FC236}">
              <a16:creationId xmlns:a16="http://schemas.microsoft.com/office/drawing/2014/main" id="{00000000-0008-0000-0400-0000BC000000}"/>
            </a:ext>
          </a:extLst>
        </xdr:cNvPr>
        <xdr:cNvSpPr/>
      </xdr:nvSpPr>
      <xdr:spPr>
        <a:xfrm>
          <a:off x="4775200" y="9806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81280</xdr:rowOff>
    </xdr:from>
    <xdr:to>
      <xdr:col>19</xdr:col>
      <xdr:colOff>187325</xdr:colOff>
      <xdr:row>56</xdr:row>
      <xdr:rowOff>111760</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3098800" y="968248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19050</xdr:rowOff>
    </xdr:from>
    <xdr:to>
      <xdr:col>20</xdr:col>
      <xdr:colOff>38100</xdr:colOff>
      <xdr:row>57</xdr:row>
      <xdr:rowOff>120650</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39370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105427</xdr:rowOff>
    </xdr:from>
    <xdr:ext cx="7366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3606800" y="9878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115570</xdr:rowOff>
    </xdr:from>
    <xdr:to>
      <xdr:col>15</xdr:col>
      <xdr:colOff>98425</xdr:colOff>
      <xdr:row>56</xdr:row>
      <xdr:rowOff>81280</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a:off x="2209800" y="9545320"/>
          <a:ext cx="8890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129540</xdr:rowOff>
    </xdr:from>
    <xdr:to>
      <xdr:col>15</xdr:col>
      <xdr:colOff>149225</xdr:colOff>
      <xdr:row>57</xdr:row>
      <xdr:rowOff>59690</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3048000" y="9730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44467</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2717800" y="9817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115570</xdr:rowOff>
    </xdr:from>
    <xdr:to>
      <xdr:col>11</xdr:col>
      <xdr:colOff>9525</xdr:colOff>
      <xdr:row>56</xdr:row>
      <xdr:rowOff>12700</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flipV="1">
          <a:off x="1320800" y="954532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91440</xdr:rowOff>
    </xdr:from>
    <xdr:to>
      <xdr:col>11</xdr:col>
      <xdr:colOff>60325</xdr:colOff>
      <xdr:row>57</xdr:row>
      <xdr:rowOff>21590</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2159000" y="969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57</xdr:row>
      <xdr:rowOff>6367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828800" y="9779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91440</xdr:rowOff>
    </xdr:from>
    <xdr:to>
      <xdr:col>6</xdr:col>
      <xdr:colOff>171450</xdr:colOff>
      <xdr:row>57</xdr:row>
      <xdr:rowOff>21590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1270000" y="9692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6367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939800" y="9779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30480</xdr:rowOff>
    </xdr:from>
    <xdr:to>
      <xdr:col>24</xdr:col>
      <xdr:colOff>76200</xdr:colOff>
      <xdr:row>56</xdr:row>
      <xdr:rowOff>132080</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4775200" y="9631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47007</xdr:rowOff>
    </xdr:from>
    <xdr:ext cx="762000" cy="259045"/>
    <xdr:sp macro="" textlink="">
      <xdr:nvSpPr>
        <xdr:cNvPr id="206" name="扶助費該当値テキスト">
          <a:extLst>
            <a:ext uri="{FF2B5EF4-FFF2-40B4-BE49-F238E27FC236}">
              <a16:creationId xmlns:a16="http://schemas.microsoft.com/office/drawing/2014/main" id="{00000000-0008-0000-0400-0000CE000000}"/>
            </a:ext>
          </a:extLst>
        </xdr:cNvPr>
        <xdr:cNvSpPr txBox="1"/>
      </xdr:nvSpPr>
      <xdr:spPr>
        <a:xfrm>
          <a:off x="4914900" y="9476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60960</xdr:rowOff>
    </xdr:from>
    <xdr:to>
      <xdr:col>20</xdr:col>
      <xdr:colOff>38100</xdr:colOff>
      <xdr:row>56</xdr:row>
      <xdr:rowOff>162560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3937000" y="9662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1287</xdr:rowOff>
    </xdr:from>
    <xdr:ext cx="7366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606800" y="94310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30480</xdr:rowOff>
    </xdr:from>
    <xdr:to>
      <xdr:col>15</xdr:col>
      <xdr:colOff>149225</xdr:colOff>
      <xdr:row>56</xdr:row>
      <xdr:rowOff>132080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048000" y="9631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142257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717800" y="9400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64770</xdr:rowOff>
    </xdr:from>
    <xdr:to>
      <xdr:col>11</xdr:col>
      <xdr:colOff>60325</xdr:colOff>
      <xdr:row>55</xdr:row>
      <xdr:rowOff>166370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2159000" y="9494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54</xdr:row>
      <xdr:rowOff>5097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828800" y="9263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133350</xdr:rowOff>
    </xdr:from>
    <xdr:to>
      <xdr:col>6</xdr:col>
      <xdr:colOff>171450</xdr:colOff>
      <xdr:row>56</xdr:row>
      <xdr:rowOff>63500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1270000" y="9563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54</xdr:row>
      <xdr:rowOff>73677</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939800" y="933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その他の経常収支比率は、前年度より</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0.2</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ポイント上昇し、</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14.3</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％となり、引き続き類似団体平均を上回る水準となっている。</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比率上昇の主な要因としては、</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国民健康保険特別会計その他繰出金の増</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等によるものである。</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今後も引き続き、特別会計の適正な執行に努めるとともに、税収を主な財源とする普通会計の負担額を削減するよう努める。</a:t>
          </a:r>
          <a:endParaRPr lang="ja-JP" altLang="ja-JP" sz="12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23585</xdr:rowOff>
    </xdr:from>
    <xdr:to>
      <xdr:col>82</xdr:col>
      <xdr:colOff>107950</xdr:colOff>
      <xdr:row>61</xdr:row>
      <xdr:rowOff>4535</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8938985"/>
          <a:ext cx="0" cy="1524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148062</xdr:rowOff>
    </xdr:from>
    <xdr:ext cx="762000" cy="259045"/>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435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4535</xdr:rowOff>
    </xdr:from>
    <xdr:to>
      <xdr:col>82</xdr:col>
      <xdr:colOff>196850</xdr:colOff>
      <xdr:row>61</xdr:row>
      <xdr:rowOff>4535</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462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50</xdr:row>
      <xdr:rowOff>109962</xdr:rowOff>
    </xdr:from>
    <xdr:ext cx="762000" cy="259045"/>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8682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23585</xdr:rowOff>
    </xdr:from>
    <xdr:to>
      <xdr:col>82</xdr:col>
      <xdr:colOff>196850</xdr:colOff>
      <xdr:row>52</xdr:row>
      <xdr:rowOff>23585</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8938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135165</xdr:rowOff>
    </xdr:from>
    <xdr:to>
      <xdr:col>82</xdr:col>
      <xdr:colOff>107950</xdr:colOff>
      <xdr:row>57</xdr:row>
      <xdr:rowOff>156935</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5671800" y="9907815"/>
          <a:ext cx="838200" cy="21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35577</xdr:rowOff>
    </xdr:from>
    <xdr:ext cx="762000" cy="259045"/>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96367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19050</xdr:rowOff>
    </xdr:from>
    <xdr:to>
      <xdr:col>82</xdr:col>
      <xdr:colOff>158750</xdr:colOff>
      <xdr:row>57</xdr:row>
      <xdr:rowOff>120650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91622</xdr:rowOff>
    </xdr:from>
    <xdr:to>
      <xdr:col>78</xdr:col>
      <xdr:colOff>69850</xdr:colOff>
      <xdr:row>57</xdr:row>
      <xdr:rowOff>135165</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4782800" y="9864272"/>
          <a:ext cx="889000" cy="43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29935</xdr:rowOff>
    </xdr:from>
    <xdr:to>
      <xdr:col>78</xdr:col>
      <xdr:colOff>120650</xdr:colOff>
      <xdr:row>57</xdr:row>
      <xdr:rowOff>131535</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980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141712</xdr:rowOff>
    </xdr:from>
    <xdr:ext cx="7366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95714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56</xdr:row>
      <xdr:rowOff>165100</xdr:rowOff>
    </xdr:from>
    <xdr:to>
      <xdr:col>73</xdr:col>
      <xdr:colOff>180975</xdr:colOff>
      <xdr:row>57</xdr:row>
      <xdr:rowOff>91622</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3893800" y="9766300"/>
          <a:ext cx="889000" cy="97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157843</xdr:rowOff>
    </xdr:from>
    <xdr:to>
      <xdr:col>74</xdr:col>
      <xdr:colOff>31750</xdr:colOff>
      <xdr:row>57</xdr:row>
      <xdr:rowOff>87993</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9759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98170</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9527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56</xdr:row>
      <xdr:rowOff>165100</xdr:rowOff>
    </xdr:from>
    <xdr:to>
      <xdr:col>69</xdr:col>
      <xdr:colOff>92075</xdr:colOff>
      <xdr:row>57</xdr:row>
      <xdr:rowOff>156935</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flipV="1">
          <a:off x="13004800" y="9766300"/>
          <a:ext cx="889000" cy="163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81643</xdr:rowOff>
    </xdr:from>
    <xdr:to>
      <xdr:col>69</xdr:col>
      <xdr:colOff>142875</xdr:colOff>
      <xdr:row>57</xdr:row>
      <xdr:rowOff>11793</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9682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21970</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94517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19050</xdr:rowOff>
    </xdr:from>
    <xdr:to>
      <xdr:col>65</xdr:col>
      <xdr:colOff>53975</xdr:colOff>
      <xdr:row>57</xdr:row>
      <xdr:rowOff>120650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979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130827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956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106135</xdr:rowOff>
    </xdr:from>
    <xdr:to>
      <xdr:col>82</xdr:col>
      <xdr:colOff>158750</xdr:colOff>
      <xdr:row>58</xdr:row>
      <xdr:rowOff>36285</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6459200" y="9878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78212</xdr:rowOff>
    </xdr:from>
    <xdr:ext cx="762000" cy="259045"/>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9850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84365</xdr:rowOff>
    </xdr:from>
    <xdr:to>
      <xdr:col>78</xdr:col>
      <xdr:colOff>120650</xdr:colOff>
      <xdr:row>58</xdr:row>
      <xdr:rowOff>14515</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5621000" y="9857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170742</xdr:rowOff>
    </xdr:from>
    <xdr:ext cx="7366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99433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40822</xdr:rowOff>
    </xdr:from>
    <xdr:to>
      <xdr:col>74</xdr:col>
      <xdr:colOff>31750</xdr:colOff>
      <xdr:row>57</xdr:row>
      <xdr:rowOff>142422</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732000" y="9813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127199</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989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114300</xdr:rowOff>
    </xdr:from>
    <xdr:to>
      <xdr:col>69</xdr:col>
      <xdr:colOff>142875</xdr:colOff>
      <xdr:row>57</xdr:row>
      <xdr:rowOff>44450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843000" y="971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29227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980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106135</xdr:rowOff>
    </xdr:from>
    <xdr:to>
      <xdr:col>65</xdr:col>
      <xdr:colOff>53975</xdr:colOff>
      <xdr:row>58</xdr:row>
      <xdr:rowOff>36285</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2954000" y="9878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21062</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9965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補助費に係る経常収支比率は、前年度より</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0.2</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し、</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10.1</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％となり、引き続き類似団体平均を下回る水準となっている。</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比率</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の主な要因としては、</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飯能斎場更新費用負担金の皆増</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等によるものである。</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今後も、補助金等の支出にあたっては、補助金の交付先の状況など、補助金の必要性をよく検討したうえで見直しを図り。適正な執行に努める。</a:t>
          </a:r>
          <a:endParaRPr lang="ja-JP" altLang="ja-JP" sz="12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2" name="補助費等グラフ枠">
          <a:extLst>
            <a:ext uri="{FF2B5EF4-FFF2-40B4-BE49-F238E27FC236}">
              <a16:creationId xmlns:a16="http://schemas.microsoft.com/office/drawing/2014/main" id="{00000000-0008-0000-0400-00002E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32</xdr:row>
      <xdr:rowOff>131572</xdr:rowOff>
    </xdr:from>
    <xdr:to>
      <xdr:col>82</xdr:col>
      <xdr:colOff>107950</xdr:colOff>
      <xdr:row>41</xdr:row>
      <xdr:rowOff>170434</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flipV="1">
          <a:off x="16510000" y="5617972"/>
          <a:ext cx="0" cy="15819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142511</xdr:rowOff>
    </xdr:from>
    <xdr:ext cx="762000" cy="259045"/>
    <xdr:sp macro="" textlink="">
      <xdr:nvSpPr>
        <xdr:cNvPr id="304" name="補助費等最小値テキスト">
          <a:extLst>
            <a:ext uri="{FF2B5EF4-FFF2-40B4-BE49-F238E27FC236}">
              <a16:creationId xmlns:a16="http://schemas.microsoft.com/office/drawing/2014/main" id="{00000000-0008-0000-0400-000030010000}"/>
            </a:ext>
          </a:extLst>
        </xdr:cNvPr>
        <xdr:cNvSpPr txBox="1"/>
      </xdr:nvSpPr>
      <xdr:spPr>
        <a:xfrm>
          <a:off x="16598900" y="71719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170434</xdr:rowOff>
    </xdr:from>
    <xdr:to>
      <xdr:col>82</xdr:col>
      <xdr:colOff>196850</xdr:colOff>
      <xdr:row>41</xdr:row>
      <xdr:rowOff>170434</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6421100" y="71998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46499</xdr:rowOff>
    </xdr:from>
    <xdr:ext cx="762000" cy="259045"/>
    <xdr:sp macro="" textlink="">
      <xdr:nvSpPr>
        <xdr:cNvPr id="306" name="補助費等最大値テキスト">
          <a:extLst>
            <a:ext uri="{FF2B5EF4-FFF2-40B4-BE49-F238E27FC236}">
              <a16:creationId xmlns:a16="http://schemas.microsoft.com/office/drawing/2014/main" id="{00000000-0008-0000-0400-000032010000}"/>
            </a:ext>
          </a:extLst>
        </xdr:cNvPr>
        <xdr:cNvSpPr txBox="1"/>
      </xdr:nvSpPr>
      <xdr:spPr>
        <a:xfrm>
          <a:off x="16598900" y="53614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32</xdr:row>
      <xdr:rowOff>131572</xdr:rowOff>
    </xdr:from>
    <xdr:to>
      <xdr:col>82</xdr:col>
      <xdr:colOff>196850</xdr:colOff>
      <xdr:row>32</xdr:row>
      <xdr:rowOff>131572</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6421100" y="56179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36</xdr:row>
      <xdr:rowOff>3556</xdr:rowOff>
    </xdr:from>
    <xdr:to>
      <xdr:col>82</xdr:col>
      <xdr:colOff>107950</xdr:colOff>
      <xdr:row>36</xdr:row>
      <xdr:rowOff>21844</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5671800" y="6175756"/>
          <a:ext cx="8382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160291</xdr:rowOff>
    </xdr:from>
    <xdr:ext cx="762000" cy="259045"/>
    <xdr:sp macro="" textlink="">
      <xdr:nvSpPr>
        <xdr:cNvPr id="309" name="補助費等平均値テキスト">
          <a:extLst>
            <a:ext uri="{FF2B5EF4-FFF2-40B4-BE49-F238E27FC236}">
              <a16:creationId xmlns:a16="http://schemas.microsoft.com/office/drawing/2014/main" id="{00000000-0008-0000-0400-000035010000}"/>
            </a:ext>
          </a:extLst>
        </xdr:cNvPr>
        <xdr:cNvSpPr txBox="1"/>
      </xdr:nvSpPr>
      <xdr:spPr>
        <a:xfrm>
          <a:off x="16598900" y="616104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16764</xdr:rowOff>
    </xdr:from>
    <xdr:to>
      <xdr:col>82</xdr:col>
      <xdr:colOff>158750</xdr:colOff>
      <xdr:row>36</xdr:row>
      <xdr:rowOff>118364</xdr:rowOff>
    </xdr:to>
    <xdr:sp macro="" textlink="">
      <xdr:nvSpPr>
        <xdr:cNvPr id="310" name="フローチャート: 判断 309">
          <a:extLst>
            <a:ext uri="{FF2B5EF4-FFF2-40B4-BE49-F238E27FC236}">
              <a16:creationId xmlns:a16="http://schemas.microsoft.com/office/drawing/2014/main" id="{00000000-0008-0000-0400-000036010000}"/>
            </a:ext>
          </a:extLst>
        </xdr:cNvPr>
        <xdr:cNvSpPr/>
      </xdr:nvSpPr>
      <xdr:spPr>
        <a:xfrm>
          <a:off x="16459200" y="6188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3556</xdr:rowOff>
    </xdr:from>
    <xdr:to>
      <xdr:col>78</xdr:col>
      <xdr:colOff>69850</xdr:colOff>
      <xdr:row>36</xdr:row>
      <xdr:rowOff>40132</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flipV="1">
          <a:off x="14782800" y="6175756"/>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16764</xdr:rowOff>
    </xdr:from>
    <xdr:to>
      <xdr:col>78</xdr:col>
      <xdr:colOff>120650</xdr:colOff>
      <xdr:row>36</xdr:row>
      <xdr:rowOff>118364</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5621000" y="6188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103141</xdr:rowOff>
    </xdr:from>
    <xdr:ext cx="7366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5290800" y="62753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156718</xdr:rowOff>
    </xdr:from>
    <xdr:to>
      <xdr:col>73</xdr:col>
      <xdr:colOff>180975</xdr:colOff>
      <xdr:row>36</xdr:row>
      <xdr:rowOff>40132</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a:off x="13893800" y="6157468"/>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169926</xdr:rowOff>
    </xdr:from>
    <xdr:to>
      <xdr:col>74</xdr:col>
      <xdr:colOff>31750</xdr:colOff>
      <xdr:row>36</xdr:row>
      <xdr:rowOff>100076</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4732000" y="6170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84853</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4401800" y="6257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156718</xdr:rowOff>
    </xdr:from>
    <xdr:to>
      <xdr:col>69</xdr:col>
      <xdr:colOff>92075</xdr:colOff>
      <xdr:row>36</xdr:row>
      <xdr:rowOff>76708</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flipV="1">
          <a:off x="13004800" y="6157468"/>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35</xdr:row>
      <xdr:rowOff>160782</xdr:rowOff>
    </xdr:from>
    <xdr:to>
      <xdr:col>69</xdr:col>
      <xdr:colOff>142875</xdr:colOff>
      <xdr:row>36</xdr:row>
      <xdr:rowOff>90932</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3843000" y="6161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75709</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3512800" y="6247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25908</xdr:rowOff>
    </xdr:from>
    <xdr:to>
      <xdr:col>65</xdr:col>
      <xdr:colOff>53975</xdr:colOff>
      <xdr:row>36</xdr:row>
      <xdr:rowOff>127508</xdr:rowOff>
    </xdr:to>
    <xdr:sp macro="" textlink="">
      <xdr:nvSpPr>
        <xdr:cNvPr id="320" name="フローチャート: 判断 319">
          <a:extLst>
            <a:ext uri="{FF2B5EF4-FFF2-40B4-BE49-F238E27FC236}">
              <a16:creationId xmlns:a16="http://schemas.microsoft.com/office/drawing/2014/main" id="{00000000-0008-0000-0400-000040010000}"/>
            </a:ext>
          </a:extLst>
        </xdr:cNvPr>
        <xdr:cNvSpPr/>
      </xdr:nvSpPr>
      <xdr:spPr>
        <a:xfrm>
          <a:off x="12954000" y="6198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137685</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2623800" y="59669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142494</xdr:rowOff>
    </xdr:from>
    <xdr:to>
      <xdr:col>82</xdr:col>
      <xdr:colOff>158750</xdr:colOff>
      <xdr:row>36</xdr:row>
      <xdr:rowOff>72644</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6459200" y="6143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34</xdr:row>
      <xdr:rowOff>159021</xdr:rowOff>
    </xdr:from>
    <xdr:ext cx="762000" cy="259045"/>
    <xdr:sp macro="" textlink="">
      <xdr:nvSpPr>
        <xdr:cNvPr id="328" name="補助費等該当値テキスト">
          <a:extLst>
            <a:ext uri="{FF2B5EF4-FFF2-40B4-BE49-F238E27FC236}">
              <a16:creationId xmlns:a16="http://schemas.microsoft.com/office/drawing/2014/main" id="{00000000-0008-0000-0400-000048010000}"/>
            </a:ext>
          </a:extLst>
        </xdr:cNvPr>
        <xdr:cNvSpPr txBox="1"/>
      </xdr:nvSpPr>
      <xdr:spPr>
        <a:xfrm>
          <a:off x="16598900" y="59883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124206</xdr:rowOff>
    </xdr:from>
    <xdr:to>
      <xdr:col>78</xdr:col>
      <xdr:colOff>120650</xdr:colOff>
      <xdr:row>36</xdr:row>
      <xdr:rowOff>54356</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5621000" y="6124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64533</xdr:rowOff>
    </xdr:from>
    <xdr:ext cx="7366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5290800" y="58938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160782</xdr:rowOff>
    </xdr:from>
    <xdr:to>
      <xdr:col>74</xdr:col>
      <xdr:colOff>31750</xdr:colOff>
      <xdr:row>36</xdr:row>
      <xdr:rowOff>90932</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4732000" y="6161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101109</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4401800" y="5930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105918</xdr:rowOff>
    </xdr:from>
    <xdr:to>
      <xdr:col>69</xdr:col>
      <xdr:colOff>142875</xdr:colOff>
      <xdr:row>36</xdr:row>
      <xdr:rowOff>36068</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3843000" y="6106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46245</xdr:rowOff>
    </xdr:from>
    <xdr:ext cx="762000" cy="259045"/>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3512800" y="58755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25908</xdr:rowOff>
    </xdr:from>
    <xdr:to>
      <xdr:col>65</xdr:col>
      <xdr:colOff>53975</xdr:colOff>
      <xdr:row>36</xdr:row>
      <xdr:rowOff>127508</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2954000" y="6198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112285</xdr:rowOff>
    </xdr:from>
    <xdr:ext cx="7620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2623800" y="6284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公債費に係る経常収支は、前年度より</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1.4</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ポイント減少し、</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12.0</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％となり、引き続き類似団体平均を下回る水準となっている。</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比率減少の主な要因は、</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減収補てん債償還元金</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の減額等によるものである。</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今後も、起債対象事業の適切な選択を行い、世代間負担の公平化を図り、健全な財政運営に努める。</a:t>
          </a:r>
          <a:endParaRPr lang="ja-JP" altLang="ja-JP" sz="12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69</xdr:row>
      <xdr:rowOff>107950</xdr:rowOff>
    </xdr:from>
    <xdr:ext cx="298543" cy="225703"/>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1" name="公債費グラフ枠">
          <a:extLst>
            <a:ext uri="{FF2B5EF4-FFF2-40B4-BE49-F238E27FC236}">
              <a16:creationId xmlns:a16="http://schemas.microsoft.com/office/drawing/2014/main" id="{00000000-0008-0000-0400-000069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33274</xdr:rowOff>
    </xdr:from>
    <xdr:to>
      <xdr:col>24</xdr:col>
      <xdr:colOff>25400</xdr:colOff>
      <xdr:row>81</xdr:row>
      <xdr:rowOff>115570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4826000" y="12549124"/>
          <a:ext cx="0" cy="14538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87647</xdr:rowOff>
    </xdr:from>
    <xdr:ext cx="762000" cy="259045"/>
    <xdr:sp macro="" textlink="">
      <xdr:nvSpPr>
        <xdr:cNvPr id="363" name="公債費最小値テキスト">
          <a:extLst>
            <a:ext uri="{FF2B5EF4-FFF2-40B4-BE49-F238E27FC236}">
              <a16:creationId xmlns:a16="http://schemas.microsoft.com/office/drawing/2014/main" id="{00000000-0008-0000-0400-00006B010000}"/>
            </a:ext>
          </a:extLst>
        </xdr:cNvPr>
        <xdr:cNvSpPr txBox="1"/>
      </xdr:nvSpPr>
      <xdr:spPr>
        <a:xfrm>
          <a:off x="4914900" y="13975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115570</xdr:rowOff>
    </xdr:from>
    <xdr:to>
      <xdr:col>24</xdr:col>
      <xdr:colOff>114300</xdr:colOff>
      <xdr:row>81</xdr:row>
      <xdr:rowOff>115570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4737100" y="14003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119651</xdr:rowOff>
    </xdr:from>
    <xdr:ext cx="762000" cy="259045"/>
    <xdr:sp macro="" textlink="">
      <xdr:nvSpPr>
        <xdr:cNvPr id="365" name="公債費最大値テキスト">
          <a:extLst>
            <a:ext uri="{FF2B5EF4-FFF2-40B4-BE49-F238E27FC236}">
              <a16:creationId xmlns:a16="http://schemas.microsoft.com/office/drawing/2014/main" id="{00000000-0008-0000-0400-00006D010000}"/>
            </a:ext>
          </a:extLst>
        </xdr:cNvPr>
        <xdr:cNvSpPr txBox="1"/>
      </xdr:nvSpPr>
      <xdr:spPr>
        <a:xfrm>
          <a:off x="4914900" y="122926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33274</xdr:rowOff>
    </xdr:from>
    <xdr:to>
      <xdr:col>24</xdr:col>
      <xdr:colOff>114300</xdr:colOff>
      <xdr:row>73</xdr:row>
      <xdr:rowOff>33274</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a:off x="4737100" y="12549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24130</xdr:rowOff>
    </xdr:from>
    <xdr:to>
      <xdr:col>24</xdr:col>
      <xdr:colOff>25400</xdr:colOff>
      <xdr:row>77</xdr:row>
      <xdr:rowOff>152146</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3987800" y="13225780"/>
          <a:ext cx="838200" cy="128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27703</xdr:rowOff>
    </xdr:from>
    <xdr:ext cx="762000" cy="259045"/>
    <xdr:sp macro="" textlink="">
      <xdr:nvSpPr>
        <xdr:cNvPr id="368" name="公債費平均値テキスト">
          <a:extLst>
            <a:ext uri="{FF2B5EF4-FFF2-40B4-BE49-F238E27FC236}">
              <a16:creationId xmlns:a16="http://schemas.microsoft.com/office/drawing/2014/main" id="{00000000-0008-0000-0400-000070010000}"/>
            </a:ext>
          </a:extLst>
        </xdr:cNvPr>
        <xdr:cNvSpPr txBox="1"/>
      </xdr:nvSpPr>
      <xdr:spPr>
        <a:xfrm>
          <a:off x="4914900" y="1322935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55626</xdr:rowOff>
    </xdr:from>
    <xdr:to>
      <xdr:col>24</xdr:col>
      <xdr:colOff>76200</xdr:colOff>
      <xdr:row>77</xdr:row>
      <xdr:rowOff>157226</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4775200" y="13257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152146</xdr:rowOff>
    </xdr:from>
    <xdr:to>
      <xdr:col>19</xdr:col>
      <xdr:colOff>187325</xdr:colOff>
      <xdr:row>77</xdr:row>
      <xdr:rowOff>170435</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flipV="1">
          <a:off x="3098800" y="13353796"/>
          <a:ext cx="889000" cy="18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137922</xdr:rowOff>
    </xdr:from>
    <xdr:to>
      <xdr:col>20</xdr:col>
      <xdr:colOff>38100</xdr:colOff>
      <xdr:row>78</xdr:row>
      <xdr:rowOff>68072</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937000" y="13339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52849</xdr:rowOff>
    </xdr:from>
    <xdr:ext cx="7366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3606800" y="134259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51563</xdr:rowOff>
    </xdr:from>
    <xdr:to>
      <xdr:col>15</xdr:col>
      <xdr:colOff>98425</xdr:colOff>
      <xdr:row>77</xdr:row>
      <xdr:rowOff>170435</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a:off x="2209800" y="13253213"/>
          <a:ext cx="889000" cy="118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165354</xdr:rowOff>
    </xdr:from>
    <xdr:to>
      <xdr:col>15</xdr:col>
      <xdr:colOff>149225</xdr:colOff>
      <xdr:row>78</xdr:row>
      <xdr:rowOff>95504</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3048000" y="133670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80281</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2717800" y="13453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51563</xdr:rowOff>
    </xdr:from>
    <xdr:to>
      <xdr:col>11</xdr:col>
      <xdr:colOff>9525</xdr:colOff>
      <xdr:row>77</xdr:row>
      <xdr:rowOff>143002</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flipV="1">
          <a:off x="1320800" y="13253213"/>
          <a:ext cx="889000" cy="91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137922</xdr:rowOff>
    </xdr:from>
    <xdr:to>
      <xdr:col>11</xdr:col>
      <xdr:colOff>60325</xdr:colOff>
      <xdr:row>78</xdr:row>
      <xdr:rowOff>68072</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2159000" y="13339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52849</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1828800" y="13425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12192</xdr:rowOff>
    </xdr:from>
    <xdr:to>
      <xdr:col>6</xdr:col>
      <xdr:colOff>171450</xdr:colOff>
      <xdr:row>78</xdr:row>
      <xdr:rowOff>113792</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1270000" y="133852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98569</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939800" y="134716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144780</xdr:rowOff>
    </xdr:from>
    <xdr:to>
      <xdr:col>24</xdr:col>
      <xdr:colOff>76200</xdr:colOff>
      <xdr:row>77</xdr:row>
      <xdr:rowOff>74930</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4775200" y="13174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161307</xdr:rowOff>
    </xdr:from>
    <xdr:ext cx="762000" cy="259045"/>
    <xdr:sp macro="" textlink="">
      <xdr:nvSpPr>
        <xdr:cNvPr id="387" name="公債費該当値テキスト">
          <a:extLst>
            <a:ext uri="{FF2B5EF4-FFF2-40B4-BE49-F238E27FC236}">
              <a16:creationId xmlns:a16="http://schemas.microsoft.com/office/drawing/2014/main" id="{00000000-0008-0000-0400-000083010000}"/>
            </a:ext>
          </a:extLst>
        </xdr:cNvPr>
        <xdr:cNvSpPr txBox="1"/>
      </xdr:nvSpPr>
      <xdr:spPr>
        <a:xfrm>
          <a:off x="4914900" y="13020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101346</xdr:rowOff>
    </xdr:from>
    <xdr:to>
      <xdr:col>20</xdr:col>
      <xdr:colOff>38100</xdr:colOff>
      <xdr:row>78</xdr:row>
      <xdr:rowOff>31496</xdr:rowOff>
    </xdr:to>
    <xdr:sp macro="" textlink="">
      <xdr:nvSpPr>
        <xdr:cNvPr id="388" name="楕円 387">
          <a:extLst>
            <a:ext uri="{FF2B5EF4-FFF2-40B4-BE49-F238E27FC236}">
              <a16:creationId xmlns:a16="http://schemas.microsoft.com/office/drawing/2014/main" id="{00000000-0008-0000-0400-000084010000}"/>
            </a:ext>
          </a:extLst>
        </xdr:cNvPr>
        <xdr:cNvSpPr/>
      </xdr:nvSpPr>
      <xdr:spPr>
        <a:xfrm>
          <a:off x="3937000" y="13302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41673</xdr:rowOff>
    </xdr:from>
    <xdr:ext cx="7366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3606800" y="130718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119635</xdr:rowOff>
    </xdr:from>
    <xdr:to>
      <xdr:col>15</xdr:col>
      <xdr:colOff>149225</xdr:colOff>
      <xdr:row>78</xdr:row>
      <xdr:rowOff>49785</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3048000" y="13321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59962</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2717800" y="13090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763</xdr:rowOff>
    </xdr:from>
    <xdr:to>
      <xdr:col>11</xdr:col>
      <xdr:colOff>60325</xdr:colOff>
      <xdr:row>77</xdr:row>
      <xdr:rowOff>102363</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2159000" y="13202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112540</xdr:rowOff>
    </xdr:from>
    <xdr:ext cx="7620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1828800" y="129712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92202</xdr:rowOff>
    </xdr:from>
    <xdr:to>
      <xdr:col>6</xdr:col>
      <xdr:colOff>171450</xdr:colOff>
      <xdr:row>78</xdr:row>
      <xdr:rowOff>22352</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1270000" y="13293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32529</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939800" y="130627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公債費以外に係る経常収支比率は、前回より</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0.3</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ポイント上昇</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し</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80.7</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％とな</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ったものの</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、類似団体平均</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が大きく上昇したことから、</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類似団体平均</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を下</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回</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った</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比率上昇の主な要因は、</a:t>
          </a:r>
          <a:r>
            <a:rPr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分母となる臨時財政対策債を経常一般財源等の合計に加えた額が増額したものの、分子となる経常一般財源がそれ以上の増額となったことが考えられる。</a:t>
          </a:r>
          <a:endParaRPr lang="ja-JP" altLang="ja-JP" sz="1200">
            <a:effectLst/>
            <a:latin typeface="ＭＳ Ｐゴシック" panose="020B0600070205080204" pitchFamily="50" charset="-128"/>
            <a:ea typeface="ＭＳ Ｐゴシック" panose="020B0600070205080204" pitchFamily="50" charset="-128"/>
          </a:endParaRPr>
        </a:p>
        <a:p>
          <a:pPr eaLnBrk="1" fontAlgn="auto" latinLnBrk="0" hangingPunct="1"/>
          <a:r>
            <a:rPr kumimoji="1" lang="ja-JP" altLang="ja-JP" sz="1200" b="0" i="0" baseline="0">
              <a:solidFill>
                <a:schemeClr val="dk1"/>
              </a:solidFill>
              <a:effectLst/>
              <a:latin typeface="ＭＳ Ｐゴシック" panose="020B0600070205080204" pitchFamily="50" charset="-128"/>
              <a:ea typeface="ＭＳ Ｐゴシック" panose="020B0600070205080204" pitchFamily="50" charset="-128"/>
              <a:cs typeface="+mn-cs"/>
            </a:rPr>
            <a:t>　引き続き、事務事業の選択と集中による見直しや事務の効率化による歳出の抑制や、市税徴収の強化等による歳入の増加施策等の取組みを続け、経常収支比率（合計）の低下につなげていく。</a:t>
          </a:r>
          <a:endParaRPr lang="ja-JP" altLang="ja-JP" sz="12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2" name="公債費以外グラフ枠">
          <a:extLst>
            <a:ext uri="{FF2B5EF4-FFF2-40B4-BE49-F238E27FC236}">
              <a16:creationId xmlns:a16="http://schemas.microsoft.com/office/drawing/2014/main" id="{00000000-0008-0000-0400-0000A6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92710</xdr:rowOff>
    </xdr:from>
    <xdr:to>
      <xdr:col>82</xdr:col>
      <xdr:colOff>107950</xdr:colOff>
      <xdr:row>81</xdr:row>
      <xdr:rowOff>39370</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flipV="1">
          <a:off x="16510000" y="12608560"/>
          <a:ext cx="0" cy="13182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11447</xdr:rowOff>
    </xdr:from>
    <xdr:ext cx="762000" cy="259045"/>
    <xdr:sp macro="" textlink="">
      <xdr:nvSpPr>
        <xdr:cNvPr id="424" name="公債費以外最小値テキスト">
          <a:extLst>
            <a:ext uri="{FF2B5EF4-FFF2-40B4-BE49-F238E27FC236}">
              <a16:creationId xmlns:a16="http://schemas.microsoft.com/office/drawing/2014/main" id="{00000000-0008-0000-0400-0000A8010000}"/>
            </a:ext>
          </a:extLst>
        </xdr:cNvPr>
        <xdr:cNvSpPr txBox="1"/>
      </xdr:nvSpPr>
      <xdr:spPr>
        <a:xfrm>
          <a:off x="16598900" y="13898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39370</xdr:rowOff>
    </xdr:from>
    <xdr:to>
      <xdr:col>82</xdr:col>
      <xdr:colOff>196850</xdr:colOff>
      <xdr:row>81</xdr:row>
      <xdr:rowOff>39370</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6421100" y="139268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7637</xdr:rowOff>
    </xdr:from>
    <xdr:ext cx="762000" cy="259045"/>
    <xdr:sp macro="" textlink="">
      <xdr:nvSpPr>
        <xdr:cNvPr id="426" name="公債費以外最大値テキスト">
          <a:extLst>
            <a:ext uri="{FF2B5EF4-FFF2-40B4-BE49-F238E27FC236}">
              <a16:creationId xmlns:a16="http://schemas.microsoft.com/office/drawing/2014/main" id="{00000000-0008-0000-0400-0000AA010000}"/>
            </a:ext>
          </a:extLst>
        </xdr:cNvPr>
        <xdr:cNvSpPr txBox="1"/>
      </xdr:nvSpPr>
      <xdr:spPr>
        <a:xfrm>
          <a:off x="16598900" y="12352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92710</xdr:rowOff>
    </xdr:from>
    <xdr:to>
      <xdr:col>82</xdr:col>
      <xdr:colOff>196850</xdr:colOff>
      <xdr:row>73</xdr:row>
      <xdr:rowOff>92710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6421100" y="12608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100330</xdr:rowOff>
    </xdr:from>
    <xdr:to>
      <xdr:col>82</xdr:col>
      <xdr:colOff>107950</xdr:colOff>
      <xdr:row>77</xdr:row>
      <xdr:rowOff>123189</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5671800" y="13301980"/>
          <a:ext cx="8382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120666</xdr:rowOff>
    </xdr:from>
    <xdr:ext cx="762000" cy="259045"/>
    <xdr:sp macro="" textlink="">
      <xdr:nvSpPr>
        <xdr:cNvPr id="429" name="公債費以外平均値テキスト">
          <a:extLst>
            <a:ext uri="{FF2B5EF4-FFF2-40B4-BE49-F238E27FC236}">
              <a16:creationId xmlns:a16="http://schemas.microsoft.com/office/drawing/2014/main" id="{00000000-0008-0000-0400-0000AD010000}"/>
            </a:ext>
          </a:extLst>
        </xdr:cNvPr>
        <xdr:cNvSpPr txBox="1"/>
      </xdr:nvSpPr>
      <xdr:spPr>
        <a:xfrm>
          <a:off x="16598900" y="133223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148589</xdr:rowOff>
    </xdr:from>
    <xdr:to>
      <xdr:col>82</xdr:col>
      <xdr:colOff>158750</xdr:colOff>
      <xdr:row>78</xdr:row>
      <xdr:rowOff>78739</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6459200" y="13350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69850</xdr:rowOff>
    </xdr:from>
    <xdr:to>
      <xdr:col>78</xdr:col>
      <xdr:colOff>69850</xdr:colOff>
      <xdr:row>77</xdr:row>
      <xdr:rowOff>100330</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4782800" y="1327150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34289</xdr:rowOff>
    </xdr:from>
    <xdr:to>
      <xdr:col>78</xdr:col>
      <xdr:colOff>120650</xdr:colOff>
      <xdr:row>77</xdr:row>
      <xdr:rowOff>135889</xdr:rowOff>
    </xdr:to>
    <xdr:sp macro="" textlink="">
      <xdr:nvSpPr>
        <xdr:cNvPr id="432" name="フローチャート: 判断 431">
          <a:extLst>
            <a:ext uri="{FF2B5EF4-FFF2-40B4-BE49-F238E27FC236}">
              <a16:creationId xmlns:a16="http://schemas.microsoft.com/office/drawing/2014/main" id="{00000000-0008-0000-0400-0000B0010000}"/>
            </a:ext>
          </a:extLst>
        </xdr:cNvPr>
        <xdr:cNvSpPr/>
      </xdr:nvSpPr>
      <xdr:spPr>
        <a:xfrm>
          <a:off x="15621000" y="13235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146066</xdr:rowOff>
    </xdr:from>
    <xdr:ext cx="7366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5290800" y="130048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66040</xdr:rowOff>
    </xdr:from>
    <xdr:to>
      <xdr:col>73</xdr:col>
      <xdr:colOff>180975</xdr:colOff>
      <xdr:row>77</xdr:row>
      <xdr:rowOff>69850</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3893800" y="12753340"/>
          <a:ext cx="889000" cy="518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83820</xdr:rowOff>
    </xdr:from>
    <xdr:to>
      <xdr:col>74</xdr:col>
      <xdr:colOff>31750</xdr:colOff>
      <xdr:row>77</xdr:row>
      <xdr:rowOff>13970</xdr:rowOff>
    </xdr:to>
    <xdr:sp macro="" textlink="">
      <xdr:nvSpPr>
        <xdr:cNvPr id="435" name="フローチャート: 判断 434">
          <a:extLst>
            <a:ext uri="{FF2B5EF4-FFF2-40B4-BE49-F238E27FC236}">
              <a16:creationId xmlns:a16="http://schemas.microsoft.com/office/drawing/2014/main" id="{00000000-0008-0000-0400-0000B3010000}"/>
            </a:ext>
          </a:extLst>
        </xdr:cNvPr>
        <xdr:cNvSpPr/>
      </xdr:nvSpPr>
      <xdr:spPr>
        <a:xfrm>
          <a:off x="14732000" y="13114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24147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4401800" y="12882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74</xdr:row>
      <xdr:rowOff>66040</xdr:rowOff>
    </xdr:from>
    <xdr:to>
      <xdr:col>69</xdr:col>
      <xdr:colOff>92075</xdr:colOff>
      <xdr:row>77</xdr:row>
      <xdr:rowOff>77470</xdr:rowOff>
    </xdr:to>
    <xdr:cxnSp macro="">
      <xdr:nvCxnSpPr>
        <xdr:cNvPr id="437" name="直線コネクタ 436">
          <a:extLst>
            <a:ext uri="{FF2B5EF4-FFF2-40B4-BE49-F238E27FC236}">
              <a16:creationId xmlns:a16="http://schemas.microsoft.com/office/drawing/2014/main" id="{00000000-0008-0000-0400-0000B5010000}"/>
            </a:ext>
          </a:extLst>
        </xdr:cNvPr>
        <xdr:cNvCxnSpPr/>
      </xdr:nvCxnSpPr>
      <xdr:spPr>
        <a:xfrm flipV="1">
          <a:off x="13004800" y="12753340"/>
          <a:ext cx="889000" cy="5257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41910</xdr:rowOff>
    </xdr:from>
    <xdr:to>
      <xdr:col>69</xdr:col>
      <xdr:colOff>142875</xdr:colOff>
      <xdr:row>75</xdr:row>
      <xdr:rowOff>143510</xdr:rowOff>
    </xdr:to>
    <xdr:sp macro="" textlink="">
      <xdr:nvSpPr>
        <xdr:cNvPr id="438" name="フローチャート: 判断 437">
          <a:extLst>
            <a:ext uri="{FF2B5EF4-FFF2-40B4-BE49-F238E27FC236}">
              <a16:creationId xmlns:a16="http://schemas.microsoft.com/office/drawing/2014/main" id="{00000000-0008-0000-0400-0000B6010000}"/>
            </a:ext>
          </a:extLst>
        </xdr:cNvPr>
        <xdr:cNvSpPr/>
      </xdr:nvSpPr>
      <xdr:spPr>
        <a:xfrm>
          <a:off x="13843000" y="12900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128288</xdr:rowOff>
    </xdr:from>
    <xdr:ext cx="762000" cy="259045"/>
    <xdr:sp macro="" textlink="">
      <xdr:nvSpPr>
        <xdr:cNvPr id="439" name="テキスト ボックス 438">
          <a:extLst>
            <a:ext uri="{FF2B5EF4-FFF2-40B4-BE49-F238E27FC236}">
              <a16:creationId xmlns:a16="http://schemas.microsoft.com/office/drawing/2014/main" id="{00000000-0008-0000-0400-0000B7010000}"/>
            </a:ext>
          </a:extLst>
        </xdr:cNvPr>
        <xdr:cNvSpPr txBox="1"/>
      </xdr:nvSpPr>
      <xdr:spPr>
        <a:xfrm>
          <a:off x="13512800" y="129870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160020</xdr:rowOff>
    </xdr:from>
    <xdr:to>
      <xdr:col>65</xdr:col>
      <xdr:colOff>53975</xdr:colOff>
      <xdr:row>77</xdr:row>
      <xdr:rowOff>90170</xdr:rowOff>
    </xdr:to>
    <xdr:sp macro="" textlink="">
      <xdr:nvSpPr>
        <xdr:cNvPr id="440" name="フローチャート: 判断 439">
          <a:extLst>
            <a:ext uri="{FF2B5EF4-FFF2-40B4-BE49-F238E27FC236}">
              <a16:creationId xmlns:a16="http://schemas.microsoft.com/office/drawing/2014/main" id="{00000000-0008-0000-0400-0000B8010000}"/>
            </a:ext>
          </a:extLst>
        </xdr:cNvPr>
        <xdr:cNvSpPr/>
      </xdr:nvSpPr>
      <xdr:spPr>
        <a:xfrm>
          <a:off x="12954000" y="13190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100347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2623800" y="12959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72389</xdr:rowOff>
    </xdr:from>
    <xdr:to>
      <xdr:col>82</xdr:col>
      <xdr:colOff>158750</xdr:colOff>
      <xdr:row>78</xdr:row>
      <xdr:rowOff>2539</xdr:rowOff>
    </xdr:to>
    <xdr:sp macro="" textlink="">
      <xdr:nvSpPr>
        <xdr:cNvPr id="447" name="楕円 446">
          <a:extLst>
            <a:ext uri="{FF2B5EF4-FFF2-40B4-BE49-F238E27FC236}">
              <a16:creationId xmlns:a16="http://schemas.microsoft.com/office/drawing/2014/main" id="{00000000-0008-0000-0400-0000BF010000}"/>
            </a:ext>
          </a:extLst>
        </xdr:cNvPr>
        <xdr:cNvSpPr/>
      </xdr:nvSpPr>
      <xdr:spPr>
        <a:xfrm>
          <a:off x="16459200" y="13274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76</xdr:row>
      <xdr:rowOff>88916</xdr:rowOff>
    </xdr:from>
    <xdr:ext cx="762000" cy="259045"/>
    <xdr:sp macro="" textlink="">
      <xdr:nvSpPr>
        <xdr:cNvPr id="448" name="公債費以外該当値テキスト">
          <a:extLst>
            <a:ext uri="{FF2B5EF4-FFF2-40B4-BE49-F238E27FC236}">
              <a16:creationId xmlns:a16="http://schemas.microsoft.com/office/drawing/2014/main" id="{00000000-0008-0000-0400-0000C0010000}"/>
            </a:ext>
          </a:extLst>
        </xdr:cNvPr>
        <xdr:cNvSpPr txBox="1"/>
      </xdr:nvSpPr>
      <xdr:spPr>
        <a:xfrm>
          <a:off x="16598900" y="131191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49530</xdr:rowOff>
    </xdr:from>
    <xdr:to>
      <xdr:col>78</xdr:col>
      <xdr:colOff>120650</xdr:colOff>
      <xdr:row>77</xdr:row>
      <xdr:rowOff>151130</xdr:rowOff>
    </xdr:to>
    <xdr:sp macro="" textlink="">
      <xdr:nvSpPr>
        <xdr:cNvPr id="449" name="楕円 448">
          <a:extLst>
            <a:ext uri="{FF2B5EF4-FFF2-40B4-BE49-F238E27FC236}">
              <a16:creationId xmlns:a16="http://schemas.microsoft.com/office/drawing/2014/main" id="{00000000-0008-0000-0400-0000C1010000}"/>
            </a:ext>
          </a:extLst>
        </xdr:cNvPr>
        <xdr:cNvSpPr/>
      </xdr:nvSpPr>
      <xdr:spPr>
        <a:xfrm>
          <a:off x="15621000" y="13251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135907</xdr:rowOff>
    </xdr:from>
    <xdr:ext cx="7366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5290800" y="133375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19050</xdr:rowOff>
    </xdr:from>
    <xdr:to>
      <xdr:col>74</xdr:col>
      <xdr:colOff>31750</xdr:colOff>
      <xdr:row>77</xdr:row>
      <xdr:rowOff>120650</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4732000" y="1322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105427</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4401800" y="1330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15240</xdr:rowOff>
    </xdr:from>
    <xdr:to>
      <xdr:col>69</xdr:col>
      <xdr:colOff>142875</xdr:colOff>
      <xdr:row>74</xdr:row>
      <xdr:rowOff>116840</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3843000" y="12702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127017</xdr:rowOff>
    </xdr:from>
    <xdr:ext cx="7620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3512800" y="12471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26670</xdr:rowOff>
    </xdr:from>
    <xdr:to>
      <xdr:col>65</xdr:col>
      <xdr:colOff>53975</xdr:colOff>
      <xdr:row>77</xdr:row>
      <xdr:rowOff>128270</xdr:rowOff>
    </xdr:to>
    <xdr:sp macro="" textlink="">
      <xdr:nvSpPr>
        <xdr:cNvPr id="455" name="楕円 454">
          <a:extLst>
            <a:ext uri="{FF2B5EF4-FFF2-40B4-BE49-F238E27FC236}">
              <a16:creationId xmlns:a16="http://schemas.microsoft.com/office/drawing/2014/main" id="{00000000-0008-0000-0400-0000C7010000}"/>
            </a:ext>
          </a:extLst>
        </xdr:cNvPr>
        <xdr:cNvSpPr/>
      </xdr:nvSpPr>
      <xdr:spPr>
        <a:xfrm>
          <a:off x="12954000" y="13228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113047</xdr:rowOff>
    </xdr:from>
    <xdr:ext cx="762000" cy="259045"/>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2623800" y="13314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埼玉県狭山市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164948</xdr:rowOff>
    </xdr:from>
    <xdr:to>
      <xdr:col>29</xdr:col>
      <xdr:colOff>127000</xdr:colOff>
      <xdr:row>19</xdr:row>
      <xdr:rowOff>7157</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269973"/>
          <a:ext cx="0" cy="104235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18</xdr:row>
      <xdr:rowOff>150684</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2844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52,791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7157</xdr:rowOff>
    </xdr:from>
    <xdr:to>
      <xdr:col>30</xdr:col>
      <xdr:colOff>25400</xdr:colOff>
      <xdr:row>19</xdr:row>
      <xdr:rowOff>7157</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31233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79875</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20134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107,508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164948</xdr:rowOff>
    </xdr:from>
    <xdr:to>
      <xdr:col>30</xdr:col>
      <xdr:colOff>25400</xdr:colOff>
      <xdr:row>12</xdr:row>
      <xdr:rowOff>164948</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26997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34265</xdr:rowOff>
    </xdr:from>
    <xdr:to>
      <xdr:col>29</xdr:col>
      <xdr:colOff>127000</xdr:colOff>
      <xdr:row>17</xdr:row>
      <xdr:rowOff>116656</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2996540"/>
          <a:ext cx="647700" cy="8239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83374</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7027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66847</xdr:rowOff>
    </xdr:from>
    <xdr:to>
      <xdr:col>29</xdr:col>
      <xdr:colOff>177800</xdr:colOff>
      <xdr:row>16</xdr:row>
      <xdr:rowOff>168447</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85767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116656</xdr:rowOff>
    </xdr:from>
    <xdr:to>
      <xdr:col>26</xdr:col>
      <xdr:colOff>50800</xdr:colOff>
      <xdr:row>17</xdr:row>
      <xdr:rowOff>156223</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078931"/>
          <a:ext cx="698500" cy="3956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166745</xdr:rowOff>
    </xdr:from>
    <xdr:to>
      <xdr:col>26</xdr:col>
      <xdr:colOff>101600</xdr:colOff>
      <xdr:row>17</xdr:row>
      <xdr:rowOff>96895</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295757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107072</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7264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156223</xdr:rowOff>
    </xdr:from>
    <xdr:to>
      <xdr:col>22</xdr:col>
      <xdr:colOff>114300</xdr:colOff>
      <xdr:row>17</xdr:row>
      <xdr:rowOff>166776</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118498"/>
          <a:ext cx="698500" cy="1055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30404</xdr:rowOff>
    </xdr:from>
    <xdr:to>
      <xdr:col>22</xdr:col>
      <xdr:colOff>165100</xdr:colOff>
      <xdr:row>17</xdr:row>
      <xdr:rowOff>132004</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299267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142181</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27615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163671</xdr:rowOff>
    </xdr:from>
    <xdr:to>
      <xdr:col>18</xdr:col>
      <xdr:colOff>177800</xdr:colOff>
      <xdr:row>17</xdr:row>
      <xdr:rowOff>166776</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a:off x="2908300" y="3125946"/>
          <a:ext cx="698500" cy="310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39262</xdr:rowOff>
    </xdr:from>
    <xdr:to>
      <xdr:col>19</xdr:col>
      <xdr:colOff>38100</xdr:colOff>
      <xdr:row>17</xdr:row>
      <xdr:rowOff>140862</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00153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151039</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27704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59017</xdr:rowOff>
    </xdr:from>
    <xdr:to>
      <xdr:col>15</xdr:col>
      <xdr:colOff>101600</xdr:colOff>
      <xdr:row>17</xdr:row>
      <xdr:rowOff>160617</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02129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170794</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27901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154915</xdr:rowOff>
    </xdr:from>
    <xdr:to>
      <xdr:col>29</xdr:col>
      <xdr:colOff>177800</xdr:colOff>
      <xdr:row>17</xdr:row>
      <xdr:rowOff>85065</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94574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16</xdr:row>
      <xdr:rowOff>126992</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917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65856</xdr:rowOff>
    </xdr:from>
    <xdr:to>
      <xdr:col>26</xdr:col>
      <xdr:colOff>101600</xdr:colOff>
      <xdr:row>17</xdr:row>
      <xdr:rowOff>167456</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02813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152233</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11450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105423</xdr:rowOff>
    </xdr:from>
    <xdr:to>
      <xdr:col>22</xdr:col>
      <xdr:colOff>165100</xdr:colOff>
      <xdr:row>18</xdr:row>
      <xdr:rowOff>35573</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06769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20350</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1540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115976</xdr:rowOff>
    </xdr:from>
    <xdr:to>
      <xdr:col>19</xdr:col>
      <xdr:colOff>38100</xdr:colOff>
      <xdr:row>18</xdr:row>
      <xdr:rowOff>46126</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07825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30903</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1646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112871</xdr:rowOff>
    </xdr:from>
    <xdr:to>
      <xdr:col>15</xdr:col>
      <xdr:colOff>101600</xdr:colOff>
      <xdr:row>18</xdr:row>
      <xdr:rowOff>43021</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07514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27798</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1615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90272</xdr:rowOff>
    </xdr:from>
    <xdr:to>
      <xdr:col>29</xdr:col>
      <xdr:colOff>127000</xdr:colOff>
      <xdr:row>37</xdr:row>
      <xdr:rowOff>177559</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014822"/>
          <a:ext cx="0" cy="128743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149636</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2743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177559</xdr:rowOff>
    </xdr:from>
    <xdr:to>
      <xdr:col>30</xdr:col>
      <xdr:colOff>25400</xdr:colOff>
      <xdr:row>37</xdr:row>
      <xdr:rowOff>177559</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30225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5199</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7582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30,464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90272</xdr:rowOff>
    </xdr:from>
    <xdr:to>
      <xdr:col>30</xdr:col>
      <xdr:colOff>25400</xdr:colOff>
      <xdr:row>33</xdr:row>
      <xdr:rowOff>90272</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01482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165862</xdr:rowOff>
    </xdr:from>
    <xdr:to>
      <xdr:col>29</xdr:col>
      <xdr:colOff>127000</xdr:colOff>
      <xdr:row>35</xdr:row>
      <xdr:rowOff>166548</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flipV="1">
          <a:off x="5003800" y="6776212"/>
          <a:ext cx="647700" cy="68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150640</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76099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137313</xdr:rowOff>
    </xdr:from>
    <xdr:to>
      <xdr:col>29</xdr:col>
      <xdr:colOff>177800</xdr:colOff>
      <xdr:row>35</xdr:row>
      <xdr:rowOff>238913</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67476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166548</xdr:rowOff>
    </xdr:from>
    <xdr:to>
      <xdr:col>26</xdr:col>
      <xdr:colOff>50800</xdr:colOff>
      <xdr:row>35</xdr:row>
      <xdr:rowOff>182169</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4305300" y="6776898"/>
          <a:ext cx="698500" cy="1562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143256</xdr:rowOff>
    </xdr:from>
    <xdr:to>
      <xdr:col>26</xdr:col>
      <xdr:colOff>101600</xdr:colOff>
      <xdr:row>35</xdr:row>
      <xdr:rowOff>244856</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675360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229633</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68399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182169</xdr:rowOff>
    </xdr:from>
    <xdr:to>
      <xdr:col>22</xdr:col>
      <xdr:colOff>114300</xdr:colOff>
      <xdr:row>35</xdr:row>
      <xdr:rowOff>196609</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3606800" y="6792519"/>
          <a:ext cx="698500" cy="1444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148437</xdr:rowOff>
    </xdr:from>
    <xdr:to>
      <xdr:col>22</xdr:col>
      <xdr:colOff>165100</xdr:colOff>
      <xdr:row>35</xdr:row>
      <xdr:rowOff>250037</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675878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234814</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68451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196609</xdr:rowOff>
    </xdr:from>
    <xdr:to>
      <xdr:col>18</xdr:col>
      <xdr:colOff>177800</xdr:colOff>
      <xdr:row>35</xdr:row>
      <xdr:rowOff>202057</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2908300" y="6806959"/>
          <a:ext cx="698500" cy="544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166574</xdr:rowOff>
    </xdr:from>
    <xdr:to>
      <xdr:col>19</xdr:col>
      <xdr:colOff>38100</xdr:colOff>
      <xdr:row>35</xdr:row>
      <xdr:rowOff>268174</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677692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252951</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68633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220866</xdr:rowOff>
    </xdr:from>
    <xdr:to>
      <xdr:col>15</xdr:col>
      <xdr:colOff>101600</xdr:colOff>
      <xdr:row>35</xdr:row>
      <xdr:rowOff>322466</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683121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307243</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9175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115062</xdr:rowOff>
    </xdr:from>
    <xdr:to>
      <xdr:col>29</xdr:col>
      <xdr:colOff>177800</xdr:colOff>
      <xdr:row>35</xdr:row>
      <xdr:rowOff>216662</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672541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303039</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65704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115748</xdr:rowOff>
    </xdr:from>
    <xdr:to>
      <xdr:col>26</xdr:col>
      <xdr:colOff>101600</xdr:colOff>
      <xdr:row>35</xdr:row>
      <xdr:rowOff>217348</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672609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227525</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649497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131369</xdr:rowOff>
    </xdr:from>
    <xdr:to>
      <xdr:col>22</xdr:col>
      <xdr:colOff>165100</xdr:colOff>
      <xdr:row>35</xdr:row>
      <xdr:rowOff>232969</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674171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243146</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65105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145809</xdr:rowOff>
    </xdr:from>
    <xdr:to>
      <xdr:col>19</xdr:col>
      <xdr:colOff>38100</xdr:colOff>
      <xdr:row>35</xdr:row>
      <xdr:rowOff>247409</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675615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257586</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65250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151257</xdr:rowOff>
    </xdr:from>
    <xdr:to>
      <xdr:col>15</xdr:col>
      <xdr:colOff>101600</xdr:colOff>
      <xdr:row>35</xdr:row>
      <xdr:rowOff>252857</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676160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263034</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65304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埼玉県狭山市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148,221
144,473
48.99
60,299,673
57,397,914
2,859,503
30,614,530
30,691,260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5.7
2.9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37</xdr:row>
      <xdr:rowOff>168927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35</xdr:row>
      <xdr:rowOff>54627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32</xdr:row>
      <xdr:rowOff>111777</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168927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人件費グラフ枠">
          <a:extLst>
            <a:ext uri="{FF2B5EF4-FFF2-40B4-BE49-F238E27FC236}">
              <a16:creationId xmlns:a16="http://schemas.microsoft.com/office/drawing/2014/main" id="{00000000-0008-0000-06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146764</xdr:rowOff>
    </xdr:from>
    <xdr:to>
      <xdr:col>24</xdr:col>
      <xdr:colOff>62865</xdr:colOff>
      <xdr:row>38</xdr:row>
      <xdr:rowOff>85339</xdr:rowOff>
    </xdr:to>
    <xdr:cxnSp macro="">
      <xdr:nvCxnSpPr>
        <xdr:cNvPr id="54" name="直線コネクタ 53">
          <a:extLst>
            <a:ext uri="{FF2B5EF4-FFF2-40B4-BE49-F238E27FC236}">
              <a16:creationId xmlns:a16="http://schemas.microsoft.com/office/drawing/2014/main" id="{00000000-0008-0000-0600-000036000000}"/>
            </a:ext>
          </a:extLst>
        </xdr:cNvPr>
        <xdr:cNvCxnSpPr/>
      </xdr:nvCxnSpPr>
      <xdr:spPr>
        <a:xfrm flipV="1">
          <a:off x="4633595" y="5290264"/>
          <a:ext cx="1270" cy="13101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89166</xdr:rowOff>
    </xdr:from>
    <xdr:ext cx="534377" cy="259045"/>
    <xdr:sp macro="" textlink="">
      <xdr:nvSpPr>
        <xdr:cNvPr id="55" name="人件費最小値テキスト">
          <a:extLst>
            <a:ext uri="{FF2B5EF4-FFF2-40B4-BE49-F238E27FC236}">
              <a16:creationId xmlns:a16="http://schemas.microsoft.com/office/drawing/2014/main" id="{00000000-0008-0000-0600-000037000000}"/>
            </a:ext>
          </a:extLst>
        </xdr:cNvPr>
        <xdr:cNvSpPr txBox="1"/>
      </xdr:nvSpPr>
      <xdr:spPr>
        <a:xfrm>
          <a:off x="4686300" y="66042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42,378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85339</xdr:rowOff>
    </xdr:from>
    <xdr:to>
      <xdr:col>24</xdr:col>
      <xdr:colOff>152400</xdr:colOff>
      <xdr:row>38</xdr:row>
      <xdr:rowOff>85339</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a:off x="4546600" y="66004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93441</xdr:rowOff>
    </xdr:from>
    <xdr:ext cx="534377" cy="259045"/>
    <xdr:sp macro="" textlink="">
      <xdr:nvSpPr>
        <xdr:cNvPr id="57" name="人件費最大値テキスト">
          <a:extLst>
            <a:ext uri="{FF2B5EF4-FFF2-40B4-BE49-F238E27FC236}">
              <a16:creationId xmlns:a16="http://schemas.microsoft.com/office/drawing/2014/main" id="{00000000-0008-0000-0600-000039000000}"/>
            </a:ext>
          </a:extLst>
        </xdr:cNvPr>
        <xdr:cNvSpPr txBox="1"/>
      </xdr:nvSpPr>
      <xdr:spPr>
        <a:xfrm>
          <a:off x="4686300" y="50654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146764</xdr:rowOff>
    </xdr:from>
    <xdr:to>
      <xdr:col>24</xdr:col>
      <xdr:colOff>152400</xdr:colOff>
      <xdr:row>30</xdr:row>
      <xdr:rowOff>146764</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52902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56901</xdr:rowOff>
    </xdr:from>
    <xdr:to>
      <xdr:col>24</xdr:col>
      <xdr:colOff>63500</xdr:colOff>
      <xdr:row>36</xdr:row>
      <xdr:rowOff>133848</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flipV="1">
          <a:off x="3797300" y="6229101"/>
          <a:ext cx="838200" cy="769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151234</xdr:rowOff>
    </xdr:from>
    <xdr:ext cx="534377" cy="259045"/>
    <xdr:sp macro="" textlink="">
      <xdr:nvSpPr>
        <xdr:cNvPr id="60" name="人件費平均値テキスト">
          <a:extLst>
            <a:ext uri="{FF2B5EF4-FFF2-40B4-BE49-F238E27FC236}">
              <a16:creationId xmlns:a16="http://schemas.microsoft.com/office/drawing/2014/main" id="{00000000-0008-0000-0600-00003C000000}"/>
            </a:ext>
          </a:extLst>
        </xdr:cNvPr>
        <xdr:cNvSpPr txBox="1"/>
      </xdr:nvSpPr>
      <xdr:spPr>
        <a:xfrm>
          <a:off x="4686300" y="580908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128357</xdr:rowOff>
    </xdr:from>
    <xdr:to>
      <xdr:col>24</xdr:col>
      <xdr:colOff>114300</xdr:colOff>
      <xdr:row>35</xdr:row>
      <xdr:rowOff>58507</xdr:rowOff>
    </xdr:to>
    <xdr:sp macro="" textlink="">
      <xdr:nvSpPr>
        <xdr:cNvPr id="61" name="フローチャート: 判断 60">
          <a:extLst>
            <a:ext uri="{FF2B5EF4-FFF2-40B4-BE49-F238E27FC236}">
              <a16:creationId xmlns:a16="http://schemas.microsoft.com/office/drawing/2014/main" id="{00000000-0008-0000-0600-00003D000000}"/>
            </a:ext>
          </a:extLst>
        </xdr:cNvPr>
        <xdr:cNvSpPr/>
      </xdr:nvSpPr>
      <xdr:spPr>
        <a:xfrm>
          <a:off x="4584700" y="59576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133848</xdr:rowOff>
    </xdr:from>
    <xdr:to>
      <xdr:col>19</xdr:col>
      <xdr:colOff>177800</xdr:colOff>
      <xdr:row>37</xdr:row>
      <xdr:rowOff>2791</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flipV="1">
          <a:off x="2908300" y="6306048"/>
          <a:ext cx="889000" cy="403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73813</xdr:rowOff>
    </xdr:from>
    <xdr:to>
      <xdr:col>20</xdr:col>
      <xdr:colOff>38100</xdr:colOff>
      <xdr:row>36</xdr:row>
      <xdr:rowOff>3963</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3746500" y="6074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20490</xdr:rowOff>
    </xdr:from>
    <xdr:ext cx="534377" cy="259045"/>
    <xdr:sp macro="" textlink="">
      <xdr:nvSpPr>
        <xdr:cNvPr id="64" name="テキスト ボックス 63">
          <a:extLst>
            <a:ext uri="{FF2B5EF4-FFF2-40B4-BE49-F238E27FC236}">
              <a16:creationId xmlns:a16="http://schemas.microsoft.com/office/drawing/2014/main" id="{00000000-0008-0000-0600-000040000000}"/>
            </a:ext>
          </a:extLst>
        </xdr:cNvPr>
        <xdr:cNvSpPr txBox="1"/>
      </xdr:nvSpPr>
      <xdr:spPr>
        <a:xfrm>
          <a:off x="3530111" y="58497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2791</xdr:rowOff>
    </xdr:from>
    <xdr:to>
      <xdr:col>15</xdr:col>
      <xdr:colOff>50800</xdr:colOff>
      <xdr:row>37</xdr:row>
      <xdr:rowOff>18131</xdr:rowOff>
    </xdr:to>
    <xdr:cxnSp macro="">
      <xdr:nvCxnSpPr>
        <xdr:cNvPr id="65" name="直線コネクタ 64">
          <a:extLst>
            <a:ext uri="{FF2B5EF4-FFF2-40B4-BE49-F238E27FC236}">
              <a16:creationId xmlns:a16="http://schemas.microsoft.com/office/drawing/2014/main" id="{00000000-0008-0000-0600-000041000000}"/>
            </a:ext>
          </a:extLst>
        </xdr:cNvPr>
        <xdr:cNvCxnSpPr/>
      </xdr:nvCxnSpPr>
      <xdr:spPr>
        <a:xfrm flipV="1">
          <a:off x="2019300" y="6346441"/>
          <a:ext cx="889000" cy="15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91780</xdr:rowOff>
    </xdr:from>
    <xdr:to>
      <xdr:col>15</xdr:col>
      <xdr:colOff>101600</xdr:colOff>
      <xdr:row>36</xdr:row>
      <xdr:rowOff>21930</xdr:rowOff>
    </xdr:to>
    <xdr:sp macro="" textlink="">
      <xdr:nvSpPr>
        <xdr:cNvPr id="66" name="フローチャート: 判断 65">
          <a:extLst>
            <a:ext uri="{FF2B5EF4-FFF2-40B4-BE49-F238E27FC236}">
              <a16:creationId xmlns:a16="http://schemas.microsoft.com/office/drawing/2014/main" id="{00000000-0008-0000-0600-000042000000}"/>
            </a:ext>
          </a:extLst>
        </xdr:cNvPr>
        <xdr:cNvSpPr/>
      </xdr:nvSpPr>
      <xdr:spPr>
        <a:xfrm>
          <a:off x="2857500" y="60925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34</xdr:row>
      <xdr:rowOff>38457</xdr:rowOff>
    </xdr:from>
    <xdr:ext cx="534377" cy="259045"/>
    <xdr:sp macro="" textlink="">
      <xdr:nvSpPr>
        <xdr:cNvPr id="67" name="テキスト ボックス 66">
          <a:extLst>
            <a:ext uri="{FF2B5EF4-FFF2-40B4-BE49-F238E27FC236}">
              <a16:creationId xmlns:a16="http://schemas.microsoft.com/office/drawing/2014/main" id="{00000000-0008-0000-0600-000043000000}"/>
            </a:ext>
          </a:extLst>
        </xdr:cNvPr>
        <xdr:cNvSpPr txBox="1"/>
      </xdr:nvSpPr>
      <xdr:spPr>
        <a:xfrm>
          <a:off x="2641111" y="58677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18131</xdr:rowOff>
    </xdr:from>
    <xdr:to>
      <xdr:col>10</xdr:col>
      <xdr:colOff>114300</xdr:colOff>
      <xdr:row>37</xdr:row>
      <xdr:rowOff>37470</xdr:rowOff>
    </xdr:to>
    <xdr:cxnSp macro="">
      <xdr:nvCxnSpPr>
        <xdr:cNvPr id="68" name="直線コネクタ 67">
          <a:extLst>
            <a:ext uri="{FF2B5EF4-FFF2-40B4-BE49-F238E27FC236}">
              <a16:creationId xmlns:a16="http://schemas.microsoft.com/office/drawing/2014/main" id="{00000000-0008-0000-0600-000044000000}"/>
            </a:ext>
          </a:extLst>
        </xdr:cNvPr>
        <xdr:cNvCxnSpPr/>
      </xdr:nvCxnSpPr>
      <xdr:spPr>
        <a:xfrm flipV="1">
          <a:off x="1130300" y="6361781"/>
          <a:ext cx="889000" cy="19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99850</xdr:rowOff>
    </xdr:from>
    <xdr:to>
      <xdr:col>10</xdr:col>
      <xdr:colOff>165100</xdr:colOff>
      <xdr:row>36</xdr:row>
      <xdr:rowOff>30000</xdr:rowOff>
    </xdr:to>
    <xdr:sp macro="" textlink="">
      <xdr:nvSpPr>
        <xdr:cNvPr id="69" name="フローチャート: 判断 68">
          <a:extLst>
            <a:ext uri="{FF2B5EF4-FFF2-40B4-BE49-F238E27FC236}">
              <a16:creationId xmlns:a16="http://schemas.microsoft.com/office/drawing/2014/main" id="{00000000-0008-0000-0600-000045000000}"/>
            </a:ext>
          </a:extLst>
        </xdr:cNvPr>
        <xdr:cNvSpPr/>
      </xdr:nvSpPr>
      <xdr:spPr>
        <a:xfrm>
          <a:off x="1968500" y="6100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34</xdr:row>
      <xdr:rowOff>46527</xdr:rowOff>
    </xdr:from>
    <xdr:ext cx="534377" cy="259045"/>
    <xdr:sp macro="" textlink="">
      <xdr:nvSpPr>
        <xdr:cNvPr id="70" name="テキスト ボックス 69">
          <a:extLst>
            <a:ext uri="{FF2B5EF4-FFF2-40B4-BE49-F238E27FC236}">
              <a16:creationId xmlns:a16="http://schemas.microsoft.com/office/drawing/2014/main" id="{00000000-0008-0000-0600-000046000000}"/>
            </a:ext>
          </a:extLst>
        </xdr:cNvPr>
        <xdr:cNvSpPr txBox="1"/>
      </xdr:nvSpPr>
      <xdr:spPr>
        <a:xfrm>
          <a:off x="1752111" y="5875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116698</xdr:rowOff>
    </xdr:from>
    <xdr:to>
      <xdr:col>6</xdr:col>
      <xdr:colOff>38100</xdr:colOff>
      <xdr:row>36</xdr:row>
      <xdr:rowOff>46848</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079500" y="6117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34</xdr:row>
      <xdr:rowOff>63375</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863111" y="58926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6101</xdr:rowOff>
    </xdr:from>
    <xdr:to>
      <xdr:col>24</xdr:col>
      <xdr:colOff>114300</xdr:colOff>
      <xdr:row>36</xdr:row>
      <xdr:rowOff>107701</xdr:rowOff>
    </xdr:to>
    <xdr:sp macro="" textlink="">
      <xdr:nvSpPr>
        <xdr:cNvPr id="78" name="楕円 77">
          <a:extLst>
            <a:ext uri="{FF2B5EF4-FFF2-40B4-BE49-F238E27FC236}">
              <a16:creationId xmlns:a16="http://schemas.microsoft.com/office/drawing/2014/main" id="{00000000-0008-0000-0600-00004E000000}"/>
            </a:ext>
          </a:extLst>
        </xdr:cNvPr>
        <xdr:cNvSpPr/>
      </xdr:nvSpPr>
      <xdr:spPr>
        <a:xfrm>
          <a:off x="4584700" y="6178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155978</xdr:rowOff>
    </xdr:from>
    <xdr:ext cx="534377" cy="259045"/>
    <xdr:sp macro="" textlink="">
      <xdr:nvSpPr>
        <xdr:cNvPr id="79" name="人件費該当値テキスト">
          <a:extLst>
            <a:ext uri="{FF2B5EF4-FFF2-40B4-BE49-F238E27FC236}">
              <a16:creationId xmlns:a16="http://schemas.microsoft.com/office/drawing/2014/main" id="{00000000-0008-0000-0600-00004F000000}"/>
            </a:ext>
          </a:extLst>
        </xdr:cNvPr>
        <xdr:cNvSpPr txBox="1"/>
      </xdr:nvSpPr>
      <xdr:spPr>
        <a:xfrm>
          <a:off x="4686300" y="61567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83048</xdr:rowOff>
    </xdr:from>
    <xdr:to>
      <xdr:col>20</xdr:col>
      <xdr:colOff>38100</xdr:colOff>
      <xdr:row>37</xdr:row>
      <xdr:rowOff>13198</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3746500" y="6255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4325</xdr:rowOff>
    </xdr:from>
    <xdr:ext cx="534377"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3530111" y="63479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123441</xdr:rowOff>
    </xdr:from>
    <xdr:to>
      <xdr:col>15</xdr:col>
      <xdr:colOff>101600</xdr:colOff>
      <xdr:row>37</xdr:row>
      <xdr:rowOff>53591</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2857500" y="6295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44718</xdr:rowOff>
    </xdr:from>
    <xdr:ext cx="534377"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2641111" y="6388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138781</xdr:rowOff>
    </xdr:from>
    <xdr:to>
      <xdr:col>10</xdr:col>
      <xdr:colOff>165100</xdr:colOff>
      <xdr:row>37</xdr:row>
      <xdr:rowOff>68931</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1968500" y="6310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60058</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1752111" y="64037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158120</xdr:rowOff>
    </xdr:from>
    <xdr:to>
      <xdr:col>6</xdr:col>
      <xdr:colOff>38100</xdr:colOff>
      <xdr:row>37</xdr:row>
      <xdr:rowOff>88270</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079500" y="6330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79397</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863111" y="64230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6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6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6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168291</xdr:rowOff>
    </xdr:from>
    <xdr:to>
      <xdr:col>24</xdr:col>
      <xdr:colOff>62865</xdr:colOff>
      <xdr:row>59</xdr:row>
      <xdr:rowOff>26396</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740791"/>
          <a:ext cx="1270" cy="14011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30223</xdr:rowOff>
    </xdr:from>
    <xdr:ext cx="534377"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145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44,439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26396</xdr:rowOff>
    </xdr:from>
    <xdr:to>
      <xdr:col>24</xdr:col>
      <xdr:colOff>152400</xdr:colOff>
      <xdr:row>59</xdr:row>
      <xdr:rowOff>26396</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1419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114968</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5160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130,249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168291</xdr:rowOff>
    </xdr:from>
    <xdr:to>
      <xdr:col>24</xdr:col>
      <xdr:colOff>152400</xdr:colOff>
      <xdr:row>50</xdr:row>
      <xdr:rowOff>168291</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7407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46627</xdr:rowOff>
    </xdr:from>
    <xdr:to>
      <xdr:col>24</xdr:col>
      <xdr:colOff>63500</xdr:colOff>
      <xdr:row>57</xdr:row>
      <xdr:rowOff>124155</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9819277"/>
          <a:ext cx="838200" cy="775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117476</xdr:rowOff>
    </xdr:from>
    <xdr:ext cx="534377"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54722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94599</xdr:rowOff>
    </xdr:from>
    <xdr:to>
      <xdr:col>24</xdr:col>
      <xdr:colOff>114300</xdr:colOff>
      <xdr:row>57</xdr:row>
      <xdr:rowOff>24749</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695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60343</xdr:rowOff>
    </xdr:from>
    <xdr:to>
      <xdr:col>19</xdr:col>
      <xdr:colOff>177800</xdr:colOff>
      <xdr:row>57</xdr:row>
      <xdr:rowOff>124155</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2908300" y="9832993"/>
          <a:ext cx="889000" cy="63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154900</xdr:rowOff>
    </xdr:from>
    <xdr:to>
      <xdr:col>20</xdr:col>
      <xdr:colOff>38100</xdr:colOff>
      <xdr:row>57</xdr:row>
      <xdr:rowOff>85050</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756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101577</xdr:rowOff>
    </xdr:from>
    <xdr:ext cx="534377"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530111" y="9531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60343</xdr:rowOff>
    </xdr:from>
    <xdr:to>
      <xdr:col>15</xdr:col>
      <xdr:colOff>50800</xdr:colOff>
      <xdr:row>57</xdr:row>
      <xdr:rowOff>110015</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9832993"/>
          <a:ext cx="889000" cy="49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96411</xdr:rowOff>
    </xdr:from>
    <xdr:to>
      <xdr:col>15</xdr:col>
      <xdr:colOff>101600</xdr:colOff>
      <xdr:row>57</xdr:row>
      <xdr:rowOff>26561</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697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43088</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41111" y="9472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110015</xdr:rowOff>
    </xdr:from>
    <xdr:to>
      <xdr:col>10</xdr:col>
      <xdr:colOff>114300</xdr:colOff>
      <xdr:row>58</xdr:row>
      <xdr:rowOff>51412</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9882665"/>
          <a:ext cx="889000" cy="112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162966</xdr:rowOff>
    </xdr:from>
    <xdr:to>
      <xdr:col>10</xdr:col>
      <xdr:colOff>165100</xdr:colOff>
      <xdr:row>57</xdr:row>
      <xdr:rowOff>93116</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7641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109643</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52111" y="9539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97521</xdr:rowOff>
    </xdr:from>
    <xdr:to>
      <xdr:col>6</xdr:col>
      <xdr:colOff>38100</xdr:colOff>
      <xdr:row>58</xdr:row>
      <xdr:rowOff>27671</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870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56</xdr:row>
      <xdr:rowOff>44198</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63111" y="9645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167277</xdr:rowOff>
    </xdr:from>
    <xdr:to>
      <xdr:col>24</xdr:col>
      <xdr:colOff>114300</xdr:colOff>
      <xdr:row>57</xdr:row>
      <xdr:rowOff>97427</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768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145704</xdr:rowOff>
    </xdr:from>
    <xdr:ext cx="534377"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7469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73355</xdr:rowOff>
    </xdr:from>
    <xdr:to>
      <xdr:col>20</xdr:col>
      <xdr:colOff>38100</xdr:colOff>
      <xdr:row>58</xdr:row>
      <xdr:rowOff>3505</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846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166082</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530111" y="9938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9543</xdr:rowOff>
    </xdr:from>
    <xdr:to>
      <xdr:col>15</xdr:col>
      <xdr:colOff>101600</xdr:colOff>
      <xdr:row>57</xdr:row>
      <xdr:rowOff>111143</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782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102270</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41111" y="98749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59215</xdr:rowOff>
    </xdr:from>
    <xdr:to>
      <xdr:col>10</xdr:col>
      <xdr:colOff>165100</xdr:colOff>
      <xdr:row>57</xdr:row>
      <xdr:rowOff>160815</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831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151942</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52111" y="99245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612</xdr:rowOff>
    </xdr:from>
    <xdr:to>
      <xdr:col>6</xdr:col>
      <xdr:colOff>38100</xdr:colOff>
      <xdr:row>58</xdr:row>
      <xdr:rowOff>102212</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944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93339</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63111" y="100374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25400</xdr:rowOff>
    </xdr:from>
    <xdr:to>
      <xdr:col>28</xdr:col>
      <xdr:colOff>114300</xdr:colOff>
      <xdr:row>78</xdr:row>
      <xdr:rowOff>25400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54627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82550</xdr:rowOff>
    </xdr:from>
    <xdr:to>
      <xdr:col>28</xdr:col>
      <xdr:colOff>114300</xdr:colOff>
      <xdr:row>71</xdr:row>
      <xdr:rowOff>82550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70</xdr:row>
      <xdr:rowOff>111777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維持補修費グラフ枠">
          <a:extLst>
            <a:ext uri="{FF2B5EF4-FFF2-40B4-BE49-F238E27FC236}">
              <a16:creationId xmlns:a16="http://schemas.microsoft.com/office/drawing/2014/main" id="{00000000-0008-0000-06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91580</xdr:rowOff>
    </xdr:from>
    <xdr:to>
      <xdr:col>24</xdr:col>
      <xdr:colOff>62865</xdr:colOff>
      <xdr:row>77</xdr:row>
      <xdr:rowOff>152502</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flipV="1">
          <a:off x="4633595" y="12093080"/>
          <a:ext cx="1270" cy="12610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156329</xdr:rowOff>
    </xdr:from>
    <xdr:ext cx="378565" cy="259045"/>
    <xdr:sp macro="" textlink="">
      <xdr:nvSpPr>
        <xdr:cNvPr id="168" name="維持補修費最小値テキスト">
          <a:extLst>
            <a:ext uri="{FF2B5EF4-FFF2-40B4-BE49-F238E27FC236}">
              <a16:creationId xmlns:a16="http://schemas.microsoft.com/office/drawing/2014/main" id="{00000000-0008-0000-0600-0000A8000000}"/>
            </a:ext>
          </a:extLst>
        </xdr:cNvPr>
        <xdr:cNvSpPr txBox="1"/>
      </xdr:nvSpPr>
      <xdr:spPr>
        <a:xfrm>
          <a:off x="4686300" y="1335797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152502</xdr:rowOff>
    </xdr:from>
    <xdr:to>
      <xdr:col>24</xdr:col>
      <xdr:colOff>152400</xdr:colOff>
      <xdr:row>77</xdr:row>
      <xdr:rowOff>152502</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4546600" y="133541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38257</xdr:rowOff>
    </xdr:from>
    <xdr:ext cx="534377" cy="259045"/>
    <xdr:sp macro="" textlink="">
      <xdr:nvSpPr>
        <xdr:cNvPr id="170" name="維持補修費最大値テキスト">
          <a:extLst>
            <a:ext uri="{FF2B5EF4-FFF2-40B4-BE49-F238E27FC236}">
              <a16:creationId xmlns:a16="http://schemas.microsoft.com/office/drawing/2014/main" id="{00000000-0008-0000-0600-0000AA000000}"/>
            </a:ext>
          </a:extLst>
        </xdr:cNvPr>
        <xdr:cNvSpPr txBox="1"/>
      </xdr:nvSpPr>
      <xdr:spPr>
        <a:xfrm>
          <a:off x="4686300" y="11868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91580</xdr:rowOff>
    </xdr:from>
    <xdr:to>
      <xdr:col>24</xdr:col>
      <xdr:colOff>152400</xdr:colOff>
      <xdr:row>70</xdr:row>
      <xdr:rowOff>91580</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2093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131184</xdr:rowOff>
    </xdr:from>
    <xdr:to>
      <xdr:col>24</xdr:col>
      <xdr:colOff>63500</xdr:colOff>
      <xdr:row>77</xdr:row>
      <xdr:rowOff>142900</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flipV="1">
          <a:off x="3797300" y="13332834"/>
          <a:ext cx="838200" cy="11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92289</xdr:rowOff>
    </xdr:from>
    <xdr:ext cx="469744" cy="259045"/>
    <xdr:sp macro="" textlink="">
      <xdr:nvSpPr>
        <xdr:cNvPr id="173" name="維持補修費平均値テキスト">
          <a:extLst>
            <a:ext uri="{FF2B5EF4-FFF2-40B4-BE49-F238E27FC236}">
              <a16:creationId xmlns:a16="http://schemas.microsoft.com/office/drawing/2014/main" id="{00000000-0008-0000-0600-0000AD000000}"/>
            </a:ext>
          </a:extLst>
        </xdr:cNvPr>
        <xdr:cNvSpPr txBox="1"/>
      </xdr:nvSpPr>
      <xdr:spPr>
        <a:xfrm>
          <a:off x="4686300" y="1295103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69411</xdr:rowOff>
    </xdr:from>
    <xdr:to>
      <xdr:col>24</xdr:col>
      <xdr:colOff>114300</xdr:colOff>
      <xdr:row>76</xdr:row>
      <xdr:rowOff>171011</xdr:rowOff>
    </xdr:to>
    <xdr:sp macro="" textlink="">
      <xdr:nvSpPr>
        <xdr:cNvPr id="174" name="フローチャート: 判断 173">
          <a:extLst>
            <a:ext uri="{FF2B5EF4-FFF2-40B4-BE49-F238E27FC236}">
              <a16:creationId xmlns:a16="http://schemas.microsoft.com/office/drawing/2014/main" id="{00000000-0008-0000-0600-0000AE000000}"/>
            </a:ext>
          </a:extLst>
        </xdr:cNvPr>
        <xdr:cNvSpPr/>
      </xdr:nvSpPr>
      <xdr:spPr>
        <a:xfrm>
          <a:off x="4584700" y="13099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132728</xdr:rowOff>
    </xdr:from>
    <xdr:to>
      <xdr:col>19</xdr:col>
      <xdr:colOff>177800</xdr:colOff>
      <xdr:row>77</xdr:row>
      <xdr:rowOff>142900</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2908300" y="13334378"/>
          <a:ext cx="889000" cy="10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83241</xdr:rowOff>
    </xdr:from>
    <xdr:to>
      <xdr:col>20</xdr:col>
      <xdr:colOff>38100</xdr:colOff>
      <xdr:row>77</xdr:row>
      <xdr:rowOff>13391</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3746500" y="131134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75</xdr:row>
      <xdr:rowOff>29919</xdr:rowOff>
    </xdr:from>
    <xdr:ext cx="469744" cy="259045"/>
    <xdr:sp macro="" textlink="">
      <xdr:nvSpPr>
        <xdr:cNvPr id="177" name="テキスト ボックス 176">
          <a:extLst>
            <a:ext uri="{FF2B5EF4-FFF2-40B4-BE49-F238E27FC236}">
              <a16:creationId xmlns:a16="http://schemas.microsoft.com/office/drawing/2014/main" id="{00000000-0008-0000-0600-0000B1000000}"/>
            </a:ext>
          </a:extLst>
        </xdr:cNvPr>
        <xdr:cNvSpPr txBox="1"/>
      </xdr:nvSpPr>
      <xdr:spPr>
        <a:xfrm>
          <a:off x="3562428" y="128886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132728</xdr:rowOff>
    </xdr:from>
    <xdr:to>
      <xdr:col>15</xdr:col>
      <xdr:colOff>50800</xdr:colOff>
      <xdr:row>77</xdr:row>
      <xdr:rowOff>145186</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2019300" y="13334378"/>
          <a:ext cx="889000" cy="124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91415</xdr:rowOff>
    </xdr:from>
    <xdr:to>
      <xdr:col>15</xdr:col>
      <xdr:colOff>101600</xdr:colOff>
      <xdr:row>77</xdr:row>
      <xdr:rowOff>21565</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2857500" y="13121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75</xdr:row>
      <xdr:rowOff>38092</xdr:rowOff>
    </xdr:from>
    <xdr:ext cx="469744"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2673428" y="128968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125470</xdr:rowOff>
    </xdr:from>
    <xdr:to>
      <xdr:col>10</xdr:col>
      <xdr:colOff>114300</xdr:colOff>
      <xdr:row>77</xdr:row>
      <xdr:rowOff>145186</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a:off x="1130300" y="13327120"/>
          <a:ext cx="889000" cy="19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95244</xdr:rowOff>
    </xdr:from>
    <xdr:to>
      <xdr:col>10</xdr:col>
      <xdr:colOff>165100</xdr:colOff>
      <xdr:row>77</xdr:row>
      <xdr:rowOff>25394</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1968500" y="13125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75</xdr:row>
      <xdr:rowOff>41921</xdr:rowOff>
    </xdr:from>
    <xdr:ext cx="469744"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1784428" y="12900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112903</xdr:rowOff>
    </xdr:from>
    <xdr:to>
      <xdr:col>6</xdr:col>
      <xdr:colOff>38100</xdr:colOff>
      <xdr:row>77</xdr:row>
      <xdr:rowOff>43053</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079500" y="13143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75</xdr:row>
      <xdr:rowOff>59580</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895428" y="129183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80384</xdr:rowOff>
    </xdr:from>
    <xdr:to>
      <xdr:col>24</xdr:col>
      <xdr:colOff>114300</xdr:colOff>
      <xdr:row>78</xdr:row>
      <xdr:rowOff>10534</xdr:rowOff>
    </xdr:to>
    <xdr:sp macro="" textlink="">
      <xdr:nvSpPr>
        <xdr:cNvPr id="191" name="楕円 190">
          <a:extLst>
            <a:ext uri="{FF2B5EF4-FFF2-40B4-BE49-F238E27FC236}">
              <a16:creationId xmlns:a16="http://schemas.microsoft.com/office/drawing/2014/main" id="{00000000-0008-0000-0600-0000BF000000}"/>
            </a:ext>
          </a:extLst>
        </xdr:cNvPr>
        <xdr:cNvSpPr/>
      </xdr:nvSpPr>
      <xdr:spPr>
        <a:xfrm>
          <a:off x="4584700" y="13282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166761</xdr:rowOff>
    </xdr:from>
    <xdr:ext cx="469744" cy="259045"/>
    <xdr:sp macro="" textlink="">
      <xdr:nvSpPr>
        <xdr:cNvPr id="192" name="維持補修費該当値テキスト">
          <a:extLst>
            <a:ext uri="{FF2B5EF4-FFF2-40B4-BE49-F238E27FC236}">
              <a16:creationId xmlns:a16="http://schemas.microsoft.com/office/drawing/2014/main" id="{00000000-0008-0000-0600-0000C0000000}"/>
            </a:ext>
          </a:extLst>
        </xdr:cNvPr>
        <xdr:cNvSpPr txBox="1"/>
      </xdr:nvSpPr>
      <xdr:spPr>
        <a:xfrm>
          <a:off x="4686300" y="131969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92100</xdr:rowOff>
    </xdr:from>
    <xdr:to>
      <xdr:col>20</xdr:col>
      <xdr:colOff>38100</xdr:colOff>
      <xdr:row>78</xdr:row>
      <xdr:rowOff>22250</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3746500" y="13293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179017</xdr:colOff>
      <xdr:row>78</xdr:row>
      <xdr:rowOff>13377</xdr:rowOff>
    </xdr:from>
    <xdr:ext cx="378565"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608017" y="1338647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81928</xdr:rowOff>
    </xdr:from>
    <xdr:to>
      <xdr:col>15</xdr:col>
      <xdr:colOff>101600</xdr:colOff>
      <xdr:row>78</xdr:row>
      <xdr:rowOff>12078</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2857500" y="13283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3205</xdr:rowOff>
    </xdr:from>
    <xdr:ext cx="469744"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673428" y="133763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94386</xdr:rowOff>
    </xdr:from>
    <xdr:to>
      <xdr:col>10</xdr:col>
      <xdr:colOff>165100</xdr:colOff>
      <xdr:row>78</xdr:row>
      <xdr:rowOff>24536</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1968500" y="13296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115517</xdr:colOff>
      <xdr:row>78</xdr:row>
      <xdr:rowOff>15663</xdr:rowOff>
    </xdr:from>
    <xdr:ext cx="378565"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1830017" y="1338876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74670</xdr:rowOff>
    </xdr:from>
    <xdr:to>
      <xdr:col>6</xdr:col>
      <xdr:colOff>38100</xdr:colOff>
      <xdr:row>78</xdr:row>
      <xdr:rowOff>4820</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079500" y="13276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77</xdr:row>
      <xdr:rowOff>167397</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895428" y="13369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6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120,479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00000000-0008-0000-06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6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4" name="扶助費グラフ枠">
          <a:extLst>
            <a:ext uri="{FF2B5EF4-FFF2-40B4-BE49-F238E27FC236}">
              <a16:creationId xmlns:a16="http://schemas.microsoft.com/office/drawing/2014/main" id="{00000000-0008-0000-0600-0000E0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16393</xdr:rowOff>
    </xdr:from>
    <xdr:to>
      <xdr:col>24</xdr:col>
      <xdr:colOff>62865</xdr:colOff>
      <xdr:row>97</xdr:row>
      <xdr:rowOff>39536</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flipV="1">
          <a:off x="4633595" y="15446893"/>
          <a:ext cx="1270" cy="12232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43363</xdr:rowOff>
    </xdr:from>
    <xdr:ext cx="534377" cy="259045"/>
    <xdr:sp macro="" textlink="">
      <xdr:nvSpPr>
        <xdr:cNvPr id="226" name="扶助費最小値テキスト">
          <a:extLst>
            <a:ext uri="{FF2B5EF4-FFF2-40B4-BE49-F238E27FC236}">
              <a16:creationId xmlns:a16="http://schemas.microsoft.com/office/drawing/2014/main" id="{00000000-0008-0000-0600-0000E2000000}"/>
            </a:ext>
          </a:extLst>
        </xdr:cNvPr>
        <xdr:cNvSpPr txBox="1"/>
      </xdr:nvSpPr>
      <xdr:spPr>
        <a:xfrm>
          <a:off x="4686300" y="16674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95,645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39536</xdr:rowOff>
    </xdr:from>
    <xdr:to>
      <xdr:col>24</xdr:col>
      <xdr:colOff>152400</xdr:colOff>
      <xdr:row>97</xdr:row>
      <xdr:rowOff>39536</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4546600" y="166701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134520</xdr:rowOff>
    </xdr:from>
    <xdr:ext cx="599010" cy="259045"/>
    <xdr:sp macro="" textlink="">
      <xdr:nvSpPr>
        <xdr:cNvPr id="228" name="扶助費最大値テキスト">
          <a:extLst>
            <a:ext uri="{FF2B5EF4-FFF2-40B4-BE49-F238E27FC236}">
              <a16:creationId xmlns:a16="http://schemas.microsoft.com/office/drawing/2014/main" id="{00000000-0008-0000-0600-0000E4000000}"/>
            </a:ext>
          </a:extLst>
        </xdr:cNvPr>
        <xdr:cNvSpPr txBox="1"/>
      </xdr:nvSpPr>
      <xdr:spPr>
        <a:xfrm>
          <a:off x="4686300" y="152221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256,182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16393</xdr:rowOff>
    </xdr:from>
    <xdr:to>
      <xdr:col>24</xdr:col>
      <xdr:colOff>152400</xdr:colOff>
      <xdr:row>90</xdr:row>
      <xdr:rowOff>16393</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4546600" y="154468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115880</xdr:rowOff>
    </xdr:from>
    <xdr:to>
      <xdr:col>24</xdr:col>
      <xdr:colOff>63500</xdr:colOff>
      <xdr:row>96</xdr:row>
      <xdr:rowOff>157409</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flipV="1">
          <a:off x="3797300" y="16575080"/>
          <a:ext cx="838200" cy="415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146204</xdr:rowOff>
    </xdr:from>
    <xdr:ext cx="599010" cy="259045"/>
    <xdr:sp macro="" textlink="">
      <xdr:nvSpPr>
        <xdr:cNvPr id="231" name="扶助費平均値テキスト">
          <a:extLst>
            <a:ext uri="{FF2B5EF4-FFF2-40B4-BE49-F238E27FC236}">
              <a16:creationId xmlns:a16="http://schemas.microsoft.com/office/drawing/2014/main" id="{00000000-0008-0000-0600-0000E7000000}"/>
            </a:ext>
          </a:extLst>
        </xdr:cNvPr>
        <xdr:cNvSpPr txBox="1"/>
      </xdr:nvSpPr>
      <xdr:spPr>
        <a:xfrm>
          <a:off x="4686300" y="1609105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145,482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123327</xdr:rowOff>
    </xdr:from>
    <xdr:to>
      <xdr:col>24</xdr:col>
      <xdr:colOff>114300</xdr:colOff>
      <xdr:row>95</xdr:row>
      <xdr:rowOff>53477</xdr:rowOff>
    </xdr:to>
    <xdr:sp macro="" textlink="">
      <xdr:nvSpPr>
        <xdr:cNvPr id="232" name="フローチャート: 判断 231">
          <a:extLst>
            <a:ext uri="{FF2B5EF4-FFF2-40B4-BE49-F238E27FC236}">
              <a16:creationId xmlns:a16="http://schemas.microsoft.com/office/drawing/2014/main" id="{00000000-0008-0000-0600-0000E8000000}"/>
            </a:ext>
          </a:extLst>
        </xdr:cNvPr>
        <xdr:cNvSpPr/>
      </xdr:nvSpPr>
      <xdr:spPr>
        <a:xfrm>
          <a:off x="4584700" y="16239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157409</xdr:rowOff>
    </xdr:from>
    <xdr:to>
      <xdr:col>19</xdr:col>
      <xdr:colOff>177800</xdr:colOff>
      <xdr:row>97</xdr:row>
      <xdr:rowOff>87892</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flipV="1">
          <a:off x="2908300" y="16616609"/>
          <a:ext cx="889000" cy="1019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12951</xdr:rowOff>
    </xdr:from>
    <xdr:to>
      <xdr:col>20</xdr:col>
      <xdr:colOff>38100</xdr:colOff>
      <xdr:row>95</xdr:row>
      <xdr:rowOff>114551</xdr:rowOff>
    </xdr:to>
    <xdr:sp macro="" textlink="">
      <xdr:nvSpPr>
        <xdr:cNvPr id="234" name="フローチャート: 判断 233">
          <a:extLst>
            <a:ext uri="{FF2B5EF4-FFF2-40B4-BE49-F238E27FC236}">
              <a16:creationId xmlns:a16="http://schemas.microsoft.com/office/drawing/2014/main" id="{00000000-0008-0000-0600-0000EA000000}"/>
            </a:ext>
          </a:extLst>
        </xdr:cNvPr>
        <xdr:cNvSpPr/>
      </xdr:nvSpPr>
      <xdr:spPr>
        <a:xfrm>
          <a:off x="3746500" y="163007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93</xdr:row>
      <xdr:rowOff>131078</xdr:rowOff>
    </xdr:from>
    <xdr:ext cx="599010" cy="259045"/>
    <xdr:sp macro="" textlink="">
      <xdr:nvSpPr>
        <xdr:cNvPr id="235" name="テキスト ボックス 234">
          <a:extLst>
            <a:ext uri="{FF2B5EF4-FFF2-40B4-BE49-F238E27FC236}">
              <a16:creationId xmlns:a16="http://schemas.microsoft.com/office/drawing/2014/main" id="{00000000-0008-0000-0600-0000EB000000}"/>
            </a:ext>
          </a:extLst>
        </xdr:cNvPr>
        <xdr:cNvSpPr txBox="1"/>
      </xdr:nvSpPr>
      <xdr:spPr>
        <a:xfrm>
          <a:off x="3497795" y="160759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18421</xdr:rowOff>
    </xdr:from>
    <xdr:to>
      <xdr:col>15</xdr:col>
      <xdr:colOff>50800</xdr:colOff>
      <xdr:row>97</xdr:row>
      <xdr:rowOff>87892</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a:off x="2019300" y="16649071"/>
          <a:ext cx="889000" cy="69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83207</xdr:rowOff>
    </xdr:from>
    <xdr:to>
      <xdr:col>15</xdr:col>
      <xdr:colOff>101600</xdr:colOff>
      <xdr:row>96</xdr:row>
      <xdr:rowOff>13357</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2857500" y="16370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94</xdr:row>
      <xdr:rowOff>29884</xdr:rowOff>
    </xdr:from>
    <xdr:ext cx="599010" cy="259045"/>
    <xdr:sp macro="" textlink="">
      <xdr:nvSpPr>
        <xdr:cNvPr id="238" name="テキスト ボックス 237">
          <a:extLst>
            <a:ext uri="{FF2B5EF4-FFF2-40B4-BE49-F238E27FC236}">
              <a16:creationId xmlns:a16="http://schemas.microsoft.com/office/drawing/2014/main" id="{00000000-0008-0000-0600-0000EE000000}"/>
            </a:ext>
          </a:extLst>
        </xdr:cNvPr>
        <xdr:cNvSpPr txBox="1"/>
      </xdr:nvSpPr>
      <xdr:spPr>
        <a:xfrm>
          <a:off x="2608795" y="161461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18421</xdr:rowOff>
    </xdr:from>
    <xdr:to>
      <xdr:col>10</xdr:col>
      <xdr:colOff>114300</xdr:colOff>
      <xdr:row>98</xdr:row>
      <xdr:rowOff>6831</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flipV="1">
          <a:off x="1130300" y="16649071"/>
          <a:ext cx="889000" cy="159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3130</xdr:rowOff>
    </xdr:from>
    <xdr:to>
      <xdr:col>10</xdr:col>
      <xdr:colOff>165100</xdr:colOff>
      <xdr:row>95</xdr:row>
      <xdr:rowOff>104730</xdr:rowOff>
    </xdr:to>
    <xdr:sp macro="" textlink="">
      <xdr:nvSpPr>
        <xdr:cNvPr id="240" name="フローチャート: 判断 239">
          <a:extLst>
            <a:ext uri="{FF2B5EF4-FFF2-40B4-BE49-F238E27FC236}">
              <a16:creationId xmlns:a16="http://schemas.microsoft.com/office/drawing/2014/main" id="{00000000-0008-0000-0600-0000F0000000}"/>
            </a:ext>
          </a:extLst>
        </xdr:cNvPr>
        <xdr:cNvSpPr/>
      </xdr:nvSpPr>
      <xdr:spPr>
        <a:xfrm>
          <a:off x="1968500" y="16290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93</xdr:row>
      <xdr:rowOff>121257</xdr:rowOff>
    </xdr:from>
    <xdr:ext cx="599010" cy="259045"/>
    <xdr:sp macro="" textlink="">
      <xdr:nvSpPr>
        <xdr:cNvPr id="241" name="テキスト ボックス 240">
          <a:extLst>
            <a:ext uri="{FF2B5EF4-FFF2-40B4-BE49-F238E27FC236}">
              <a16:creationId xmlns:a16="http://schemas.microsoft.com/office/drawing/2014/main" id="{00000000-0008-0000-0600-0000F1000000}"/>
            </a:ext>
          </a:extLst>
        </xdr:cNvPr>
        <xdr:cNvSpPr txBox="1"/>
      </xdr:nvSpPr>
      <xdr:spPr>
        <a:xfrm>
          <a:off x="1719795" y="160661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57521</xdr:rowOff>
    </xdr:from>
    <xdr:to>
      <xdr:col>6</xdr:col>
      <xdr:colOff>38100</xdr:colOff>
      <xdr:row>96</xdr:row>
      <xdr:rowOff>159121</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1079500" y="16516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95</xdr:row>
      <xdr:rowOff>4198</xdr:rowOff>
    </xdr:from>
    <xdr:ext cx="59901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830795" y="162919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65080</xdr:rowOff>
    </xdr:from>
    <xdr:to>
      <xdr:col>24</xdr:col>
      <xdr:colOff>114300</xdr:colOff>
      <xdr:row>96</xdr:row>
      <xdr:rowOff>166680</xdr:rowOff>
    </xdr:to>
    <xdr:sp macro="" textlink="">
      <xdr:nvSpPr>
        <xdr:cNvPr id="249" name="楕円 248">
          <a:extLst>
            <a:ext uri="{FF2B5EF4-FFF2-40B4-BE49-F238E27FC236}">
              <a16:creationId xmlns:a16="http://schemas.microsoft.com/office/drawing/2014/main" id="{00000000-0008-0000-0600-0000F9000000}"/>
            </a:ext>
          </a:extLst>
        </xdr:cNvPr>
        <xdr:cNvSpPr/>
      </xdr:nvSpPr>
      <xdr:spPr>
        <a:xfrm>
          <a:off x="4584700" y="16524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151457</xdr:rowOff>
    </xdr:from>
    <xdr:ext cx="599010" cy="259045"/>
    <xdr:sp macro="" textlink="">
      <xdr:nvSpPr>
        <xdr:cNvPr id="250" name="扶助費該当値テキスト">
          <a:extLst>
            <a:ext uri="{FF2B5EF4-FFF2-40B4-BE49-F238E27FC236}">
              <a16:creationId xmlns:a16="http://schemas.microsoft.com/office/drawing/2014/main" id="{00000000-0008-0000-0600-0000FA000000}"/>
            </a:ext>
          </a:extLst>
        </xdr:cNvPr>
        <xdr:cNvSpPr txBox="1"/>
      </xdr:nvSpPr>
      <xdr:spPr>
        <a:xfrm>
          <a:off x="4686300" y="164392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106609</xdr:rowOff>
    </xdr:from>
    <xdr:to>
      <xdr:col>20</xdr:col>
      <xdr:colOff>38100</xdr:colOff>
      <xdr:row>97</xdr:row>
      <xdr:rowOff>36759</xdr:rowOff>
    </xdr:to>
    <xdr:sp macro="" textlink="">
      <xdr:nvSpPr>
        <xdr:cNvPr id="251" name="楕円 250">
          <a:extLst>
            <a:ext uri="{FF2B5EF4-FFF2-40B4-BE49-F238E27FC236}">
              <a16:creationId xmlns:a16="http://schemas.microsoft.com/office/drawing/2014/main" id="{00000000-0008-0000-0600-0000FB000000}"/>
            </a:ext>
          </a:extLst>
        </xdr:cNvPr>
        <xdr:cNvSpPr/>
      </xdr:nvSpPr>
      <xdr:spPr>
        <a:xfrm>
          <a:off x="3746500" y="165658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97</xdr:row>
      <xdr:rowOff>27886</xdr:rowOff>
    </xdr:from>
    <xdr:ext cx="59901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3497795" y="166585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37092</xdr:rowOff>
    </xdr:from>
    <xdr:to>
      <xdr:col>15</xdr:col>
      <xdr:colOff>101600</xdr:colOff>
      <xdr:row>97</xdr:row>
      <xdr:rowOff>138692</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2857500" y="16667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129819</xdr:rowOff>
    </xdr:from>
    <xdr:ext cx="534377"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2641111" y="167604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139071</xdr:rowOff>
    </xdr:from>
    <xdr:to>
      <xdr:col>10</xdr:col>
      <xdr:colOff>165100</xdr:colOff>
      <xdr:row>97</xdr:row>
      <xdr:rowOff>69221</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1968500" y="16598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60348</xdr:rowOff>
    </xdr:from>
    <xdr:ext cx="534377"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1752111" y="166909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127481</xdr:rowOff>
    </xdr:from>
    <xdr:to>
      <xdr:col>6</xdr:col>
      <xdr:colOff>38100</xdr:colOff>
      <xdr:row>98</xdr:row>
      <xdr:rowOff>57631</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1079500" y="16758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48758</xdr:rowOff>
    </xdr:from>
    <xdr:ext cx="534377"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863111" y="168508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9" name="正方形/長方形 258">
          <a:extLst>
            <a:ext uri="{FF2B5EF4-FFF2-40B4-BE49-F238E27FC236}">
              <a16:creationId xmlns:a16="http://schemas.microsoft.com/office/drawing/2014/main" id="{00000000-0008-0000-0600-000003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0" name="正方形/長方形 259">
          <a:extLst>
            <a:ext uri="{FF2B5EF4-FFF2-40B4-BE49-F238E27FC236}">
              <a16:creationId xmlns:a16="http://schemas.microsoft.com/office/drawing/2014/main" id="{00000000-0008-0000-0600-000004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7" name="テキスト ボックス 266">
          <a:extLst>
            <a:ext uri="{FF2B5EF4-FFF2-40B4-BE49-F238E27FC236}">
              <a16:creationId xmlns:a16="http://schemas.microsoft.com/office/drawing/2014/main" id="{00000000-0008-0000-0600-00000B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8" name="直線コネクタ 267">
          <a:extLst>
            <a:ext uri="{FF2B5EF4-FFF2-40B4-BE49-F238E27FC236}">
              <a16:creationId xmlns:a16="http://schemas.microsoft.com/office/drawing/2014/main" id="{00000000-0008-0000-0600-00000C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69" name="直線コネクタ 268">
          <a:extLst>
            <a:ext uri="{FF2B5EF4-FFF2-40B4-BE49-F238E27FC236}">
              <a16:creationId xmlns:a16="http://schemas.microsoft.com/office/drawing/2014/main" id="{00000000-0008-0000-0600-00000D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0" name="テキスト ボックス 269">
          <a:extLst>
            <a:ext uri="{FF2B5EF4-FFF2-40B4-BE49-F238E27FC236}">
              <a16:creationId xmlns:a16="http://schemas.microsoft.com/office/drawing/2014/main" id="{00000000-0008-0000-0600-00000E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5641</xdr:rowOff>
    </xdr:from>
    <xdr:ext cx="53129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72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補助費等グラフ枠">
          <a:extLst>
            <a:ext uri="{FF2B5EF4-FFF2-40B4-BE49-F238E27FC236}">
              <a16:creationId xmlns:a16="http://schemas.microsoft.com/office/drawing/2014/main" id="{00000000-0008-0000-06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109514</xdr:rowOff>
    </xdr:from>
    <xdr:to>
      <xdr:col>54</xdr:col>
      <xdr:colOff>189865</xdr:colOff>
      <xdr:row>38</xdr:row>
      <xdr:rowOff>58329</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flipV="1">
          <a:off x="10475595" y="5253014"/>
          <a:ext cx="1270" cy="13204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62156</xdr:rowOff>
    </xdr:from>
    <xdr:ext cx="534377" cy="259045"/>
    <xdr:sp macro="" textlink="">
      <xdr:nvSpPr>
        <xdr:cNvPr id="285" name="補助費等最小値テキスト">
          <a:extLst>
            <a:ext uri="{FF2B5EF4-FFF2-40B4-BE49-F238E27FC236}">
              <a16:creationId xmlns:a16="http://schemas.microsoft.com/office/drawing/2014/main" id="{00000000-0008-0000-0600-00001D010000}"/>
            </a:ext>
          </a:extLst>
        </xdr:cNvPr>
        <xdr:cNvSpPr txBox="1"/>
      </xdr:nvSpPr>
      <xdr:spPr>
        <a:xfrm>
          <a:off x="10528300" y="6577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58329</xdr:rowOff>
    </xdr:from>
    <xdr:to>
      <xdr:col>55</xdr:col>
      <xdr:colOff>88900</xdr:colOff>
      <xdr:row>38</xdr:row>
      <xdr:rowOff>58329</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10388600" y="657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56191</xdr:rowOff>
    </xdr:from>
    <xdr:ext cx="599010" cy="259045"/>
    <xdr:sp macro="" textlink="">
      <xdr:nvSpPr>
        <xdr:cNvPr id="287" name="補助費等最大値テキスト">
          <a:extLst>
            <a:ext uri="{FF2B5EF4-FFF2-40B4-BE49-F238E27FC236}">
              <a16:creationId xmlns:a16="http://schemas.microsoft.com/office/drawing/2014/main" id="{00000000-0008-0000-0600-00001F010000}"/>
            </a:ext>
          </a:extLst>
        </xdr:cNvPr>
        <xdr:cNvSpPr txBox="1"/>
      </xdr:nvSpPr>
      <xdr:spPr>
        <a:xfrm>
          <a:off x="10528300" y="50282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140,773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109514</xdr:rowOff>
    </xdr:from>
    <xdr:to>
      <xdr:col>55</xdr:col>
      <xdr:colOff>88900</xdr:colOff>
      <xdr:row>30</xdr:row>
      <xdr:rowOff>109514</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10388600" y="52530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100762</xdr:rowOff>
    </xdr:from>
    <xdr:to>
      <xdr:col>55</xdr:col>
      <xdr:colOff>0</xdr:colOff>
      <xdr:row>37</xdr:row>
      <xdr:rowOff>101894</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9639300" y="6444412"/>
          <a:ext cx="838200" cy="11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82875</xdr:rowOff>
    </xdr:from>
    <xdr:ext cx="534377" cy="259045"/>
    <xdr:sp macro="" textlink="">
      <xdr:nvSpPr>
        <xdr:cNvPr id="290" name="補助費等平均値テキスト">
          <a:extLst>
            <a:ext uri="{FF2B5EF4-FFF2-40B4-BE49-F238E27FC236}">
              <a16:creationId xmlns:a16="http://schemas.microsoft.com/office/drawing/2014/main" id="{00000000-0008-0000-0600-000022010000}"/>
            </a:ext>
          </a:extLst>
        </xdr:cNvPr>
        <xdr:cNvSpPr txBox="1"/>
      </xdr:nvSpPr>
      <xdr:spPr>
        <a:xfrm>
          <a:off x="10528300" y="60836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59998</xdr:rowOff>
    </xdr:from>
    <xdr:to>
      <xdr:col>55</xdr:col>
      <xdr:colOff>50800</xdr:colOff>
      <xdr:row>36</xdr:row>
      <xdr:rowOff>161598</xdr:rowOff>
    </xdr:to>
    <xdr:sp macro="" textlink="">
      <xdr:nvSpPr>
        <xdr:cNvPr id="291" name="フローチャート: 判断 290">
          <a:extLst>
            <a:ext uri="{FF2B5EF4-FFF2-40B4-BE49-F238E27FC236}">
              <a16:creationId xmlns:a16="http://schemas.microsoft.com/office/drawing/2014/main" id="{00000000-0008-0000-0600-000023010000}"/>
            </a:ext>
          </a:extLst>
        </xdr:cNvPr>
        <xdr:cNvSpPr/>
      </xdr:nvSpPr>
      <xdr:spPr>
        <a:xfrm>
          <a:off x="10426700" y="62321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86926</xdr:rowOff>
    </xdr:from>
    <xdr:to>
      <xdr:col>50</xdr:col>
      <xdr:colOff>114300</xdr:colOff>
      <xdr:row>37</xdr:row>
      <xdr:rowOff>100762</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8750300" y="6430576"/>
          <a:ext cx="889000" cy="138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53260</xdr:rowOff>
    </xdr:from>
    <xdr:to>
      <xdr:col>50</xdr:col>
      <xdr:colOff>165100</xdr:colOff>
      <xdr:row>36</xdr:row>
      <xdr:rowOff>154860</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9588500" y="6225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34</xdr:row>
      <xdr:rowOff>171387</xdr:rowOff>
    </xdr:from>
    <xdr:ext cx="534377" cy="259045"/>
    <xdr:sp macro="" textlink="">
      <xdr:nvSpPr>
        <xdr:cNvPr id="294" name="テキスト ボックス 293">
          <a:extLst>
            <a:ext uri="{FF2B5EF4-FFF2-40B4-BE49-F238E27FC236}">
              <a16:creationId xmlns:a16="http://schemas.microsoft.com/office/drawing/2014/main" id="{00000000-0008-0000-0600-000026010000}"/>
            </a:ext>
          </a:extLst>
        </xdr:cNvPr>
        <xdr:cNvSpPr txBox="1"/>
      </xdr:nvSpPr>
      <xdr:spPr>
        <a:xfrm>
          <a:off x="9372111" y="60006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86926</xdr:rowOff>
    </xdr:from>
    <xdr:to>
      <xdr:col>45</xdr:col>
      <xdr:colOff>177800</xdr:colOff>
      <xdr:row>37</xdr:row>
      <xdr:rowOff>114434</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7861300" y="6430576"/>
          <a:ext cx="889000" cy="275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35614</xdr:rowOff>
    </xdr:from>
    <xdr:to>
      <xdr:col>46</xdr:col>
      <xdr:colOff>38100</xdr:colOff>
      <xdr:row>36</xdr:row>
      <xdr:rowOff>137214</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8699500" y="6207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34</xdr:row>
      <xdr:rowOff>153741</xdr:rowOff>
    </xdr:from>
    <xdr:ext cx="534377"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8483111" y="59830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31</xdr:row>
      <xdr:rowOff>25019</xdr:rowOff>
    </xdr:from>
    <xdr:to>
      <xdr:col>41</xdr:col>
      <xdr:colOff>50800</xdr:colOff>
      <xdr:row>37</xdr:row>
      <xdr:rowOff>114434</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6972300" y="5339969"/>
          <a:ext cx="889000" cy="1118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73714</xdr:rowOff>
    </xdr:from>
    <xdr:to>
      <xdr:col>41</xdr:col>
      <xdr:colOff>101600</xdr:colOff>
      <xdr:row>37</xdr:row>
      <xdr:rowOff>3864</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7810500" y="6245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35</xdr:row>
      <xdr:rowOff>20391</xdr:rowOff>
    </xdr:from>
    <xdr:ext cx="534377"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7594111" y="6021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13527</xdr:rowOff>
    </xdr:from>
    <xdr:to>
      <xdr:col>36</xdr:col>
      <xdr:colOff>165100</xdr:colOff>
      <xdr:row>30</xdr:row>
      <xdr:rowOff>115127</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6921500" y="5157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28</xdr:row>
      <xdr:rowOff>131654</xdr:rowOff>
    </xdr:from>
    <xdr:ext cx="59901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6672795" y="49322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144,924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51094</xdr:rowOff>
    </xdr:from>
    <xdr:to>
      <xdr:col>55</xdr:col>
      <xdr:colOff>50800</xdr:colOff>
      <xdr:row>37</xdr:row>
      <xdr:rowOff>152694</xdr:rowOff>
    </xdr:to>
    <xdr:sp macro="" textlink="">
      <xdr:nvSpPr>
        <xdr:cNvPr id="308" name="楕円 307">
          <a:extLst>
            <a:ext uri="{FF2B5EF4-FFF2-40B4-BE49-F238E27FC236}">
              <a16:creationId xmlns:a16="http://schemas.microsoft.com/office/drawing/2014/main" id="{00000000-0008-0000-0600-000034010000}"/>
            </a:ext>
          </a:extLst>
        </xdr:cNvPr>
        <xdr:cNvSpPr/>
      </xdr:nvSpPr>
      <xdr:spPr>
        <a:xfrm>
          <a:off x="10426700" y="6394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29521</xdr:rowOff>
    </xdr:from>
    <xdr:ext cx="534377" cy="259045"/>
    <xdr:sp macro="" textlink="">
      <xdr:nvSpPr>
        <xdr:cNvPr id="309" name="補助費等該当値テキスト">
          <a:extLst>
            <a:ext uri="{FF2B5EF4-FFF2-40B4-BE49-F238E27FC236}">
              <a16:creationId xmlns:a16="http://schemas.microsoft.com/office/drawing/2014/main" id="{00000000-0008-0000-0600-000035010000}"/>
            </a:ext>
          </a:extLst>
        </xdr:cNvPr>
        <xdr:cNvSpPr txBox="1"/>
      </xdr:nvSpPr>
      <xdr:spPr>
        <a:xfrm>
          <a:off x="10528300" y="6373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31,223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49962</xdr:rowOff>
    </xdr:from>
    <xdr:to>
      <xdr:col>50</xdr:col>
      <xdr:colOff>165100</xdr:colOff>
      <xdr:row>37</xdr:row>
      <xdr:rowOff>151562</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9588500" y="6393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142689</xdr:rowOff>
    </xdr:from>
    <xdr:ext cx="534377"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9372111" y="6486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36126</xdr:rowOff>
    </xdr:from>
    <xdr:to>
      <xdr:col>46</xdr:col>
      <xdr:colOff>38100</xdr:colOff>
      <xdr:row>37</xdr:row>
      <xdr:rowOff>137726</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8699500" y="6379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128853</xdr:rowOff>
    </xdr:from>
    <xdr:ext cx="534377"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8483111" y="64725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63634</xdr:rowOff>
    </xdr:from>
    <xdr:to>
      <xdr:col>41</xdr:col>
      <xdr:colOff>101600</xdr:colOff>
      <xdr:row>37</xdr:row>
      <xdr:rowOff>165234</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7810500" y="64072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156361</xdr:rowOff>
    </xdr:from>
    <xdr:ext cx="534377"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7594111" y="6500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145669</xdr:rowOff>
    </xdr:from>
    <xdr:to>
      <xdr:col>36</xdr:col>
      <xdr:colOff>165100</xdr:colOff>
      <xdr:row>31</xdr:row>
      <xdr:rowOff>75819</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6921500" y="5289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66946</xdr:rowOff>
    </xdr:from>
    <xdr:ext cx="599010"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6672795" y="53818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6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6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2" name="普通建設事業費グラフ枠">
          <a:extLst>
            <a:ext uri="{FF2B5EF4-FFF2-40B4-BE49-F238E27FC236}">
              <a16:creationId xmlns:a16="http://schemas.microsoft.com/office/drawing/2014/main" id="{00000000-0008-0000-0600-000056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50949</xdr:rowOff>
    </xdr:from>
    <xdr:to>
      <xdr:col>54</xdr:col>
      <xdr:colOff>189865</xdr:colOff>
      <xdr:row>58</xdr:row>
      <xdr:rowOff>100468</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flipV="1">
          <a:off x="10475595" y="8794899"/>
          <a:ext cx="1270" cy="12496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104295</xdr:rowOff>
    </xdr:from>
    <xdr:ext cx="534377" cy="259045"/>
    <xdr:sp macro="" textlink="">
      <xdr:nvSpPr>
        <xdr:cNvPr id="344" name="普通建設事業費最小値テキスト">
          <a:extLst>
            <a:ext uri="{FF2B5EF4-FFF2-40B4-BE49-F238E27FC236}">
              <a16:creationId xmlns:a16="http://schemas.microsoft.com/office/drawing/2014/main" id="{00000000-0008-0000-0600-000058010000}"/>
            </a:ext>
          </a:extLst>
        </xdr:cNvPr>
        <xdr:cNvSpPr txBox="1"/>
      </xdr:nvSpPr>
      <xdr:spPr>
        <a:xfrm>
          <a:off x="10528300" y="10048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100468</xdr:rowOff>
    </xdr:from>
    <xdr:to>
      <xdr:col>55</xdr:col>
      <xdr:colOff>88900</xdr:colOff>
      <xdr:row>58</xdr:row>
      <xdr:rowOff>100468</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10388600" y="100445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169076</xdr:rowOff>
    </xdr:from>
    <xdr:ext cx="599010" cy="259045"/>
    <xdr:sp macro="" textlink="">
      <xdr:nvSpPr>
        <xdr:cNvPr id="346" name="普通建設事業費最大値テキスト">
          <a:extLst>
            <a:ext uri="{FF2B5EF4-FFF2-40B4-BE49-F238E27FC236}">
              <a16:creationId xmlns:a16="http://schemas.microsoft.com/office/drawing/2014/main" id="{00000000-0008-0000-0600-00005A010000}"/>
            </a:ext>
          </a:extLst>
        </xdr:cNvPr>
        <xdr:cNvSpPr txBox="1"/>
      </xdr:nvSpPr>
      <xdr:spPr>
        <a:xfrm>
          <a:off x="10528300" y="85701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130,403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50949</xdr:rowOff>
    </xdr:from>
    <xdr:to>
      <xdr:col>55</xdr:col>
      <xdr:colOff>88900</xdr:colOff>
      <xdr:row>51</xdr:row>
      <xdr:rowOff>50949</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10388600" y="87948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102122</xdr:rowOff>
    </xdr:from>
    <xdr:to>
      <xdr:col>55</xdr:col>
      <xdr:colOff>0</xdr:colOff>
      <xdr:row>58</xdr:row>
      <xdr:rowOff>9594</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flipV="1">
          <a:off x="9639300" y="9703322"/>
          <a:ext cx="838200" cy="250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43425</xdr:rowOff>
    </xdr:from>
    <xdr:ext cx="534377" cy="259045"/>
    <xdr:sp macro="" textlink="">
      <xdr:nvSpPr>
        <xdr:cNvPr id="349" name="普通建設事業費平均値テキスト">
          <a:extLst>
            <a:ext uri="{FF2B5EF4-FFF2-40B4-BE49-F238E27FC236}">
              <a16:creationId xmlns:a16="http://schemas.microsoft.com/office/drawing/2014/main" id="{00000000-0008-0000-0600-00005D010000}"/>
            </a:ext>
          </a:extLst>
        </xdr:cNvPr>
        <xdr:cNvSpPr txBox="1"/>
      </xdr:nvSpPr>
      <xdr:spPr>
        <a:xfrm>
          <a:off x="10528300" y="947317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49,779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20548</xdr:rowOff>
    </xdr:from>
    <xdr:to>
      <xdr:col>55</xdr:col>
      <xdr:colOff>50800</xdr:colOff>
      <xdr:row>56</xdr:row>
      <xdr:rowOff>122148</xdr:rowOff>
    </xdr:to>
    <xdr:sp macro="" textlink="">
      <xdr:nvSpPr>
        <xdr:cNvPr id="350" name="フローチャート: 判断 349">
          <a:extLst>
            <a:ext uri="{FF2B5EF4-FFF2-40B4-BE49-F238E27FC236}">
              <a16:creationId xmlns:a16="http://schemas.microsoft.com/office/drawing/2014/main" id="{00000000-0008-0000-0600-00005E010000}"/>
            </a:ext>
          </a:extLst>
        </xdr:cNvPr>
        <xdr:cNvSpPr/>
      </xdr:nvSpPr>
      <xdr:spPr>
        <a:xfrm>
          <a:off x="10426700" y="96217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9594</xdr:rowOff>
    </xdr:from>
    <xdr:to>
      <xdr:col>50</xdr:col>
      <xdr:colOff>114300</xdr:colOff>
      <xdr:row>58</xdr:row>
      <xdr:rowOff>11444</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flipV="1">
          <a:off x="8750300" y="9953694"/>
          <a:ext cx="889000" cy="1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77089</xdr:rowOff>
    </xdr:from>
    <xdr:to>
      <xdr:col>50</xdr:col>
      <xdr:colOff>165100</xdr:colOff>
      <xdr:row>57</xdr:row>
      <xdr:rowOff>7239</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9588500" y="96782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23766</xdr:rowOff>
    </xdr:from>
    <xdr:ext cx="534377" cy="259045"/>
    <xdr:sp macro="" textlink="">
      <xdr:nvSpPr>
        <xdr:cNvPr id="353" name="テキスト ボックス 352">
          <a:extLst>
            <a:ext uri="{FF2B5EF4-FFF2-40B4-BE49-F238E27FC236}">
              <a16:creationId xmlns:a16="http://schemas.microsoft.com/office/drawing/2014/main" id="{00000000-0008-0000-0600-000061010000}"/>
            </a:ext>
          </a:extLst>
        </xdr:cNvPr>
        <xdr:cNvSpPr txBox="1"/>
      </xdr:nvSpPr>
      <xdr:spPr>
        <a:xfrm>
          <a:off x="9372111" y="94535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98650</xdr:rowOff>
    </xdr:from>
    <xdr:to>
      <xdr:col>45</xdr:col>
      <xdr:colOff>177800</xdr:colOff>
      <xdr:row>58</xdr:row>
      <xdr:rowOff>11444</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7861300" y="9871300"/>
          <a:ext cx="889000" cy="842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106089</xdr:rowOff>
    </xdr:from>
    <xdr:to>
      <xdr:col>46</xdr:col>
      <xdr:colOff>38100</xdr:colOff>
      <xdr:row>57</xdr:row>
      <xdr:rowOff>36239</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8699500" y="97072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52766</xdr:rowOff>
    </xdr:from>
    <xdr:ext cx="534377"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8483111" y="94825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47727</xdr:rowOff>
    </xdr:from>
    <xdr:to>
      <xdr:col>41</xdr:col>
      <xdr:colOff>50800</xdr:colOff>
      <xdr:row>57</xdr:row>
      <xdr:rowOff>98650</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a:off x="6972300" y="9820377"/>
          <a:ext cx="889000" cy="50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83947</xdr:rowOff>
    </xdr:from>
    <xdr:to>
      <xdr:col>41</xdr:col>
      <xdr:colOff>101600</xdr:colOff>
      <xdr:row>57</xdr:row>
      <xdr:rowOff>14097</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7810500" y="9685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30624</xdr:rowOff>
    </xdr:from>
    <xdr:ext cx="534377"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7594111" y="9460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81704</xdr:rowOff>
    </xdr:from>
    <xdr:to>
      <xdr:col>36</xdr:col>
      <xdr:colOff>165100</xdr:colOff>
      <xdr:row>57</xdr:row>
      <xdr:rowOff>11854</xdr:rowOff>
    </xdr:to>
    <xdr:sp macro="" textlink="">
      <xdr:nvSpPr>
        <xdr:cNvPr id="360" name="フローチャート: 判断 359">
          <a:extLst>
            <a:ext uri="{FF2B5EF4-FFF2-40B4-BE49-F238E27FC236}">
              <a16:creationId xmlns:a16="http://schemas.microsoft.com/office/drawing/2014/main" id="{00000000-0008-0000-0600-000068010000}"/>
            </a:ext>
          </a:extLst>
        </xdr:cNvPr>
        <xdr:cNvSpPr/>
      </xdr:nvSpPr>
      <xdr:spPr>
        <a:xfrm>
          <a:off x="6921500" y="9682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28381</xdr:rowOff>
    </xdr:from>
    <xdr:ext cx="534377"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6705111" y="9458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51322</xdr:rowOff>
    </xdr:from>
    <xdr:to>
      <xdr:col>55</xdr:col>
      <xdr:colOff>50800</xdr:colOff>
      <xdr:row>56</xdr:row>
      <xdr:rowOff>152922</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10426700" y="9652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56</xdr:row>
      <xdr:rowOff>29749</xdr:rowOff>
    </xdr:from>
    <xdr:ext cx="534377" cy="259045"/>
    <xdr:sp macro="" textlink="">
      <xdr:nvSpPr>
        <xdr:cNvPr id="368" name="普通建設事業費該当値テキスト">
          <a:extLst>
            <a:ext uri="{FF2B5EF4-FFF2-40B4-BE49-F238E27FC236}">
              <a16:creationId xmlns:a16="http://schemas.microsoft.com/office/drawing/2014/main" id="{00000000-0008-0000-0600-000070010000}"/>
            </a:ext>
          </a:extLst>
        </xdr:cNvPr>
        <xdr:cNvSpPr txBox="1"/>
      </xdr:nvSpPr>
      <xdr:spPr>
        <a:xfrm>
          <a:off x="10528300" y="96309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130244</xdr:rowOff>
    </xdr:from>
    <xdr:to>
      <xdr:col>50</xdr:col>
      <xdr:colOff>165100</xdr:colOff>
      <xdr:row>58</xdr:row>
      <xdr:rowOff>60394</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9588500" y="9902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51521</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9372111" y="99956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132094</xdr:rowOff>
    </xdr:from>
    <xdr:to>
      <xdr:col>46</xdr:col>
      <xdr:colOff>38100</xdr:colOff>
      <xdr:row>58</xdr:row>
      <xdr:rowOff>62244</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8699500" y="9904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53371</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8483111" y="99974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47850</xdr:rowOff>
    </xdr:from>
    <xdr:to>
      <xdr:col>41</xdr:col>
      <xdr:colOff>101600</xdr:colOff>
      <xdr:row>57</xdr:row>
      <xdr:rowOff>149450</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7810500" y="982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140577</xdr:rowOff>
    </xdr:from>
    <xdr:ext cx="534377"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7594111" y="9913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168377</xdr:rowOff>
    </xdr:from>
    <xdr:to>
      <xdr:col>36</xdr:col>
      <xdr:colOff>165100</xdr:colOff>
      <xdr:row>57</xdr:row>
      <xdr:rowOff>98527</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6921500" y="97695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89654</xdr:rowOff>
    </xdr:from>
    <xdr:ext cx="534377"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6705111" y="9862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5" name="テキスト ボックス 384">
          <a:extLst>
            <a:ext uri="{FF2B5EF4-FFF2-40B4-BE49-F238E27FC236}">
              <a16:creationId xmlns:a16="http://schemas.microsoft.com/office/drawing/2014/main" id="{00000000-0008-0000-0600-000081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7" name="普通建設事業費 （ うち新規整備　）グラフ枠">
          <a:extLst>
            <a:ext uri="{FF2B5EF4-FFF2-40B4-BE49-F238E27FC236}">
              <a16:creationId xmlns:a16="http://schemas.microsoft.com/office/drawing/2014/main" id="{00000000-0008-0000-0600-00008D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26315</xdr:rowOff>
    </xdr:from>
    <xdr:to>
      <xdr:col>54</xdr:col>
      <xdr:colOff>189865</xdr:colOff>
      <xdr:row>78</xdr:row>
      <xdr:rowOff>138374</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flipV="1">
          <a:off x="10475595" y="12199265"/>
          <a:ext cx="1270" cy="13122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142201</xdr:rowOff>
    </xdr:from>
    <xdr:ext cx="313932" cy="259045"/>
    <xdr:sp macro="" textlink="">
      <xdr:nvSpPr>
        <xdr:cNvPr id="399" name="普通建設事業費 （ うち新規整備　）最小値テキスト">
          <a:extLst>
            <a:ext uri="{FF2B5EF4-FFF2-40B4-BE49-F238E27FC236}">
              <a16:creationId xmlns:a16="http://schemas.microsoft.com/office/drawing/2014/main" id="{00000000-0008-0000-0600-00008F010000}"/>
            </a:ext>
          </a:extLst>
        </xdr:cNvPr>
        <xdr:cNvSpPr txBox="1"/>
      </xdr:nvSpPr>
      <xdr:spPr>
        <a:xfrm>
          <a:off x="10528300" y="1351530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138374</xdr:rowOff>
    </xdr:from>
    <xdr:to>
      <xdr:col>55</xdr:col>
      <xdr:colOff>88900</xdr:colOff>
      <xdr:row>78</xdr:row>
      <xdr:rowOff>138374</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10388600" y="135114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144442</xdr:rowOff>
    </xdr:from>
    <xdr:ext cx="534377" cy="259045"/>
    <xdr:sp macro="" textlink="">
      <xdr:nvSpPr>
        <xdr:cNvPr id="401" name="普通建設事業費 （ うち新規整備　）最大値テキスト">
          <a:extLst>
            <a:ext uri="{FF2B5EF4-FFF2-40B4-BE49-F238E27FC236}">
              <a16:creationId xmlns:a16="http://schemas.microsoft.com/office/drawing/2014/main" id="{00000000-0008-0000-0600-000091010000}"/>
            </a:ext>
          </a:extLst>
        </xdr:cNvPr>
        <xdr:cNvSpPr txBox="1"/>
      </xdr:nvSpPr>
      <xdr:spPr>
        <a:xfrm>
          <a:off x="10528300" y="119744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57,460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26315</xdr:rowOff>
    </xdr:from>
    <xdr:to>
      <xdr:col>55</xdr:col>
      <xdr:colOff>88900</xdr:colOff>
      <xdr:row>71</xdr:row>
      <xdr:rowOff>26315</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10388600" y="121992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1443</xdr:rowOff>
    </xdr:from>
    <xdr:to>
      <xdr:col>55</xdr:col>
      <xdr:colOff>0</xdr:colOff>
      <xdr:row>78</xdr:row>
      <xdr:rowOff>33537</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flipV="1">
          <a:off x="9639300" y="13374543"/>
          <a:ext cx="838200" cy="320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136261</xdr:rowOff>
    </xdr:from>
    <xdr:ext cx="534377" cy="259045"/>
    <xdr:sp macro="" textlink="">
      <xdr:nvSpPr>
        <xdr:cNvPr id="404" name="普通建設事業費 （ うち新規整備　）平均値テキスト">
          <a:extLst>
            <a:ext uri="{FF2B5EF4-FFF2-40B4-BE49-F238E27FC236}">
              <a16:creationId xmlns:a16="http://schemas.microsoft.com/office/drawing/2014/main" id="{00000000-0008-0000-0600-000094010000}"/>
            </a:ext>
          </a:extLst>
        </xdr:cNvPr>
        <xdr:cNvSpPr txBox="1"/>
      </xdr:nvSpPr>
      <xdr:spPr>
        <a:xfrm>
          <a:off x="10528300" y="129950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113384</xdr:rowOff>
    </xdr:from>
    <xdr:to>
      <xdr:col>55</xdr:col>
      <xdr:colOff>50800</xdr:colOff>
      <xdr:row>77</xdr:row>
      <xdr:rowOff>43534</xdr:rowOff>
    </xdr:to>
    <xdr:sp macro="" textlink="">
      <xdr:nvSpPr>
        <xdr:cNvPr id="405" name="フローチャート: 判断 404">
          <a:extLst>
            <a:ext uri="{FF2B5EF4-FFF2-40B4-BE49-F238E27FC236}">
              <a16:creationId xmlns:a16="http://schemas.microsoft.com/office/drawing/2014/main" id="{00000000-0008-0000-0600-000095010000}"/>
            </a:ext>
          </a:extLst>
        </xdr:cNvPr>
        <xdr:cNvSpPr/>
      </xdr:nvSpPr>
      <xdr:spPr>
        <a:xfrm>
          <a:off x="10426700" y="13143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171179</xdr:rowOff>
    </xdr:from>
    <xdr:to>
      <xdr:col>50</xdr:col>
      <xdr:colOff>114300</xdr:colOff>
      <xdr:row>78</xdr:row>
      <xdr:rowOff>33537</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8750300" y="13372829"/>
          <a:ext cx="889000" cy="338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2694</xdr:rowOff>
    </xdr:from>
    <xdr:to>
      <xdr:col>50</xdr:col>
      <xdr:colOff>165100</xdr:colOff>
      <xdr:row>77</xdr:row>
      <xdr:rowOff>104294</xdr:rowOff>
    </xdr:to>
    <xdr:sp macro="" textlink="">
      <xdr:nvSpPr>
        <xdr:cNvPr id="407" name="フローチャート: 判断 406">
          <a:extLst>
            <a:ext uri="{FF2B5EF4-FFF2-40B4-BE49-F238E27FC236}">
              <a16:creationId xmlns:a16="http://schemas.microsoft.com/office/drawing/2014/main" id="{00000000-0008-0000-0600-000097010000}"/>
            </a:ext>
          </a:extLst>
        </xdr:cNvPr>
        <xdr:cNvSpPr/>
      </xdr:nvSpPr>
      <xdr:spPr>
        <a:xfrm>
          <a:off x="9588500" y="13204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120821</xdr:rowOff>
    </xdr:from>
    <xdr:ext cx="534377" cy="259045"/>
    <xdr:sp macro="" textlink="">
      <xdr:nvSpPr>
        <xdr:cNvPr id="408" name="テキスト ボックス 407">
          <a:extLst>
            <a:ext uri="{FF2B5EF4-FFF2-40B4-BE49-F238E27FC236}">
              <a16:creationId xmlns:a16="http://schemas.microsoft.com/office/drawing/2014/main" id="{00000000-0008-0000-0600-000098010000}"/>
            </a:ext>
          </a:extLst>
        </xdr:cNvPr>
        <xdr:cNvSpPr txBox="1"/>
      </xdr:nvSpPr>
      <xdr:spPr>
        <a:xfrm>
          <a:off x="9372111" y="12979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126785</xdr:rowOff>
    </xdr:from>
    <xdr:to>
      <xdr:col>45</xdr:col>
      <xdr:colOff>177800</xdr:colOff>
      <xdr:row>77</xdr:row>
      <xdr:rowOff>171179</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7861300" y="13328435"/>
          <a:ext cx="889000" cy="443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171104</xdr:rowOff>
    </xdr:from>
    <xdr:to>
      <xdr:col>46</xdr:col>
      <xdr:colOff>38100</xdr:colOff>
      <xdr:row>77</xdr:row>
      <xdr:rowOff>101254</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8699500" y="13201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117781</xdr:rowOff>
    </xdr:from>
    <xdr:ext cx="534377"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8483111" y="12976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126785</xdr:rowOff>
    </xdr:from>
    <xdr:to>
      <xdr:col>41</xdr:col>
      <xdr:colOff>50800</xdr:colOff>
      <xdr:row>77</xdr:row>
      <xdr:rowOff>149988</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flipV="1">
          <a:off x="6972300" y="13328435"/>
          <a:ext cx="889000" cy="232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14788</xdr:rowOff>
    </xdr:from>
    <xdr:to>
      <xdr:col>41</xdr:col>
      <xdr:colOff>101600</xdr:colOff>
      <xdr:row>77</xdr:row>
      <xdr:rowOff>116388</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7810500" y="132164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132915</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7594111" y="129916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114412</xdr:rowOff>
    </xdr:from>
    <xdr:to>
      <xdr:col>36</xdr:col>
      <xdr:colOff>165100</xdr:colOff>
      <xdr:row>77</xdr:row>
      <xdr:rowOff>44562</xdr:rowOff>
    </xdr:to>
    <xdr:sp macro="" textlink="">
      <xdr:nvSpPr>
        <xdr:cNvPr id="415" name="フローチャート: 判断 414">
          <a:extLst>
            <a:ext uri="{FF2B5EF4-FFF2-40B4-BE49-F238E27FC236}">
              <a16:creationId xmlns:a16="http://schemas.microsoft.com/office/drawing/2014/main" id="{00000000-0008-0000-0600-00009F010000}"/>
            </a:ext>
          </a:extLst>
        </xdr:cNvPr>
        <xdr:cNvSpPr/>
      </xdr:nvSpPr>
      <xdr:spPr>
        <a:xfrm>
          <a:off x="6921500" y="13144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61089</xdr:rowOff>
    </xdr:from>
    <xdr:ext cx="534377"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6705111" y="129198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122093</xdr:rowOff>
    </xdr:from>
    <xdr:to>
      <xdr:col>55</xdr:col>
      <xdr:colOff>50800</xdr:colOff>
      <xdr:row>78</xdr:row>
      <xdr:rowOff>52243</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10426700" y="13323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100520</xdr:rowOff>
    </xdr:from>
    <xdr:ext cx="469744" cy="259045"/>
    <xdr:sp macro="" textlink="">
      <xdr:nvSpPr>
        <xdr:cNvPr id="423" name="普通建設事業費 （ うち新規整備　）該当値テキスト">
          <a:extLst>
            <a:ext uri="{FF2B5EF4-FFF2-40B4-BE49-F238E27FC236}">
              <a16:creationId xmlns:a16="http://schemas.microsoft.com/office/drawing/2014/main" id="{00000000-0008-0000-0600-0000A7010000}"/>
            </a:ext>
          </a:extLst>
        </xdr:cNvPr>
        <xdr:cNvSpPr txBox="1"/>
      </xdr:nvSpPr>
      <xdr:spPr>
        <a:xfrm>
          <a:off x="10528300" y="133021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154187</xdr:rowOff>
    </xdr:from>
    <xdr:to>
      <xdr:col>50</xdr:col>
      <xdr:colOff>165100</xdr:colOff>
      <xdr:row>78</xdr:row>
      <xdr:rowOff>84337</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9588500" y="13355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75464</xdr:rowOff>
    </xdr:from>
    <xdr:ext cx="469744"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9404428" y="13448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120379</xdr:rowOff>
    </xdr:from>
    <xdr:to>
      <xdr:col>46</xdr:col>
      <xdr:colOff>38100</xdr:colOff>
      <xdr:row>78</xdr:row>
      <xdr:rowOff>50529</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8699500" y="13322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41656</xdr:rowOff>
    </xdr:from>
    <xdr:ext cx="469744"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8515428" y="13414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75985</xdr:rowOff>
    </xdr:from>
    <xdr:to>
      <xdr:col>41</xdr:col>
      <xdr:colOff>101600</xdr:colOff>
      <xdr:row>78</xdr:row>
      <xdr:rowOff>6135</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7810500" y="13277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77</xdr:row>
      <xdr:rowOff>168712</xdr:rowOff>
    </xdr:from>
    <xdr:ext cx="469744"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7626428" y="133703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99188</xdr:rowOff>
    </xdr:from>
    <xdr:to>
      <xdr:col>36</xdr:col>
      <xdr:colOff>165100</xdr:colOff>
      <xdr:row>78</xdr:row>
      <xdr:rowOff>29338</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6921500" y="13300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20465</xdr:rowOff>
    </xdr:from>
    <xdr:ext cx="469744"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6737428" y="133935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27,956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0" name="テキスト ボックス 439">
          <a:extLst>
            <a:ext uri="{FF2B5EF4-FFF2-40B4-BE49-F238E27FC236}">
              <a16:creationId xmlns:a16="http://schemas.microsoft.com/office/drawing/2014/main" id="{00000000-0008-0000-0600-0000B8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a:extLst>
            <a:ext uri="{FF2B5EF4-FFF2-40B4-BE49-F238E27FC236}">
              <a16:creationId xmlns:a16="http://schemas.microsoft.com/office/drawing/2014/main" id="{00000000-0008-0000-0600-0000B9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95</xdr:row>
      <xdr:rowOff>54627</xdr:rowOff>
    </xdr:from>
    <xdr:ext cx="53129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72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92</xdr:row>
      <xdr:rowOff>111777</xdr:rowOff>
    </xdr:from>
    <xdr:ext cx="53129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72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168927</xdr:rowOff>
    </xdr:from>
    <xdr:ext cx="531299"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72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87</xdr:row>
      <xdr:rowOff>54627</xdr:rowOff>
    </xdr:from>
    <xdr:ext cx="531299" cy="25904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072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2" name="普通建設事業費 （ うち更新整備　）グラフ枠">
          <a:extLst>
            <a:ext uri="{FF2B5EF4-FFF2-40B4-BE49-F238E27FC236}">
              <a16:creationId xmlns:a16="http://schemas.microsoft.com/office/drawing/2014/main" id="{00000000-0008-0000-0600-0000C4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77406</xdr:rowOff>
    </xdr:from>
    <xdr:to>
      <xdr:col>54</xdr:col>
      <xdr:colOff>189865</xdr:colOff>
      <xdr:row>98</xdr:row>
      <xdr:rowOff>4643</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flipV="1">
          <a:off x="10475595" y="15507906"/>
          <a:ext cx="1270" cy="12988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8470</xdr:rowOff>
    </xdr:from>
    <xdr:ext cx="469744" cy="259045"/>
    <xdr:sp macro="" textlink="">
      <xdr:nvSpPr>
        <xdr:cNvPr id="454" name="普通建設事業費 （ うち更新整備　）最小値テキスト">
          <a:extLst>
            <a:ext uri="{FF2B5EF4-FFF2-40B4-BE49-F238E27FC236}">
              <a16:creationId xmlns:a16="http://schemas.microsoft.com/office/drawing/2014/main" id="{00000000-0008-0000-0600-0000C6010000}"/>
            </a:ext>
          </a:extLst>
        </xdr:cNvPr>
        <xdr:cNvSpPr txBox="1"/>
      </xdr:nvSpPr>
      <xdr:spPr>
        <a:xfrm>
          <a:off x="10528300" y="168105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4643</xdr:rowOff>
    </xdr:from>
    <xdr:to>
      <xdr:col>55</xdr:col>
      <xdr:colOff>88900</xdr:colOff>
      <xdr:row>98</xdr:row>
      <xdr:rowOff>4643</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10388600" y="168067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24083</xdr:rowOff>
    </xdr:from>
    <xdr:ext cx="534377" cy="259045"/>
    <xdr:sp macro="" textlink="">
      <xdr:nvSpPr>
        <xdr:cNvPr id="456" name="普通建設事業費 （ うち更新整備　）最大値テキスト">
          <a:extLst>
            <a:ext uri="{FF2B5EF4-FFF2-40B4-BE49-F238E27FC236}">
              <a16:creationId xmlns:a16="http://schemas.microsoft.com/office/drawing/2014/main" id="{00000000-0008-0000-0600-0000C8010000}"/>
            </a:ext>
          </a:extLst>
        </xdr:cNvPr>
        <xdr:cNvSpPr txBox="1"/>
      </xdr:nvSpPr>
      <xdr:spPr>
        <a:xfrm>
          <a:off x="10528300" y="15283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62,725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77406</xdr:rowOff>
    </xdr:from>
    <xdr:to>
      <xdr:col>55</xdr:col>
      <xdr:colOff>88900</xdr:colOff>
      <xdr:row>90</xdr:row>
      <xdr:rowOff>77406</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10388600" y="155079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113320</xdr:rowOff>
    </xdr:from>
    <xdr:to>
      <xdr:col>55</xdr:col>
      <xdr:colOff>0</xdr:colOff>
      <xdr:row>96</xdr:row>
      <xdr:rowOff>144501</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flipV="1">
          <a:off x="9639300" y="16572520"/>
          <a:ext cx="838200" cy="31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93</xdr:row>
      <xdr:rowOff>162069</xdr:rowOff>
    </xdr:from>
    <xdr:ext cx="534377" cy="259045"/>
    <xdr:sp macro="" textlink="">
      <xdr:nvSpPr>
        <xdr:cNvPr id="459" name="普通建設事業費 （ うち更新整備　）平均値テキスト">
          <a:extLst>
            <a:ext uri="{FF2B5EF4-FFF2-40B4-BE49-F238E27FC236}">
              <a16:creationId xmlns:a16="http://schemas.microsoft.com/office/drawing/2014/main" id="{00000000-0008-0000-0600-0000CB010000}"/>
            </a:ext>
          </a:extLst>
        </xdr:cNvPr>
        <xdr:cNvSpPr txBox="1"/>
      </xdr:nvSpPr>
      <xdr:spPr>
        <a:xfrm>
          <a:off x="10528300" y="1610691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139192</xdr:rowOff>
    </xdr:from>
    <xdr:to>
      <xdr:col>55</xdr:col>
      <xdr:colOff>50800</xdr:colOff>
      <xdr:row>95</xdr:row>
      <xdr:rowOff>69342</xdr:rowOff>
    </xdr:to>
    <xdr:sp macro="" textlink="">
      <xdr:nvSpPr>
        <xdr:cNvPr id="460" name="フローチャート: 判断 459">
          <a:extLst>
            <a:ext uri="{FF2B5EF4-FFF2-40B4-BE49-F238E27FC236}">
              <a16:creationId xmlns:a16="http://schemas.microsoft.com/office/drawing/2014/main" id="{00000000-0008-0000-0600-0000CC010000}"/>
            </a:ext>
          </a:extLst>
        </xdr:cNvPr>
        <xdr:cNvSpPr/>
      </xdr:nvSpPr>
      <xdr:spPr>
        <a:xfrm>
          <a:off x="10426700" y="16255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144501</xdr:rowOff>
    </xdr:from>
    <xdr:to>
      <xdr:col>50</xdr:col>
      <xdr:colOff>114300</xdr:colOff>
      <xdr:row>97</xdr:row>
      <xdr:rowOff>19228</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flipV="1">
          <a:off x="8750300" y="16603701"/>
          <a:ext cx="889000" cy="46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43821</xdr:rowOff>
    </xdr:from>
    <xdr:to>
      <xdr:col>50</xdr:col>
      <xdr:colOff>165100</xdr:colOff>
      <xdr:row>95</xdr:row>
      <xdr:rowOff>145421</xdr:rowOff>
    </xdr:to>
    <xdr:sp macro="" textlink="">
      <xdr:nvSpPr>
        <xdr:cNvPr id="462" name="フローチャート: 判断 461">
          <a:extLst>
            <a:ext uri="{FF2B5EF4-FFF2-40B4-BE49-F238E27FC236}">
              <a16:creationId xmlns:a16="http://schemas.microsoft.com/office/drawing/2014/main" id="{00000000-0008-0000-0600-0000CE010000}"/>
            </a:ext>
          </a:extLst>
        </xdr:cNvPr>
        <xdr:cNvSpPr/>
      </xdr:nvSpPr>
      <xdr:spPr>
        <a:xfrm>
          <a:off x="9588500" y="16331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161948</xdr:rowOff>
    </xdr:from>
    <xdr:ext cx="534377" cy="259045"/>
    <xdr:sp macro="" textlink="">
      <xdr:nvSpPr>
        <xdr:cNvPr id="463" name="テキスト ボックス 462">
          <a:extLst>
            <a:ext uri="{FF2B5EF4-FFF2-40B4-BE49-F238E27FC236}">
              <a16:creationId xmlns:a16="http://schemas.microsoft.com/office/drawing/2014/main" id="{00000000-0008-0000-0600-0000CF010000}"/>
            </a:ext>
          </a:extLst>
        </xdr:cNvPr>
        <xdr:cNvSpPr txBox="1"/>
      </xdr:nvSpPr>
      <xdr:spPr>
        <a:xfrm>
          <a:off x="9372111" y="161067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19228</xdr:rowOff>
    </xdr:from>
    <xdr:to>
      <xdr:col>45</xdr:col>
      <xdr:colOff>177800</xdr:colOff>
      <xdr:row>97</xdr:row>
      <xdr:rowOff>27891</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flipV="1">
          <a:off x="7861300" y="16649878"/>
          <a:ext cx="889000" cy="86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99164</xdr:rowOff>
    </xdr:from>
    <xdr:to>
      <xdr:col>46</xdr:col>
      <xdr:colOff>38100</xdr:colOff>
      <xdr:row>96</xdr:row>
      <xdr:rowOff>29314</xdr:rowOff>
    </xdr:to>
    <xdr:sp macro="" textlink="">
      <xdr:nvSpPr>
        <xdr:cNvPr id="465" name="フローチャート: 判断 464">
          <a:extLst>
            <a:ext uri="{FF2B5EF4-FFF2-40B4-BE49-F238E27FC236}">
              <a16:creationId xmlns:a16="http://schemas.microsoft.com/office/drawing/2014/main" id="{00000000-0008-0000-0600-0000D1010000}"/>
            </a:ext>
          </a:extLst>
        </xdr:cNvPr>
        <xdr:cNvSpPr/>
      </xdr:nvSpPr>
      <xdr:spPr>
        <a:xfrm>
          <a:off x="8699500" y="16386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45841</xdr:rowOff>
    </xdr:from>
    <xdr:ext cx="534377" cy="259045"/>
    <xdr:sp macro="" textlink="">
      <xdr:nvSpPr>
        <xdr:cNvPr id="466" name="テキスト ボックス 465">
          <a:extLst>
            <a:ext uri="{FF2B5EF4-FFF2-40B4-BE49-F238E27FC236}">
              <a16:creationId xmlns:a16="http://schemas.microsoft.com/office/drawing/2014/main" id="{00000000-0008-0000-0600-0000D2010000}"/>
            </a:ext>
          </a:extLst>
        </xdr:cNvPr>
        <xdr:cNvSpPr txBox="1"/>
      </xdr:nvSpPr>
      <xdr:spPr>
        <a:xfrm>
          <a:off x="8483111" y="16162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12210</xdr:rowOff>
    </xdr:from>
    <xdr:to>
      <xdr:col>41</xdr:col>
      <xdr:colOff>50800</xdr:colOff>
      <xdr:row>97</xdr:row>
      <xdr:rowOff>27891</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a:off x="6972300" y="16471410"/>
          <a:ext cx="889000" cy="187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82224</xdr:rowOff>
    </xdr:from>
    <xdr:to>
      <xdr:col>41</xdr:col>
      <xdr:colOff>101600</xdr:colOff>
      <xdr:row>96</xdr:row>
      <xdr:rowOff>12374</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7810500" y="16369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28901</xdr:rowOff>
    </xdr:from>
    <xdr:ext cx="534377"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7594111" y="16145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99850</xdr:rowOff>
    </xdr:from>
    <xdr:to>
      <xdr:col>36</xdr:col>
      <xdr:colOff>165100</xdr:colOff>
      <xdr:row>96</xdr:row>
      <xdr:rowOff>30000</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6921500" y="1638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46527</xdr:rowOff>
    </xdr:from>
    <xdr:ext cx="534377"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6705111" y="16162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62520</xdr:rowOff>
    </xdr:from>
    <xdr:to>
      <xdr:col>55</xdr:col>
      <xdr:colOff>50800</xdr:colOff>
      <xdr:row>96</xdr:row>
      <xdr:rowOff>164120</xdr:rowOff>
    </xdr:to>
    <xdr:sp macro="" textlink="">
      <xdr:nvSpPr>
        <xdr:cNvPr id="477" name="楕円 476">
          <a:extLst>
            <a:ext uri="{FF2B5EF4-FFF2-40B4-BE49-F238E27FC236}">
              <a16:creationId xmlns:a16="http://schemas.microsoft.com/office/drawing/2014/main" id="{00000000-0008-0000-0600-0000DD010000}"/>
            </a:ext>
          </a:extLst>
        </xdr:cNvPr>
        <xdr:cNvSpPr/>
      </xdr:nvSpPr>
      <xdr:spPr>
        <a:xfrm>
          <a:off x="10426700" y="16521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40947</xdr:rowOff>
    </xdr:from>
    <xdr:ext cx="534377" cy="259045"/>
    <xdr:sp macro="" textlink="">
      <xdr:nvSpPr>
        <xdr:cNvPr id="478" name="普通建設事業費 （ うち更新整備　）該当値テキスト">
          <a:extLst>
            <a:ext uri="{FF2B5EF4-FFF2-40B4-BE49-F238E27FC236}">
              <a16:creationId xmlns:a16="http://schemas.microsoft.com/office/drawing/2014/main" id="{00000000-0008-0000-0600-0000DE010000}"/>
            </a:ext>
          </a:extLst>
        </xdr:cNvPr>
        <xdr:cNvSpPr txBox="1"/>
      </xdr:nvSpPr>
      <xdr:spPr>
        <a:xfrm>
          <a:off x="10528300" y="165001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93701</xdr:rowOff>
    </xdr:from>
    <xdr:to>
      <xdr:col>50</xdr:col>
      <xdr:colOff>165100</xdr:colOff>
      <xdr:row>97</xdr:row>
      <xdr:rowOff>23851</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9588500" y="16552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14978</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9372111" y="166456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139878</xdr:rowOff>
    </xdr:from>
    <xdr:to>
      <xdr:col>46</xdr:col>
      <xdr:colOff>38100</xdr:colOff>
      <xdr:row>97</xdr:row>
      <xdr:rowOff>70028</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8699500" y="16599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61155</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8483111" y="16691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148541</xdr:rowOff>
    </xdr:from>
    <xdr:to>
      <xdr:col>41</xdr:col>
      <xdr:colOff>101600</xdr:colOff>
      <xdr:row>97</xdr:row>
      <xdr:rowOff>78691</xdr:rowOff>
    </xdr:to>
    <xdr:sp macro="" textlink="">
      <xdr:nvSpPr>
        <xdr:cNvPr id="483" name="楕円 482">
          <a:extLst>
            <a:ext uri="{FF2B5EF4-FFF2-40B4-BE49-F238E27FC236}">
              <a16:creationId xmlns:a16="http://schemas.microsoft.com/office/drawing/2014/main" id="{00000000-0008-0000-0600-0000E3010000}"/>
            </a:ext>
          </a:extLst>
        </xdr:cNvPr>
        <xdr:cNvSpPr/>
      </xdr:nvSpPr>
      <xdr:spPr>
        <a:xfrm>
          <a:off x="7810500" y="166077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69818</xdr:rowOff>
    </xdr:from>
    <xdr:ext cx="534377"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7594111" y="16700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132860</xdr:rowOff>
    </xdr:from>
    <xdr:to>
      <xdr:col>36</xdr:col>
      <xdr:colOff>165100</xdr:colOff>
      <xdr:row>96</xdr:row>
      <xdr:rowOff>63010</xdr:rowOff>
    </xdr:to>
    <xdr:sp macro="" textlink="">
      <xdr:nvSpPr>
        <xdr:cNvPr id="485" name="楕円 484">
          <a:extLst>
            <a:ext uri="{FF2B5EF4-FFF2-40B4-BE49-F238E27FC236}">
              <a16:creationId xmlns:a16="http://schemas.microsoft.com/office/drawing/2014/main" id="{00000000-0008-0000-0600-0000E5010000}"/>
            </a:ext>
          </a:extLst>
        </xdr:cNvPr>
        <xdr:cNvSpPr/>
      </xdr:nvSpPr>
      <xdr:spPr>
        <a:xfrm>
          <a:off x="6921500" y="16420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54137</xdr:rowOff>
    </xdr:from>
    <xdr:ext cx="534377"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6705111" y="165133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7" name="正方形/長方形 486">
          <a:extLst>
            <a:ext uri="{FF2B5EF4-FFF2-40B4-BE49-F238E27FC236}">
              <a16:creationId xmlns:a16="http://schemas.microsoft.com/office/drawing/2014/main" id="{00000000-0008-0000-0600-0000E7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8" name="正方形/長方形 487">
          <a:extLst>
            <a:ext uri="{FF2B5EF4-FFF2-40B4-BE49-F238E27FC236}">
              <a16:creationId xmlns:a16="http://schemas.microsoft.com/office/drawing/2014/main" id="{00000000-0008-0000-0600-0000E8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5" name="テキスト ボックス 494">
          <a:extLst>
            <a:ext uri="{FF2B5EF4-FFF2-40B4-BE49-F238E27FC236}">
              <a16:creationId xmlns:a16="http://schemas.microsoft.com/office/drawing/2014/main" id="{00000000-0008-0000-0600-0000EF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6" name="直線コネクタ 495">
          <a:extLst>
            <a:ext uri="{FF2B5EF4-FFF2-40B4-BE49-F238E27FC236}">
              <a16:creationId xmlns:a16="http://schemas.microsoft.com/office/drawing/2014/main" id="{00000000-0008-0000-0600-0000F0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25400</xdr:rowOff>
    </xdr:from>
    <xdr:to>
      <xdr:col>89</xdr:col>
      <xdr:colOff>177800</xdr:colOff>
      <xdr:row>38</xdr:row>
      <xdr:rowOff>25400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54627</xdr:rowOff>
    </xdr:from>
    <xdr:ext cx="248786"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2197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82550</xdr:rowOff>
    </xdr:from>
    <xdr:to>
      <xdr:col>89</xdr:col>
      <xdr:colOff>177800</xdr:colOff>
      <xdr:row>31</xdr:row>
      <xdr:rowOff>82550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30</xdr:row>
      <xdr:rowOff>111777</xdr:rowOff>
    </xdr:from>
    <xdr:ext cx="531299"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914701" y="525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4" name="テキスト ボックス 503">
          <a:extLst>
            <a:ext uri="{FF2B5EF4-FFF2-40B4-BE49-F238E27FC236}">
              <a16:creationId xmlns:a16="http://schemas.microsoft.com/office/drawing/2014/main" id="{00000000-0008-0000-0600-0000F8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5" name="災害復旧事業費グラフ枠">
          <a:extLst>
            <a:ext uri="{FF2B5EF4-FFF2-40B4-BE49-F238E27FC236}">
              <a16:creationId xmlns:a16="http://schemas.microsoft.com/office/drawing/2014/main" id="{00000000-0008-0000-0600-0000F9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169818</xdr:rowOff>
    </xdr:from>
    <xdr:to>
      <xdr:col>85</xdr:col>
      <xdr:colOff>126364</xdr:colOff>
      <xdr:row>38</xdr:row>
      <xdr:rowOff>25400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flipV="1">
          <a:off x="16317595" y="5313318"/>
          <a:ext cx="1269" cy="12271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29449</xdr:rowOff>
    </xdr:from>
    <xdr:ext cx="249299" cy="259045"/>
    <xdr:sp macro="" textlink="">
      <xdr:nvSpPr>
        <xdr:cNvPr id="507" name="災害復旧事業費最小値テキスト">
          <a:extLst>
            <a:ext uri="{FF2B5EF4-FFF2-40B4-BE49-F238E27FC236}">
              <a16:creationId xmlns:a16="http://schemas.microsoft.com/office/drawing/2014/main" id="{00000000-0008-0000-0600-0000FB010000}"/>
            </a:ext>
          </a:extLst>
        </xdr:cNvPr>
        <xdr:cNvSpPr txBox="1"/>
      </xdr:nvSpPr>
      <xdr:spPr>
        <a:xfrm>
          <a:off x="16370300" y="65445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25400</xdr:rowOff>
    </xdr:from>
    <xdr:to>
      <xdr:col>86</xdr:col>
      <xdr:colOff>25400</xdr:colOff>
      <xdr:row>38</xdr:row>
      <xdr:rowOff>25400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6230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116495</xdr:rowOff>
    </xdr:from>
    <xdr:ext cx="534377" cy="259045"/>
    <xdr:sp macro="" textlink="">
      <xdr:nvSpPr>
        <xdr:cNvPr id="509" name="災害復旧事業費最大値テキスト">
          <a:extLst>
            <a:ext uri="{FF2B5EF4-FFF2-40B4-BE49-F238E27FC236}">
              <a16:creationId xmlns:a16="http://schemas.microsoft.com/office/drawing/2014/main" id="{00000000-0008-0000-0600-0000FD010000}"/>
            </a:ext>
          </a:extLst>
        </xdr:cNvPr>
        <xdr:cNvSpPr txBox="1"/>
      </xdr:nvSpPr>
      <xdr:spPr>
        <a:xfrm>
          <a:off x="16370300" y="5088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169818</xdr:rowOff>
    </xdr:from>
    <xdr:to>
      <xdr:col>86</xdr:col>
      <xdr:colOff>25400</xdr:colOff>
      <xdr:row>30</xdr:row>
      <xdr:rowOff>169818</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6230600" y="53133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25400</xdr:rowOff>
    </xdr:from>
    <xdr:to>
      <xdr:col>85</xdr:col>
      <xdr:colOff>127000</xdr:colOff>
      <xdr:row>38</xdr:row>
      <xdr:rowOff>25400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5481300" y="6540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118349</xdr:rowOff>
    </xdr:from>
    <xdr:ext cx="378565" cy="259045"/>
    <xdr:sp macro="" textlink="">
      <xdr:nvSpPr>
        <xdr:cNvPr id="512" name="災害復旧事業費平均値テキスト">
          <a:extLst>
            <a:ext uri="{FF2B5EF4-FFF2-40B4-BE49-F238E27FC236}">
              <a16:creationId xmlns:a16="http://schemas.microsoft.com/office/drawing/2014/main" id="{00000000-0008-0000-0600-000000020000}"/>
            </a:ext>
          </a:extLst>
        </xdr:cNvPr>
        <xdr:cNvSpPr txBox="1"/>
      </xdr:nvSpPr>
      <xdr:spPr>
        <a:xfrm>
          <a:off x="16370300" y="629054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95472</xdr:rowOff>
    </xdr:from>
    <xdr:to>
      <xdr:col>85</xdr:col>
      <xdr:colOff>177800</xdr:colOff>
      <xdr:row>38</xdr:row>
      <xdr:rowOff>25622</xdr:rowOff>
    </xdr:to>
    <xdr:sp macro="" textlink="">
      <xdr:nvSpPr>
        <xdr:cNvPr id="513" name="フローチャート: 判断 512">
          <a:extLst>
            <a:ext uri="{FF2B5EF4-FFF2-40B4-BE49-F238E27FC236}">
              <a16:creationId xmlns:a16="http://schemas.microsoft.com/office/drawing/2014/main" id="{00000000-0008-0000-0600-000001020000}"/>
            </a:ext>
          </a:extLst>
        </xdr:cNvPr>
        <xdr:cNvSpPr/>
      </xdr:nvSpPr>
      <xdr:spPr>
        <a:xfrm>
          <a:off x="16268700" y="6439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25400</xdr:rowOff>
    </xdr:from>
    <xdr:to>
      <xdr:col>81</xdr:col>
      <xdr:colOff>50800</xdr:colOff>
      <xdr:row>38</xdr:row>
      <xdr:rowOff>25400</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4592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102330</xdr:rowOff>
    </xdr:from>
    <xdr:to>
      <xdr:col>81</xdr:col>
      <xdr:colOff>101600</xdr:colOff>
      <xdr:row>38</xdr:row>
      <xdr:rowOff>32480</xdr:rowOff>
    </xdr:to>
    <xdr:sp macro="" textlink="">
      <xdr:nvSpPr>
        <xdr:cNvPr id="515" name="フローチャート: 判断 514">
          <a:extLst>
            <a:ext uri="{FF2B5EF4-FFF2-40B4-BE49-F238E27FC236}">
              <a16:creationId xmlns:a16="http://schemas.microsoft.com/office/drawing/2014/main" id="{00000000-0008-0000-0600-000003020000}"/>
            </a:ext>
          </a:extLst>
        </xdr:cNvPr>
        <xdr:cNvSpPr/>
      </xdr:nvSpPr>
      <xdr:spPr>
        <a:xfrm>
          <a:off x="15430500" y="644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36</xdr:row>
      <xdr:rowOff>49007</xdr:rowOff>
    </xdr:from>
    <xdr:ext cx="378565" cy="259045"/>
    <xdr:sp macro="" textlink="">
      <xdr:nvSpPr>
        <xdr:cNvPr id="516" name="テキスト ボックス 515">
          <a:extLst>
            <a:ext uri="{FF2B5EF4-FFF2-40B4-BE49-F238E27FC236}">
              <a16:creationId xmlns:a16="http://schemas.microsoft.com/office/drawing/2014/main" id="{00000000-0008-0000-0600-000004020000}"/>
            </a:ext>
          </a:extLst>
        </xdr:cNvPr>
        <xdr:cNvSpPr txBox="1"/>
      </xdr:nvSpPr>
      <xdr:spPr>
        <a:xfrm>
          <a:off x="15292017" y="62212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25400</xdr:rowOff>
    </xdr:from>
    <xdr:to>
      <xdr:col>76</xdr:col>
      <xdr:colOff>114300</xdr:colOff>
      <xdr:row>38</xdr:row>
      <xdr:rowOff>25400</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3703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105931</xdr:rowOff>
    </xdr:from>
    <xdr:to>
      <xdr:col>76</xdr:col>
      <xdr:colOff>165100</xdr:colOff>
      <xdr:row>38</xdr:row>
      <xdr:rowOff>36081</xdr:rowOff>
    </xdr:to>
    <xdr:sp macro="" textlink="">
      <xdr:nvSpPr>
        <xdr:cNvPr id="518" name="フローチャート: 判断 517">
          <a:extLst>
            <a:ext uri="{FF2B5EF4-FFF2-40B4-BE49-F238E27FC236}">
              <a16:creationId xmlns:a16="http://schemas.microsoft.com/office/drawing/2014/main" id="{00000000-0008-0000-0600-000006020000}"/>
            </a:ext>
          </a:extLst>
        </xdr:cNvPr>
        <xdr:cNvSpPr/>
      </xdr:nvSpPr>
      <xdr:spPr>
        <a:xfrm>
          <a:off x="14541500" y="6449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36</xdr:row>
      <xdr:rowOff>52608</xdr:rowOff>
    </xdr:from>
    <xdr:ext cx="378565" cy="259045"/>
    <xdr:sp macro=""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4403017" y="622480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18885</xdr:rowOff>
    </xdr:from>
    <xdr:to>
      <xdr:col>71</xdr:col>
      <xdr:colOff>177800</xdr:colOff>
      <xdr:row>38</xdr:row>
      <xdr:rowOff>25400</xdr:rowOff>
    </xdr:to>
    <xdr:cxnSp macro="">
      <xdr:nvCxnSpPr>
        <xdr:cNvPr id="520" name="直線コネクタ 519">
          <a:extLst>
            <a:ext uri="{FF2B5EF4-FFF2-40B4-BE49-F238E27FC236}">
              <a16:creationId xmlns:a16="http://schemas.microsoft.com/office/drawing/2014/main" id="{00000000-0008-0000-0600-000008020000}"/>
            </a:ext>
          </a:extLst>
        </xdr:cNvPr>
        <xdr:cNvCxnSpPr/>
      </xdr:nvCxnSpPr>
      <xdr:spPr>
        <a:xfrm>
          <a:off x="12814300" y="6533985"/>
          <a:ext cx="889000" cy="6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105816</xdr:rowOff>
    </xdr:from>
    <xdr:to>
      <xdr:col>72</xdr:col>
      <xdr:colOff>38100</xdr:colOff>
      <xdr:row>38</xdr:row>
      <xdr:rowOff>35967</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3652500" y="6449466"/>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36</xdr:row>
      <xdr:rowOff>52493</xdr:rowOff>
    </xdr:from>
    <xdr:ext cx="378565" cy="25904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3514017" y="622469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86843</xdr:rowOff>
    </xdr:from>
    <xdr:to>
      <xdr:col>67</xdr:col>
      <xdr:colOff>101600</xdr:colOff>
      <xdr:row>38</xdr:row>
      <xdr:rowOff>16993</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2763500" y="64304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33520</xdr:rowOff>
    </xdr:from>
    <xdr:ext cx="469744"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2579428" y="62057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5" name="テキスト ボックス 524">
          <a:extLst>
            <a:ext uri="{FF2B5EF4-FFF2-40B4-BE49-F238E27FC236}">
              <a16:creationId xmlns:a16="http://schemas.microsoft.com/office/drawing/2014/main" id="{00000000-0008-0000-0600-00000D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600-000010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146050</xdr:rowOff>
    </xdr:from>
    <xdr:to>
      <xdr:col>85</xdr:col>
      <xdr:colOff>177800</xdr:colOff>
      <xdr:row>38</xdr:row>
      <xdr:rowOff>76200</xdr:rowOff>
    </xdr:to>
    <xdr:sp macro="" textlink="">
      <xdr:nvSpPr>
        <xdr:cNvPr id="530" name="楕円 529">
          <a:extLst>
            <a:ext uri="{FF2B5EF4-FFF2-40B4-BE49-F238E27FC236}">
              <a16:creationId xmlns:a16="http://schemas.microsoft.com/office/drawing/2014/main" id="{00000000-0008-0000-0600-000012020000}"/>
            </a:ext>
          </a:extLst>
        </xdr:cNvPr>
        <xdr:cNvSpPr/>
      </xdr:nvSpPr>
      <xdr:spPr>
        <a:xfrm>
          <a:off x="162687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73899</xdr:rowOff>
    </xdr:from>
    <xdr:ext cx="249299" cy="259045"/>
    <xdr:sp macro="" textlink="">
      <xdr:nvSpPr>
        <xdr:cNvPr id="531" name="災害復旧事業費該当値テキスト">
          <a:extLst>
            <a:ext uri="{FF2B5EF4-FFF2-40B4-BE49-F238E27FC236}">
              <a16:creationId xmlns:a16="http://schemas.microsoft.com/office/drawing/2014/main" id="{00000000-0008-0000-0600-000013020000}"/>
            </a:ext>
          </a:extLst>
        </xdr:cNvPr>
        <xdr:cNvSpPr txBox="1"/>
      </xdr:nvSpPr>
      <xdr:spPr>
        <a:xfrm>
          <a:off x="16370300" y="64175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146050</xdr:rowOff>
    </xdr:from>
    <xdr:to>
      <xdr:col>81</xdr:col>
      <xdr:colOff>101600</xdr:colOff>
      <xdr:row>38</xdr:row>
      <xdr:rowOff>76200</xdr:rowOff>
    </xdr:to>
    <xdr:sp macro="" textlink="">
      <xdr:nvSpPr>
        <xdr:cNvPr id="532" name="楕円 531">
          <a:extLst>
            <a:ext uri="{FF2B5EF4-FFF2-40B4-BE49-F238E27FC236}">
              <a16:creationId xmlns:a16="http://schemas.microsoft.com/office/drawing/2014/main" id="{00000000-0008-0000-0600-000014020000}"/>
            </a:ext>
          </a:extLst>
        </xdr:cNvPr>
        <xdr:cNvSpPr/>
      </xdr:nvSpPr>
      <xdr:spPr>
        <a:xfrm>
          <a:off x="15430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38</xdr:row>
      <xdr:rowOff>67327</xdr:rowOff>
    </xdr:from>
    <xdr:ext cx="249299"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356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146050</xdr:rowOff>
    </xdr:from>
    <xdr:to>
      <xdr:col>76</xdr:col>
      <xdr:colOff>165100</xdr:colOff>
      <xdr:row>38</xdr:row>
      <xdr:rowOff>76200</xdr:rowOff>
    </xdr:to>
    <xdr:sp macro="" textlink="">
      <xdr:nvSpPr>
        <xdr:cNvPr id="534" name="楕円 533">
          <a:extLst>
            <a:ext uri="{FF2B5EF4-FFF2-40B4-BE49-F238E27FC236}">
              <a16:creationId xmlns:a16="http://schemas.microsoft.com/office/drawing/2014/main" id="{00000000-0008-0000-0600-000016020000}"/>
            </a:ext>
          </a:extLst>
        </xdr:cNvPr>
        <xdr:cNvSpPr/>
      </xdr:nvSpPr>
      <xdr:spPr>
        <a:xfrm>
          <a:off x="14541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38</xdr:row>
      <xdr:rowOff>67327</xdr:rowOff>
    </xdr:from>
    <xdr:ext cx="249299"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4467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146050</xdr:rowOff>
    </xdr:from>
    <xdr:to>
      <xdr:col>72</xdr:col>
      <xdr:colOff>38100</xdr:colOff>
      <xdr:row>38</xdr:row>
      <xdr:rowOff>76200</xdr:rowOff>
    </xdr:to>
    <xdr:sp macro="" textlink="">
      <xdr:nvSpPr>
        <xdr:cNvPr id="536" name="楕円 535">
          <a:extLst>
            <a:ext uri="{FF2B5EF4-FFF2-40B4-BE49-F238E27FC236}">
              <a16:creationId xmlns:a16="http://schemas.microsoft.com/office/drawing/2014/main" id="{00000000-0008-0000-0600-000018020000}"/>
            </a:ext>
          </a:extLst>
        </xdr:cNvPr>
        <xdr:cNvSpPr/>
      </xdr:nvSpPr>
      <xdr:spPr>
        <a:xfrm>
          <a:off x="13652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38</xdr:row>
      <xdr:rowOff>67327</xdr:rowOff>
    </xdr:from>
    <xdr:ext cx="249299"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3578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139535</xdr:rowOff>
    </xdr:from>
    <xdr:to>
      <xdr:col>67</xdr:col>
      <xdr:colOff>101600</xdr:colOff>
      <xdr:row>38</xdr:row>
      <xdr:rowOff>69685</xdr:rowOff>
    </xdr:to>
    <xdr:sp macro="" textlink="">
      <xdr:nvSpPr>
        <xdr:cNvPr id="538" name="楕円 537">
          <a:extLst>
            <a:ext uri="{FF2B5EF4-FFF2-40B4-BE49-F238E27FC236}">
              <a16:creationId xmlns:a16="http://schemas.microsoft.com/office/drawing/2014/main" id="{00000000-0008-0000-0600-00001A020000}"/>
            </a:ext>
          </a:extLst>
        </xdr:cNvPr>
        <xdr:cNvSpPr/>
      </xdr:nvSpPr>
      <xdr:spPr>
        <a:xfrm>
          <a:off x="12763500" y="6483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38</xdr:row>
      <xdr:rowOff>60812</xdr:rowOff>
    </xdr:from>
    <xdr:ext cx="378565"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2625017" y="65759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0" name="正方形/長方形 539">
          <a:extLst>
            <a:ext uri="{FF2B5EF4-FFF2-40B4-BE49-F238E27FC236}">
              <a16:creationId xmlns:a16="http://schemas.microsoft.com/office/drawing/2014/main" id="{00000000-0008-0000-0600-00001C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1" name="正方形/長方形 540">
          <a:extLst>
            <a:ext uri="{FF2B5EF4-FFF2-40B4-BE49-F238E27FC236}">
              <a16:creationId xmlns:a16="http://schemas.microsoft.com/office/drawing/2014/main" id="{00000000-0008-0000-0600-00001D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2" name="正方形/長方形 541">
          <a:extLst>
            <a:ext uri="{FF2B5EF4-FFF2-40B4-BE49-F238E27FC236}">
              <a16:creationId xmlns:a16="http://schemas.microsoft.com/office/drawing/2014/main" id="{00000000-0008-0000-0600-00001E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3" name="正方形/長方形 542">
          <a:extLst>
            <a:ext uri="{FF2B5EF4-FFF2-40B4-BE49-F238E27FC236}">
              <a16:creationId xmlns:a16="http://schemas.microsoft.com/office/drawing/2014/main" id="{00000000-0008-0000-0600-00001F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4" name="正方形/長方形 543">
          <a:extLst>
            <a:ext uri="{FF2B5EF4-FFF2-40B4-BE49-F238E27FC236}">
              <a16:creationId xmlns:a16="http://schemas.microsoft.com/office/drawing/2014/main" id="{00000000-0008-0000-0600-000020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5" name="正方形/長方形 544">
          <a:extLst>
            <a:ext uri="{FF2B5EF4-FFF2-40B4-BE49-F238E27FC236}">
              <a16:creationId xmlns:a16="http://schemas.microsoft.com/office/drawing/2014/main" id="{00000000-0008-0000-0600-000021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6" name="正方形/長方形 545">
          <a:extLst>
            <a:ext uri="{FF2B5EF4-FFF2-40B4-BE49-F238E27FC236}">
              <a16:creationId xmlns:a16="http://schemas.microsoft.com/office/drawing/2014/main" id="{00000000-0008-0000-0600-000022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8" name="テキスト ボックス 547">
          <a:extLst>
            <a:ext uri="{FF2B5EF4-FFF2-40B4-BE49-F238E27FC236}">
              <a16:creationId xmlns:a16="http://schemas.microsoft.com/office/drawing/2014/main" id="{00000000-0008-0000-0600-000024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9" name="直線コネクタ 548">
          <a:extLst>
            <a:ext uri="{FF2B5EF4-FFF2-40B4-BE49-F238E27FC236}">
              <a16:creationId xmlns:a16="http://schemas.microsoft.com/office/drawing/2014/main" id="{00000000-0008-0000-0600-000025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0" name="直線コネクタ 549">
          <a:extLst>
            <a:ext uri="{FF2B5EF4-FFF2-40B4-BE49-F238E27FC236}">
              <a16:creationId xmlns:a16="http://schemas.microsoft.com/office/drawing/2014/main" id="{00000000-0008-0000-0600-000026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2" name="直線コネクタ 551">
          <a:extLst>
            <a:ext uri="{FF2B5EF4-FFF2-40B4-BE49-F238E27FC236}">
              <a16:creationId xmlns:a16="http://schemas.microsoft.com/office/drawing/2014/main" id="{00000000-0008-0000-0600-000028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53" name="テキスト ボックス 552">
          <a:extLst>
            <a:ext uri="{FF2B5EF4-FFF2-40B4-BE49-F238E27FC236}">
              <a16:creationId xmlns:a16="http://schemas.microsoft.com/office/drawing/2014/main" id="{00000000-0008-0000-0600-000029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54" name="失業対策事業費グラフ枠">
          <a:extLst>
            <a:ext uri="{FF2B5EF4-FFF2-40B4-BE49-F238E27FC236}">
              <a16:creationId xmlns:a16="http://schemas.microsoft.com/office/drawing/2014/main" id="{00000000-0008-0000-0600-00002A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55" name="直線コネクタ 554">
          <a:extLst>
            <a:ext uri="{FF2B5EF4-FFF2-40B4-BE49-F238E27FC236}">
              <a16:creationId xmlns:a16="http://schemas.microsoft.com/office/drawing/2014/main" id="{00000000-0008-0000-0600-00002B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6" name="失業対策事業費最小値テキスト">
          <a:extLst>
            <a:ext uri="{FF2B5EF4-FFF2-40B4-BE49-F238E27FC236}">
              <a16:creationId xmlns:a16="http://schemas.microsoft.com/office/drawing/2014/main" id="{00000000-0008-0000-0600-00002C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58" name="失業対策事業費最大値テキスト">
          <a:extLst>
            <a:ext uri="{FF2B5EF4-FFF2-40B4-BE49-F238E27FC236}">
              <a16:creationId xmlns:a16="http://schemas.microsoft.com/office/drawing/2014/main" id="{00000000-0008-0000-0600-00002E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1" name="失業対策事業費平均値テキスト">
          <a:extLst>
            <a:ext uri="{FF2B5EF4-FFF2-40B4-BE49-F238E27FC236}">
              <a16:creationId xmlns:a16="http://schemas.microsoft.com/office/drawing/2014/main" id="{00000000-0008-0000-0600-000031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2" name="フローチャート: 判断 561">
          <a:extLst>
            <a:ext uri="{FF2B5EF4-FFF2-40B4-BE49-F238E27FC236}">
              <a16:creationId xmlns:a16="http://schemas.microsoft.com/office/drawing/2014/main" id="{00000000-0008-0000-0600-000032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64" name="フローチャート: 判断 563">
          <a:extLst>
            <a:ext uri="{FF2B5EF4-FFF2-40B4-BE49-F238E27FC236}">
              <a16:creationId xmlns:a16="http://schemas.microsoft.com/office/drawing/2014/main" id="{00000000-0008-0000-0600-000034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7" name="フローチャート: 判断 566">
          <a:extLst>
            <a:ext uri="{FF2B5EF4-FFF2-40B4-BE49-F238E27FC236}">
              <a16:creationId xmlns:a16="http://schemas.microsoft.com/office/drawing/2014/main" id="{00000000-0008-0000-0600-000037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0" name="フローチャート: 判断 569">
          <a:extLst>
            <a:ext uri="{FF2B5EF4-FFF2-40B4-BE49-F238E27FC236}">
              <a16:creationId xmlns:a16="http://schemas.microsoft.com/office/drawing/2014/main" id="{00000000-0008-0000-0600-00003A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1" name="テキスト ボックス 570">
          <a:extLst>
            <a:ext uri="{FF2B5EF4-FFF2-40B4-BE49-F238E27FC236}">
              <a16:creationId xmlns:a16="http://schemas.microsoft.com/office/drawing/2014/main" id="{00000000-0008-0000-0600-00003B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2" name="フローチャート: 判断 571">
          <a:extLst>
            <a:ext uri="{FF2B5EF4-FFF2-40B4-BE49-F238E27FC236}">
              <a16:creationId xmlns:a16="http://schemas.microsoft.com/office/drawing/2014/main" id="{00000000-0008-0000-0600-00003C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73" name="テキスト ボックス 572">
          <a:extLst>
            <a:ext uri="{FF2B5EF4-FFF2-40B4-BE49-F238E27FC236}">
              <a16:creationId xmlns:a16="http://schemas.microsoft.com/office/drawing/2014/main" id="{00000000-0008-0000-0600-00003D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74" name="テキスト ボックス 573">
          <a:extLst>
            <a:ext uri="{FF2B5EF4-FFF2-40B4-BE49-F238E27FC236}">
              <a16:creationId xmlns:a16="http://schemas.microsoft.com/office/drawing/2014/main" id="{00000000-0008-0000-0600-00003E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7" name="テキスト ボックス 576">
          <a:extLst>
            <a:ext uri="{FF2B5EF4-FFF2-40B4-BE49-F238E27FC236}">
              <a16:creationId xmlns:a16="http://schemas.microsoft.com/office/drawing/2014/main" id="{00000000-0008-0000-0600-000041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9" name="楕円 578">
          <a:extLst>
            <a:ext uri="{FF2B5EF4-FFF2-40B4-BE49-F238E27FC236}">
              <a16:creationId xmlns:a16="http://schemas.microsoft.com/office/drawing/2014/main" id="{00000000-0008-0000-0600-000043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0" name="失業対策事業費該当値テキスト">
          <a:extLst>
            <a:ext uri="{FF2B5EF4-FFF2-40B4-BE49-F238E27FC236}">
              <a16:creationId xmlns:a16="http://schemas.microsoft.com/office/drawing/2014/main" id="{00000000-0008-0000-0600-000044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1" name="楕円 580">
          <a:extLst>
            <a:ext uri="{FF2B5EF4-FFF2-40B4-BE49-F238E27FC236}">
              <a16:creationId xmlns:a16="http://schemas.microsoft.com/office/drawing/2014/main" id="{00000000-0008-0000-0600-000045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83" name="楕円 582">
          <a:extLst>
            <a:ext uri="{FF2B5EF4-FFF2-40B4-BE49-F238E27FC236}">
              <a16:creationId xmlns:a16="http://schemas.microsoft.com/office/drawing/2014/main" id="{00000000-0008-0000-0600-000047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85" name="楕円 584">
          <a:extLst>
            <a:ext uri="{FF2B5EF4-FFF2-40B4-BE49-F238E27FC236}">
              <a16:creationId xmlns:a16="http://schemas.microsoft.com/office/drawing/2014/main" id="{00000000-0008-0000-0600-000049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7" name="楕円 586">
          <a:extLst>
            <a:ext uri="{FF2B5EF4-FFF2-40B4-BE49-F238E27FC236}">
              <a16:creationId xmlns:a16="http://schemas.microsoft.com/office/drawing/2014/main" id="{00000000-0008-0000-0600-00004B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89" name="正方形/長方形 588">
          <a:extLst>
            <a:ext uri="{FF2B5EF4-FFF2-40B4-BE49-F238E27FC236}">
              <a16:creationId xmlns:a16="http://schemas.microsoft.com/office/drawing/2014/main" id="{00000000-0008-0000-0600-00004D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0" name="正方形/長方形 589">
          <a:extLst>
            <a:ext uri="{FF2B5EF4-FFF2-40B4-BE49-F238E27FC236}">
              <a16:creationId xmlns:a16="http://schemas.microsoft.com/office/drawing/2014/main" id="{00000000-0008-0000-0600-00004E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1" name="正方形/長方形 590">
          <a:extLst>
            <a:ext uri="{FF2B5EF4-FFF2-40B4-BE49-F238E27FC236}">
              <a16:creationId xmlns:a16="http://schemas.microsoft.com/office/drawing/2014/main" id="{00000000-0008-0000-0600-00004F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2" name="正方形/長方形 591">
          <a:extLst>
            <a:ext uri="{FF2B5EF4-FFF2-40B4-BE49-F238E27FC236}">
              <a16:creationId xmlns:a16="http://schemas.microsoft.com/office/drawing/2014/main" id="{00000000-0008-0000-0600-000050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93" name="正方形/長方形 592">
          <a:extLst>
            <a:ext uri="{FF2B5EF4-FFF2-40B4-BE49-F238E27FC236}">
              <a16:creationId xmlns:a16="http://schemas.microsoft.com/office/drawing/2014/main" id="{00000000-0008-0000-0600-000051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94" name="正方形/長方形 593">
          <a:extLst>
            <a:ext uri="{FF2B5EF4-FFF2-40B4-BE49-F238E27FC236}">
              <a16:creationId xmlns:a16="http://schemas.microsoft.com/office/drawing/2014/main" id="{00000000-0008-0000-0600-000052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95" name="正方形/長方形 594">
          <a:extLst>
            <a:ext uri="{FF2B5EF4-FFF2-40B4-BE49-F238E27FC236}">
              <a16:creationId xmlns:a16="http://schemas.microsoft.com/office/drawing/2014/main" id="{00000000-0008-0000-0600-000053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598" name="直線コネクタ 597">
          <a:extLst>
            <a:ext uri="{FF2B5EF4-FFF2-40B4-BE49-F238E27FC236}">
              <a16:creationId xmlns:a16="http://schemas.microsoft.com/office/drawing/2014/main" id="{00000000-0008-0000-0600-000056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599" name="直線コネクタ 598">
          <a:extLst>
            <a:ext uri="{FF2B5EF4-FFF2-40B4-BE49-F238E27FC236}">
              <a16:creationId xmlns:a16="http://schemas.microsoft.com/office/drawing/2014/main" id="{00000000-0008-0000-0600-000057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01" name="直線コネクタ 600">
          <a:extLst>
            <a:ext uri="{FF2B5EF4-FFF2-40B4-BE49-F238E27FC236}">
              <a16:creationId xmlns:a16="http://schemas.microsoft.com/office/drawing/2014/main" id="{00000000-0008-0000-0600-000059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3" name="直線コネクタ 602">
          <a:extLst>
            <a:ext uri="{FF2B5EF4-FFF2-40B4-BE49-F238E27FC236}">
              <a16:creationId xmlns:a16="http://schemas.microsoft.com/office/drawing/2014/main" id="{00000000-0008-0000-0600-00005B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06" name="テキスト ボックス 605">
          <a:extLst>
            <a:ext uri="{FF2B5EF4-FFF2-40B4-BE49-F238E27FC236}">
              <a16:creationId xmlns:a16="http://schemas.microsoft.com/office/drawing/2014/main" id="{00000000-0008-0000-0600-00005E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07" name="直線コネクタ 606">
          <a:extLst>
            <a:ext uri="{FF2B5EF4-FFF2-40B4-BE49-F238E27FC236}">
              <a16:creationId xmlns:a16="http://schemas.microsoft.com/office/drawing/2014/main" id="{00000000-0008-0000-0600-00005F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08" name="テキスト ボックス 607">
          <a:extLst>
            <a:ext uri="{FF2B5EF4-FFF2-40B4-BE49-F238E27FC236}">
              <a16:creationId xmlns:a16="http://schemas.microsoft.com/office/drawing/2014/main" id="{00000000-0008-0000-0600-000060020000}"/>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1" name="公債費グラフ枠">
          <a:extLst>
            <a:ext uri="{FF2B5EF4-FFF2-40B4-BE49-F238E27FC236}">
              <a16:creationId xmlns:a16="http://schemas.microsoft.com/office/drawing/2014/main" id="{00000000-0008-0000-0600-000063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30582</xdr:rowOff>
    </xdr:from>
    <xdr:to>
      <xdr:col>85</xdr:col>
      <xdr:colOff>126364</xdr:colOff>
      <xdr:row>77</xdr:row>
      <xdr:rowOff>146120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flipV="1">
          <a:off x="16317595" y="12203532"/>
          <a:ext cx="1269" cy="11442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149947</xdr:rowOff>
    </xdr:from>
    <xdr:ext cx="534377" cy="259045"/>
    <xdr:sp macro="" textlink="">
      <xdr:nvSpPr>
        <xdr:cNvPr id="613" name="公債費最小値テキスト">
          <a:extLst>
            <a:ext uri="{FF2B5EF4-FFF2-40B4-BE49-F238E27FC236}">
              <a16:creationId xmlns:a16="http://schemas.microsoft.com/office/drawing/2014/main" id="{00000000-0008-0000-0600-000065020000}"/>
            </a:ext>
          </a:extLst>
        </xdr:cNvPr>
        <xdr:cNvSpPr txBox="1"/>
      </xdr:nvSpPr>
      <xdr:spPr>
        <a:xfrm>
          <a:off x="16370300" y="13351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146120</xdr:rowOff>
    </xdr:from>
    <xdr:to>
      <xdr:col>86</xdr:col>
      <xdr:colOff>25400</xdr:colOff>
      <xdr:row>77</xdr:row>
      <xdr:rowOff>146120</xdr:rowOff>
    </xdr:to>
    <xdr:cxnSp macro="">
      <xdr:nvCxnSpPr>
        <xdr:cNvPr id="614" name="直線コネクタ 613">
          <a:extLst>
            <a:ext uri="{FF2B5EF4-FFF2-40B4-BE49-F238E27FC236}">
              <a16:creationId xmlns:a16="http://schemas.microsoft.com/office/drawing/2014/main" id="{00000000-0008-0000-0600-000066020000}"/>
            </a:ext>
          </a:extLst>
        </xdr:cNvPr>
        <xdr:cNvCxnSpPr/>
      </xdr:nvCxnSpPr>
      <xdr:spPr>
        <a:xfrm>
          <a:off x="16230600" y="13347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148709</xdr:rowOff>
    </xdr:from>
    <xdr:ext cx="534377" cy="259045"/>
    <xdr:sp macro="" textlink="">
      <xdr:nvSpPr>
        <xdr:cNvPr id="615" name="公債費最大値テキスト">
          <a:extLst>
            <a:ext uri="{FF2B5EF4-FFF2-40B4-BE49-F238E27FC236}">
              <a16:creationId xmlns:a16="http://schemas.microsoft.com/office/drawing/2014/main" id="{00000000-0008-0000-0600-000067020000}"/>
            </a:ext>
          </a:extLst>
        </xdr:cNvPr>
        <xdr:cNvSpPr txBox="1"/>
      </xdr:nvSpPr>
      <xdr:spPr>
        <a:xfrm>
          <a:off x="16370300" y="11978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72,728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30582</xdr:rowOff>
    </xdr:from>
    <xdr:to>
      <xdr:col>86</xdr:col>
      <xdr:colOff>25400</xdr:colOff>
      <xdr:row>71</xdr:row>
      <xdr:rowOff>30582</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6230600" y="122035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76</xdr:row>
      <xdr:rowOff>17132</xdr:rowOff>
    </xdr:from>
    <xdr:to>
      <xdr:col>85</xdr:col>
      <xdr:colOff>127000</xdr:colOff>
      <xdr:row>76</xdr:row>
      <xdr:rowOff>54147</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5481300" y="13047332"/>
          <a:ext cx="838200" cy="37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68762</xdr:rowOff>
    </xdr:from>
    <xdr:ext cx="534377" cy="259045"/>
    <xdr:sp macro="" textlink="">
      <xdr:nvSpPr>
        <xdr:cNvPr id="618" name="公債費平均値テキスト">
          <a:extLst>
            <a:ext uri="{FF2B5EF4-FFF2-40B4-BE49-F238E27FC236}">
              <a16:creationId xmlns:a16="http://schemas.microsoft.com/office/drawing/2014/main" id="{00000000-0008-0000-0600-00006A020000}"/>
            </a:ext>
          </a:extLst>
        </xdr:cNvPr>
        <xdr:cNvSpPr txBox="1"/>
      </xdr:nvSpPr>
      <xdr:spPr>
        <a:xfrm>
          <a:off x="16370300" y="1275606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45885</xdr:rowOff>
    </xdr:from>
    <xdr:to>
      <xdr:col>85</xdr:col>
      <xdr:colOff>177800</xdr:colOff>
      <xdr:row>75</xdr:row>
      <xdr:rowOff>147486</xdr:rowOff>
    </xdr:to>
    <xdr:sp macro="" textlink="">
      <xdr:nvSpPr>
        <xdr:cNvPr id="619" name="フローチャート: 判断 618">
          <a:extLst>
            <a:ext uri="{FF2B5EF4-FFF2-40B4-BE49-F238E27FC236}">
              <a16:creationId xmlns:a16="http://schemas.microsoft.com/office/drawing/2014/main" id="{00000000-0008-0000-0600-00006B020000}"/>
            </a:ext>
          </a:extLst>
        </xdr:cNvPr>
        <xdr:cNvSpPr/>
      </xdr:nvSpPr>
      <xdr:spPr>
        <a:xfrm>
          <a:off x="16268700" y="12904635"/>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76</xdr:row>
      <xdr:rowOff>14027</xdr:rowOff>
    </xdr:from>
    <xdr:to>
      <xdr:col>81</xdr:col>
      <xdr:colOff>50800</xdr:colOff>
      <xdr:row>76</xdr:row>
      <xdr:rowOff>17132</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4592300" y="13044227"/>
          <a:ext cx="889000" cy="3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30493</xdr:rowOff>
    </xdr:from>
    <xdr:to>
      <xdr:col>81</xdr:col>
      <xdr:colOff>101600</xdr:colOff>
      <xdr:row>75</xdr:row>
      <xdr:rowOff>132093</xdr:rowOff>
    </xdr:to>
    <xdr:sp macro="" textlink="">
      <xdr:nvSpPr>
        <xdr:cNvPr id="621" name="フローチャート: 判断 620">
          <a:extLst>
            <a:ext uri="{FF2B5EF4-FFF2-40B4-BE49-F238E27FC236}">
              <a16:creationId xmlns:a16="http://schemas.microsoft.com/office/drawing/2014/main" id="{00000000-0008-0000-0600-00006D020000}"/>
            </a:ext>
          </a:extLst>
        </xdr:cNvPr>
        <xdr:cNvSpPr/>
      </xdr:nvSpPr>
      <xdr:spPr>
        <a:xfrm>
          <a:off x="15430500" y="12889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148620</xdr:rowOff>
    </xdr:from>
    <xdr:ext cx="534377"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5214111" y="12664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14027</xdr:rowOff>
    </xdr:from>
    <xdr:to>
      <xdr:col>76</xdr:col>
      <xdr:colOff>114300</xdr:colOff>
      <xdr:row>76</xdr:row>
      <xdr:rowOff>47137</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flipV="1">
          <a:off x="13703300" y="13044227"/>
          <a:ext cx="889000" cy="331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20453</xdr:rowOff>
    </xdr:from>
    <xdr:to>
      <xdr:col>76</xdr:col>
      <xdr:colOff>165100</xdr:colOff>
      <xdr:row>75</xdr:row>
      <xdr:rowOff>122053</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4541500" y="12879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138580</xdr:rowOff>
    </xdr:from>
    <xdr:ext cx="534377"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4325111" y="126544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47137</xdr:rowOff>
    </xdr:from>
    <xdr:to>
      <xdr:col>71</xdr:col>
      <xdr:colOff>177800</xdr:colOff>
      <xdr:row>76</xdr:row>
      <xdr:rowOff>56947</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flipV="1">
          <a:off x="12814300" y="13077337"/>
          <a:ext cx="889000" cy="9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30797</xdr:rowOff>
    </xdr:from>
    <xdr:to>
      <xdr:col>72</xdr:col>
      <xdr:colOff>38100</xdr:colOff>
      <xdr:row>75</xdr:row>
      <xdr:rowOff>132397</xdr:rowOff>
    </xdr:to>
    <xdr:sp macro="" textlink="">
      <xdr:nvSpPr>
        <xdr:cNvPr id="627" name="フローチャート: 判断 626">
          <a:extLst>
            <a:ext uri="{FF2B5EF4-FFF2-40B4-BE49-F238E27FC236}">
              <a16:creationId xmlns:a16="http://schemas.microsoft.com/office/drawing/2014/main" id="{00000000-0008-0000-0600-000073020000}"/>
            </a:ext>
          </a:extLst>
        </xdr:cNvPr>
        <xdr:cNvSpPr/>
      </xdr:nvSpPr>
      <xdr:spPr>
        <a:xfrm>
          <a:off x="13652500" y="12889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148924</xdr:rowOff>
    </xdr:from>
    <xdr:ext cx="534377"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3436111" y="126647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67240</xdr:rowOff>
    </xdr:from>
    <xdr:to>
      <xdr:col>67</xdr:col>
      <xdr:colOff>101600</xdr:colOff>
      <xdr:row>75</xdr:row>
      <xdr:rowOff>168839</xdr:rowOff>
    </xdr:to>
    <xdr:sp macro="" textlink="">
      <xdr:nvSpPr>
        <xdr:cNvPr id="629" name="フローチャート: 判断 628">
          <a:extLst>
            <a:ext uri="{FF2B5EF4-FFF2-40B4-BE49-F238E27FC236}">
              <a16:creationId xmlns:a16="http://schemas.microsoft.com/office/drawing/2014/main" id="{00000000-0008-0000-0600-000075020000}"/>
            </a:ext>
          </a:extLst>
        </xdr:cNvPr>
        <xdr:cNvSpPr/>
      </xdr:nvSpPr>
      <xdr:spPr>
        <a:xfrm>
          <a:off x="12763500" y="12925990"/>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13917</xdr:rowOff>
    </xdr:from>
    <xdr:ext cx="534377"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2547111" y="12701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2" name="テキスト ボックス 631">
          <a:extLst>
            <a:ext uri="{FF2B5EF4-FFF2-40B4-BE49-F238E27FC236}">
              <a16:creationId xmlns:a16="http://schemas.microsoft.com/office/drawing/2014/main" id="{00000000-0008-0000-0600-000078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3347</xdr:rowOff>
    </xdr:from>
    <xdr:to>
      <xdr:col>85</xdr:col>
      <xdr:colOff>177800</xdr:colOff>
      <xdr:row>76</xdr:row>
      <xdr:rowOff>104947</xdr:rowOff>
    </xdr:to>
    <xdr:sp macro="" textlink="">
      <xdr:nvSpPr>
        <xdr:cNvPr id="636" name="楕円 635">
          <a:extLst>
            <a:ext uri="{FF2B5EF4-FFF2-40B4-BE49-F238E27FC236}">
              <a16:creationId xmlns:a16="http://schemas.microsoft.com/office/drawing/2014/main" id="{00000000-0008-0000-0600-00007C020000}"/>
            </a:ext>
          </a:extLst>
        </xdr:cNvPr>
        <xdr:cNvSpPr/>
      </xdr:nvSpPr>
      <xdr:spPr>
        <a:xfrm>
          <a:off x="16268700" y="13033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75</xdr:row>
      <xdr:rowOff>153224</xdr:rowOff>
    </xdr:from>
    <xdr:ext cx="534377" cy="259045"/>
    <xdr:sp macro="" textlink="">
      <xdr:nvSpPr>
        <xdr:cNvPr id="637" name="公債費該当値テキスト">
          <a:extLst>
            <a:ext uri="{FF2B5EF4-FFF2-40B4-BE49-F238E27FC236}">
              <a16:creationId xmlns:a16="http://schemas.microsoft.com/office/drawing/2014/main" id="{00000000-0008-0000-0600-00007D020000}"/>
            </a:ext>
          </a:extLst>
        </xdr:cNvPr>
        <xdr:cNvSpPr txBox="1"/>
      </xdr:nvSpPr>
      <xdr:spPr>
        <a:xfrm>
          <a:off x="16370300" y="130119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137782</xdr:rowOff>
    </xdr:from>
    <xdr:to>
      <xdr:col>81</xdr:col>
      <xdr:colOff>101600</xdr:colOff>
      <xdr:row>76</xdr:row>
      <xdr:rowOff>67932</xdr:rowOff>
    </xdr:to>
    <xdr:sp macro="" textlink="">
      <xdr:nvSpPr>
        <xdr:cNvPr id="638" name="楕円 637">
          <a:extLst>
            <a:ext uri="{FF2B5EF4-FFF2-40B4-BE49-F238E27FC236}">
              <a16:creationId xmlns:a16="http://schemas.microsoft.com/office/drawing/2014/main" id="{00000000-0008-0000-0600-00007E020000}"/>
            </a:ext>
          </a:extLst>
        </xdr:cNvPr>
        <xdr:cNvSpPr/>
      </xdr:nvSpPr>
      <xdr:spPr>
        <a:xfrm>
          <a:off x="15430500" y="12996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59059</xdr:rowOff>
    </xdr:from>
    <xdr:ext cx="534377"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5214111" y="130892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134677</xdr:rowOff>
    </xdr:from>
    <xdr:to>
      <xdr:col>76</xdr:col>
      <xdr:colOff>165100</xdr:colOff>
      <xdr:row>76</xdr:row>
      <xdr:rowOff>64827</xdr:rowOff>
    </xdr:to>
    <xdr:sp macro="" textlink="">
      <xdr:nvSpPr>
        <xdr:cNvPr id="640" name="楕円 639">
          <a:extLst>
            <a:ext uri="{FF2B5EF4-FFF2-40B4-BE49-F238E27FC236}">
              <a16:creationId xmlns:a16="http://schemas.microsoft.com/office/drawing/2014/main" id="{00000000-0008-0000-0600-000080020000}"/>
            </a:ext>
          </a:extLst>
        </xdr:cNvPr>
        <xdr:cNvSpPr/>
      </xdr:nvSpPr>
      <xdr:spPr>
        <a:xfrm>
          <a:off x="14541500" y="12993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55954</xdr:rowOff>
    </xdr:from>
    <xdr:ext cx="534377"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4325111" y="13086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75</xdr:row>
      <xdr:rowOff>167787</xdr:rowOff>
    </xdr:from>
    <xdr:to>
      <xdr:col>72</xdr:col>
      <xdr:colOff>38100</xdr:colOff>
      <xdr:row>76</xdr:row>
      <xdr:rowOff>97937</xdr:rowOff>
    </xdr:to>
    <xdr:sp macro="" textlink="">
      <xdr:nvSpPr>
        <xdr:cNvPr id="642" name="楕円 641">
          <a:extLst>
            <a:ext uri="{FF2B5EF4-FFF2-40B4-BE49-F238E27FC236}">
              <a16:creationId xmlns:a16="http://schemas.microsoft.com/office/drawing/2014/main" id="{00000000-0008-0000-0600-000082020000}"/>
            </a:ext>
          </a:extLst>
        </xdr:cNvPr>
        <xdr:cNvSpPr/>
      </xdr:nvSpPr>
      <xdr:spPr>
        <a:xfrm>
          <a:off x="13652500" y="13026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89064</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3436111" y="131192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6147</xdr:rowOff>
    </xdr:from>
    <xdr:to>
      <xdr:col>67</xdr:col>
      <xdr:colOff>101600</xdr:colOff>
      <xdr:row>76</xdr:row>
      <xdr:rowOff>107747</xdr:rowOff>
    </xdr:to>
    <xdr:sp macro="" textlink="">
      <xdr:nvSpPr>
        <xdr:cNvPr id="644" name="楕円 643">
          <a:extLst>
            <a:ext uri="{FF2B5EF4-FFF2-40B4-BE49-F238E27FC236}">
              <a16:creationId xmlns:a16="http://schemas.microsoft.com/office/drawing/2014/main" id="{00000000-0008-0000-0600-000084020000}"/>
            </a:ext>
          </a:extLst>
        </xdr:cNvPr>
        <xdr:cNvSpPr/>
      </xdr:nvSpPr>
      <xdr:spPr>
        <a:xfrm>
          <a:off x="12763500" y="13036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98874</xdr:rowOff>
    </xdr:from>
    <xdr:ext cx="534377"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2547111" y="131290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6" name="正方形/長方形 645">
          <a:extLst>
            <a:ext uri="{FF2B5EF4-FFF2-40B4-BE49-F238E27FC236}">
              <a16:creationId xmlns:a16="http://schemas.microsoft.com/office/drawing/2014/main" id="{00000000-0008-0000-0600-000086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0" name="正方形/長方形 649">
          <a:extLst>
            <a:ext uri="{FF2B5EF4-FFF2-40B4-BE49-F238E27FC236}">
              <a16:creationId xmlns:a16="http://schemas.microsoft.com/office/drawing/2014/main" id="{00000000-0008-0000-0600-00008A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5" name="直線コネクタ 654">
          <a:extLst>
            <a:ext uri="{FF2B5EF4-FFF2-40B4-BE49-F238E27FC236}">
              <a16:creationId xmlns:a16="http://schemas.microsoft.com/office/drawing/2014/main" id="{00000000-0008-0000-0600-00008F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56" name="直線コネクタ 655">
          <a:extLst>
            <a:ext uri="{FF2B5EF4-FFF2-40B4-BE49-F238E27FC236}">
              <a16:creationId xmlns:a16="http://schemas.microsoft.com/office/drawing/2014/main" id="{00000000-0008-0000-0600-000090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58" name="直線コネクタ 657">
          <a:extLst>
            <a:ext uri="{FF2B5EF4-FFF2-40B4-BE49-F238E27FC236}">
              <a16:creationId xmlns:a16="http://schemas.microsoft.com/office/drawing/2014/main" id="{00000000-0008-0000-0600-000092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60" name="直線コネクタ 659">
          <a:extLst>
            <a:ext uri="{FF2B5EF4-FFF2-40B4-BE49-F238E27FC236}">
              <a16:creationId xmlns:a16="http://schemas.microsoft.com/office/drawing/2014/main" id="{00000000-0008-0000-0600-000094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62" name="直線コネクタ 661">
          <a:extLst>
            <a:ext uri="{FF2B5EF4-FFF2-40B4-BE49-F238E27FC236}">
              <a16:creationId xmlns:a16="http://schemas.microsoft.com/office/drawing/2014/main" id="{00000000-0008-0000-0600-000096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4" name="直線コネクタ 663">
          <a:extLst>
            <a:ext uri="{FF2B5EF4-FFF2-40B4-BE49-F238E27FC236}">
              <a16:creationId xmlns:a16="http://schemas.microsoft.com/office/drawing/2014/main" id="{00000000-0008-0000-0600-000098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5" name="テキスト ボックス 664">
          <a:extLst>
            <a:ext uri="{FF2B5EF4-FFF2-40B4-BE49-F238E27FC236}">
              <a16:creationId xmlns:a16="http://schemas.microsoft.com/office/drawing/2014/main" id="{00000000-0008-0000-0600-000099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6" name="積立金グラフ枠">
          <a:extLst>
            <a:ext uri="{FF2B5EF4-FFF2-40B4-BE49-F238E27FC236}">
              <a16:creationId xmlns:a16="http://schemas.microsoft.com/office/drawing/2014/main" id="{00000000-0008-0000-0600-00009A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106256</xdr:rowOff>
    </xdr:from>
    <xdr:to>
      <xdr:col>85</xdr:col>
      <xdr:colOff>126364</xdr:colOff>
      <xdr:row>98</xdr:row>
      <xdr:rowOff>129267</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flipV="1">
          <a:off x="16317595" y="15879656"/>
          <a:ext cx="1269" cy="10517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133094</xdr:rowOff>
    </xdr:from>
    <xdr:ext cx="469744" cy="259045"/>
    <xdr:sp macro="" textlink="">
      <xdr:nvSpPr>
        <xdr:cNvPr id="668" name="積立金最小値テキスト">
          <a:extLst>
            <a:ext uri="{FF2B5EF4-FFF2-40B4-BE49-F238E27FC236}">
              <a16:creationId xmlns:a16="http://schemas.microsoft.com/office/drawing/2014/main" id="{00000000-0008-0000-0600-00009C020000}"/>
            </a:ext>
          </a:extLst>
        </xdr:cNvPr>
        <xdr:cNvSpPr txBox="1"/>
      </xdr:nvSpPr>
      <xdr:spPr>
        <a:xfrm>
          <a:off x="16370300" y="169351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129267</xdr:rowOff>
    </xdr:from>
    <xdr:to>
      <xdr:col>86</xdr:col>
      <xdr:colOff>25400</xdr:colOff>
      <xdr:row>98</xdr:row>
      <xdr:rowOff>129267</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6230600" y="169313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91</xdr:row>
      <xdr:rowOff>52933</xdr:rowOff>
    </xdr:from>
    <xdr:ext cx="599010" cy="259045"/>
    <xdr:sp macro="" textlink="">
      <xdr:nvSpPr>
        <xdr:cNvPr id="670" name="積立金最大値テキスト">
          <a:extLst>
            <a:ext uri="{FF2B5EF4-FFF2-40B4-BE49-F238E27FC236}">
              <a16:creationId xmlns:a16="http://schemas.microsoft.com/office/drawing/2014/main" id="{00000000-0008-0000-0600-00009E020000}"/>
            </a:ext>
          </a:extLst>
        </xdr:cNvPr>
        <xdr:cNvSpPr txBox="1"/>
      </xdr:nvSpPr>
      <xdr:spPr>
        <a:xfrm>
          <a:off x="16370300" y="156548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92</xdr:row>
      <xdr:rowOff>106256</xdr:rowOff>
    </xdr:from>
    <xdr:to>
      <xdr:col>86</xdr:col>
      <xdr:colOff>25400</xdr:colOff>
      <xdr:row>92</xdr:row>
      <xdr:rowOff>106256</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6230600" y="158796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55465</xdr:rowOff>
    </xdr:from>
    <xdr:to>
      <xdr:col>85</xdr:col>
      <xdr:colOff>127000</xdr:colOff>
      <xdr:row>98</xdr:row>
      <xdr:rowOff>85846</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5481300" y="16857565"/>
          <a:ext cx="838200" cy="30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15701</xdr:rowOff>
    </xdr:from>
    <xdr:ext cx="534377" cy="259045"/>
    <xdr:sp macro="" textlink="">
      <xdr:nvSpPr>
        <xdr:cNvPr id="673" name="積立金平均値テキスト">
          <a:extLst>
            <a:ext uri="{FF2B5EF4-FFF2-40B4-BE49-F238E27FC236}">
              <a16:creationId xmlns:a16="http://schemas.microsoft.com/office/drawing/2014/main" id="{00000000-0008-0000-0600-0000A1020000}"/>
            </a:ext>
          </a:extLst>
        </xdr:cNvPr>
        <xdr:cNvSpPr txBox="1"/>
      </xdr:nvSpPr>
      <xdr:spPr>
        <a:xfrm>
          <a:off x="16370300" y="166463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21,014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164274</xdr:rowOff>
    </xdr:from>
    <xdr:to>
      <xdr:col>85</xdr:col>
      <xdr:colOff>177800</xdr:colOff>
      <xdr:row>98</xdr:row>
      <xdr:rowOff>94424</xdr:rowOff>
    </xdr:to>
    <xdr:sp macro="" textlink="">
      <xdr:nvSpPr>
        <xdr:cNvPr id="674" name="フローチャート: 判断 673">
          <a:extLst>
            <a:ext uri="{FF2B5EF4-FFF2-40B4-BE49-F238E27FC236}">
              <a16:creationId xmlns:a16="http://schemas.microsoft.com/office/drawing/2014/main" id="{00000000-0008-0000-0600-0000A2020000}"/>
            </a:ext>
          </a:extLst>
        </xdr:cNvPr>
        <xdr:cNvSpPr/>
      </xdr:nvSpPr>
      <xdr:spPr>
        <a:xfrm>
          <a:off x="16268700" y="16794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55465</xdr:rowOff>
    </xdr:from>
    <xdr:to>
      <xdr:col>81</xdr:col>
      <xdr:colOff>50800</xdr:colOff>
      <xdr:row>98</xdr:row>
      <xdr:rowOff>73076</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flipV="1">
          <a:off x="14592300" y="16857565"/>
          <a:ext cx="889000" cy="176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159707</xdr:rowOff>
    </xdr:from>
    <xdr:to>
      <xdr:col>81</xdr:col>
      <xdr:colOff>101600</xdr:colOff>
      <xdr:row>98</xdr:row>
      <xdr:rowOff>89857</xdr:rowOff>
    </xdr:to>
    <xdr:sp macro="" textlink="">
      <xdr:nvSpPr>
        <xdr:cNvPr id="676" name="フローチャート: 判断 675">
          <a:extLst>
            <a:ext uri="{FF2B5EF4-FFF2-40B4-BE49-F238E27FC236}">
              <a16:creationId xmlns:a16="http://schemas.microsoft.com/office/drawing/2014/main" id="{00000000-0008-0000-0600-0000A4020000}"/>
            </a:ext>
          </a:extLst>
        </xdr:cNvPr>
        <xdr:cNvSpPr/>
      </xdr:nvSpPr>
      <xdr:spPr>
        <a:xfrm>
          <a:off x="15430500" y="16790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106384</xdr:rowOff>
    </xdr:from>
    <xdr:ext cx="534377"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5214111" y="165655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32020</xdr:rowOff>
    </xdr:from>
    <xdr:to>
      <xdr:col>76</xdr:col>
      <xdr:colOff>114300</xdr:colOff>
      <xdr:row>98</xdr:row>
      <xdr:rowOff>73076</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3703300" y="16834120"/>
          <a:ext cx="889000" cy="41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160575</xdr:rowOff>
    </xdr:from>
    <xdr:to>
      <xdr:col>76</xdr:col>
      <xdr:colOff>165100</xdr:colOff>
      <xdr:row>98</xdr:row>
      <xdr:rowOff>90725</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4541500" y="16791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107252</xdr:rowOff>
    </xdr:from>
    <xdr:ext cx="534377"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4325111" y="16566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32020</xdr:rowOff>
    </xdr:from>
    <xdr:to>
      <xdr:col>71</xdr:col>
      <xdr:colOff>177800</xdr:colOff>
      <xdr:row>98</xdr:row>
      <xdr:rowOff>97729</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flipV="1">
          <a:off x="12814300" y="16834120"/>
          <a:ext cx="889000" cy="657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161421</xdr:rowOff>
    </xdr:from>
    <xdr:to>
      <xdr:col>72</xdr:col>
      <xdr:colOff>38100</xdr:colOff>
      <xdr:row>98</xdr:row>
      <xdr:rowOff>91571</xdr:rowOff>
    </xdr:to>
    <xdr:sp macro="" textlink="">
      <xdr:nvSpPr>
        <xdr:cNvPr id="682" name="フローチャート: 判断 681">
          <a:extLst>
            <a:ext uri="{FF2B5EF4-FFF2-40B4-BE49-F238E27FC236}">
              <a16:creationId xmlns:a16="http://schemas.microsoft.com/office/drawing/2014/main" id="{00000000-0008-0000-0600-0000AA020000}"/>
            </a:ext>
          </a:extLst>
        </xdr:cNvPr>
        <xdr:cNvSpPr/>
      </xdr:nvSpPr>
      <xdr:spPr>
        <a:xfrm>
          <a:off x="13652500" y="167920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82698</xdr:rowOff>
    </xdr:from>
    <xdr:ext cx="534377"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3436111" y="168847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27443</xdr:rowOff>
    </xdr:from>
    <xdr:to>
      <xdr:col>67</xdr:col>
      <xdr:colOff>101600</xdr:colOff>
      <xdr:row>98</xdr:row>
      <xdr:rowOff>129043</xdr:rowOff>
    </xdr:to>
    <xdr:sp macro="" textlink="">
      <xdr:nvSpPr>
        <xdr:cNvPr id="684" name="フローチャート: 判断 683">
          <a:extLst>
            <a:ext uri="{FF2B5EF4-FFF2-40B4-BE49-F238E27FC236}">
              <a16:creationId xmlns:a16="http://schemas.microsoft.com/office/drawing/2014/main" id="{00000000-0008-0000-0600-0000AC020000}"/>
            </a:ext>
          </a:extLst>
        </xdr:cNvPr>
        <xdr:cNvSpPr/>
      </xdr:nvSpPr>
      <xdr:spPr>
        <a:xfrm>
          <a:off x="12763500" y="16829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145570</xdr:rowOff>
    </xdr:from>
    <xdr:ext cx="534377"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2547111" y="16604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88" name="テキスト ボックス 687">
          <a:extLst>
            <a:ext uri="{FF2B5EF4-FFF2-40B4-BE49-F238E27FC236}">
              <a16:creationId xmlns:a16="http://schemas.microsoft.com/office/drawing/2014/main" id="{00000000-0008-0000-0600-0000B0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89" name="テキスト ボックス 688">
          <a:extLst>
            <a:ext uri="{FF2B5EF4-FFF2-40B4-BE49-F238E27FC236}">
              <a16:creationId xmlns:a16="http://schemas.microsoft.com/office/drawing/2014/main" id="{00000000-0008-0000-0600-0000B1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35046</xdr:rowOff>
    </xdr:from>
    <xdr:to>
      <xdr:col>85</xdr:col>
      <xdr:colOff>177800</xdr:colOff>
      <xdr:row>98</xdr:row>
      <xdr:rowOff>136646</xdr:rowOff>
    </xdr:to>
    <xdr:sp macro="" textlink="">
      <xdr:nvSpPr>
        <xdr:cNvPr id="691" name="楕円 690">
          <a:extLst>
            <a:ext uri="{FF2B5EF4-FFF2-40B4-BE49-F238E27FC236}">
              <a16:creationId xmlns:a16="http://schemas.microsoft.com/office/drawing/2014/main" id="{00000000-0008-0000-0600-0000B3020000}"/>
            </a:ext>
          </a:extLst>
        </xdr:cNvPr>
        <xdr:cNvSpPr/>
      </xdr:nvSpPr>
      <xdr:spPr>
        <a:xfrm>
          <a:off x="16268700" y="16837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142701</xdr:rowOff>
    </xdr:from>
    <xdr:ext cx="534377" cy="259045"/>
    <xdr:sp macro="" textlink="">
      <xdr:nvSpPr>
        <xdr:cNvPr id="692" name="積立金該当値テキスト">
          <a:extLst>
            <a:ext uri="{FF2B5EF4-FFF2-40B4-BE49-F238E27FC236}">
              <a16:creationId xmlns:a16="http://schemas.microsoft.com/office/drawing/2014/main" id="{00000000-0008-0000-0600-0000B4020000}"/>
            </a:ext>
          </a:extLst>
        </xdr:cNvPr>
        <xdr:cNvSpPr txBox="1"/>
      </xdr:nvSpPr>
      <xdr:spPr>
        <a:xfrm>
          <a:off x="16370300" y="16773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4665</xdr:rowOff>
    </xdr:from>
    <xdr:to>
      <xdr:col>81</xdr:col>
      <xdr:colOff>101600</xdr:colOff>
      <xdr:row>98</xdr:row>
      <xdr:rowOff>106265</xdr:rowOff>
    </xdr:to>
    <xdr:sp macro="" textlink="">
      <xdr:nvSpPr>
        <xdr:cNvPr id="693" name="楕円 692">
          <a:extLst>
            <a:ext uri="{FF2B5EF4-FFF2-40B4-BE49-F238E27FC236}">
              <a16:creationId xmlns:a16="http://schemas.microsoft.com/office/drawing/2014/main" id="{00000000-0008-0000-0600-0000B5020000}"/>
            </a:ext>
          </a:extLst>
        </xdr:cNvPr>
        <xdr:cNvSpPr/>
      </xdr:nvSpPr>
      <xdr:spPr>
        <a:xfrm>
          <a:off x="15430500" y="16806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97392</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214111" y="168994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22276</xdr:rowOff>
    </xdr:from>
    <xdr:to>
      <xdr:col>76</xdr:col>
      <xdr:colOff>165100</xdr:colOff>
      <xdr:row>98</xdr:row>
      <xdr:rowOff>123876</xdr:rowOff>
    </xdr:to>
    <xdr:sp macro="" textlink="">
      <xdr:nvSpPr>
        <xdr:cNvPr id="695" name="楕円 694">
          <a:extLst>
            <a:ext uri="{FF2B5EF4-FFF2-40B4-BE49-F238E27FC236}">
              <a16:creationId xmlns:a16="http://schemas.microsoft.com/office/drawing/2014/main" id="{00000000-0008-0000-0600-0000B7020000}"/>
            </a:ext>
          </a:extLst>
        </xdr:cNvPr>
        <xdr:cNvSpPr/>
      </xdr:nvSpPr>
      <xdr:spPr>
        <a:xfrm>
          <a:off x="14541500" y="16824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115003</xdr:rowOff>
    </xdr:from>
    <xdr:ext cx="534377"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4325111" y="169171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152670</xdr:rowOff>
    </xdr:from>
    <xdr:to>
      <xdr:col>72</xdr:col>
      <xdr:colOff>38100</xdr:colOff>
      <xdr:row>98</xdr:row>
      <xdr:rowOff>82820</xdr:rowOff>
    </xdr:to>
    <xdr:sp macro="" textlink="">
      <xdr:nvSpPr>
        <xdr:cNvPr id="697" name="楕円 696">
          <a:extLst>
            <a:ext uri="{FF2B5EF4-FFF2-40B4-BE49-F238E27FC236}">
              <a16:creationId xmlns:a16="http://schemas.microsoft.com/office/drawing/2014/main" id="{00000000-0008-0000-0600-0000B9020000}"/>
            </a:ext>
          </a:extLst>
        </xdr:cNvPr>
        <xdr:cNvSpPr/>
      </xdr:nvSpPr>
      <xdr:spPr>
        <a:xfrm>
          <a:off x="13652500" y="1678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99347</xdr:rowOff>
    </xdr:from>
    <xdr:ext cx="534377" cy="259045"/>
    <xdr:sp macro="" textlink="">
      <xdr:nvSpPr>
        <xdr:cNvPr id="698" name="テキスト ボックス 697">
          <a:extLst>
            <a:ext uri="{FF2B5EF4-FFF2-40B4-BE49-F238E27FC236}">
              <a16:creationId xmlns:a16="http://schemas.microsoft.com/office/drawing/2014/main" id="{00000000-0008-0000-0600-0000BA020000}"/>
            </a:ext>
          </a:extLst>
        </xdr:cNvPr>
        <xdr:cNvSpPr txBox="1"/>
      </xdr:nvSpPr>
      <xdr:spPr>
        <a:xfrm>
          <a:off x="13436111" y="165585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46929</xdr:rowOff>
    </xdr:from>
    <xdr:to>
      <xdr:col>67</xdr:col>
      <xdr:colOff>101600</xdr:colOff>
      <xdr:row>98</xdr:row>
      <xdr:rowOff>148529</xdr:rowOff>
    </xdr:to>
    <xdr:sp macro="" textlink="">
      <xdr:nvSpPr>
        <xdr:cNvPr id="699" name="楕円 698">
          <a:extLst>
            <a:ext uri="{FF2B5EF4-FFF2-40B4-BE49-F238E27FC236}">
              <a16:creationId xmlns:a16="http://schemas.microsoft.com/office/drawing/2014/main" id="{00000000-0008-0000-0600-0000BB020000}"/>
            </a:ext>
          </a:extLst>
        </xdr:cNvPr>
        <xdr:cNvSpPr/>
      </xdr:nvSpPr>
      <xdr:spPr>
        <a:xfrm>
          <a:off x="12763500" y="16849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98</xdr:row>
      <xdr:rowOff>139656</xdr:rowOff>
    </xdr:from>
    <xdr:ext cx="469744"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2579428" y="16941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1" name="正方形/長方形 700">
          <a:extLst>
            <a:ext uri="{FF2B5EF4-FFF2-40B4-BE49-F238E27FC236}">
              <a16:creationId xmlns:a16="http://schemas.microsoft.com/office/drawing/2014/main" id="{00000000-0008-0000-0600-0000BD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2" name="正方形/長方形 701">
          <a:extLst>
            <a:ext uri="{FF2B5EF4-FFF2-40B4-BE49-F238E27FC236}">
              <a16:creationId xmlns:a16="http://schemas.microsoft.com/office/drawing/2014/main" id="{00000000-0008-0000-0600-0000BE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3" name="正方形/長方形 702">
          <a:extLst>
            <a:ext uri="{FF2B5EF4-FFF2-40B4-BE49-F238E27FC236}">
              <a16:creationId xmlns:a16="http://schemas.microsoft.com/office/drawing/2014/main" id="{00000000-0008-0000-0600-0000BF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6" name="正方形/長方形 705">
          <a:extLst>
            <a:ext uri="{FF2B5EF4-FFF2-40B4-BE49-F238E27FC236}">
              <a16:creationId xmlns:a16="http://schemas.microsoft.com/office/drawing/2014/main" id="{00000000-0008-0000-0600-0000C2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7" name="正方形/長方形 706">
          <a:extLst>
            <a:ext uri="{FF2B5EF4-FFF2-40B4-BE49-F238E27FC236}">
              <a16:creationId xmlns:a16="http://schemas.microsoft.com/office/drawing/2014/main" id="{00000000-0008-0000-0600-0000C3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0" name="直線コネクタ 709">
          <a:extLst>
            <a:ext uri="{FF2B5EF4-FFF2-40B4-BE49-F238E27FC236}">
              <a16:creationId xmlns:a16="http://schemas.microsoft.com/office/drawing/2014/main" id="{00000000-0008-0000-0600-0000C6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11" name="直線コネクタ 710">
          <a:extLst>
            <a:ext uri="{FF2B5EF4-FFF2-40B4-BE49-F238E27FC236}">
              <a16:creationId xmlns:a16="http://schemas.microsoft.com/office/drawing/2014/main" id="{00000000-0008-0000-0600-0000C7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13" name="直線コネクタ 712">
          <a:extLst>
            <a:ext uri="{FF2B5EF4-FFF2-40B4-BE49-F238E27FC236}">
              <a16:creationId xmlns:a16="http://schemas.microsoft.com/office/drawing/2014/main" id="{00000000-0008-0000-0600-0000C9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15" name="直線コネクタ 714">
          <a:extLst>
            <a:ext uri="{FF2B5EF4-FFF2-40B4-BE49-F238E27FC236}">
              <a16:creationId xmlns:a16="http://schemas.microsoft.com/office/drawing/2014/main" id="{00000000-0008-0000-0600-0000CB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168927</xdr:rowOff>
    </xdr:from>
    <xdr:ext cx="467179"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7820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130827</xdr:rowOff>
    </xdr:from>
    <xdr:ext cx="467179"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7820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19" name="直線コネクタ 718">
          <a:extLst>
            <a:ext uri="{FF2B5EF4-FFF2-40B4-BE49-F238E27FC236}">
              <a16:creationId xmlns:a16="http://schemas.microsoft.com/office/drawing/2014/main" id="{00000000-0008-0000-0600-0000CF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92727</xdr:rowOff>
    </xdr:from>
    <xdr:ext cx="467179"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7820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1" name="直線コネクタ 720">
          <a:extLst>
            <a:ext uri="{FF2B5EF4-FFF2-40B4-BE49-F238E27FC236}">
              <a16:creationId xmlns:a16="http://schemas.microsoft.com/office/drawing/2014/main" id="{00000000-0008-0000-0600-0000D1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2" name="テキスト ボックス 721">
          <a:extLst>
            <a:ext uri="{FF2B5EF4-FFF2-40B4-BE49-F238E27FC236}">
              <a16:creationId xmlns:a16="http://schemas.microsoft.com/office/drawing/2014/main" id="{00000000-0008-0000-0600-0000D2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3" name="投資及び出資金グラフ枠">
          <a:extLst>
            <a:ext uri="{FF2B5EF4-FFF2-40B4-BE49-F238E27FC236}">
              <a16:creationId xmlns:a16="http://schemas.microsoft.com/office/drawing/2014/main" id="{00000000-0008-0000-0600-0000D3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120650</xdr:rowOff>
    </xdr:from>
    <xdr:to>
      <xdr:col>116</xdr:col>
      <xdr:colOff>62864</xdr:colOff>
      <xdr:row>39</xdr:row>
      <xdr:rowOff>44450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flipV="1">
          <a:off x="22159595" y="5435600"/>
          <a:ext cx="1269" cy="1295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25" name="投資及び出資金最小値テキスト">
          <a:extLst>
            <a:ext uri="{FF2B5EF4-FFF2-40B4-BE49-F238E27FC236}">
              <a16:creationId xmlns:a16="http://schemas.microsoft.com/office/drawing/2014/main" id="{00000000-0008-0000-0600-0000D5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67327</xdr:rowOff>
    </xdr:from>
    <xdr:ext cx="469744" cy="259045"/>
    <xdr:sp macro="" textlink="">
      <xdr:nvSpPr>
        <xdr:cNvPr id="727" name="投資及び出資金最大値テキスト">
          <a:extLst>
            <a:ext uri="{FF2B5EF4-FFF2-40B4-BE49-F238E27FC236}">
              <a16:creationId xmlns:a16="http://schemas.microsoft.com/office/drawing/2014/main" id="{00000000-0008-0000-0600-0000D7020000}"/>
            </a:ext>
          </a:extLst>
        </xdr:cNvPr>
        <xdr:cNvSpPr txBox="1"/>
      </xdr:nvSpPr>
      <xdr:spPr>
        <a:xfrm>
          <a:off x="22212300" y="5210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120650</xdr:rowOff>
    </xdr:from>
    <xdr:to>
      <xdr:col>116</xdr:col>
      <xdr:colOff>152400</xdr:colOff>
      <xdr:row>31</xdr:row>
      <xdr:rowOff>120650</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22072600" y="5435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44450</xdr:rowOff>
    </xdr:from>
    <xdr:to>
      <xdr:col>116</xdr:col>
      <xdr:colOff>63500</xdr:colOff>
      <xdr:row>39</xdr:row>
      <xdr:rowOff>44450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21323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50817</xdr:rowOff>
    </xdr:from>
    <xdr:ext cx="378565" cy="259045"/>
    <xdr:sp macro="" textlink="">
      <xdr:nvSpPr>
        <xdr:cNvPr id="730" name="投資及び出資金平均値テキスト">
          <a:extLst>
            <a:ext uri="{FF2B5EF4-FFF2-40B4-BE49-F238E27FC236}">
              <a16:creationId xmlns:a16="http://schemas.microsoft.com/office/drawing/2014/main" id="{00000000-0008-0000-0600-0000DA020000}"/>
            </a:ext>
          </a:extLst>
        </xdr:cNvPr>
        <xdr:cNvSpPr txBox="1"/>
      </xdr:nvSpPr>
      <xdr:spPr>
        <a:xfrm>
          <a:off x="22212300" y="6394467"/>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27940</xdr:rowOff>
    </xdr:from>
    <xdr:to>
      <xdr:col>116</xdr:col>
      <xdr:colOff>114300</xdr:colOff>
      <xdr:row>38</xdr:row>
      <xdr:rowOff>129540</xdr:rowOff>
    </xdr:to>
    <xdr:sp macro="" textlink="">
      <xdr:nvSpPr>
        <xdr:cNvPr id="731" name="フローチャート: 判断 730">
          <a:extLst>
            <a:ext uri="{FF2B5EF4-FFF2-40B4-BE49-F238E27FC236}">
              <a16:creationId xmlns:a16="http://schemas.microsoft.com/office/drawing/2014/main" id="{00000000-0008-0000-0600-0000DB020000}"/>
            </a:ext>
          </a:extLst>
        </xdr:cNvPr>
        <xdr:cNvSpPr/>
      </xdr:nvSpPr>
      <xdr:spPr>
        <a:xfrm>
          <a:off x="22110700" y="6543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44450</xdr:rowOff>
    </xdr:from>
    <xdr:to>
      <xdr:col>111</xdr:col>
      <xdr:colOff>177800</xdr:colOff>
      <xdr:row>39</xdr:row>
      <xdr:rowOff>44450</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2043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147765</xdr:rowOff>
    </xdr:from>
    <xdr:to>
      <xdr:col>112</xdr:col>
      <xdr:colOff>38100</xdr:colOff>
      <xdr:row>38</xdr:row>
      <xdr:rowOff>77915</xdr:rowOff>
    </xdr:to>
    <xdr:sp macro="" textlink="">
      <xdr:nvSpPr>
        <xdr:cNvPr id="733" name="フローチャート: 判断 732">
          <a:extLst>
            <a:ext uri="{FF2B5EF4-FFF2-40B4-BE49-F238E27FC236}">
              <a16:creationId xmlns:a16="http://schemas.microsoft.com/office/drawing/2014/main" id="{00000000-0008-0000-0600-0000DD020000}"/>
            </a:ext>
          </a:extLst>
        </xdr:cNvPr>
        <xdr:cNvSpPr/>
      </xdr:nvSpPr>
      <xdr:spPr>
        <a:xfrm>
          <a:off x="21272500" y="6491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94442</xdr:rowOff>
    </xdr:from>
    <xdr:ext cx="378565"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21134017" y="626664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44450</xdr:rowOff>
    </xdr:from>
    <xdr:to>
      <xdr:col>107</xdr:col>
      <xdr:colOff>50800</xdr:colOff>
      <xdr:row>39</xdr:row>
      <xdr:rowOff>44450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9545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7176</xdr:rowOff>
    </xdr:from>
    <xdr:to>
      <xdr:col>107</xdr:col>
      <xdr:colOff>101600</xdr:colOff>
      <xdr:row>38</xdr:row>
      <xdr:rowOff>108776</xdr:rowOff>
    </xdr:to>
    <xdr:sp macro="" textlink="">
      <xdr:nvSpPr>
        <xdr:cNvPr id="736" name="フローチャート: 判断 735">
          <a:extLst>
            <a:ext uri="{FF2B5EF4-FFF2-40B4-BE49-F238E27FC236}">
              <a16:creationId xmlns:a16="http://schemas.microsoft.com/office/drawing/2014/main" id="{00000000-0008-0000-0600-0000E0020000}"/>
            </a:ext>
          </a:extLst>
        </xdr:cNvPr>
        <xdr:cNvSpPr/>
      </xdr:nvSpPr>
      <xdr:spPr>
        <a:xfrm>
          <a:off x="20383500" y="6522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125303</xdr:rowOff>
    </xdr:from>
    <xdr:ext cx="378565"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20245017" y="629750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44450</xdr:rowOff>
    </xdr:from>
    <xdr:to>
      <xdr:col>102</xdr:col>
      <xdr:colOff>114300</xdr:colOff>
      <xdr:row>39</xdr:row>
      <xdr:rowOff>44450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8656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154432</xdr:rowOff>
    </xdr:from>
    <xdr:to>
      <xdr:col>102</xdr:col>
      <xdr:colOff>165100</xdr:colOff>
      <xdr:row>38</xdr:row>
      <xdr:rowOff>84582</xdr:rowOff>
    </xdr:to>
    <xdr:sp macro="" textlink="">
      <xdr:nvSpPr>
        <xdr:cNvPr id="739" name="フローチャート: 判断 738">
          <a:extLst>
            <a:ext uri="{FF2B5EF4-FFF2-40B4-BE49-F238E27FC236}">
              <a16:creationId xmlns:a16="http://schemas.microsoft.com/office/drawing/2014/main" id="{00000000-0008-0000-0600-0000E3020000}"/>
            </a:ext>
          </a:extLst>
        </xdr:cNvPr>
        <xdr:cNvSpPr/>
      </xdr:nvSpPr>
      <xdr:spPr>
        <a:xfrm>
          <a:off x="19494500" y="6498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36</xdr:row>
      <xdr:rowOff>101109</xdr:rowOff>
    </xdr:from>
    <xdr:ext cx="378565"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19356017" y="627330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137287</xdr:rowOff>
    </xdr:from>
    <xdr:to>
      <xdr:col>98</xdr:col>
      <xdr:colOff>38100</xdr:colOff>
      <xdr:row>38</xdr:row>
      <xdr:rowOff>67437</xdr:rowOff>
    </xdr:to>
    <xdr:sp macro="" textlink="">
      <xdr:nvSpPr>
        <xdr:cNvPr id="741" name="フローチャート: 判断 740">
          <a:extLst>
            <a:ext uri="{FF2B5EF4-FFF2-40B4-BE49-F238E27FC236}">
              <a16:creationId xmlns:a16="http://schemas.microsoft.com/office/drawing/2014/main" id="{00000000-0008-0000-0600-0000E5020000}"/>
            </a:ext>
          </a:extLst>
        </xdr:cNvPr>
        <xdr:cNvSpPr/>
      </xdr:nvSpPr>
      <xdr:spPr>
        <a:xfrm>
          <a:off x="18605500" y="64809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83964</xdr:rowOff>
    </xdr:from>
    <xdr:ext cx="469744"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18421428" y="62561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5" name="テキスト ボックス 744">
          <a:extLst>
            <a:ext uri="{FF2B5EF4-FFF2-40B4-BE49-F238E27FC236}">
              <a16:creationId xmlns:a16="http://schemas.microsoft.com/office/drawing/2014/main" id="{00000000-0008-0000-0600-0000E9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7" name="テキスト ボックス 746">
          <a:extLst>
            <a:ext uri="{FF2B5EF4-FFF2-40B4-BE49-F238E27FC236}">
              <a16:creationId xmlns:a16="http://schemas.microsoft.com/office/drawing/2014/main" id="{00000000-0008-0000-0600-0000EB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165100</xdr:rowOff>
    </xdr:from>
    <xdr:to>
      <xdr:col>116</xdr:col>
      <xdr:colOff>114300</xdr:colOff>
      <xdr:row>39</xdr:row>
      <xdr:rowOff>95250</xdr:rowOff>
    </xdr:to>
    <xdr:sp macro="" textlink="">
      <xdr:nvSpPr>
        <xdr:cNvPr id="748" name="楕円 747">
          <a:extLst>
            <a:ext uri="{FF2B5EF4-FFF2-40B4-BE49-F238E27FC236}">
              <a16:creationId xmlns:a16="http://schemas.microsoft.com/office/drawing/2014/main" id="{00000000-0008-0000-0600-0000EC020000}"/>
            </a:ext>
          </a:extLst>
        </xdr:cNvPr>
        <xdr:cNvSpPr/>
      </xdr:nvSpPr>
      <xdr:spPr>
        <a:xfrm>
          <a:off x="22110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80027</xdr:rowOff>
    </xdr:from>
    <xdr:ext cx="249299" cy="259045"/>
    <xdr:sp macro="" textlink="">
      <xdr:nvSpPr>
        <xdr:cNvPr id="749" name="投資及び出資金該当値テキスト">
          <a:extLst>
            <a:ext uri="{FF2B5EF4-FFF2-40B4-BE49-F238E27FC236}">
              <a16:creationId xmlns:a16="http://schemas.microsoft.com/office/drawing/2014/main" id="{00000000-0008-0000-0600-0000ED020000}"/>
            </a:ext>
          </a:extLst>
        </xdr:cNvPr>
        <xdr:cNvSpPr txBox="1"/>
      </xdr:nvSpPr>
      <xdr:spPr>
        <a:xfrm>
          <a:off x="22212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165100</xdr:rowOff>
    </xdr:from>
    <xdr:to>
      <xdr:col>112</xdr:col>
      <xdr:colOff>38100</xdr:colOff>
      <xdr:row>39</xdr:row>
      <xdr:rowOff>95250</xdr:rowOff>
    </xdr:to>
    <xdr:sp macro="" textlink="">
      <xdr:nvSpPr>
        <xdr:cNvPr id="750" name="楕円 749">
          <a:extLst>
            <a:ext uri="{FF2B5EF4-FFF2-40B4-BE49-F238E27FC236}">
              <a16:creationId xmlns:a16="http://schemas.microsoft.com/office/drawing/2014/main" id="{00000000-0008-0000-0600-0000EE020000}"/>
            </a:ext>
          </a:extLst>
        </xdr:cNvPr>
        <xdr:cNvSpPr/>
      </xdr:nvSpPr>
      <xdr:spPr>
        <a:xfrm>
          <a:off x="2127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86377</xdr:rowOff>
    </xdr:from>
    <xdr:ext cx="249299"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119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165100</xdr:rowOff>
    </xdr:from>
    <xdr:to>
      <xdr:col>107</xdr:col>
      <xdr:colOff>101600</xdr:colOff>
      <xdr:row>39</xdr:row>
      <xdr:rowOff>95250</xdr:rowOff>
    </xdr:to>
    <xdr:sp macro="" textlink="">
      <xdr:nvSpPr>
        <xdr:cNvPr id="752" name="楕円 751">
          <a:extLst>
            <a:ext uri="{FF2B5EF4-FFF2-40B4-BE49-F238E27FC236}">
              <a16:creationId xmlns:a16="http://schemas.microsoft.com/office/drawing/2014/main" id="{00000000-0008-0000-0600-0000F0020000}"/>
            </a:ext>
          </a:extLst>
        </xdr:cNvPr>
        <xdr:cNvSpPr/>
      </xdr:nvSpPr>
      <xdr:spPr>
        <a:xfrm>
          <a:off x="2038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86377</xdr:rowOff>
    </xdr:from>
    <xdr:ext cx="249299"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030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165100</xdr:rowOff>
    </xdr:from>
    <xdr:to>
      <xdr:col>102</xdr:col>
      <xdr:colOff>165100</xdr:colOff>
      <xdr:row>39</xdr:row>
      <xdr:rowOff>95250</xdr:rowOff>
    </xdr:to>
    <xdr:sp macro="" textlink="">
      <xdr:nvSpPr>
        <xdr:cNvPr id="754" name="楕円 753">
          <a:extLst>
            <a:ext uri="{FF2B5EF4-FFF2-40B4-BE49-F238E27FC236}">
              <a16:creationId xmlns:a16="http://schemas.microsoft.com/office/drawing/2014/main" id="{00000000-0008-0000-0600-0000F2020000}"/>
            </a:ext>
          </a:extLst>
        </xdr:cNvPr>
        <xdr:cNvSpPr/>
      </xdr:nvSpPr>
      <xdr:spPr>
        <a:xfrm>
          <a:off x="19494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86377</xdr:rowOff>
    </xdr:from>
    <xdr:ext cx="249299"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9420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165100</xdr:rowOff>
    </xdr:from>
    <xdr:to>
      <xdr:col>98</xdr:col>
      <xdr:colOff>38100</xdr:colOff>
      <xdr:row>39</xdr:row>
      <xdr:rowOff>95250</xdr:rowOff>
    </xdr:to>
    <xdr:sp macro="" textlink="">
      <xdr:nvSpPr>
        <xdr:cNvPr id="756" name="楕円 755">
          <a:extLst>
            <a:ext uri="{FF2B5EF4-FFF2-40B4-BE49-F238E27FC236}">
              <a16:creationId xmlns:a16="http://schemas.microsoft.com/office/drawing/2014/main" id="{00000000-0008-0000-0600-0000F4020000}"/>
            </a:ext>
          </a:extLst>
        </xdr:cNvPr>
        <xdr:cNvSpPr/>
      </xdr:nvSpPr>
      <xdr:spPr>
        <a:xfrm>
          <a:off x="18605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86377</xdr:rowOff>
    </xdr:from>
    <xdr:ext cx="249299"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18531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8" name="正方形/長方形 757">
          <a:extLst>
            <a:ext uri="{FF2B5EF4-FFF2-40B4-BE49-F238E27FC236}">
              <a16:creationId xmlns:a16="http://schemas.microsoft.com/office/drawing/2014/main" id="{00000000-0008-0000-0600-0000F6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59" name="正方形/長方形 758">
          <a:extLst>
            <a:ext uri="{FF2B5EF4-FFF2-40B4-BE49-F238E27FC236}">
              <a16:creationId xmlns:a16="http://schemas.microsoft.com/office/drawing/2014/main" id="{00000000-0008-0000-0600-0000F7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0" name="正方形/長方形 759">
          <a:extLst>
            <a:ext uri="{FF2B5EF4-FFF2-40B4-BE49-F238E27FC236}">
              <a16:creationId xmlns:a16="http://schemas.microsoft.com/office/drawing/2014/main" id="{00000000-0008-0000-0600-0000F8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3" name="正方形/長方形 762">
          <a:extLst>
            <a:ext uri="{FF2B5EF4-FFF2-40B4-BE49-F238E27FC236}">
              <a16:creationId xmlns:a16="http://schemas.microsoft.com/office/drawing/2014/main" id="{00000000-0008-0000-0600-0000FB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4" name="正方形/長方形 763">
          <a:extLst>
            <a:ext uri="{FF2B5EF4-FFF2-40B4-BE49-F238E27FC236}">
              <a16:creationId xmlns:a16="http://schemas.microsoft.com/office/drawing/2014/main" id="{00000000-0008-0000-0600-0000FC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5" name="正方形/長方形 764">
          <a:extLst>
            <a:ext uri="{FF2B5EF4-FFF2-40B4-BE49-F238E27FC236}">
              <a16:creationId xmlns:a16="http://schemas.microsoft.com/office/drawing/2014/main" id="{00000000-0008-0000-0600-0000FD02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7" name="直線コネクタ 766">
          <a:extLst>
            <a:ext uri="{FF2B5EF4-FFF2-40B4-BE49-F238E27FC236}">
              <a16:creationId xmlns:a16="http://schemas.microsoft.com/office/drawing/2014/main" id="{00000000-0008-0000-0600-0000FF02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68" name="直線コネクタ 767">
          <a:extLst>
            <a:ext uri="{FF2B5EF4-FFF2-40B4-BE49-F238E27FC236}">
              <a16:creationId xmlns:a16="http://schemas.microsoft.com/office/drawing/2014/main" id="{00000000-0008-0000-0600-000000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70" name="直線コネクタ 769">
          <a:extLst>
            <a:ext uri="{FF2B5EF4-FFF2-40B4-BE49-F238E27FC236}">
              <a16:creationId xmlns:a16="http://schemas.microsoft.com/office/drawing/2014/main" id="{00000000-0008-0000-0600-000002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72" name="直線コネクタ 771">
          <a:extLst>
            <a:ext uri="{FF2B5EF4-FFF2-40B4-BE49-F238E27FC236}">
              <a16:creationId xmlns:a16="http://schemas.microsoft.com/office/drawing/2014/main" id="{00000000-0008-0000-0600-000004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74" name="直線コネクタ 773">
          <a:extLst>
            <a:ext uri="{FF2B5EF4-FFF2-40B4-BE49-F238E27FC236}">
              <a16:creationId xmlns:a16="http://schemas.microsoft.com/office/drawing/2014/main" id="{00000000-0008-0000-0600-000006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77" name="テキスト ボックス 776">
          <a:extLst>
            <a:ext uri="{FF2B5EF4-FFF2-40B4-BE49-F238E27FC236}">
              <a16:creationId xmlns:a16="http://schemas.microsoft.com/office/drawing/2014/main" id="{00000000-0008-0000-0600-000009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8" name="直線コネクタ 777">
          <a:extLst>
            <a:ext uri="{FF2B5EF4-FFF2-40B4-BE49-F238E27FC236}">
              <a16:creationId xmlns:a16="http://schemas.microsoft.com/office/drawing/2014/main" id="{00000000-0008-0000-0600-00000A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79" name="テキスト ボックス 778">
          <a:extLst>
            <a:ext uri="{FF2B5EF4-FFF2-40B4-BE49-F238E27FC236}">
              <a16:creationId xmlns:a16="http://schemas.microsoft.com/office/drawing/2014/main" id="{00000000-0008-0000-0600-00000B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0" name="貸付金グラフ枠">
          <a:extLst>
            <a:ext uri="{FF2B5EF4-FFF2-40B4-BE49-F238E27FC236}">
              <a16:creationId xmlns:a16="http://schemas.microsoft.com/office/drawing/2014/main" id="{00000000-0008-0000-0600-00000C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73272</xdr:rowOff>
    </xdr:from>
    <xdr:to>
      <xdr:col>116</xdr:col>
      <xdr:colOff>62864</xdr:colOff>
      <xdr:row>59</xdr:row>
      <xdr:rowOff>44450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flipV="1">
          <a:off x="22159595" y="8817222"/>
          <a:ext cx="1269" cy="13427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82" name="貸付金最小値テキスト">
          <a:extLst>
            <a:ext uri="{FF2B5EF4-FFF2-40B4-BE49-F238E27FC236}">
              <a16:creationId xmlns:a16="http://schemas.microsoft.com/office/drawing/2014/main" id="{00000000-0008-0000-0600-00000E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19949</xdr:rowOff>
    </xdr:from>
    <xdr:ext cx="534377" cy="259045"/>
    <xdr:sp macro="" textlink="">
      <xdr:nvSpPr>
        <xdr:cNvPr id="784" name="貸付金最大値テキスト">
          <a:extLst>
            <a:ext uri="{FF2B5EF4-FFF2-40B4-BE49-F238E27FC236}">
              <a16:creationId xmlns:a16="http://schemas.microsoft.com/office/drawing/2014/main" id="{00000000-0008-0000-0600-000010030000}"/>
            </a:ext>
          </a:extLst>
        </xdr:cNvPr>
        <xdr:cNvSpPr txBox="1"/>
      </xdr:nvSpPr>
      <xdr:spPr>
        <a:xfrm>
          <a:off x="22212300" y="85924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70,487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73272</xdr:rowOff>
    </xdr:from>
    <xdr:to>
      <xdr:col>116</xdr:col>
      <xdr:colOff>152400</xdr:colOff>
      <xdr:row>51</xdr:row>
      <xdr:rowOff>73272</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22072600" y="88172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14904</xdr:rowOff>
    </xdr:from>
    <xdr:to>
      <xdr:col>116</xdr:col>
      <xdr:colOff>63500</xdr:colOff>
      <xdr:row>59</xdr:row>
      <xdr:rowOff>15932</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21323300" y="10130454"/>
          <a:ext cx="838200" cy="1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109986</xdr:rowOff>
    </xdr:from>
    <xdr:ext cx="469744" cy="259045"/>
    <xdr:sp macro="" textlink="">
      <xdr:nvSpPr>
        <xdr:cNvPr id="787" name="貸付金平均値テキスト">
          <a:extLst>
            <a:ext uri="{FF2B5EF4-FFF2-40B4-BE49-F238E27FC236}">
              <a16:creationId xmlns:a16="http://schemas.microsoft.com/office/drawing/2014/main" id="{00000000-0008-0000-0600-000013030000}"/>
            </a:ext>
          </a:extLst>
        </xdr:cNvPr>
        <xdr:cNvSpPr txBox="1"/>
      </xdr:nvSpPr>
      <xdr:spPr>
        <a:xfrm>
          <a:off x="22212300" y="98826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87109</xdr:rowOff>
    </xdr:from>
    <xdr:to>
      <xdr:col>116</xdr:col>
      <xdr:colOff>114300</xdr:colOff>
      <xdr:row>59</xdr:row>
      <xdr:rowOff>17259</xdr:rowOff>
    </xdr:to>
    <xdr:sp macro="" textlink="">
      <xdr:nvSpPr>
        <xdr:cNvPr id="788" name="フローチャート: 判断 787">
          <a:extLst>
            <a:ext uri="{FF2B5EF4-FFF2-40B4-BE49-F238E27FC236}">
              <a16:creationId xmlns:a16="http://schemas.microsoft.com/office/drawing/2014/main" id="{00000000-0008-0000-0600-000014030000}"/>
            </a:ext>
          </a:extLst>
        </xdr:cNvPr>
        <xdr:cNvSpPr/>
      </xdr:nvSpPr>
      <xdr:spPr>
        <a:xfrm>
          <a:off x="22110700" y="10031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13970</xdr:rowOff>
    </xdr:from>
    <xdr:to>
      <xdr:col>111</xdr:col>
      <xdr:colOff>177800</xdr:colOff>
      <xdr:row>59</xdr:row>
      <xdr:rowOff>14904</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20434300" y="10129520"/>
          <a:ext cx="889000" cy="9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88653</xdr:rowOff>
    </xdr:from>
    <xdr:to>
      <xdr:col>112</xdr:col>
      <xdr:colOff>38100</xdr:colOff>
      <xdr:row>59</xdr:row>
      <xdr:rowOff>18803</xdr:rowOff>
    </xdr:to>
    <xdr:sp macro="" textlink="">
      <xdr:nvSpPr>
        <xdr:cNvPr id="790" name="フローチャート: 判断 789">
          <a:extLst>
            <a:ext uri="{FF2B5EF4-FFF2-40B4-BE49-F238E27FC236}">
              <a16:creationId xmlns:a16="http://schemas.microsoft.com/office/drawing/2014/main" id="{00000000-0008-0000-0600-000016030000}"/>
            </a:ext>
          </a:extLst>
        </xdr:cNvPr>
        <xdr:cNvSpPr/>
      </xdr:nvSpPr>
      <xdr:spPr>
        <a:xfrm>
          <a:off x="21272500" y="100327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35330</xdr:rowOff>
    </xdr:from>
    <xdr:ext cx="469744"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21088428" y="98079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13970</xdr:rowOff>
    </xdr:from>
    <xdr:to>
      <xdr:col>107</xdr:col>
      <xdr:colOff>50800</xdr:colOff>
      <xdr:row>59</xdr:row>
      <xdr:rowOff>21342</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flipV="1">
          <a:off x="19545300" y="10129520"/>
          <a:ext cx="889000" cy="7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86805</xdr:rowOff>
    </xdr:from>
    <xdr:to>
      <xdr:col>107</xdr:col>
      <xdr:colOff>101600</xdr:colOff>
      <xdr:row>59</xdr:row>
      <xdr:rowOff>16955</xdr:rowOff>
    </xdr:to>
    <xdr:sp macro="" textlink="">
      <xdr:nvSpPr>
        <xdr:cNvPr id="793" name="フローチャート: 判断 792">
          <a:extLst>
            <a:ext uri="{FF2B5EF4-FFF2-40B4-BE49-F238E27FC236}">
              <a16:creationId xmlns:a16="http://schemas.microsoft.com/office/drawing/2014/main" id="{00000000-0008-0000-0600-000019030000}"/>
            </a:ext>
          </a:extLst>
        </xdr:cNvPr>
        <xdr:cNvSpPr/>
      </xdr:nvSpPr>
      <xdr:spPr>
        <a:xfrm>
          <a:off x="20383500" y="10030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33482</xdr:rowOff>
    </xdr:from>
    <xdr:ext cx="469744" cy="25904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20199428" y="98061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17113</xdr:rowOff>
    </xdr:from>
    <xdr:to>
      <xdr:col>102</xdr:col>
      <xdr:colOff>114300</xdr:colOff>
      <xdr:row>59</xdr:row>
      <xdr:rowOff>21342</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18656300" y="10132663"/>
          <a:ext cx="889000" cy="4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80804</xdr:rowOff>
    </xdr:from>
    <xdr:to>
      <xdr:col>102</xdr:col>
      <xdr:colOff>165100</xdr:colOff>
      <xdr:row>59</xdr:row>
      <xdr:rowOff>10954</xdr:rowOff>
    </xdr:to>
    <xdr:sp macro="" textlink="">
      <xdr:nvSpPr>
        <xdr:cNvPr id="796" name="フローチャート: 判断 795">
          <a:extLst>
            <a:ext uri="{FF2B5EF4-FFF2-40B4-BE49-F238E27FC236}">
              <a16:creationId xmlns:a16="http://schemas.microsoft.com/office/drawing/2014/main" id="{00000000-0008-0000-0600-00001C030000}"/>
            </a:ext>
          </a:extLst>
        </xdr:cNvPr>
        <xdr:cNvSpPr/>
      </xdr:nvSpPr>
      <xdr:spPr>
        <a:xfrm>
          <a:off x="19494500" y="100249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27481</xdr:rowOff>
    </xdr:from>
    <xdr:ext cx="469744"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19310428" y="98001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61525</xdr:rowOff>
    </xdr:from>
    <xdr:to>
      <xdr:col>98</xdr:col>
      <xdr:colOff>38100</xdr:colOff>
      <xdr:row>58</xdr:row>
      <xdr:rowOff>163125</xdr:rowOff>
    </xdr:to>
    <xdr:sp macro="" textlink="">
      <xdr:nvSpPr>
        <xdr:cNvPr id="798" name="フローチャート: 判断 797">
          <a:extLst>
            <a:ext uri="{FF2B5EF4-FFF2-40B4-BE49-F238E27FC236}">
              <a16:creationId xmlns:a16="http://schemas.microsoft.com/office/drawing/2014/main" id="{00000000-0008-0000-0600-00001E030000}"/>
            </a:ext>
          </a:extLst>
        </xdr:cNvPr>
        <xdr:cNvSpPr/>
      </xdr:nvSpPr>
      <xdr:spPr>
        <a:xfrm>
          <a:off x="18605500" y="10005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8202</xdr:rowOff>
    </xdr:from>
    <xdr:ext cx="469744"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18421428" y="9780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2" name="テキスト ボックス 801">
          <a:extLst>
            <a:ext uri="{FF2B5EF4-FFF2-40B4-BE49-F238E27FC236}">
              <a16:creationId xmlns:a16="http://schemas.microsoft.com/office/drawing/2014/main" id="{00000000-0008-0000-0600-000022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136582</xdr:rowOff>
    </xdr:from>
    <xdr:to>
      <xdr:col>116</xdr:col>
      <xdr:colOff>114300</xdr:colOff>
      <xdr:row>59</xdr:row>
      <xdr:rowOff>66732</xdr:rowOff>
    </xdr:to>
    <xdr:sp macro="" textlink="">
      <xdr:nvSpPr>
        <xdr:cNvPr id="805" name="楕円 804">
          <a:extLst>
            <a:ext uri="{FF2B5EF4-FFF2-40B4-BE49-F238E27FC236}">
              <a16:creationId xmlns:a16="http://schemas.microsoft.com/office/drawing/2014/main" id="{00000000-0008-0000-0600-000025030000}"/>
            </a:ext>
          </a:extLst>
        </xdr:cNvPr>
        <xdr:cNvSpPr/>
      </xdr:nvSpPr>
      <xdr:spPr>
        <a:xfrm>
          <a:off x="22110700" y="10080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65536</xdr:rowOff>
    </xdr:from>
    <xdr:ext cx="469744" cy="259045"/>
    <xdr:sp macro="" textlink="">
      <xdr:nvSpPr>
        <xdr:cNvPr id="806" name="貸付金該当値テキスト">
          <a:extLst>
            <a:ext uri="{FF2B5EF4-FFF2-40B4-BE49-F238E27FC236}">
              <a16:creationId xmlns:a16="http://schemas.microsoft.com/office/drawing/2014/main" id="{00000000-0008-0000-0600-000026030000}"/>
            </a:ext>
          </a:extLst>
        </xdr:cNvPr>
        <xdr:cNvSpPr txBox="1"/>
      </xdr:nvSpPr>
      <xdr:spPr>
        <a:xfrm>
          <a:off x="22212300" y="100096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135554</xdr:rowOff>
    </xdr:from>
    <xdr:to>
      <xdr:col>112</xdr:col>
      <xdr:colOff>38100</xdr:colOff>
      <xdr:row>59</xdr:row>
      <xdr:rowOff>65704</xdr:rowOff>
    </xdr:to>
    <xdr:sp macro="" textlink="">
      <xdr:nvSpPr>
        <xdr:cNvPr id="807" name="楕円 806">
          <a:extLst>
            <a:ext uri="{FF2B5EF4-FFF2-40B4-BE49-F238E27FC236}">
              <a16:creationId xmlns:a16="http://schemas.microsoft.com/office/drawing/2014/main" id="{00000000-0008-0000-0600-000027030000}"/>
            </a:ext>
          </a:extLst>
        </xdr:cNvPr>
        <xdr:cNvSpPr/>
      </xdr:nvSpPr>
      <xdr:spPr>
        <a:xfrm>
          <a:off x="21272500" y="100796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56831</xdr:rowOff>
    </xdr:from>
    <xdr:ext cx="469744"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21088428" y="101723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134620</xdr:rowOff>
    </xdr:from>
    <xdr:to>
      <xdr:col>107</xdr:col>
      <xdr:colOff>101600</xdr:colOff>
      <xdr:row>59</xdr:row>
      <xdr:rowOff>64770</xdr:rowOff>
    </xdr:to>
    <xdr:sp macro="" textlink="">
      <xdr:nvSpPr>
        <xdr:cNvPr id="809" name="楕円 808">
          <a:extLst>
            <a:ext uri="{FF2B5EF4-FFF2-40B4-BE49-F238E27FC236}">
              <a16:creationId xmlns:a16="http://schemas.microsoft.com/office/drawing/2014/main" id="{00000000-0008-0000-0600-000029030000}"/>
            </a:ext>
          </a:extLst>
        </xdr:cNvPr>
        <xdr:cNvSpPr/>
      </xdr:nvSpPr>
      <xdr:spPr>
        <a:xfrm>
          <a:off x="20383500" y="10078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55897</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0199428" y="10171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141992</xdr:rowOff>
    </xdr:from>
    <xdr:to>
      <xdr:col>102</xdr:col>
      <xdr:colOff>165100</xdr:colOff>
      <xdr:row>59</xdr:row>
      <xdr:rowOff>72142</xdr:rowOff>
    </xdr:to>
    <xdr:sp macro="" textlink="">
      <xdr:nvSpPr>
        <xdr:cNvPr id="811" name="楕円 810">
          <a:extLst>
            <a:ext uri="{FF2B5EF4-FFF2-40B4-BE49-F238E27FC236}">
              <a16:creationId xmlns:a16="http://schemas.microsoft.com/office/drawing/2014/main" id="{00000000-0008-0000-0600-00002B030000}"/>
            </a:ext>
          </a:extLst>
        </xdr:cNvPr>
        <xdr:cNvSpPr/>
      </xdr:nvSpPr>
      <xdr:spPr>
        <a:xfrm>
          <a:off x="19494500" y="10086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63269</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9310428" y="10178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137763</xdr:rowOff>
    </xdr:from>
    <xdr:to>
      <xdr:col>98</xdr:col>
      <xdr:colOff>38100</xdr:colOff>
      <xdr:row>59</xdr:row>
      <xdr:rowOff>67913</xdr:rowOff>
    </xdr:to>
    <xdr:sp macro="" textlink="">
      <xdr:nvSpPr>
        <xdr:cNvPr id="813" name="楕円 812">
          <a:extLst>
            <a:ext uri="{FF2B5EF4-FFF2-40B4-BE49-F238E27FC236}">
              <a16:creationId xmlns:a16="http://schemas.microsoft.com/office/drawing/2014/main" id="{00000000-0008-0000-0600-00002D030000}"/>
            </a:ext>
          </a:extLst>
        </xdr:cNvPr>
        <xdr:cNvSpPr/>
      </xdr:nvSpPr>
      <xdr:spPr>
        <a:xfrm>
          <a:off x="18605500" y="10081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59040</xdr:rowOff>
    </xdr:from>
    <xdr:ext cx="469744"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18421428" y="101745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5" name="正方形/長方形 814">
          <a:extLst>
            <a:ext uri="{FF2B5EF4-FFF2-40B4-BE49-F238E27FC236}">
              <a16:creationId xmlns:a16="http://schemas.microsoft.com/office/drawing/2014/main" id="{00000000-0008-0000-0600-00002F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0" name="正方形/長方形 819">
          <a:extLst>
            <a:ext uri="{FF2B5EF4-FFF2-40B4-BE49-F238E27FC236}">
              <a16:creationId xmlns:a16="http://schemas.microsoft.com/office/drawing/2014/main" id="{00000000-0008-0000-0600-000034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1" name="正方形/長方形 820">
          <a:extLst>
            <a:ext uri="{FF2B5EF4-FFF2-40B4-BE49-F238E27FC236}">
              <a16:creationId xmlns:a16="http://schemas.microsoft.com/office/drawing/2014/main" id="{00000000-0008-0000-0600-000035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2" name="正方形/長方形 821">
          <a:extLst>
            <a:ext uri="{FF2B5EF4-FFF2-40B4-BE49-F238E27FC236}">
              <a16:creationId xmlns:a16="http://schemas.microsoft.com/office/drawing/2014/main" id="{00000000-0008-0000-0600-000036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4" name="直線コネクタ 823">
          <a:extLst>
            <a:ext uri="{FF2B5EF4-FFF2-40B4-BE49-F238E27FC236}">
              <a16:creationId xmlns:a16="http://schemas.microsoft.com/office/drawing/2014/main" id="{00000000-0008-0000-0600-000038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26" name="直線コネクタ 825">
          <a:extLst>
            <a:ext uri="{FF2B5EF4-FFF2-40B4-BE49-F238E27FC236}">
              <a16:creationId xmlns:a16="http://schemas.microsoft.com/office/drawing/2014/main" id="{00000000-0008-0000-0600-00003A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28" name="直線コネクタ 827">
          <a:extLst>
            <a:ext uri="{FF2B5EF4-FFF2-40B4-BE49-F238E27FC236}">
              <a16:creationId xmlns:a16="http://schemas.microsoft.com/office/drawing/2014/main" id="{00000000-0008-0000-0600-00003C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30" name="直線コネクタ 829">
          <a:extLst>
            <a:ext uri="{FF2B5EF4-FFF2-40B4-BE49-F238E27FC236}">
              <a16:creationId xmlns:a16="http://schemas.microsoft.com/office/drawing/2014/main" id="{00000000-0008-0000-0600-00003E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32" name="直線コネクタ 831">
          <a:extLst>
            <a:ext uri="{FF2B5EF4-FFF2-40B4-BE49-F238E27FC236}">
              <a16:creationId xmlns:a16="http://schemas.microsoft.com/office/drawing/2014/main" id="{00000000-0008-0000-0600-000040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21970</xdr:rowOff>
    </xdr:from>
    <xdr:ext cx="531299"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7756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38299</xdr:rowOff>
    </xdr:from>
    <xdr:ext cx="531299"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756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0" name="繰出金グラフ枠">
          <a:extLst>
            <a:ext uri="{FF2B5EF4-FFF2-40B4-BE49-F238E27FC236}">
              <a16:creationId xmlns:a16="http://schemas.microsoft.com/office/drawing/2014/main" id="{00000000-0008-0000-0600-000048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55052</xdr:rowOff>
    </xdr:from>
    <xdr:to>
      <xdr:col>116</xdr:col>
      <xdr:colOff>62864</xdr:colOff>
      <xdr:row>79</xdr:row>
      <xdr:rowOff>98585</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flipV="1">
          <a:off x="22159595" y="12228002"/>
          <a:ext cx="1269" cy="14151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102412</xdr:rowOff>
    </xdr:from>
    <xdr:ext cx="534377" cy="259045"/>
    <xdr:sp macro="" textlink="">
      <xdr:nvSpPr>
        <xdr:cNvPr id="842" name="繰出金最小値テキスト">
          <a:extLst>
            <a:ext uri="{FF2B5EF4-FFF2-40B4-BE49-F238E27FC236}">
              <a16:creationId xmlns:a16="http://schemas.microsoft.com/office/drawing/2014/main" id="{00000000-0008-0000-0600-00004A030000}"/>
            </a:ext>
          </a:extLst>
        </xdr:cNvPr>
        <xdr:cNvSpPr txBox="1"/>
      </xdr:nvSpPr>
      <xdr:spPr>
        <a:xfrm>
          <a:off x="22212300" y="13646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98585</xdr:rowOff>
    </xdr:from>
    <xdr:to>
      <xdr:col>116</xdr:col>
      <xdr:colOff>152400</xdr:colOff>
      <xdr:row>79</xdr:row>
      <xdr:rowOff>98585</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22072600" y="136431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70</xdr:row>
      <xdr:rowOff>1729</xdr:rowOff>
    </xdr:from>
    <xdr:ext cx="534377" cy="259045"/>
    <xdr:sp macro="" textlink="">
      <xdr:nvSpPr>
        <xdr:cNvPr id="844" name="繰出金最大値テキスト">
          <a:extLst>
            <a:ext uri="{FF2B5EF4-FFF2-40B4-BE49-F238E27FC236}">
              <a16:creationId xmlns:a16="http://schemas.microsoft.com/office/drawing/2014/main" id="{00000000-0008-0000-0600-00004C030000}"/>
            </a:ext>
          </a:extLst>
        </xdr:cNvPr>
        <xdr:cNvSpPr txBox="1"/>
      </xdr:nvSpPr>
      <xdr:spPr>
        <a:xfrm>
          <a:off x="22212300" y="120032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63,342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55052</xdr:rowOff>
    </xdr:from>
    <xdr:to>
      <xdr:col>116</xdr:col>
      <xdr:colOff>152400</xdr:colOff>
      <xdr:row>71</xdr:row>
      <xdr:rowOff>55052</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22072600" y="122280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51298</xdr:rowOff>
    </xdr:from>
    <xdr:to>
      <xdr:col>116</xdr:col>
      <xdr:colOff>63500</xdr:colOff>
      <xdr:row>76</xdr:row>
      <xdr:rowOff>96233</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flipV="1">
          <a:off x="21323300" y="13081498"/>
          <a:ext cx="838200" cy="449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97506</xdr:rowOff>
    </xdr:from>
    <xdr:ext cx="534377" cy="259045"/>
    <xdr:sp macro="" textlink="">
      <xdr:nvSpPr>
        <xdr:cNvPr id="847" name="繰出金平均値テキスト">
          <a:extLst>
            <a:ext uri="{FF2B5EF4-FFF2-40B4-BE49-F238E27FC236}">
              <a16:creationId xmlns:a16="http://schemas.microsoft.com/office/drawing/2014/main" id="{00000000-0008-0000-0600-00004F030000}"/>
            </a:ext>
          </a:extLst>
        </xdr:cNvPr>
        <xdr:cNvSpPr txBox="1"/>
      </xdr:nvSpPr>
      <xdr:spPr>
        <a:xfrm>
          <a:off x="22212300" y="1278480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74629</xdr:rowOff>
    </xdr:from>
    <xdr:to>
      <xdr:col>116</xdr:col>
      <xdr:colOff>114300</xdr:colOff>
      <xdr:row>76</xdr:row>
      <xdr:rowOff>4778</xdr:rowOff>
    </xdr:to>
    <xdr:sp macro="" textlink="">
      <xdr:nvSpPr>
        <xdr:cNvPr id="848" name="フローチャート: 判断 847">
          <a:extLst>
            <a:ext uri="{FF2B5EF4-FFF2-40B4-BE49-F238E27FC236}">
              <a16:creationId xmlns:a16="http://schemas.microsoft.com/office/drawing/2014/main" id="{00000000-0008-0000-0600-000050030000}"/>
            </a:ext>
          </a:extLst>
        </xdr:cNvPr>
        <xdr:cNvSpPr/>
      </xdr:nvSpPr>
      <xdr:spPr>
        <a:xfrm>
          <a:off x="22110700" y="1293337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96233</xdr:rowOff>
    </xdr:from>
    <xdr:to>
      <xdr:col>111</xdr:col>
      <xdr:colOff>177800</xdr:colOff>
      <xdr:row>76</xdr:row>
      <xdr:rowOff>161939</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flipV="1">
          <a:off x="20434300" y="13126433"/>
          <a:ext cx="889000" cy="65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106567</xdr:rowOff>
    </xdr:from>
    <xdr:to>
      <xdr:col>112</xdr:col>
      <xdr:colOff>38100</xdr:colOff>
      <xdr:row>76</xdr:row>
      <xdr:rowOff>36717</xdr:rowOff>
    </xdr:to>
    <xdr:sp macro="" textlink="">
      <xdr:nvSpPr>
        <xdr:cNvPr id="850" name="フローチャート: 判断 849">
          <a:extLst>
            <a:ext uri="{FF2B5EF4-FFF2-40B4-BE49-F238E27FC236}">
              <a16:creationId xmlns:a16="http://schemas.microsoft.com/office/drawing/2014/main" id="{00000000-0008-0000-0600-000052030000}"/>
            </a:ext>
          </a:extLst>
        </xdr:cNvPr>
        <xdr:cNvSpPr/>
      </xdr:nvSpPr>
      <xdr:spPr>
        <a:xfrm>
          <a:off x="21272500" y="12965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53244</xdr:rowOff>
    </xdr:from>
    <xdr:ext cx="534377"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21056111" y="127405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161939</xdr:rowOff>
    </xdr:from>
    <xdr:to>
      <xdr:col>107</xdr:col>
      <xdr:colOff>50800</xdr:colOff>
      <xdr:row>76</xdr:row>
      <xdr:rowOff>164258</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flipV="1">
          <a:off x="19545300" y="13192139"/>
          <a:ext cx="889000" cy="23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169171</xdr:rowOff>
    </xdr:from>
    <xdr:to>
      <xdr:col>107</xdr:col>
      <xdr:colOff>101600</xdr:colOff>
      <xdr:row>76</xdr:row>
      <xdr:rowOff>99321</xdr:rowOff>
    </xdr:to>
    <xdr:sp macro="" textlink="">
      <xdr:nvSpPr>
        <xdr:cNvPr id="853" name="フローチャート: 判断 852">
          <a:extLst>
            <a:ext uri="{FF2B5EF4-FFF2-40B4-BE49-F238E27FC236}">
              <a16:creationId xmlns:a16="http://schemas.microsoft.com/office/drawing/2014/main" id="{00000000-0008-0000-0600-000055030000}"/>
            </a:ext>
          </a:extLst>
        </xdr:cNvPr>
        <xdr:cNvSpPr/>
      </xdr:nvSpPr>
      <xdr:spPr>
        <a:xfrm>
          <a:off x="20383500" y="13027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115848</xdr:rowOff>
    </xdr:from>
    <xdr:ext cx="534377" cy="259045"/>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20167111" y="128031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162821</xdr:rowOff>
    </xdr:from>
    <xdr:to>
      <xdr:col>102</xdr:col>
      <xdr:colOff>114300</xdr:colOff>
      <xdr:row>76</xdr:row>
      <xdr:rowOff>164258</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a:off x="18656300" y="13193021"/>
          <a:ext cx="889000" cy="1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76</xdr:row>
      <xdr:rowOff>37987</xdr:rowOff>
    </xdr:from>
    <xdr:to>
      <xdr:col>102</xdr:col>
      <xdr:colOff>165100</xdr:colOff>
      <xdr:row>76</xdr:row>
      <xdr:rowOff>139587</xdr:rowOff>
    </xdr:to>
    <xdr:sp macro="" textlink="">
      <xdr:nvSpPr>
        <xdr:cNvPr id="856" name="フローチャート: 判断 855">
          <a:extLst>
            <a:ext uri="{FF2B5EF4-FFF2-40B4-BE49-F238E27FC236}">
              <a16:creationId xmlns:a16="http://schemas.microsoft.com/office/drawing/2014/main" id="{00000000-0008-0000-0600-000058030000}"/>
            </a:ext>
          </a:extLst>
        </xdr:cNvPr>
        <xdr:cNvSpPr/>
      </xdr:nvSpPr>
      <xdr:spPr>
        <a:xfrm>
          <a:off x="19494500" y="13068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156115</xdr:rowOff>
    </xdr:from>
    <xdr:ext cx="534377"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19278111" y="128434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39914</xdr:rowOff>
    </xdr:from>
    <xdr:to>
      <xdr:col>98</xdr:col>
      <xdr:colOff>38100</xdr:colOff>
      <xdr:row>76</xdr:row>
      <xdr:rowOff>141514</xdr:rowOff>
    </xdr:to>
    <xdr:sp macro="" textlink="">
      <xdr:nvSpPr>
        <xdr:cNvPr id="858" name="フローチャート: 判断 857">
          <a:extLst>
            <a:ext uri="{FF2B5EF4-FFF2-40B4-BE49-F238E27FC236}">
              <a16:creationId xmlns:a16="http://schemas.microsoft.com/office/drawing/2014/main" id="{00000000-0008-0000-0600-00005A030000}"/>
            </a:ext>
          </a:extLst>
        </xdr:cNvPr>
        <xdr:cNvSpPr/>
      </xdr:nvSpPr>
      <xdr:spPr>
        <a:xfrm>
          <a:off x="18605500" y="13070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158042</xdr:rowOff>
    </xdr:from>
    <xdr:ext cx="534377"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18389111" y="128453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1" name="テキスト ボックス 860">
          <a:extLst>
            <a:ext uri="{FF2B5EF4-FFF2-40B4-BE49-F238E27FC236}">
              <a16:creationId xmlns:a16="http://schemas.microsoft.com/office/drawing/2014/main" id="{00000000-0008-0000-0600-00005D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498</xdr:rowOff>
    </xdr:from>
    <xdr:to>
      <xdr:col>116</xdr:col>
      <xdr:colOff>114300</xdr:colOff>
      <xdr:row>76</xdr:row>
      <xdr:rowOff>102098</xdr:rowOff>
    </xdr:to>
    <xdr:sp macro="" textlink="">
      <xdr:nvSpPr>
        <xdr:cNvPr id="865" name="楕円 864">
          <a:extLst>
            <a:ext uri="{FF2B5EF4-FFF2-40B4-BE49-F238E27FC236}">
              <a16:creationId xmlns:a16="http://schemas.microsoft.com/office/drawing/2014/main" id="{00000000-0008-0000-0600-000061030000}"/>
            </a:ext>
          </a:extLst>
        </xdr:cNvPr>
        <xdr:cNvSpPr/>
      </xdr:nvSpPr>
      <xdr:spPr>
        <a:xfrm>
          <a:off x="22110700" y="13030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75</xdr:row>
      <xdr:rowOff>150375</xdr:rowOff>
    </xdr:from>
    <xdr:ext cx="534377" cy="259045"/>
    <xdr:sp macro="" textlink="">
      <xdr:nvSpPr>
        <xdr:cNvPr id="866" name="繰出金該当値テキスト">
          <a:extLst>
            <a:ext uri="{FF2B5EF4-FFF2-40B4-BE49-F238E27FC236}">
              <a16:creationId xmlns:a16="http://schemas.microsoft.com/office/drawing/2014/main" id="{00000000-0008-0000-0600-000062030000}"/>
            </a:ext>
          </a:extLst>
        </xdr:cNvPr>
        <xdr:cNvSpPr txBox="1"/>
      </xdr:nvSpPr>
      <xdr:spPr>
        <a:xfrm>
          <a:off x="22212300" y="130091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45433</xdr:rowOff>
    </xdr:from>
    <xdr:to>
      <xdr:col>112</xdr:col>
      <xdr:colOff>38100</xdr:colOff>
      <xdr:row>76</xdr:row>
      <xdr:rowOff>147033</xdr:rowOff>
    </xdr:to>
    <xdr:sp macro="" textlink="">
      <xdr:nvSpPr>
        <xdr:cNvPr id="867" name="楕円 866">
          <a:extLst>
            <a:ext uri="{FF2B5EF4-FFF2-40B4-BE49-F238E27FC236}">
              <a16:creationId xmlns:a16="http://schemas.microsoft.com/office/drawing/2014/main" id="{00000000-0008-0000-0600-000063030000}"/>
            </a:ext>
          </a:extLst>
        </xdr:cNvPr>
        <xdr:cNvSpPr/>
      </xdr:nvSpPr>
      <xdr:spPr>
        <a:xfrm>
          <a:off x="21272500" y="13075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138160</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1056111" y="131683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111139</xdr:rowOff>
    </xdr:from>
    <xdr:to>
      <xdr:col>107</xdr:col>
      <xdr:colOff>101600</xdr:colOff>
      <xdr:row>77</xdr:row>
      <xdr:rowOff>41289</xdr:rowOff>
    </xdr:to>
    <xdr:sp macro="" textlink="">
      <xdr:nvSpPr>
        <xdr:cNvPr id="869" name="楕円 868">
          <a:extLst>
            <a:ext uri="{FF2B5EF4-FFF2-40B4-BE49-F238E27FC236}">
              <a16:creationId xmlns:a16="http://schemas.microsoft.com/office/drawing/2014/main" id="{00000000-0008-0000-0600-000065030000}"/>
            </a:ext>
          </a:extLst>
        </xdr:cNvPr>
        <xdr:cNvSpPr/>
      </xdr:nvSpPr>
      <xdr:spPr>
        <a:xfrm>
          <a:off x="20383500" y="13141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77</xdr:row>
      <xdr:rowOff>32416</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0167111" y="13234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113458</xdr:rowOff>
    </xdr:from>
    <xdr:to>
      <xdr:col>102</xdr:col>
      <xdr:colOff>165100</xdr:colOff>
      <xdr:row>77</xdr:row>
      <xdr:rowOff>43608</xdr:rowOff>
    </xdr:to>
    <xdr:sp macro="" textlink="">
      <xdr:nvSpPr>
        <xdr:cNvPr id="871" name="楕円 870">
          <a:extLst>
            <a:ext uri="{FF2B5EF4-FFF2-40B4-BE49-F238E27FC236}">
              <a16:creationId xmlns:a16="http://schemas.microsoft.com/office/drawing/2014/main" id="{00000000-0008-0000-0600-000067030000}"/>
            </a:ext>
          </a:extLst>
        </xdr:cNvPr>
        <xdr:cNvSpPr/>
      </xdr:nvSpPr>
      <xdr:spPr>
        <a:xfrm>
          <a:off x="19494500" y="13143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34735</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9278111" y="13236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112021</xdr:rowOff>
    </xdr:from>
    <xdr:to>
      <xdr:col>98</xdr:col>
      <xdr:colOff>38100</xdr:colOff>
      <xdr:row>77</xdr:row>
      <xdr:rowOff>42171</xdr:rowOff>
    </xdr:to>
    <xdr:sp macro="" textlink="">
      <xdr:nvSpPr>
        <xdr:cNvPr id="873" name="楕円 872">
          <a:extLst>
            <a:ext uri="{FF2B5EF4-FFF2-40B4-BE49-F238E27FC236}">
              <a16:creationId xmlns:a16="http://schemas.microsoft.com/office/drawing/2014/main" id="{00000000-0008-0000-0600-000069030000}"/>
            </a:ext>
          </a:extLst>
        </xdr:cNvPr>
        <xdr:cNvSpPr/>
      </xdr:nvSpPr>
      <xdr:spPr>
        <a:xfrm>
          <a:off x="18605500" y="13142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33298</xdr:rowOff>
    </xdr:from>
    <xdr:ext cx="534377"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18389111" y="132349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8" name="正方形/長方形 877">
          <a:extLst>
            <a:ext uri="{FF2B5EF4-FFF2-40B4-BE49-F238E27FC236}">
              <a16:creationId xmlns:a16="http://schemas.microsoft.com/office/drawing/2014/main" id="{00000000-0008-0000-0600-00006E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9" name="正方形/長方形 878">
          <a:extLst>
            <a:ext uri="{FF2B5EF4-FFF2-40B4-BE49-F238E27FC236}">
              <a16:creationId xmlns:a16="http://schemas.microsoft.com/office/drawing/2014/main" id="{00000000-0008-0000-0600-00006F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0" name="正方形/長方形 879">
          <a:extLst>
            <a:ext uri="{FF2B5EF4-FFF2-40B4-BE49-F238E27FC236}">
              <a16:creationId xmlns:a16="http://schemas.microsoft.com/office/drawing/2014/main" id="{00000000-0008-0000-0600-000070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1" name="正方形/長方形 880">
          <a:extLst>
            <a:ext uri="{FF2B5EF4-FFF2-40B4-BE49-F238E27FC236}">
              <a16:creationId xmlns:a16="http://schemas.microsoft.com/office/drawing/2014/main" id="{00000000-0008-0000-0600-000071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2" name="正方形/長方形 881">
          <a:extLst>
            <a:ext uri="{FF2B5EF4-FFF2-40B4-BE49-F238E27FC236}">
              <a16:creationId xmlns:a16="http://schemas.microsoft.com/office/drawing/2014/main" id="{00000000-0008-0000-0600-000072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4" name="直線コネクタ 883">
          <a:extLst>
            <a:ext uri="{FF2B5EF4-FFF2-40B4-BE49-F238E27FC236}">
              <a16:creationId xmlns:a16="http://schemas.microsoft.com/office/drawing/2014/main" id="{00000000-0008-0000-0600-000074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5" name="直線コネクタ 884">
          <a:extLst>
            <a:ext uri="{FF2B5EF4-FFF2-40B4-BE49-F238E27FC236}">
              <a16:creationId xmlns:a16="http://schemas.microsoft.com/office/drawing/2014/main" id="{00000000-0008-0000-0600-000075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9" name="前年度繰上充用金グラフ枠">
          <a:extLst>
            <a:ext uri="{FF2B5EF4-FFF2-40B4-BE49-F238E27FC236}">
              <a16:creationId xmlns:a16="http://schemas.microsoft.com/office/drawing/2014/main" id="{00000000-0008-0000-0600-000079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1" name="前年度繰上充用金最小値テキスト">
          <a:extLst>
            <a:ext uri="{FF2B5EF4-FFF2-40B4-BE49-F238E27FC236}">
              <a16:creationId xmlns:a16="http://schemas.microsoft.com/office/drawing/2014/main" id="{00000000-0008-0000-0600-00007B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3" name="前年度繰上充用金最大値テキスト">
          <a:extLst>
            <a:ext uri="{FF2B5EF4-FFF2-40B4-BE49-F238E27FC236}">
              <a16:creationId xmlns:a16="http://schemas.microsoft.com/office/drawing/2014/main" id="{00000000-0008-0000-0600-00007D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6" name="前年度繰上充用金平均値テキスト">
          <a:extLst>
            <a:ext uri="{FF2B5EF4-FFF2-40B4-BE49-F238E27FC236}">
              <a16:creationId xmlns:a16="http://schemas.microsoft.com/office/drawing/2014/main" id="{00000000-0008-0000-0600-000080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7" name="フローチャート: 判断 896">
          <a:extLst>
            <a:ext uri="{FF2B5EF4-FFF2-40B4-BE49-F238E27FC236}">
              <a16:creationId xmlns:a16="http://schemas.microsoft.com/office/drawing/2014/main" id="{00000000-0008-0000-0600-000081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9" name="フローチャート: 判断 898">
          <a:extLst>
            <a:ext uri="{FF2B5EF4-FFF2-40B4-BE49-F238E27FC236}">
              <a16:creationId xmlns:a16="http://schemas.microsoft.com/office/drawing/2014/main" id="{00000000-0008-0000-0600-000083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0" name="テキスト ボックス 899">
          <a:extLst>
            <a:ext uri="{FF2B5EF4-FFF2-40B4-BE49-F238E27FC236}">
              <a16:creationId xmlns:a16="http://schemas.microsoft.com/office/drawing/2014/main" id="{00000000-0008-0000-0600-000084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2" name="フローチャート: 判断 901">
          <a:extLst>
            <a:ext uri="{FF2B5EF4-FFF2-40B4-BE49-F238E27FC236}">
              <a16:creationId xmlns:a16="http://schemas.microsoft.com/office/drawing/2014/main" id="{00000000-0008-0000-0600-000086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5" name="フローチャート: 判断 904">
          <a:extLst>
            <a:ext uri="{FF2B5EF4-FFF2-40B4-BE49-F238E27FC236}">
              <a16:creationId xmlns:a16="http://schemas.microsoft.com/office/drawing/2014/main" id="{00000000-0008-0000-0600-000089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7" name="フローチャート: 判断 906">
          <a:extLst>
            <a:ext uri="{FF2B5EF4-FFF2-40B4-BE49-F238E27FC236}">
              <a16:creationId xmlns:a16="http://schemas.microsoft.com/office/drawing/2014/main" id="{00000000-0008-0000-0600-00008B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0" name="テキスト ボックス 909">
          <a:extLst>
            <a:ext uri="{FF2B5EF4-FFF2-40B4-BE49-F238E27FC236}">
              <a16:creationId xmlns:a16="http://schemas.microsoft.com/office/drawing/2014/main" id="{00000000-0008-0000-0600-00008E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4" name="楕円 913">
          <a:extLst>
            <a:ext uri="{FF2B5EF4-FFF2-40B4-BE49-F238E27FC236}">
              <a16:creationId xmlns:a16="http://schemas.microsoft.com/office/drawing/2014/main" id="{00000000-0008-0000-0600-000092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5" name="前年度繰上充用金該当値テキスト">
          <a:extLst>
            <a:ext uri="{FF2B5EF4-FFF2-40B4-BE49-F238E27FC236}">
              <a16:creationId xmlns:a16="http://schemas.microsoft.com/office/drawing/2014/main" id="{00000000-0008-0000-0600-000093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6" name="楕円 915">
          <a:extLst>
            <a:ext uri="{FF2B5EF4-FFF2-40B4-BE49-F238E27FC236}">
              <a16:creationId xmlns:a16="http://schemas.microsoft.com/office/drawing/2014/main" id="{00000000-0008-0000-0600-000094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8" name="楕円 917">
          <a:extLst>
            <a:ext uri="{FF2B5EF4-FFF2-40B4-BE49-F238E27FC236}">
              <a16:creationId xmlns:a16="http://schemas.microsoft.com/office/drawing/2014/main" id="{00000000-0008-0000-0600-000096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0" name="楕円 919">
          <a:extLst>
            <a:ext uri="{FF2B5EF4-FFF2-40B4-BE49-F238E27FC236}">
              <a16:creationId xmlns:a16="http://schemas.microsoft.com/office/drawing/2014/main" id="{00000000-0008-0000-0600-000098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2" name="楕円 921">
          <a:extLst>
            <a:ext uri="{FF2B5EF4-FFF2-40B4-BE49-F238E27FC236}">
              <a16:creationId xmlns:a16="http://schemas.microsoft.com/office/drawing/2014/main" id="{00000000-0008-0000-0600-00009A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4" name="正方形/長方形 923">
          <a:extLst>
            <a:ext uri="{FF2B5EF4-FFF2-40B4-BE49-F238E27FC236}">
              <a16:creationId xmlns:a16="http://schemas.microsoft.com/office/drawing/2014/main" id="{00000000-0008-0000-0600-00009C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5" name="正方形/長方形 924">
          <a:extLst>
            <a:ext uri="{FF2B5EF4-FFF2-40B4-BE49-F238E27FC236}">
              <a16:creationId xmlns:a16="http://schemas.microsoft.com/office/drawing/2014/main" id="{00000000-0008-0000-0600-00009D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人件費においては、</a:t>
          </a:r>
          <a:r>
            <a:rPr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人事院勧告により給料表が改定されたことや、期末及び勤勉手当の増額、会計年度任用職員に係る勤勉手当の皆増</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等から増加傾向となっているものの、類似団体平均を下回る水準で推移している。</a:t>
          </a:r>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物件費においては、</a:t>
          </a:r>
          <a:r>
            <a:rPr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入間</a:t>
          </a:r>
          <a:r>
            <a:rPr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川・柏原センター施設維持管理等長期包括委託料の皆</a:t>
          </a:r>
          <a:r>
            <a:rPr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増</a:t>
          </a:r>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等により</a:t>
          </a:r>
          <a:r>
            <a:rPr kumimoji="1" lang="ja-JP" altLang="en-US" sz="1200">
              <a:solidFill>
                <a:sysClr val="windowText" lastClr="000000"/>
              </a:solidFill>
              <a:effectLst/>
              <a:latin typeface="ＭＳ Ｐゴシック" panose="020B0600070205080204" pitchFamily="50" charset="-128"/>
              <a:ea typeface="ＭＳ Ｐゴシック" panose="020B0600070205080204" pitchFamily="50" charset="-128"/>
              <a:cs typeface="+mn-cs"/>
            </a:rPr>
            <a:t>増加となったものの</a:t>
          </a:r>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、類似団体平均を下回る水準で推移している。今後も事務の効率化を図り、人件費とともに物件費についても抑制に努めていく。扶助費においては、</a:t>
          </a:r>
          <a:r>
            <a:rPr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定額減税調整給付金の皆増</a:t>
          </a:r>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等により増加したものの、引き続き類似団体平均を下回る水準で推移している。今後も必要なサービスや支援体制を維持するため、事業の見直しや事務の効率化を図り効率的な運用に努める。補助費等においては、</a:t>
          </a:r>
          <a:r>
            <a:rPr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水道使用者負担軽減補助金の皆減</a:t>
          </a:r>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等により減少となり、引き続き類似団体平均を下回る水準となっている。今後も補助金の必要性を検討した上で、随時必要な見直しを行い、適正な執行に努める。普通建設事業費においては、</a:t>
          </a:r>
          <a:r>
            <a:rPr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入曽駅周辺整備事業費の大幅な増</a:t>
          </a:r>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等により増加となっているものの、類似団体平均を下回る水準で推移している。今後、入曽駅周辺整備事業</a:t>
          </a:r>
          <a:r>
            <a:rPr kumimoji="1" lang="ja-JP" altLang="en-US" sz="1200">
              <a:solidFill>
                <a:sysClr val="windowText" lastClr="000000"/>
              </a:solidFill>
              <a:effectLst/>
              <a:latin typeface="ＭＳ Ｐゴシック" panose="020B0600070205080204" pitchFamily="50" charset="-128"/>
              <a:ea typeface="ＭＳ Ｐゴシック" panose="020B0600070205080204" pitchFamily="50" charset="-128"/>
              <a:cs typeface="+mn-cs"/>
            </a:rPr>
            <a:t>が完了となることから減少傾向</a:t>
          </a:r>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となる見込みだが、実施計画に則り計画的な事業実施に努める。公債費においては、</a:t>
          </a:r>
          <a:r>
            <a:rPr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減収補てん債償還元金</a:t>
          </a:r>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の減等により、減少となっており、類似団体平均を下回る水準で推移している。今後も起債対象事業の適切な選択を行い、世代間負担の公平化を図るとともに財政の健全化を確保した運営に努めていく。繰出金については、</a:t>
          </a:r>
          <a:r>
            <a:rPr kumimoji="1" lang="ja-JP" altLang="en-US" sz="1200">
              <a:solidFill>
                <a:sysClr val="windowText" lastClr="000000"/>
              </a:solidFill>
              <a:effectLst/>
              <a:latin typeface="ＭＳ Ｐゴシック" panose="020B0600070205080204" pitchFamily="50" charset="-128"/>
              <a:ea typeface="ＭＳ Ｐゴシック" panose="020B0600070205080204" pitchFamily="50" charset="-128"/>
              <a:cs typeface="+mn-cs"/>
            </a:rPr>
            <a:t>国民健康保険特別会計</a:t>
          </a:r>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への繰出金の増等により増加となっているものの、引き続き類似団体平均を下回る水準で推移している。今後も高齢化の影響により、介護保険特別会計や後期高齢者医療特別会計への繰出金は増加傾向が続く見込みのため、特別会計においても事務の効率化や歳出抑制策を検討するなど、適正な執行に努めていく。</a:t>
          </a:r>
          <a:endParaRPr lang="ja-JP" altLang="ja-JP" sz="16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埼玉県狭山市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148,221
144,473
48.99
60,299,673
57,397,914
2,859,503
30,614,530
30,691,260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5.7
2.9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25400</xdr:rowOff>
    </xdr:from>
    <xdr:to>
      <xdr:col>28</xdr:col>
      <xdr:colOff>114300</xdr:colOff>
      <xdr:row>38</xdr:row>
      <xdr:rowOff>25400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54627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398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82550</xdr:rowOff>
    </xdr:from>
    <xdr:to>
      <xdr:col>28</xdr:col>
      <xdr:colOff>114300</xdr:colOff>
      <xdr:row>31</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30</xdr:row>
      <xdr:rowOff>111777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255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1" name="議会費グラフ枠">
          <a:extLst>
            <a:ext uri="{FF2B5EF4-FFF2-40B4-BE49-F238E27FC236}">
              <a16:creationId xmlns:a16="http://schemas.microsoft.com/office/drawing/2014/main" id="{00000000-0008-0000-0700-000033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32</xdr:row>
      <xdr:rowOff>21399</xdr:rowOff>
    </xdr:from>
    <xdr:to>
      <xdr:col>24</xdr:col>
      <xdr:colOff>62865</xdr:colOff>
      <xdr:row>38</xdr:row>
      <xdr:rowOff>140271</xdr:rowOff>
    </xdr:to>
    <xdr:cxnSp macro="">
      <xdr:nvCxnSpPr>
        <xdr:cNvPr id="52" name="直線コネクタ 51">
          <a:extLst>
            <a:ext uri="{FF2B5EF4-FFF2-40B4-BE49-F238E27FC236}">
              <a16:creationId xmlns:a16="http://schemas.microsoft.com/office/drawing/2014/main" id="{00000000-0008-0000-0700-000034000000}"/>
            </a:ext>
          </a:extLst>
        </xdr:cNvPr>
        <xdr:cNvCxnSpPr/>
      </xdr:nvCxnSpPr>
      <xdr:spPr>
        <a:xfrm flipV="1">
          <a:off x="4633595" y="5507799"/>
          <a:ext cx="1270" cy="11475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144098</xdr:rowOff>
    </xdr:from>
    <xdr:ext cx="469744" cy="259045"/>
    <xdr:sp macro="" textlink="">
      <xdr:nvSpPr>
        <xdr:cNvPr id="53" name="議会費最小値テキスト">
          <a:extLst>
            <a:ext uri="{FF2B5EF4-FFF2-40B4-BE49-F238E27FC236}">
              <a16:creationId xmlns:a16="http://schemas.microsoft.com/office/drawing/2014/main" id="{00000000-0008-0000-0700-000035000000}"/>
            </a:ext>
          </a:extLst>
        </xdr:cNvPr>
        <xdr:cNvSpPr txBox="1"/>
      </xdr:nvSpPr>
      <xdr:spPr>
        <a:xfrm>
          <a:off x="4686300" y="66591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140271</xdr:rowOff>
    </xdr:from>
    <xdr:to>
      <xdr:col>24</xdr:col>
      <xdr:colOff>152400</xdr:colOff>
      <xdr:row>38</xdr:row>
      <xdr:rowOff>140271</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a:off x="4546600" y="66553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139526</xdr:rowOff>
    </xdr:from>
    <xdr:ext cx="469744" cy="259045"/>
    <xdr:sp macro="" textlink="">
      <xdr:nvSpPr>
        <xdr:cNvPr id="55" name="議会費最大値テキスト">
          <a:extLst>
            <a:ext uri="{FF2B5EF4-FFF2-40B4-BE49-F238E27FC236}">
              <a16:creationId xmlns:a16="http://schemas.microsoft.com/office/drawing/2014/main" id="{00000000-0008-0000-0700-000037000000}"/>
            </a:ext>
          </a:extLst>
        </xdr:cNvPr>
        <xdr:cNvSpPr txBox="1"/>
      </xdr:nvSpPr>
      <xdr:spPr>
        <a:xfrm>
          <a:off x="4686300" y="52830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3,807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32</xdr:row>
      <xdr:rowOff>21399</xdr:rowOff>
    </xdr:from>
    <xdr:to>
      <xdr:col>24</xdr:col>
      <xdr:colOff>152400</xdr:colOff>
      <xdr:row>32</xdr:row>
      <xdr:rowOff>21399</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546600" y="55077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38</xdr:row>
      <xdr:rowOff>20256</xdr:rowOff>
    </xdr:from>
    <xdr:to>
      <xdr:col>24</xdr:col>
      <xdr:colOff>63500</xdr:colOff>
      <xdr:row>38</xdr:row>
      <xdr:rowOff>79121</xdr:rowOff>
    </xdr:to>
    <xdr:cxnSp macro="">
      <xdr:nvCxnSpPr>
        <xdr:cNvPr id="57" name="直線コネクタ 56">
          <a:extLst>
            <a:ext uri="{FF2B5EF4-FFF2-40B4-BE49-F238E27FC236}">
              <a16:creationId xmlns:a16="http://schemas.microsoft.com/office/drawing/2014/main" id="{00000000-0008-0000-0700-000039000000}"/>
            </a:ext>
          </a:extLst>
        </xdr:cNvPr>
        <xdr:cNvCxnSpPr/>
      </xdr:nvCxnSpPr>
      <xdr:spPr>
        <a:xfrm flipV="1">
          <a:off x="3797300" y="6535356"/>
          <a:ext cx="838200" cy="58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136351</xdr:rowOff>
    </xdr:from>
    <xdr:ext cx="469744" cy="259045"/>
    <xdr:sp macro="" textlink="">
      <xdr:nvSpPr>
        <xdr:cNvPr id="58" name="議会費平均値テキスト">
          <a:extLst>
            <a:ext uri="{FF2B5EF4-FFF2-40B4-BE49-F238E27FC236}">
              <a16:creationId xmlns:a16="http://schemas.microsoft.com/office/drawing/2014/main" id="{00000000-0008-0000-0700-00003A000000}"/>
            </a:ext>
          </a:extLst>
        </xdr:cNvPr>
        <xdr:cNvSpPr txBox="1"/>
      </xdr:nvSpPr>
      <xdr:spPr>
        <a:xfrm>
          <a:off x="4686300" y="59656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113474</xdr:rowOff>
    </xdr:from>
    <xdr:to>
      <xdr:col>24</xdr:col>
      <xdr:colOff>114300</xdr:colOff>
      <xdr:row>36</xdr:row>
      <xdr:rowOff>43624</xdr:rowOff>
    </xdr:to>
    <xdr:sp macro="" textlink="">
      <xdr:nvSpPr>
        <xdr:cNvPr id="59" name="フローチャート: 判断 58">
          <a:extLst>
            <a:ext uri="{FF2B5EF4-FFF2-40B4-BE49-F238E27FC236}">
              <a16:creationId xmlns:a16="http://schemas.microsoft.com/office/drawing/2014/main" id="{00000000-0008-0000-0700-00003B000000}"/>
            </a:ext>
          </a:extLst>
        </xdr:cNvPr>
        <xdr:cNvSpPr/>
      </xdr:nvSpPr>
      <xdr:spPr>
        <a:xfrm>
          <a:off x="4584700" y="6114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40831</xdr:rowOff>
    </xdr:from>
    <xdr:to>
      <xdr:col>19</xdr:col>
      <xdr:colOff>177800</xdr:colOff>
      <xdr:row>38</xdr:row>
      <xdr:rowOff>79121</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2908300" y="6555931"/>
          <a:ext cx="889000" cy="38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156909</xdr:rowOff>
    </xdr:from>
    <xdr:to>
      <xdr:col>20</xdr:col>
      <xdr:colOff>38100</xdr:colOff>
      <xdr:row>36</xdr:row>
      <xdr:rowOff>87059</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3746500" y="6157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103586</xdr:rowOff>
    </xdr:from>
    <xdr:ext cx="469744" cy="259045"/>
    <xdr:sp macro="" textlink="">
      <xdr:nvSpPr>
        <xdr:cNvPr id="62" name="テキスト ボックス 61">
          <a:extLst>
            <a:ext uri="{FF2B5EF4-FFF2-40B4-BE49-F238E27FC236}">
              <a16:creationId xmlns:a16="http://schemas.microsoft.com/office/drawing/2014/main" id="{00000000-0008-0000-0700-00003E000000}"/>
            </a:ext>
          </a:extLst>
        </xdr:cNvPr>
        <xdr:cNvSpPr txBox="1"/>
      </xdr:nvSpPr>
      <xdr:spPr>
        <a:xfrm>
          <a:off x="3562428" y="59328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40831</xdr:rowOff>
    </xdr:from>
    <xdr:to>
      <xdr:col>15</xdr:col>
      <xdr:colOff>50800</xdr:colOff>
      <xdr:row>38</xdr:row>
      <xdr:rowOff>56261</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flipV="1">
          <a:off x="2019300" y="6555931"/>
          <a:ext cx="889000" cy="15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3747</xdr:rowOff>
    </xdr:from>
    <xdr:to>
      <xdr:col>15</xdr:col>
      <xdr:colOff>101600</xdr:colOff>
      <xdr:row>36</xdr:row>
      <xdr:rowOff>105347</xdr:rowOff>
    </xdr:to>
    <xdr:sp macro="" textlink="">
      <xdr:nvSpPr>
        <xdr:cNvPr id="64" name="フローチャート: 判断 63">
          <a:extLst>
            <a:ext uri="{FF2B5EF4-FFF2-40B4-BE49-F238E27FC236}">
              <a16:creationId xmlns:a16="http://schemas.microsoft.com/office/drawing/2014/main" id="{00000000-0008-0000-0700-000040000000}"/>
            </a:ext>
          </a:extLst>
        </xdr:cNvPr>
        <xdr:cNvSpPr/>
      </xdr:nvSpPr>
      <xdr:spPr>
        <a:xfrm>
          <a:off x="2857500" y="61759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121874</xdr:rowOff>
    </xdr:from>
    <xdr:ext cx="469744" cy="259045"/>
    <xdr:sp macro="" textlink="">
      <xdr:nvSpPr>
        <xdr:cNvPr id="65" name="テキスト ボックス 64">
          <a:extLst>
            <a:ext uri="{FF2B5EF4-FFF2-40B4-BE49-F238E27FC236}">
              <a16:creationId xmlns:a16="http://schemas.microsoft.com/office/drawing/2014/main" id="{00000000-0008-0000-0700-000041000000}"/>
            </a:ext>
          </a:extLst>
        </xdr:cNvPr>
        <xdr:cNvSpPr txBox="1"/>
      </xdr:nvSpPr>
      <xdr:spPr>
        <a:xfrm>
          <a:off x="2673428" y="59511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27686</xdr:rowOff>
    </xdr:from>
    <xdr:to>
      <xdr:col>10</xdr:col>
      <xdr:colOff>114300</xdr:colOff>
      <xdr:row>38</xdr:row>
      <xdr:rowOff>56261</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a:off x="1130300" y="6542786"/>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164909</xdr:rowOff>
    </xdr:from>
    <xdr:to>
      <xdr:col>10</xdr:col>
      <xdr:colOff>165100</xdr:colOff>
      <xdr:row>36</xdr:row>
      <xdr:rowOff>95059</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1968500" y="6165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111586</xdr:rowOff>
    </xdr:from>
    <xdr:ext cx="469744"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1784428" y="59408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170053</xdr:rowOff>
    </xdr:from>
    <xdr:to>
      <xdr:col>6</xdr:col>
      <xdr:colOff>38100</xdr:colOff>
      <xdr:row>36</xdr:row>
      <xdr:rowOff>100203</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079500" y="6170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116730</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895428" y="59460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140907</xdr:rowOff>
    </xdr:from>
    <xdr:to>
      <xdr:col>24</xdr:col>
      <xdr:colOff>114300</xdr:colOff>
      <xdr:row>38</xdr:row>
      <xdr:rowOff>71056</xdr:rowOff>
    </xdr:to>
    <xdr:sp macro="" textlink="">
      <xdr:nvSpPr>
        <xdr:cNvPr id="76" name="楕円 75">
          <a:extLst>
            <a:ext uri="{FF2B5EF4-FFF2-40B4-BE49-F238E27FC236}">
              <a16:creationId xmlns:a16="http://schemas.microsoft.com/office/drawing/2014/main" id="{00000000-0008-0000-0700-00004C000000}"/>
            </a:ext>
          </a:extLst>
        </xdr:cNvPr>
        <xdr:cNvSpPr/>
      </xdr:nvSpPr>
      <xdr:spPr>
        <a:xfrm>
          <a:off x="4584700" y="6484557"/>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55834</xdr:rowOff>
    </xdr:from>
    <xdr:ext cx="469744" cy="259045"/>
    <xdr:sp macro="" textlink="">
      <xdr:nvSpPr>
        <xdr:cNvPr id="77" name="議会費該当値テキスト">
          <a:extLst>
            <a:ext uri="{FF2B5EF4-FFF2-40B4-BE49-F238E27FC236}">
              <a16:creationId xmlns:a16="http://schemas.microsoft.com/office/drawing/2014/main" id="{00000000-0008-0000-0700-00004D000000}"/>
            </a:ext>
          </a:extLst>
        </xdr:cNvPr>
        <xdr:cNvSpPr txBox="1"/>
      </xdr:nvSpPr>
      <xdr:spPr>
        <a:xfrm>
          <a:off x="4686300" y="63994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28321</xdr:rowOff>
    </xdr:from>
    <xdr:to>
      <xdr:col>20</xdr:col>
      <xdr:colOff>38100</xdr:colOff>
      <xdr:row>38</xdr:row>
      <xdr:rowOff>129921</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3746500" y="6543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38</xdr:row>
      <xdr:rowOff>121048</xdr:rowOff>
    </xdr:from>
    <xdr:ext cx="469744"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3562428" y="66361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161481</xdr:rowOff>
    </xdr:from>
    <xdr:to>
      <xdr:col>15</xdr:col>
      <xdr:colOff>101600</xdr:colOff>
      <xdr:row>38</xdr:row>
      <xdr:rowOff>91631</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2857500" y="6505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38</xdr:row>
      <xdr:rowOff>82758</xdr:rowOff>
    </xdr:from>
    <xdr:ext cx="469744"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2673428" y="65978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5461</xdr:rowOff>
    </xdr:from>
    <xdr:to>
      <xdr:col>10</xdr:col>
      <xdr:colOff>165100</xdr:colOff>
      <xdr:row>38</xdr:row>
      <xdr:rowOff>107061</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1968500" y="6520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38</xdr:row>
      <xdr:rowOff>98188</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1784428" y="6613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148336</xdr:rowOff>
    </xdr:from>
    <xdr:to>
      <xdr:col>6</xdr:col>
      <xdr:colOff>38100</xdr:colOff>
      <xdr:row>38</xdr:row>
      <xdr:rowOff>78486</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079500" y="6491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38</xdr:row>
      <xdr:rowOff>69613</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895428" y="65847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6" name="正方形/長方形 85">
          <a:extLst>
            <a:ext uri="{FF2B5EF4-FFF2-40B4-BE49-F238E27FC236}">
              <a16:creationId xmlns:a16="http://schemas.microsoft.com/office/drawing/2014/main" id="{00000000-0008-0000-0700-000056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7" name="正方形/長方形 86">
          <a:extLst>
            <a:ext uri="{FF2B5EF4-FFF2-40B4-BE49-F238E27FC236}">
              <a16:creationId xmlns:a16="http://schemas.microsoft.com/office/drawing/2014/main" id="{00000000-0008-0000-0700-000057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4" name="テキスト ボックス 93">
          <a:extLst>
            <a:ext uri="{FF2B5EF4-FFF2-40B4-BE49-F238E27FC236}">
              <a16:creationId xmlns:a16="http://schemas.microsoft.com/office/drawing/2014/main" id="{00000000-0008-0000-0700-00005E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5" name="直線コネクタ 94">
          <a:extLst>
            <a:ext uri="{FF2B5EF4-FFF2-40B4-BE49-F238E27FC236}">
              <a16:creationId xmlns:a16="http://schemas.microsoft.com/office/drawing/2014/main" id="{00000000-0008-0000-0700-00005F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96" name="直線コネクタ 95">
          <a:extLst>
            <a:ext uri="{FF2B5EF4-FFF2-40B4-BE49-F238E27FC236}">
              <a16:creationId xmlns:a16="http://schemas.microsoft.com/office/drawing/2014/main" id="{00000000-0008-0000-0700-000060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97" name="テキスト ボックス 96">
          <a:extLst>
            <a:ext uri="{FF2B5EF4-FFF2-40B4-BE49-F238E27FC236}">
              <a16:creationId xmlns:a16="http://schemas.microsoft.com/office/drawing/2014/main" id="{00000000-0008-0000-0700-000061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99" name="テキスト ボックス 98">
          <a:extLst>
            <a:ext uri="{FF2B5EF4-FFF2-40B4-BE49-F238E27FC236}">
              <a16:creationId xmlns:a16="http://schemas.microsoft.com/office/drawing/2014/main" id="{00000000-0008-0000-0700-000063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8" name="総務費グラフ枠">
          <a:extLst>
            <a:ext uri="{FF2B5EF4-FFF2-40B4-BE49-F238E27FC236}">
              <a16:creationId xmlns:a16="http://schemas.microsoft.com/office/drawing/2014/main" id="{00000000-0008-0000-0700-00006C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18839</xdr:rowOff>
    </xdr:from>
    <xdr:to>
      <xdr:col>24</xdr:col>
      <xdr:colOff>62865</xdr:colOff>
      <xdr:row>58</xdr:row>
      <xdr:rowOff>72191</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flipV="1">
          <a:off x="4633595" y="8762789"/>
          <a:ext cx="1270" cy="12535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76018</xdr:rowOff>
    </xdr:from>
    <xdr:ext cx="534377" cy="259045"/>
    <xdr:sp macro="" textlink="">
      <xdr:nvSpPr>
        <xdr:cNvPr id="110" name="総務費最小値テキスト">
          <a:extLst>
            <a:ext uri="{FF2B5EF4-FFF2-40B4-BE49-F238E27FC236}">
              <a16:creationId xmlns:a16="http://schemas.microsoft.com/office/drawing/2014/main" id="{00000000-0008-0000-0700-00006E000000}"/>
            </a:ext>
          </a:extLst>
        </xdr:cNvPr>
        <xdr:cNvSpPr txBox="1"/>
      </xdr:nvSpPr>
      <xdr:spPr>
        <a:xfrm>
          <a:off x="4686300" y="10020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37,719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72191</xdr:rowOff>
    </xdr:from>
    <xdr:to>
      <xdr:col>24</xdr:col>
      <xdr:colOff>152400</xdr:colOff>
      <xdr:row>58</xdr:row>
      <xdr:rowOff>72191</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4546600" y="10016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136966</xdr:rowOff>
    </xdr:from>
    <xdr:ext cx="599010" cy="259045"/>
    <xdr:sp macro="" textlink="">
      <xdr:nvSpPr>
        <xdr:cNvPr id="112" name="総務費最大値テキスト">
          <a:extLst>
            <a:ext uri="{FF2B5EF4-FFF2-40B4-BE49-F238E27FC236}">
              <a16:creationId xmlns:a16="http://schemas.microsoft.com/office/drawing/2014/main" id="{00000000-0008-0000-0700-000070000000}"/>
            </a:ext>
          </a:extLst>
        </xdr:cNvPr>
        <xdr:cNvSpPr txBox="1"/>
      </xdr:nvSpPr>
      <xdr:spPr>
        <a:xfrm>
          <a:off x="4686300" y="85380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366,722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18839</xdr:rowOff>
    </xdr:from>
    <xdr:to>
      <xdr:col>24</xdr:col>
      <xdr:colOff>152400</xdr:colOff>
      <xdr:row>51</xdr:row>
      <xdr:rowOff>18839</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87627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37199</xdr:rowOff>
    </xdr:from>
    <xdr:to>
      <xdr:col>24</xdr:col>
      <xdr:colOff>63500</xdr:colOff>
      <xdr:row>58</xdr:row>
      <xdr:rowOff>51011</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a:off x="3797300" y="9981299"/>
          <a:ext cx="838200" cy="138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112478</xdr:rowOff>
    </xdr:from>
    <xdr:ext cx="534377" cy="259045"/>
    <xdr:sp macro="" textlink="">
      <xdr:nvSpPr>
        <xdr:cNvPr id="115" name="総務費平均値テキスト">
          <a:extLst>
            <a:ext uri="{FF2B5EF4-FFF2-40B4-BE49-F238E27FC236}">
              <a16:creationId xmlns:a16="http://schemas.microsoft.com/office/drawing/2014/main" id="{00000000-0008-0000-0700-000073000000}"/>
            </a:ext>
          </a:extLst>
        </xdr:cNvPr>
        <xdr:cNvSpPr txBox="1"/>
      </xdr:nvSpPr>
      <xdr:spPr>
        <a:xfrm>
          <a:off x="4686300" y="97136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64,816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89601</xdr:rowOff>
    </xdr:from>
    <xdr:to>
      <xdr:col>24</xdr:col>
      <xdr:colOff>114300</xdr:colOff>
      <xdr:row>58</xdr:row>
      <xdr:rowOff>19751</xdr:rowOff>
    </xdr:to>
    <xdr:sp macro="" textlink="">
      <xdr:nvSpPr>
        <xdr:cNvPr id="116" name="フローチャート: 判断 115">
          <a:extLst>
            <a:ext uri="{FF2B5EF4-FFF2-40B4-BE49-F238E27FC236}">
              <a16:creationId xmlns:a16="http://schemas.microsoft.com/office/drawing/2014/main" id="{00000000-0008-0000-0700-000074000000}"/>
            </a:ext>
          </a:extLst>
        </xdr:cNvPr>
        <xdr:cNvSpPr/>
      </xdr:nvSpPr>
      <xdr:spPr>
        <a:xfrm>
          <a:off x="4584700" y="98622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37199</xdr:rowOff>
    </xdr:from>
    <xdr:to>
      <xdr:col>19</xdr:col>
      <xdr:colOff>177800</xdr:colOff>
      <xdr:row>58</xdr:row>
      <xdr:rowOff>43040</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flipV="1">
          <a:off x="2908300" y="9981299"/>
          <a:ext cx="889000" cy="58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100112</xdr:rowOff>
    </xdr:from>
    <xdr:to>
      <xdr:col>20</xdr:col>
      <xdr:colOff>38100</xdr:colOff>
      <xdr:row>58</xdr:row>
      <xdr:rowOff>30262</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3746500" y="9872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46789</xdr:rowOff>
    </xdr:from>
    <xdr:ext cx="534377" cy="259045"/>
    <xdr:sp macro="" textlink="">
      <xdr:nvSpPr>
        <xdr:cNvPr id="119" name="テキスト ボックス 118">
          <a:extLst>
            <a:ext uri="{FF2B5EF4-FFF2-40B4-BE49-F238E27FC236}">
              <a16:creationId xmlns:a16="http://schemas.microsoft.com/office/drawing/2014/main" id="{00000000-0008-0000-0700-000077000000}"/>
            </a:ext>
          </a:extLst>
        </xdr:cNvPr>
        <xdr:cNvSpPr txBox="1"/>
      </xdr:nvSpPr>
      <xdr:spPr>
        <a:xfrm>
          <a:off x="3530111" y="96479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42823</xdr:rowOff>
    </xdr:from>
    <xdr:to>
      <xdr:col>15</xdr:col>
      <xdr:colOff>50800</xdr:colOff>
      <xdr:row>58</xdr:row>
      <xdr:rowOff>43040</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a:off x="2019300" y="9986923"/>
          <a:ext cx="889000" cy="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102475</xdr:rowOff>
    </xdr:from>
    <xdr:to>
      <xdr:col>15</xdr:col>
      <xdr:colOff>101600</xdr:colOff>
      <xdr:row>58</xdr:row>
      <xdr:rowOff>32625</xdr:rowOff>
    </xdr:to>
    <xdr:sp macro="" textlink="">
      <xdr:nvSpPr>
        <xdr:cNvPr id="121" name="フローチャート: 判断 120">
          <a:extLst>
            <a:ext uri="{FF2B5EF4-FFF2-40B4-BE49-F238E27FC236}">
              <a16:creationId xmlns:a16="http://schemas.microsoft.com/office/drawing/2014/main" id="{00000000-0008-0000-0700-000079000000}"/>
            </a:ext>
          </a:extLst>
        </xdr:cNvPr>
        <xdr:cNvSpPr/>
      </xdr:nvSpPr>
      <xdr:spPr>
        <a:xfrm>
          <a:off x="2857500" y="9875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49152</xdr:rowOff>
    </xdr:from>
    <xdr:ext cx="534377" cy="259045"/>
    <xdr:sp macro="" textlink="">
      <xdr:nvSpPr>
        <xdr:cNvPr id="122" name="テキスト ボックス 121">
          <a:extLst>
            <a:ext uri="{FF2B5EF4-FFF2-40B4-BE49-F238E27FC236}">
              <a16:creationId xmlns:a16="http://schemas.microsoft.com/office/drawing/2014/main" id="{00000000-0008-0000-0700-00007A000000}"/>
            </a:ext>
          </a:extLst>
        </xdr:cNvPr>
        <xdr:cNvSpPr txBox="1"/>
      </xdr:nvSpPr>
      <xdr:spPr>
        <a:xfrm>
          <a:off x="2641111" y="9650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25038</xdr:rowOff>
    </xdr:from>
    <xdr:to>
      <xdr:col>10</xdr:col>
      <xdr:colOff>114300</xdr:colOff>
      <xdr:row>58</xdr:row>
      <xdr:rowOff>42823</xdr:rowOff>
    </xdr:to>
    <xdr:cxnSp macro="">
      <xdr:nvCxnSpPr>
        <xdr:cNvPr id="123" name="直線コネクタ 122">
          <a:extLst>
            <a:ext uri="{FF2B5EF4-FFF2-40B4-BE49-F238E27FC236}">
              <a16:creationId xmlns:a16="http://schemas.microsoft.com/office/drawing/2014/main" id="{00000000-0008-0000-0700-00007B000000}"/>
            </a:ext>
          </a:extLst>
        </xdr:cNvPr>
        <xdr:cNvCxnSpPr/>
      </xdr:nvCxnSpPr>
      <xdr:spPr>
        <a:xfrm>
          <a:off x="1130300" y="9626238"/>
          <a:ext cx="889000" cy="3606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108396</xdr:rowOff>
    </xdr:from>
    <xdr:to>
      <xdr:col>10</xdr:col>
      <xdr:colOff>165100</xdr:colOff>
      <xdr:row>58</xdr:row>
      <xdr:rowOff>38546</xdr:rowOff>
    </xdr:to>
    <xdr:sp macro="" textlink="">
      <xdr:nvSpPr>
        <xdr:cNvPr id="124" name="フローチャート: 判断 123">
          <a:extLst>
            <a:ext uri="{FF2B5EF4-FFF2-40B4-BE49-F238E27FC236}">
              <a16:creationId xmlns:a16="http://schemas.microsoft.com/office/drawing/2014/main" id="{00000000-0008-0000-0700-00007C000000}"/>
            </a:ext>
          </a:extLst>
        </xdr:cNvPr>
        <xdr:cNvSpPr/>
      </xdr:nvSpPr>
      <xdr:spPr>
        <a:xfrm>
          <a:off x="1968500" y="9881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55073</xdr:rowOff>
    </xdr:from>
    <xdr:ext cx="534377" cy="259045"/>
    <xdr:sp macro="" textlink="">
      <xdr:nvSpPr>
        <xdr:cNvPr id="125" name="テキスト ボックス 124">
          <a:extLst>
            <a:ext uri="{FF2B5EF4-FFF2-40B4-BE49-F238E27FC236}">
              <a16:creationId xmlns:a16="http://schemas.microsoft.com/office/drawing/2014/main" id="{00000000-0008-0000-0700-00007D000000}"/>
            </a:ext>
          </a:extLst>
        </xdr:cNvPr>
        <xdr:cNvSpPr txBox="1"/>
      </xdr:nvSpPr>
      <xdr:spPr>
        <a:xfrm>
          <a:off x="1752111" y="96562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108746</xdr:rowOff>
    </xdr:from>
    <xdr:to>
      <xdr:col>6</xdr:col>
      <xdr:colOff>38100</xdr:colOff>
      <xdr:row>56</xdr:row>
      <xdr:rowOff>38896</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079500" y="9538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55423</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830795" y="93137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149,791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211</xdr:rowOff>
    </xdr:from>
    <xdr:to>
      <xdr:col>24</xdr:col>
      <xdr:colOff>114300</xdr:colOff>
      <xdr:row>58</xdr:row>
      <xdr:rowOff>101811</xdr:rowOff>
    </xdr:to>
    <xdr:sp macro="" textlink="">
      <xdr:nvSpPr>
        <xdr:cNvPr id="133" name="楕円 132">
          <a:extLst>
            <a:ext uri="{FF2B5EF4-FFF2-40B4-BE49-F238E27FC236}">
              <a16:creationId xmlns:a16="http://schemas.microsoft.com/office/drawing/2014/main" id="{00000000-0008-0000-0700-000085000000}"/>
            </a:ext>
          </a:extLst>
        </xdr:cNvPr>
        <xdr:cNvSpPr/>
      </xdr:nvSpPr>
      <xdr:spPr>
        <a:xfrm>
          <a:off x="4584700" y="9944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86588</xdr:rowOff>
    </xdr:from>
    <xdr:ext cx="534377" cy="259045"/>
    <xdr:sp macro="" textlink="">
      <xdr:nvSpPr>
        <xdr:cNvPr id="134" name="総務費該当値テキスト">
          <a:extLst>
            <a:ext uri="{FF2B5EF4-FFF2-40B4-BE49-F238E27FC236}">
              <a16:creationId xmlns:a16="http://schemas.microsoft.com/office/drawing/2014/main" id="{00000000-0008-0000-0700-000086000000}"/>
            </a:ext>
          </a:extLst>
        </xdr:cNvPr>
        <xdr:cNvSpPr txBox="1"/>
      </xdr:nvSpPr>
      <xdr:spPr>
        <a:xfrm>
          <a:off x="4686300" y="98592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157849</xdr:rowOff>
    </xdr:from>
    <xdr:to>
      <xdr:col>20</xdr:col>
      <xdr:colOff>38100</xdr:colOff>
      <xdr:row>58</xdr:row>
      <xdr:rowOff>87999</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3746500" y="9930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79126</xdr:rowOff>
    </xdr:from>
    <xdr:ext cx="534377"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3530111" y="100232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163690</xdr:rowOff>
    </xdr:from>
    <xdr:to>
      <xdr:col>15</xdr:col>
      <xdr:colOff>101600</xdr:colOff>
      <xdr:row>58</xdr:row>
      <xdr:rowOff>93840</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2857500" y="9936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58</xdr:row>
      <xdr:rowOff>84967</xdr:rowOff>
    </xdr:from>
    <xdr:ext cx="534377"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2641111" y="10029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163473</xdr:rowOff>
    </xdr:from>
    <xdr:to>
      <xdr:col>10</xdr:col>
      <xdr:colOff>165100</xdr:colOff>
      <xdr:row>58</xdr:row>
      <xdr:rowOff>93623</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1968500" y="9936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84750</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1752111" y="100288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145688</xdr:rowOff>
    </xdr:from>
    <xdr:to>
      <xdr:col>6</xdr:col>
      <xdr:colOff>38100</xdr:colOff>
      <xdr:row>56</xdr:row>
      <xdr:rowOff>75838</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079500" y="95754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66965</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830795" y="96681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3" name="正方形/長方形 142">
          <a:extLst>
            <a:ext uri="{FF2B5EF4-FFF2-40B4-BE49-F238E27FC236}">
              <a16:creationId xmlns:a16="http://schemas.microsoft.com/office/drawing/2014/main" id="{00000000-0008-0000-0700-00008F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4" name="正方形/長方形 143">
          <a:extLst>
            <a:ext uri="{FF2B5EF4-FFF2-40B4-BE49-F238E27FC236}">
              <a16:creationId xmlns:a16="http://schemas.microsoft.com/office/drawing/2014/main" id="{00000000-0008-0000-0700-000090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183,941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1" name="テキスト ボックス 150">
          <a:extLst>
            <a:ext uri="{FF2B5EF4-FFF2-40B4-BE49-F238E27FC236}">
              <a16:creationId xmlns:a16="http://schemas.microsoft.com/office/drawing/2014/main" id="{00000000-0008-0000-0700-000097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2" name="直線コネクタ 151">
          <a:extLst>
            <a:ext uri="{FF2B5EF4-FFF2-40B4-BE49-F238E27FC236}">
              <a16:creationId xmlns:a16="http://schemas.microsoft.com/office/drawing/2014/main" id="{00000000-0008-0000-0700-000098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139700</xdr:rowOff>
    </xdr:from>
    <xdr:to>
      <xdr:col>28</xdr:col>
      <xdr:colOff>114300</xdr:colOff>
      <xdr:row>78</xdr:row>
      <xdr:rowOff>139700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77</xdr:row>
      <xdr:rowOff>168927</xdr:rowOff>
    </xdr:from>
    <xdr:ext cx="595419"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166581" y="1337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4" name="民生費グラフ枠">
          <a:extLst>
            <a:ext uri="{FF2B5EF4-FFF2-40B4-BE49-F238E27FC236}">
              <a16:creationId xmlns:a16="http://schemas.microsoft.com/office/drawing/2014/main" id="{00000000-0008-0000-0700-0000A4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72</xdr:row>
      <xdr:rowOff>60129</xdr:rowOff>
    </xdr:from>
    <xdr:to>
      <xdr:col>24</xdr:col>
      <xdr:colOff>62865</xdr:colOff>
      <xdr:row>77</xdr:row>
      <xdr:rowOff>88740</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flipV="1">
          <a:off x="4633595" y="12404529"/>
          <a:ext cx="1270" cy="8858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92567</xdr:rowOff>
    </xdr:from>
    <xdr:ext cx="599010" cy="259045"/>
    <xdr:sp macro="" textlink="">
      <xdr:nvSpPr>
        <xdr:cNvPr id="166" name="民生費最小値テキスト">
          <a:extLst>
            <a:ext uri="{FF2B5EF4-FFF2-40B4-BE49-F238E27FC236}">
              <a16:creationId xmlns:a16="http://schemas.microsoft.com/office/drawing/2014/main" id="{00000000-0008-0000-0700-0000A6000000}"/>
            </a:ext>
          </a:extLst>
        </xdr:cNvPr>
        <xdr:cNvSpPr txBox="1"/>
      </xdr:nvSpPr>
      <xdr:spPr>
        <a:xfrm>
          <a:off x="4686300" y="132942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148,646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88740</xdr:rowOff>
    </xdr:from>
    <xdr:to>
      <xdr:col>24</xdr:col>
      <xdr:colOff>152400</xdr:colOff>
      <xdr:row>77</xdr:row>
      <xdr:rowOff>88740</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4546600" y="132903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6806</xdr:rowOff>
    </xdr:from>
    <xdr:ext cx="599010" cy="259045"/>
    <xdr:sp macro="" textlink="">
      <xdr:nvSpPr>
        <xdr:cNvPr id="168" name="民生費最大値テキスト">
          <a:extLst>
            <a:ext uri="{FF2B5EF4-FFF2-40B4-BE49-F238E27FC236}">
              <a16:creationId xmlns:a16="http://schemas.microsoft.com/office/drawing/2014/main" id="{00000000-0008-0000-0700-0000A8000000}"/>
            </a:ext>
          </a:extLst>
        </xdr:cNvPr>
        <xdr:cNvSpPr txBox="1"/>
      </xdr:nvSpPr>
      <xdr:spPr>
        <a:xfrm>
          <a:off x="4686300" y="121797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342,404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72</xdr:row>
      <xdr:rowOff>60129</xdr:rowOff>
    </xdr:from>
    <xdr:to>
      <xdr:col>24</xdr:col>
      <xdr:colOff>152400</xdr:colOff>
      <xdr:row>72</xdr:row>
      <xdr:rowOff>60129</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a:off x="4546600" y="124045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141643</xdr:rowOff>
    </xdr:from>
    <xdr:to>
      <xdr:col>24</xdr:col>
      <xdr:colOff>63500</xdr:colOff>
      <xdr:row>77</xdr:row>
      <xdr:rowOff>16714</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flipV="1">
          <a:off x="3797300" y="13171843"/>
          <a:ext cx="838200" cy="465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98720</xdr:rowOff>
    </xdr:from>
    <xdr:ext cx="599010" cy="259045"/>
    <xdr:sp macro="" textlink="">
      <xdr:nvSpPr>
        <xdr:cNvPr id="171" name="民生費平均値テキスト">
          <a:extLst>
            <a:ext uri="{FF2B5EF4-FFF2-40B4-BE49-F238E27FC236}">
              <a16:creationId xmlns:a16="http://schemas.microsoft.com/office/drawing/2014/main" id="{00000000-0008-0000-0700-0000AB000000}"/>
            </a:ext>
          </a:extLst>
        </xdr:cNvPr>
        <xdr:cNvSpPr txBox="1"/>
      </xdr:nvSpPr>
      <xdr:spPr>
        <a:xfrm>
          <a:off x="4686300" y="1278602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215,356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75843</xdr:rowOff>
    </xdr:from>
    <xdr:to>
      <xdr:col>24</xdr:col>
      <xdr:colOff>114300</xdr:colOff>
      <xdr:row>76</xdr:row>
      <xdr:rowOff>5993</xdr:rowOff>
    </xdr:to>
    <xdr:sp macro="" textlink="">
      <xdr:nvSpPr>
        <xdr:cNvPr id="172" name="フローチャート: 判断 171">
          <a:extLst>
            <a:ext uri="{FF2B5EF4-FFF2-40B4-BE49-F238E27FC236}">
              <a16:creationId xmlns:a16="http://schemas.microsoft.com/office/drawing/2014/main" id="{00000000-0008-0000-0700-0000AC000000}"/>
            </a:ext>
          </a:extLst>
        </xdr:cNvPr>
        <xdr:cNvSpPr/>
      </xdr:nvSpPr>
      <xdr:spPr>
        <a:xfrm>
          <a:off x="4584700" y="12934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16714</xdr:rowOff>
    </xdr:from>
    <xdr:to>
      <xdr:col>19</xdr:col>
      <xdr:colOff>177800</xdr:colOff>
      <xdr:row>77</xdr:row>
      <xdr:rowOff>78642</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2908300" y="13218364"/>
          <a:ext cx="889000" cy="619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120479</xdr:rowOff>
    </xdr:from>
    <xdr:to>
      <xdr:col>20</xdr:col>
      <xdr:colOff>38100</xdr:colOff>
      <xdr:row>76</xdr:row>
      <xdr:rowOff>50629</xdr:rowOff>
    </xdr:to>
    <xdr:sp macro="" textlink="">
      <xdr:nvSpPr>
        <xdr:cNvPr id="174" name="フローチャート: 判断 173">
          <a:extLst>
            <a:ext uri="{FF2B5EF4-FFF2-40B4-BE49-F238E27FC236}">
              <a16:creationId xmlns:a16="http://schemas.microsoft.com/office/drawing/2014/main" id="{00000000-0008-0000-0700-0000AE000000}"/>
            </a:ext>
          </a:extLst>
        </xdr:cNvPr>
        <xdr:cNvSpPr/>
      </xdr:nvSpPr>
      <xdr:spPr>
        <a:xfrm>
          <a:off x="3746500" y="12979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67156</xdr:rowOff>
    </xdr:from>
    <xdr:ext cx="599010" cy="259045"/>
    <xdr:sp macro="" textlink="">
      <xdr:nvSpPr>
        <xdr:cNvPr id="175" name="テキスト ボックス 174">
          <a:extLst>
            <a:ext uri="{FF2B5EF4-FFF2-40B4-BE49-F238E27FC236}">
              <a16:creationId xmlns:a16="http://schemas.microsoft.com/office/drawing/2014/main" id="{00000000-0008-0000-0700-0000AF000000}"/>
            </a:ext>
          </a:extLst>
        </xdr:cNvPr>
        <xdr:cNvSpPr txBox="1"/>
      </xdr:nvSpPr>
      <xdr:spPr>
        <a:xfrm>
          <a:off x="3497795" y="127544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205,593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68213</xdr:rowOff>
    </xdr:from>
    <xdr:to>
      <xdr:col>15</xdr:col>
      <xdr:colOff>50800</xdr:colOff>
      <xdr:row>77</xdr:row>
      <xdr:rowOff>78642</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a:off x="2019300" y="13269863"/>
          <a:ext cx="889000" cy="10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881</xdr:rowOff>
    </xdr:from>
    <xdr:to>
      <xdr:col>15</xdr:col>
      <xdr:colOff>101600</xdr:colOff>
      <xdr:row>76</xdr:row>
      <xdr:rowOff>102481</xdr:rowOff>
    </xdr:to>
    <xdr:sp macro="" textlink="">
      <xdr:nvSpPr>
        <xdr:cNvPr id="177" name="フローチャート: 判断 176">
          <a:extLst>
            <a:ext uri="{FF2B5EF4-FFF2-40B4-BE49-F238E27FC236}">
              <a16:creationId xmlns:a16="http://schemas.microsoft.com/office/drawing/2014/main" id="{00000000-0008-0000-0700-0000B1000000}"/>
            </a:ext>
          </a:extLst>
        </xdr:cNvPr>
        <xdr:cNvSpPr/>
      </xdr:nvSpPr>
      <xdr:spPr>
        <a:xfrm>
          <a:off x="2857500" y="13031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119007</xdr:rowOff>
    </xdr:from>
    <xdr:ext cx="599010" cy="259045"/>
    <xdr:sp macro="" textlink="">
      <xdr:nvSpPr>
        <xdr:cNvPr id="178" name="テキスト ボックス 177">
          <a:extLst>
            <a:ext uri="{FF2B5EF4-FFF2-40B4-BE49-F238E27FC236}">
              <a16:creationId xmlns:a16="http://schemas.microsoft.com/office/drawing/2014/main" id="{00000000-0008-0000-0700-0000B2000000}"/>
            </a:ext>
          </a:extLst>
        </xdr:cNvPr>
        <xdr:cNvSpPr txBox="1"/>
      </xdr:nvSpPr>
      <xdr:spPr>
        <a:xfrm>
          <a:off x="2608795" y="128063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68213</xdr:rowOff>
    </xdr:from>
    <xdr:to>
      <xdr:col>10</xdr:col>
      <xdr:colOff>114300</xdr:colOff>
      <xdr:row>77</xdr:row>
      <xdr:rowOff>163117</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1130300" y="13269863"/>
          <a:ext cx="889000" cy="949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143188</xdr:rowOff>
    </xdr:from>
    <xdr:to>
      <xdr:col>10</xdr:col>
      <xdr:colOff>165100</xdr:colOff>
      <xdr:row>76</xdr:row>
      <xdr:rowOff>73338</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1968500" y="13001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89865</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1719795" y="127771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119971</xdr:rowOff>
    </xdr:from>
    <xdr:to>
      <xdr:col>6</xdr:col>
      <xdr:colOff>38100</xdr:colOff>
      <xdr:row>77</xdr:row>
      <xdr:rowOff>50121</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1079500" y="13150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66648</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830795" y="129253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90843</xdr:rowOff>
    </xdr:from>
    <xdr:to>
      <xdr:col>24</xdr:col>
      <xdr:colOff>114300</xdr:colOff>
      <xdr:row>77</xdr:row>
      <xdr:rowOff>20993</xdr:rowOff>
    </xdr:to>
    <xdr:sp macro="" textlink="">
      <xdr:nvSpPr>
        <xdr:cNvPr id="189" name="楕円 188">
          <a:extLst>
            <a:ext uri="{FF2B5EF4-FFF2-40B4-BE49-F238E27FC236}">
              <a16:creationId xmlns:a16="http://schemas.microsoft.com/office/drawing/2014/main" id="{00000000-0008-0000-0700-0000BD000000}"/>
            </a:ext>
          </a:extLst>
        </xdr:cNvPr>
        <xdr:cNvSpPr/>
      </xdr:nvSpPr>
      <xdr:spPr>
        <a:xfrm>
          <a:off x="4584700" y="13121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5770</xdr:rowOff>
    </xdr:from>
    <xdr:ext cx="599010" cy="259045"/>
    <xdr:sp macro="" textlink="">
      <xdr:nvSpPr>
        <xdr:cNvPr id="190" name="民生費該当値テキスト">
          <a:extLst>
            <a:ext uri="{FF2B5EF4-FFF2-40B4-BE49-F238E27FC236}">
              <a16:creationId xmlns:a16="http://schemas.microsoft.com/office/drawing/2014/main" id="{00000000-0008-0000-0700-0000BE000000}"/>
            </a:ext>
          </a:extLst>
        </xdr:cNvPr>
        <xdr:cNvSpPr txBox="1"/>
      </xdr:nvSpPr>
      <xdr:spPr>
        <a:xfrm>
          <a:off x="4686300" y="130359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174,575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137364</xdr:rowOff>
    </xdr:from>
    <xdr:to>
      <xdr:col>20</xdr:col>
      <xdr:colOff>38100</xdr:colOff>
      <xdr:row>77</xdr:row>
      <xdr:rowOff>67514</xdr:rowOff>
    </xdr:to>
    <xdr:sp macro="" textlink="">
      <xdr:nvSpPr>
        <xdr:cNvPr id="191" name="楕円 190">
          <a:extLst>
            <a:ext uri="{FF2B5EF4-FFF2-40B4-BE49-F238E27FC236}">
              <a16:creationId xmlns:a16="http://schemas.microsoft.com/office/drawing/2014/main" id="{00000000-0008-0000-0700-0000BF000000}"/>
            </a:ext>
          </a:extLst>
        </xdr:cNvPr>
        <xdr:cNvSpPr/>
      </xdr:nvSpPr>
      <xdr:spPr>
        <a:xfrm>
          <a:off x="3746500" y="13167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58641</xdr:rowOff>
    </xdr:from>
    <xdr:ext cx="59901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3497795" y="132602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164,400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27842</xdr:rowOff>
    </xdr:from>
    <xdr:to>
      <xdr:col>15</xdr:col>
      <xdr:colOff>101600</xdr:colOff>
      <xdr:row>77</xdr:row>
      <xdr:rowOff>129442</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2857500" y="13229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120569</xdr:rowOff>
    </xdr:from>
    <xdr:ext cx="59901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608795" y="133222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17413</xdr:rowOff>
    </xdr:from>
    <xdr:to>
      <xdr:col>10</xdr:col>
      <xdr:colOff>165100</xdr:colOff>
      <xdr:row>77</xdr:row>
      <xdr:rowOff>119013</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1968500" y="13219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110140</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1719795" y="133117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112317</xdr:rowOff>
    </xdr:from>
    <xdr:to>
      <xdr:col>6</xdr:col>
      <xdr:colOff>38100</xdr:colOff>
      <xdr:row>78</xdr:row>
      <xdr:rowOff>42467</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1079500" y="133139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33594</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830795" y="134066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132,378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199" name="正方形/長方形 198">
          <a:extLst>
            <a:ext uri="{FF2B5EF4-FFF2-40B4-BE49-F238E27FC236}">
              <a16:creationId xmlns:a16="http://schemas.microsoft.com/office/drawing/2014/main" id="{00000000-0008-0000-0700-0000C7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0" name="正方形/長方形 199">
          <a:extLst>
            <a:ext uri="{FF2B5EF4-FFF2-40B4-BE49-F238E27FC236}">
              <a16:creationId xmlns:a16="http://schemas.microsoft.com/office/drawing/2014/main" id="{00000000-0008-0000-0700-0000C8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1" name="正方形/長方形 200">
          <a:extLst>
            <a:ext uri="{FF2B5EF4-FFF2-40B4-BE49-F238E27FC236}">
              <a16:creationId xmlns:a16="http://schemas.microsoft.com/office/drawing/2014/main" id="{00000000-0008-0000-0700-0000C9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2" name="正方形/長方形 201">
          <a:extLst>
            <a:ext uri="{FF2B5EF4-FFF2-40B4-BE49-F238E27FC236}">
              <a16:creationId xmlns:a16="http://schemas.microsoft.com/office/drawing/2014/main" id="{00000000-0008-0000-0700-0000CA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39,213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7" name="テキスト ボックス 206">
          <a:extLst>
            <a:ext uri="{FF2B5EF4-FFF2-40B4-BE49-F238E27FC236}">
              <a16:creationId xmlns:a16="http://schemas.microsoft.com/office/drawing/2014/main" id="{00000000-0008-0000-0700-0000CF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08" name="直線コネクタ 207">
          <a:extLst>
            <a:ext uri="{FF2B5EF4-FFF2-40B4-BE49-F238E27FC236}">
              <a16:creationId xmlns:a16="http://schemas.microsoft.com/office/drawing/2014/main" id="{00000000-0008-0000-0700-0000D0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09" name="テキスト ボックス 208">
          <a:extLst>
            <a:ext uri="{FF2B5EF4-FFF2-40B4-BE49-F238E27FC236}">
              <a16:creationId xmlns:a16="http://schemas.microsoft.com/office/drawing/2014/main" id="{00000000-0008-0000-0700-0000D1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0" name="直線コネクタ 209">
          <a:extLst>
            <a:ext uri="{FF2B5EF4-FFF2-40B4-BE49-F238E27FC236}">
              <a16:creationId xmlns:a16="http://schemas.microsoft.com/office/drawing/2014/main" id="{00000000-0008-0000-0700-0000D2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130827</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2" name="衛生費グラフ枠">
          <a:extLst>
            <a:ext uri="{FF2B5EF4-FFF2-40B4-BE49-F238E27FC236}">
              <a16:creationId xmlns:a16="http://schemas.microsoft.com/office/drawing/2014/main" id="{00000000-0008-0000-0700-0000DE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24619</xdr:rowOff>
    </xdr:from>
    <xdr:to>
      <xdr:col>24</xdr:col>
      <xdr:colOff>62865</xdr:colOff>
      <xdr:row>98</xdr:row>
      <xdr:rowOff>163455</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flipV="1">
          <a:off x="4633595" y="15626569"/>
          <a:ext cx="1270" cy="13389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167282</xdr:rowOff>
    </xdr:from>
    <xdr:ext cx="534377" cy="259045"/>
    <xdr:sp macro="" textlink="">
      <xdr:nvSpPr>
        <xdr:cNvPr id="224" name="衛生費最小値テキスト">
          <a:extLst>
            <a:ext uri="{FF2B5EF4-FFF2-40B4-BE49-F238E27FC236}">
              <a16:creationId xmlns:a16="http://schemas.microsoft.com/office/drawing/2014/main" id="{00000000-0008-0000-0700-0000E0000000}"/>
            </a:ext>
          </a:extLst>
        </xdr:cNvPr>
        <xdr:cNvSpPr txBox="1"/>
      </xdr:nvSpPr>
      <xdr:spPr>
        <a:xfrm>
          <a:off x="4686300" y="16969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163455</xdr:rowOff>
    </xdr:from>
    <xdr:to>
      <xdr:col>24</xdr:col>
      <xdr:colOff>152400</xdr:colOff>
      <xdr:row>98</xdr:row>
      <xdr:rowOff>163455</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4546600" y="169655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142746</xdr:rowOff>
    </xdr:from>
    <xdr:ext cx="534377" cy="259045"/>
    <xdr:sp macro="" textlink="">
      <xdr:nvSpPr>
        <xdr:cNvPr id="226" name="衛生費最大値テキスト">
          <a:extLst>
            <a:ext uri="{FF2B5EF4-FFF2-40B4-BE49-F238E27FC236}">
              <a16:creationId xmlns:a16="http://schemas.microsoft.com/office/drawing/2014/main" id="{00000000-0008-0000-0700-0000E2000000}"/>
            </a:ext>
          </a:extLst>
        </xdr:cNvPr>
        <xdr:cNvSpPr txBox="1"/>
      </xdr:nvSpPr>
      <xdr:spPr>
        <a:xfrm>
          <a:off x="4686300" y="154017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93,041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24619</xdr:rowOff>
    </xdr:from>
    <xdr:to>
      <xdr:col>24</xdr:col>
      <xdr:colOff>152400</xdr:colOff>
      <xdr:row>91</xdr:row>
      <xdr:rowOff>24619</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4546600" y="15626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161589</xdr:rowOff>
    </xdr:from>
    <xdr:to>
      <xdr:col>24</xdr:col>
      <xdr:colOff>63500</xdr:colOff>
      <xdr:row>98</xdr:row>
      <xdr:rowOff>37991</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3797300" y="16792239"/>
          <a:ext cx="838200" cy="478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144620</xdr:rowOff>
    </xdr:from>
    <xdr:ext cx="534377" cy="259045"/>
    <xdr:sp macro="" textlink="">
      <xdr:nvSpPr>
        <xdr:cNvPr id="229" name="衛生費平均値テキスト">
          <a:extLst>
            <a:ext uri="{FF2B5EF4-FFF2-40B4-BE49-F238E27FC236}">
              <a16:creationId xmlns:a16="http://schemas.microsoft.com/office/drawing/2014/main" id="{00000000-0008-0000-0700-0000E5000000}"/>
            </a:ext>
          </a:extLst>
        </xdr:cNvPr>
        <xdr:cNvSpPr txBox="1"/>
      </xdr:nvSpPr>
      <xdr:spPr>
        <a:xfrm>
          <a:off x="4686300" y="1643237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121743</xdr:rowOff>
    </xdr:from>
    <xdr:to>
      <xdr:col>24</xdr:col>
      <xdr:colOff>114300</xdr:colOff>
      <xdr:row>97</xdr:row>
      <xdr:rowOff>51893</xdr:rowOff>
    </xdr:to>
    <xdr:sp macro="" textlink="">
      <xdr:nvSpPr>
        <xdr:cNvPr id="230" name="フローチャート: 判断 229">
          <a:extLst>
            <a:ext uri="{FF2B5EF4-FFF2-40B4-BE49-F238E27FC236}">
              <a16:creationId xmlns:a16="http://schemas.microsoft.com/office/drawing/2014/main" id="{00000000-0008-0000-0700-0000E6000000}"/>
            </a:ext>
          </a:extLst>
        </xdr:cNvPr>
        <xdr:cNvSpPr/>
      </xdr:nvSpPr>
      <xdr:spPr>
        <a:xfrm>
          <a:off x="4584700" y="165809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123889</xdr:rowOff>
    </xdr:from>
    <xdr:to>
      <xdr:col>19</xdr:col>
      <xdr:colOff>177800</xdr:colOff>
      <xdr:row>97</xdr:row>
      <xdr:rowOff>161589</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2908300" y="16754539"/>
          <a:ext cx="889000" cy="37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157118</xdr:rowOff>
    </xdr:from>
    <xdr:to>
      <xdr:col>20</xdr:col>
      <xdr:colOff>38100</xdr:colOff>
      <xdr:row>97</xdr:row>
      <xdr:rowOff>87268</xdr:rowOff>
    </xdr:to>
    <xdr:sp macro="" textlink="">
      <xdr:nvSpPr>
        <xdr:cNvPr id="232" name="フローチャート: 判断 231">
          <a:extLst>
            <a:ext uri="{FF2B5EF4-FFF2-40B4-BE49-F238E27FC236}">
              <a16:creationId xmlns:a16="http://schemas.microsoft.com/office/drawing/2014/main" id="{00000000-0008-0000-0700-0000E8000000}"/>
            </a:ext>
          </a:extLst>
        </xdr:cNvPr>
        <xdr:cNvSpPr/>
      </xdr:nvSpPr>
      <xdr:spPr>
        <a:xfrm>
          <a:off x="3746500" y="166163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103795</xdr:rowOff>
    </xdr:from>
    <xdr:ext cx="534377" cy="259045"/>
    <xdr:sp macro="" textlink="">
      <xdr:nvSpPr>
        <xdr:cNvPr id="233" name="テキスト ボックス 232">
          <a:extLst>
            <a:ext uri="{FF2B5EF4-FFF2-40B4-BE49-F238E27FC236}">
              <a16:creationId xmlns:a16="http://schemas.microsoft.com/office/drawing/2014/main" id="{00000000-0008-0000-0700-0000E9000000}"/>
            </a:ext>
          </a:extLst>
        </xdr:cNvPr>
        <xdr:cNvSpPr txBox="1"/>
      </xdr:nvSpPr>
      <xdr:spPr>
        <a:xfrm>
          <a:off x="3530111" y="16391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123889</xdr:rowOff>
    </xdr:from>
    <xdr:to>
      <xdr:col>15</xdr:col>
      <xdr:colOff>50800</xdr:colOff>
      <xdr:row>97</xdr:row>
      <xdr:rowOff>151264</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flipV="1">
          <a:off x="2019300" y="16754539"/>
          <a:ext cx="889000" cy="273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82841</xdr:rowOff>
    </xdr:from>
    <xdr:to>
      <xdr:col>15</xdr:col>
      <xdr:colOff>101600</xdr:colOff>
      <xdr:row>97</xdr:row>
      <xdr:rowOff>12991</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2857500" y="16542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29518</xdr:rowOff>
    </xdr:from>
    <xdr:ext cx="534377" cy="259045"/>
    <xdr:sp macro="" textlink="">
      <xdr:nvSpPr>
        <xdr:cNvPr id="236" name="テキスト ボックス 235">
          <a:extLst>
            <a:ext uri="{FF2B5EF4-FFF2-40B4-BE49-F238E27FC236}">
              <a16:creationId xmlns:a16="http://schemas.microsoft.com/office/drawing/2014/main" id="{00000000-0008-0000-0700-0000EC000000}"/>
            </a:ext>
          </a:extLst>
        </xdr:cNvPr>
        <xdr:cNvSpPr txBox="1"/>
      </xdr:nvSpPr>
      <xdr:spPr>
        <a:xfrm>
          <a:off x="2641111" y="16317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151264</xdr:rowOff>
    </xdr:from>
    <xdr:to>
      <xdr:col>10</xdr:col>
      <xdr:colOff>114300</xdr:colOff>
      <xdr:row>98</xdr:row>
      <xdr:rowOff>138957</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flipV="1">
          <a:off x="1130300" y="16781914"/>
          <a:ext cx="889000" cy="159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105169</xdr:rowOff>
    </xdr:from>
    <xdr:to>
      <xdr:col>10</xdr:col>
      <xdr:colOff>165100</xdr:colOff>
      <xdr:row>97</xdr:row>
      <xdr:rowOff>35319</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1968500" y="165643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51846</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1752111" y="16339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77088</xdr:rowOff>
    </xdr:from>
    <xdr:to>
      <xdr:col>6</xdr:col>
      <xdr:colOff>38100</xdr:colOff>
      <xdr:row>98</xdr:row>
      <xdr:rowOff>7238</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1079500" y="16707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23765</xdr:rowOff>
    </xdr:from>
    <xdr:ext cx="534377" cy="259045"/>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863111" y="16482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158641</xdr:rowOff>
    </xdr:from>
    <xdr:to>
      <xdr:col>24</xdr:col>
      <xdr:colOff>114300</xdr:colOff>
      <xdr:row>98</xdr:row>
      <xdr:rowOff>88791</xdr:rowOff>
    </xdr:to>
    <xdr:sp macro="" textlink="">
      <xdr:nvSpPr>
        <xdr:cNvPr id="247" name="楕円 246">
          <a:extLst>
            <a:ext uri="{FF2B5EF4-FFF2-40B4-BE49-F238E27FC236}">
              <a16:creationId xmlns:a16="http://schemas.microsoft.com/office/drawing/2014/main" id="{00000000-0008-0000-0700-0000F7000000}"/>
            </a:ext>
          </a:extLst>
        </xdr:cNvPr>
        <xdr:cNvSpPr/>
      </xdr:nvSpPr>
      <xdr:spPr>
        <a:xfrm>
          <a:off x="4584700" y="16789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73568</xdr:rowOff>
    </xdr:from>
    <xdr:ext cx="534377" cy="259045"/>
    <xdr:sp macro="" textlink="">
      <xdr:nvSpPr>
        <xdr:cNvPr id="248" name="衛生費該当値テキスト">
          <a:extLst>
            <a:ext uri="{FF2B5EF4-FFF2-40B4-BE49-F238E27FC236}">
              <a16:creationId xmlns:a16="http://schemas.microsoft.com/office/drawing/2014/main" id="{00000000-0008-0000-0700-0000F8000000}"/>
            </a:ext>
          </a:extLst>
        </xdr:cNvPr>
        <xdr:cNvSpPr txBox="1"/>
      </xdr:nvSpPr>
      <xdr:spPr>
        <a:xfrm>
          <a:off x="4686300" y="16704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110789</xdr:rowOff>
    </xdr:from>
    <xdr:to>
      <xdr:col>20</xdr:col>
      <xdr:colOff>38100</xdr:colOff>
      <xdr:row>98</xdr:row>
      <xdr:rowOff>40939</xdr:rowOff>
    </xdr:to>
    <xdr:sp macro="" textlink="">
      <xdr:nvSpPr>
        <xdr:cNvPr id="249" name="楕円 248">
          <a:extLst>
            <a:ext uri="{FF2B5EF4-FFF2-40B4-BE49-F238E27FC236}">
              <a16:creationId xmlns:a16="http://schemas.microsoft.com/office/drawing/2014/main" id="{00000000-0008-0000-0700-0000F9000000}"/>
            </a:ext>
          </a:extLst>
        </xdr:cNvPr>
        <xdr:cNvSpPr/>
      </xdr:nvSpPr>
      <xdr:spPr>
        <a:xfrm>
          <a:off x="3746500" y="16741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32066</xdr:rowOff>
    </xdr:from>
    <xdr:ext cx="534377"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3530111" y="168341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73089</xdr:rowOff>
    </xdr:from>
    <xdr:to>
      <xdr:col>15</xdr:col>
      <xdr:colOff>101600</xdr:colOff>
      <xdr:row>98</xdr:row>
      <xdr:rowOff>3239</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2857500" y="16703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165816</xdr:rowOff>
    </xdr:from>
    <xdr:ext cx="534377"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2641111" y="167964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100464</xdr:rowOff>
    </xdr:from>
    <xdr:to>
      <xdr:col>10</xdr:col>
      <xdr:colOff>165100</xdr:colOff>
      <xdr:row>98</xdr:row>
      <xdr:rowOff>30614</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1968500" y="16731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21741</xdr:rowOff>
    </xdr:from>
    <xdr:ext cx="534377"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1752111" y="168238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88157</xdr:rowOff>
    </xdr:from>
    <xdr:to>
      <xdr:col>6</xdr:col>
      <xdr:colOff>38100</xdr:colOff>
      <xdr:row>99</xdr:row>
      <xdr:rowOff>18307</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1079500" y="16890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9434</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863111" y="16982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7" name="正方形/長方形 256">
          <a:extLst>
            <a:ext uri="{FF2B5EF4-FFF2-40B4-BE49-F238E27FC236}">
              <a16:creationId xmlns:a16="http://schemas.microsoft.com/office/drawing/2014/main" id="{00000000-0008-0000-0700-000001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8" name="正方形/長方形 257">
          <a:extLst>
            <a:ext uri="{FF2B5EF4-FFF2-40B4-BE49-F238E27FC236}">
              <a16:creationId xmlns:a16="http://schemas.microsoft.com/office/drawing/2014/main" id="{00000000-0008-0000-0700-000002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59" name="正方形/長方形 258">
          <a:extLst>
            <a:ext uri="{FF2B5EF4-FFF2-40B4-BE49-F238E27FC236}">
              <a16:creationId xmlns:a16="http://schemas.microsoft.com/office/drawing/2014/main" id="{00000000-0008-0000-0700-000003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5" name="テキスト ボックス 264">
          <a:extLst>
            <a:ext uri="{FF2B5EF4-FFF2-40B4-BE49-F238E27FC236}">
              <a16:creationId xmlns:a16="http://schemas.microsoft.com/office/drawing/2014/main" id="{00000000-0008-0000-0700-000009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6" name="直線コネクタ 265">
          <a:extLst>
            <a:ext uri="{FF2B5EF4-FFF2-40B4-BE49-F238E27FC236}">
              <a16:creationId xmlns:a16="http://schemas.microsoft.com/office/drawing/2014/main" id="{00000000-0008-0000-0700-00000A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67" name="直線コネクタ 266">
          <a:extLst>
            <a:ext uri="{FF2B5EF4-FFF2-40B4-BE49-F238E27FC236}">
              <a16:creationId xmlns:a16="http://schemas.microsoft.com/office/drawing/2014/main" id="{00000000-0008-0000-0700-00000B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68" name="テキスト ボックス 267">
          <a:extLst>
            <a:ext uri="{FF2B5EF4-FFF2-40B4-BE49-F238E27FC236}">
              <a16:creationId xmlns:a16="http://schemas.microsoft.com/office/drawing/2014/main" id="{00000000-0008-0000-0700-00000C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69" name="直線コネクタ 268">
          <a:extLst>
            <a:ext uri="{FF2B5EF4-FFF2-40B4-BE49-F238E27FC236}">
              <a16:creationId xmlns:a16="http://schemas.microsoft.com/office/drawing/2014/main" id="{00000000-0008-0000-0700-00000D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0" name="テキスト ボックス 269">
          <a:extLst>
            <a:ext uri="{FF2B5EF4-FFF2-40B4-BE49-F238E27FC236}">
              <a16:creationId xmlns:a16="http://schemas.microsoft.com/office/drawing/2014/main" id="{00000000-0008-0000-0700-00000E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79" name="労働費グラフ枠">
          <a:extLst>
            <a:ext uri="{FF2B5EF4-FFF2-40B4-BE49-F238E27FC236}">
              <a16:creationId xmlns:a16="http://schemas.microsoft.com/office/drawing/2014/main" id="{00000000-0008-0000-0700-000017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17399</xdr:rowOff>
    </xdr:from>
    <xdr:to>
      <xdr:col>54</xdr:col>
      <xdr:colOff>189865</xdr:colOff>
      <xdr:row>39</xdr:row>
      <xdr:rowOff>44450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flipV="1">
          <a:off x="10475595" y="5160899"/>
          <a:ext cx="1270" cy="15701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1" name="労働費最小値テキスト">
          <a:extLst>
            <a:ext uri="{FF2B5EF4-FFF2-40B4-BE49-F238E27FC236}">
              <a16:creationId xmlns:a16="http://schemas.microsoft.com/office/drawing/2014/main" id="{00000000-0008-0000-0700-000019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135526</xdr:rowOff>
    </xdr:from>
    <xdr:ext cx="469744" cy="259045"/>
    <xdr:sp macro="" textlink="">
      <xdr:nvSpPr>
        <xdr:cNvPr id="283" name="労働費最大値テキスト">
          <a:extLst>
            <a:ext uri="{FF2B5EF4-FFF2-40B4-BE49-F238E27FC236}">
              <a16:creationId xmlns:a16="http://schemas.microsoft.com/office/drawing/2014/main" id="{00000000-0008-0000-0700-00001B010000}"/>
            </a:ext>
          </a:extLst>
        </xdr:cNvPr>
        <xdr:cNvSpPr txBox="1"/>
      </xdr:nvSpPr>
      <xdr:spPr>
        <a:xfrm>
          <a:off x="10528300" y="4936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4,121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30</xdr:row>
      <xdr:rowOff>17399</xdr:rowOff>
    </xdr:from>
    <xdr:to>
      <xdr:col>55</xdr:col>
      <xdr:colOff>88900</xdr:colOff>
      <xdr:row>30</xdr:row>
      <xdr:rowOff>17399</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10388600" y="51608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80264</xdr:rowOff>
    </xdr:from>
    <xdr:to>
      <xdr:col>55</xdr:col>
      <xdr:colOff>0</xdr:colOff>
      <xdr:row>38</xdr:row>
      <xdr:rowOff>87884</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flipV="1">
          <a:off x="9639300" y="6595364"/>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93489</xdr:rowOff>
    </xdr:from>
    <xdr:ext cx="378565" cy="259045"/>
    <xdr:sp macro="" textlink="">
      <xdr:nvSpPr>
        <xdr:cNvPr id="286" name="労働費平均値テキスト">
          <a:extLst>
            <a:ext uri="{FF2B5EF4-FFF2-40B4-BE49-F238E27FC236}">
              <a16:creationId xmlns:a16="http://schemas.microsoft.com/office/drawing/2014/main" id="{00000000-0008-0000-0700-00001E010000}"/>
            </a:ext>
          </a:extLst>
        </xdr:cNvPr>
        <xdr:cNvSpPr txBox="1"/>
      </xdr:nvSpPr>
      <xdr:spPr>
        <a:xfrm>
          <a:off x="10528300" y="626568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70612</xdr:rowOff>
    </xdr:from>
    <xdr:to>
      <xdr:col>55</xdr:col>
      <xdr:colOff>50800</xdr:colOff>
      <xdr:row>38</xdr:row>
      <xdr:rowOff>762</xdr:rowOff>
    </xdr:to>
    <xdr:sp macro="" textlink="">
      <xdr:nvSpPr>
        <xdr:cNvPr id="287" name="フローチャート: 判断 286">
          <a:extLst>
            <a:ext uri="{FF2B5EF4-FFF2-40B4-BE49-F238E27FC236}">
              <a16:creationId xmlns:a16="http://schemas.microsoft.com/office/drawing/2014/main" id="{00000000-0008-0000-0700-00001F010000}"/>
            </a:ext>
          </a:extLst>
        </xdr:cNvPr>
        <xdr:cNvSpPr/>
      </xdr:nvSpPr>
      <xdr:spPr>
        <a:xfrm>
          <a:off x="10426700" y="6414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84455</xdr:rowOff>
    </xdr:from>
    <xdr:to>
      <xdr:col>50</xdr:col>
      <xdr:colOff>114300</xdr:colOff>
      <xdr:row>38</xdr:row>
      <xdr:rowOff>87884</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8750300" y="6599555"/>
          <a:ext cx="889000" cy="3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59944</xdr:rowOff>
    </xdr:from>
    <xdr:to>
      <xdr:col>50</xdr:col>
      <xdr:colOff>165100</xdr:colOff>
      <xdr:row>37</xdr:row>
      <xdr:rowOff>161544</xdr:rowOff>
    </xdr:to>
    <xdr:sp macro="" textlink="">
      <xdr:nvSpPr>
        <xdr:cNvPr id="289" name="フローチャート: 判断 288">
          <a:extLst>
            <a:ext uri="{FF2B5EF4-FFF2-40B4-BE49-F238E27FC236}">
              <a16:creationId xmlns:a16="http://schemas.microsoft.com/office/drawing/2014/main" id="{00000000-0008-0000-0700-000021010000}"/>
            </a:ext>
          </a:extLst>
        </xdr:cNvPr>
        <xdr:cNvSpPr/>
      </xdr:nvSpPr>
      <xdr:spPr>
        <a:xfrm>
          <a:off x="9588500" y="6403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6621</xdr:rowOff>
    </xdr:from>
    <xdr:ext cx="378565" cy="259045"/>
    <xdr:sp macro="" textlink="">
      <xdr:nvSpPr>
        <xdr:cNvPr id="290" name="テキスト ボックス 289">
          <a:extLst>
            <a:ext uri="{FF2B5EF4-FFF2-40B4-BE49-F238E27FC236}">
              <a16:creationId xmlns:a16="http://schemas.microsoft.com/office/drawing/2014/main" id="{00000000-0008-0000-0700-000022010000}"/>
            </a:ext>
          </a:extLst>
        </xdr:cNvPr>
        <xdr:cNvSpPr txBox="1"/>
      </xdr:nvSpPr>
      <xdr:spPr>
        <a:xfrm>
          <a:off x="9450017" y="617882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57023</xdr:rowOff>
    </xdr:from>
    <xdr:to>
      <xdr:col>45</xdr:col>
      <xdr:colOff>177800</xdr:colOff>
      <xdr:row>38</xdr:row>
      <xdr:rowOff>84455</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a:off x="7861300" y="6572123"/>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43561</xdr:rowOff>
    </xdr:from>
    <xdr:to>
      <xdr:col>46</xdr:col>
      <xdr:colOff>38100</xdr:colOff>
      <xdr:row>37</xdr:row>
      <xdr:rowOff>145161</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8699500" y="6387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35</xdr:row>
      <xdr:rowOff>161688</xdr:rowOff>
    </xdr:from>
    <xdr:ext cx="378565" cy="259045"/>
    <xdr:sp macro="" textlink="">
      <xdr:nvSpPr>
        <xdr:cNvPr id="293" name="テキスト ボックス 292">
          <a:extLst>
            <a:ext uri="{FF2B5EF4-FFF2-40B4-BE49-F238E27FC236}">
              <a16:creationId xmlns:a16="http://schemas.microsoft.com/office/drawing/2014/main" id="{00000000-0008-0000-0700-000025010000}"/>
            </a:ext>
          </a:extLst>
        </xdr:cNvPr>
        <xdr:cNvSpPr txBox="1"/>
      </xdr:nvSpPr>
      <xdr:spPr>
        <a:xfrm>
          <a:off x="8561017" y="616243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57023</xdr:rowOff>
    </xdr:from>
    <xdr:to>
      <xdr:col>41</xdr:col>
      <xdr:colOff>50800</xdr:colOff>
      <xdr:row>38</xdr:row>
      <xdr:rowOff>77978</xdr:rowOff>
    </xdr:to>
    <xdr:cxnSp macro="">
      <xdr:nvCxnSpPr>
        <xdr:cNvPr id="294" name="直線コネクタ 293">
          <a:extLst>
            <a:ext uri="{FF2B5EF4-FFF2-40B4-BE49-F238E27FC236}">
              <a16:creationId xmlns:a16="http://schemas.microsoft.com/office/drawing/2014/main" id="{00000000-0008-0000-0700-000026010000}"/>
            </a:ext>
          </a:extLst>
        </xdr:cNvPr>
        <xdr:cNvCxnSpPr/>
      </xdr:nvCxnSpPr>
      <xdr:spPr>
        <a:xfrm flipV="1">
          <a:off x="6972300" y="6572123"/>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44704</xdr:rowOff>
    </xdr:from>
    <xdr:to>
      <xdr:col>41</xdr:col>
      <xdr:colOff>101600</xdr:colOff>
      <xdr:row>37</xdr:row>
      <xdr:rowOff>146304</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7810500" y="6388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35</xdr:row>
      <xdr:rowOff>162831</xdr:rowOff>
    </xdr:from>
    <xdr:ext cx="378565" cy="259045"/>
    <xdr:sp macro="" textlink="">
      <xdr:nvSpPr>
        <xdr:cNvPr id="296" name="テキスト ボックス 295">
          <a:extLst>
            <a:ext uri="{FF2B5EF4-FFF2-40B4-BE49-F238E27FC236}">
              <a16:creationId xmlns:a16="http://schemas.microsoft.com/office/drawing/2014/main" id="{00000000-0008-0000-0700-000028010000}"/>
            </a:ext>
          </a:extLst>
        </xdr:cNvPr>
        <xdr:cNvSpPr txBox="1"/>
      </xdr:nvSpPr>
      <xdr:spPr>
        <a:xfrm>
          <a:off x="7672017" y="61635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43942</xdr:rowOff>
    </xdr:from>
    <xdr:to>
      <xdr:col>36</xdr:col>
      <xdr:colOff>165100</xdr:colOff>
      <xdr:row>37</xdr:row>
      <xdr:rowOff>145542</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6921500" y="6387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35</xdr:row>
      <xdr:rowOff>162069</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6783017" y="61628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29464</xdr:rowOff>
    </xdr:from>
    <xdr:to>
      <xdr:col>55</xdr:col>
      <xdr:colOff>50800</xdr:colOff>
      <xdr:row>38</xdr:row>
      <xdr:rowOff>131064</xdr:rowOff>
    </xdr:to>
    <xdr:sp macro="" textlink="">
      <xdr:nvSpPr>
        <xdr:cNvPr id="304" name="楕円 303">
          <a:extLst>
            <a:ext uri="{FF2B5EF4-FFF2-40B4-BE49-F238E27FC236}">
              <a16:creationId xmlns:a16="http://schemas.microsoft.com/office/drawing/2014/main" id="{00000000-0008-0000-0700-000030010000}"/>
            </a:ext>
          </a:extLst>
        </xdr:cNvPr>
        <xdr:cNvSpPr/>
      </xdr:nvSpPr>
      <xdr:spPr>
        <a:xfrm>
          <a:off x="10426700" y="6544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7891</xdr:rowOff>
    </xdr:from>
    <xdr:ext cx="378565" cy="259045"/>
    <xdr:sp macro="" textlink="">
      <xdr:nvSpPr>
        <xdr:cNvPr id="305" name="労働費該当値テキスト">
          <a:extLst>
            <a:ext uri="{FF2B5EF4-FFF2-40B4-BE49-F238E27FC236}">
              <a16:creationId xmlns:a16="http://schemas.microsoft.com/office/drawing/2014/main" id="{00000000-0008-0000-0700-000031010000}"/>
            </a:ext>
          </a:extLst>
        </xdr:cNvPr>
        <xdr:cNvSpPr txBox="1"/>
      </xdr:nvSpPr>
      <xdr:spPr>
        <a:xfrm>
          <a:off x="10528300" y="652299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37084</xdr:rowOff>
    </xdr:from>
    <xdr:to>
      <xdr:col>50</xdr:col>
      <xdr:colOff>165100</xdr:colOff>
      <xdr:row>38</xdr:row>
      <xdr:rowOff>138684</xdr:rowOff>
    </xdr:to>
    <xdr:sp macro="" textlink="">
      <xdr:nvSpPr>
        <xdr:cNvPr id="306" name="楕円 305">
          <a:extLst>
            <a:ext uri="{FF2B5EF4-FFF2-40B4-BE49-F238E27FC236}">
              <a16:creationId xmlns:a16="http://schemas.microsoft.com/office/drawing/2014/main" id="{00000000-0008-0000-0700-000032010000}"/>
            </a:ext>
          </a:extLst>
        </xdr:cNvPr>
        <xdr:cNvSpPr/>
      </xdr:nvSpPr>
      <xdr:spPr>
        <a:xfrm>
          <a:off x="9588500" y="6552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129811</xdr:rowOff>
    </xdr:from>
    <xdr:ext cx="378565"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9450017" y="664491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33655</xdr:rowOff>
    </xdr:from>
    <xdr:to>
      <xdr:col>46</xdr:col>
      <xdr:colOff>38100</xdr:colOff>
      <xdr:row>38</xdr:row>
      <xdr:rowOff>135255</xdr:rowOff>
    </xdr:to>
    <xdr:sp macro="" textlink="">
      <xdr:nvSpPr>
        <xdr:cNvPr id="308" name="楕円 307">
          <a:extLst>
            <a:ext uri="{FF2B5EF4-FFF2-40B4-BE49-F238E27FC236}">
              <a16:creationId xmlns:a16="http://schemas.microsoft.com/office/drawing/2014/main" id="{00000000-0008-0000-0700-000034010000}"/>
            </a:ext>
          </a:extLst>
        </xdr:cNvPr>
        <xdr:cNvSpPr/>
      </xdr:nvSpPr>
      <xdr:spPr>
        <a:xfrm>
          <a:off x="8699500" y="6548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126382</xdr:rowOff>
    </xdr:from>
    <xdr:ext cx="378565"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8561017" y="664148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6223</xdr:rowOff>
    </xdr:from>
    <xdr:to>
      <xdr:col>41</xdr:col>
      <xdr:colOff>101600</xdr:colOff>
      <xdr:row>38</xdr:row>
      <xdr:rowOff>107823</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7810500" y="6521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98950</xdr:rowOff>
    </xdr:from>
    <xdr:ext cx="378565"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7672017" y="66140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27178</xdr:rowOff>
    </xdr:from>
    <xdr:to>
      <xdr:col>36</xdr:col>
      <xdr:colOff>165100</xdr:colOff>
      <xdr:row>38</xdr:row>
      <xdr:rowOff>128778</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6921500" y="6542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119905</xdr:rowOff>
    </xdr:from>
    <xdr:ext cx="378565"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6783017" y="663500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4" name="正方形/長方形 313">
          <a:extLst>
            <a:ext uri="{FF2B5EF4-FFF2-40B4-BE49-F238E27FC236}">
              <a16:creationId xmlns:a16="http://schemas.microsoft.com/office/drawing/2014/main" id="{00000000-0008-0000-0700-00003A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5" name="正方形/長方形 314">
          <a:extLst>
            <a:ext uri="{FF2B5EF4-FFF2-40B4-BE49-F238E27FC236}">
              <a16:creationId xmlns:a16="http://schemas.microsoft.com/office/drawing/2014/main" id="{00000000-0008-0000-0700-00003B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6" name="正方形/長方形 315">
          <a:extLst>
            <a:ext uri="{FF2B5EF4-FFF2-40B4-BE49-F238E27FC236}">
              <a16:creationId xmlns:a16="http://schemas.microsoft.com/office/drawing/2014/main" id="{00000000-0008-0000-0700-00003C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2" name="テキスト ボックス 321">
          <a:extLst>
            <a:ext uri="{FF2B5EF4-FFF2-40B4-BE49-F238E27FC236}">
              <a16:creationId xmlns:a16="http://schemas.microsoft.com/office/drawing/2014/main" id="{00000000-0008-0000-0700-000042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3" name="直線コネクタ 322">
          <a:extLst>
            <a:ext uri="{FF2B5EF4-FFF2-40B4-BE49-F238E27FC236}">
              <a16:creationId xmlns:a16="http://schemas.microsoft.com/office/drawing/2014/main" id="{00000000-0008-0000-0700-000043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4" name="直線コネクタ 323">
          <a:extLst>
            <a:ext uri="{FF2B5EF4-FFF2-40B4-BE49-F238E27FC236}">
              <a16:creationId xmlns:a16="http://schemas.microsoft.com/office/drawing/2014/main" id="{00000000-0008-0000-0700-000044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25" name="テキスト ボックス 324">
          <a:extLst>
            <a:ext uri="{FF2B5EF4-FFF2-40B4-BE49-F238E27FC236}">
              <a16:creationId xmlns:a16="http://schemas.microsoft.com/office/drawing/2014/main" id="{00000000-0008-0000-0700-000045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26" name="直線コネクタ 325">
          <a:extLst>
            <a:ext uri="{FF2B5EF4-FFF2-40B4-BE49-F238E27FC236}">
              <a16:creationId xmlns:a16="http://schemas.microsoft.com/office/drawing/2014/main" id="{00000000-0008-0000-0700-000046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55</xdr:row>
      <xdr:rowOff>54627</xdr:rowOff>
    </xdr:from>
    <xdr:ext cx="531299" cy="259045"/>
    <xdr:sp macro="" textlink="">
      <xdr:nvSpPr>
        <xdr:cNvPr id="327" name="テキスト ボックス 326">
          <a:extLst>
            <a:ext uri="{FF2B5EF4-FFF2-40B4-BE49-F238E27FC236}">
              <a16:creationId xmlns:a16="http://schemas.microsoft.com/office/drawing/2014/main" id="{00000000-0008-0000-0700-000047010000}"/>
            </a:ext>
          </a:extLst>
        </xdr:cNvPr>
        <xdr:cNvSpPr txBox="1"/>
      </xdr:nvSpPr>
      <xdr:spPr>
        <a:xfrm>
          <a:off x="6072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52</xdr:row>
      <xdr:rowOff>111777</xdr:rowOff>
    </xdr:from>
    <xdr:ext cx="531299" cy="259045"/>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072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168927</xdr:rowOff>
    </xdr:from>
    <xdr:ext cx="531299"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072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4" name="農林水産業費グラフ枠">
          <a:extLst>
            <a:ext uri="{FF2B5EF4-FFF2-40B4-BE49-F238E27FC236}">
              <a16:creationId xmlns:a16="http://schemas.microsoft.com/office/drawing/2014/main" id="{00000000-0008-0000-0700-00004E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40716</xdr:rowOff>
    </xdr:from>
    <xdr:to>
      <xdr:col>54</xdr:col>
      <xdr:colOff>189865</xdr:colOff>
      <xdr:row>58</xdr:row>
      <xdr:rowOff>137734</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flipV="1">
          <a:off x="10475595" y="8613216"/>
          <a:ext cx="1270" cy="14686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141561</xdr:rowOff>
    </xdr:from>
    <xdr:ext cx="313932" cy="259045"/>
    <xdr:sp macro="" textlink="">
      <xdr:nvSpPr>
        <xdr:cNvPr id="336" name="農林水産業費最小値テキスト">
          <a:extLst>
            <a:ext uri="{FF2B5EF4-FFF2-40B4-BE49-F238E27FC236}">
              <a16:creationId xmlns:a16="http://schemas.microsoft.com/office/drawing/2014/main" id="{00000000-0008-0000-0700-000050010000}"/>
            </a:ext>
          </a:extLst>
        </xdr:cNvPr>
        <xdr:cNvSpPr txBox="1"/>
      </xdr:nvSpPr>
      <xdr:spPr>
        <a:xfrm>
          <a:off x="10528300" y="1008566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137734</xdr:rowOff>
    </xdr:from>
    <xdr:to>
      <xdr:col>55</xdr:col>
      <xdr:colOff>88900</xdr:colOff>
      <xdr:row>58</xdr:row>
      <xdr:rowOff>137734</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10388600" y="10081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158843</xdr:rowOff>
    </xdr:from>
    <xdr:ext cx="534377" cy="259045"/>
    <xdr:sp macro="" textlink="">
      <xdr:nvSpPr>
        <xdr:cNvPr id="338" name="農林水産業費最大値テキスト">
          <a:extLst>
            <a:ext uri="{FF2B5EF4-FFF2-40B4-BE49-F238E27FC236}">
              <a16:creationId xmlns:a16="http://schemas.microsoft.com/office/drawing/2014/main" id="{00000000-0008-0000-0700-000052010000}"/>
            </a:ext>
          </a:extLst>
        </xdr:cNvPr>
        <xdr:cNvSpPr txBox="1"/>
      </xdr:nvSpPr>
      <xdr:spPr>
        <a:xfrm>
          <a:off x="10528300" y="8388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32,165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40716</xdr:rowOff>
    </xdr:from>
    <xdr:to>
      <xdr:col>55</xdr:col>
      <xdr:colOff>88900</xdr:colOff>
      <xdr:row>50</xdr:row>
      <xdr:rowOff>40716</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10388600" y="86132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78344</xdr:rowOff>
    </xdr:from>
    <xdr:to>
      <xdr:col>55</xdr:col>
      <xdr:colOff>0</xdr:colOff>
      <xdr:row>58</xdr:row>
      <xdr:rowOff>86437</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flipV="1">
          <a:off x="9639300" y="10022444"/>
          <a:ext cx="838200" cy="80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64823</xdr:rowOff>
    </xdr:from>
    <xdr:ext cx="469744" cy="259045"/>
    <xdr:sp macro="" textlink="">
      <xdr:nvSpPr>
        <xdr:cNvPr id="341" name="農林水産業費平均値テキスト">
          <a:extLst>
            <a:ext uri="{FF2B5EF4-FFF2-40B4-BE49-F238E27FC236}">
              <a16:creationId xmlns:a16="http://schemas.microsoft.com/office/drawing/2014/main" id="{00000000-0008-0000-0700-000055010000}"/>
            </a:ext>
          </a:extLst>
        </xdr:cNvPr>
        <xdr:cNvSpPr txBox="1"/>
      </xdr:nvSpPr>
      <xdr:spPr>
        <a:xfrm>
          <a:off x="10528300" y="966602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41946</xdr:rowOff>
    </xdr:from>
    <xdr:to>
      <xdr:col>55</xdr:col>
      <xdr:colOff>50800</xdr:colOff>
      <xdr:row>57</xdr:row>
      <xdr:rowOff>143546</xdr:rowOff>
    </xdr:to>
    <xdr:sp macro="" textlink="">
      <xdr:nvSpPr>
        <xdr:cNvPr id="342" name="フローチャート: 判断 341">
          <a:extLst>
            <a:ext uri="{FF2B5EF4-FFF2-40B4-BE49-F238E27FC236}">
              <a16:creationId xmlns:a16="http://schemas.microsoft.com/office/drawing/2014/main" id="{00000000-0008-0000-0700-000056010000}"/>
            </a:ext>
          </a:extLst>
        </xdr:cNvPr>
        <xdr:cNvSpPr/>
      </xdr:nvSpPr>
      <xdr:spPr>
        <a:xfrm>
          <a:off x="10426700" y="9814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75052</xdr:rowOff>
    </xdr:from>
    <xdr:to>
      <xdr:col>50</xdr:col>
      <xdr:colOff>114300</xdr:colOff>
      <xdr:row>58</xdr:row>
      <xdr:rowOff>86437</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8750300" y="10019152"/>
          <a:ext cx="889000" cy="11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50450</xdr:rowOff>
    </xdr:from>
    <xdr:to>
      <xdr:col>50</xdr:col>
      <xdr:colOff>165100</xdr:colOff>
      <xdr:row>57</xdr:row>
      <xdr:rowOff>152050</xdr:rowOff>
    </xdr:to>
    <xdr:sp macro="" textlink="">
      <xdr:nvSpPr>
        <xdr:cNvPr id="344" name="フローチャート: 判断 343">
          <a:extLst>
            <a:ext uri="{FF2B5EF4-FFF2-40B4-BE49-F238E27FC236}">
              <a16:creationId xmlns:a16="http://schemas.microsoft.com/office/drawing/2014/main" id="{00000000-0008-0000-0700-000058010000}"/>
            </a:ext>
          </a:extLst>
        </xdr:cNvPr>
        <xdr:cNvSpPr/>
      </xdr:nvSpPr>
      <xdr:spPr>
        <a:xfrm>
          <a:off x="9588500" y="982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55</xdr:row>
      <xdr:rowOff>168577</xdr:rowOff>
    </xdr:from>
    <xdr:ext cx="469744" cy="259045"/>
    <xdr:sp macro="" textlink="">
      <xdr:nvSpPr>
        <xdr:cNvPr id="345" name="テキスト ボックス 344">
          <a:extLst>
            <a:ext uri="{FF2B5EF4-FFF2-40B4-BE49-F238E27FC236}">
              <a16:creationId xmlns:a16="http://schemas.microsoft.com/office/drawing/2014/main" id="{00000000-0008-0000-0700-000059010000}"/>
            </a:ext>
          </a:extLst>
        </xdr:cNvPr>
        <xdr:cNvSpPr txBox="1"/>
      </xdr:nvSpPr>
      <xdr:spPr>
        <a:xfrm>
          <a:off x="9404428" y="9598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75052</xdr:rowOff>
    </xdr:from>
    <xdr:to>
      <xdr:col>45</xdr:col>
      <xdr:colOff>177800</xdr:colOff>
      <xdr:row>58</xdr:row>
      <xdr:rowOff>89499</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flipV="1">
          <a:off x="7861300" y="10019152"/>
          <a:ext cx="889000" cy="14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58131</xdr:rowOff>
    </xdr:from>
    <xdr:to>
      <xdr:col>46</xdr:col>
      <xdr:colOff>38100</xdr:colOff>
      <xdr:row>57</xdr:row>
      <xdr:rowOff>159731</xdr:rowOff>
    </xdr:to>
    <xdr:sp macro="" textlink="">
      <xdr:nvSpPr>
        <xdr:cNvPr id="347" name="フローチャート: 判断 346">
          <a:extLst>
            <a:ext uri="{FF2B5EF4-FFF2-40B4-BE49-F238E27FC236}">
              <a16:creationId xmlns:a16="http://schemas.microsoft.com/office/drawing/2014/main" id="{00000000-0008-0000-0700-00005B010000}"/>
            </a:ext>
          </a:extLst>
        </xdr:cNvPr>
        <xdr:cNvSpPr/>
      </xdr:nvSpPr>
      <xdr:spPr>
        <a:xfrm>
          <a:off x="8699500" y="98307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56</xdr:row>
      <xdr:rowOff>4808</xdr:rowOff>
    </xdr:from>
    <xdr:ext cx="469744" cy="259045"/>
    <xdr:sp macro="" textlink="">
      <xdr:nvSpPr>
        <xdr:cNvPr id="348" name="テキスト ボックス 347">
          <a:extLst>
            <a:ext uri="{FF2B5EF4-FFF2-40B4-BE49-F238E27FC236}">
              <a16:creationId xmlns:a16="http://schemas.microsoft.com/office/drawing/2014/main" id="{00000000-0008-0000-0700-00005C010000}"/>
            </a:ext>
          </a:extLst>
        </xdr:cNvPr>
        <xdr:cNvSpPr txBox="1"/>
      </xdr:nvSpPr>
      <xdr:spPr>
        <a:xfrm>
          <a:off x="8515428" y="96060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153096</xdr:rowOff>
    </xdr:from>
    <xdr:to>
      <xdr:col>41</xdr:col>
      <xdr:colOff>50800</xdr:colOff>
      <xdr:row>58</xdr:row>
      <xdr:rowOff>89499</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6972300" y="9925746"/>
          <a:ext cx="889000" cy="1078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66818</xdr:rowOff>
    </xdr:from>
    <xdr:to>
      <xdr:col>41</xdr:col>
      <xdr:colOff>101600</xdr:colOff>
      <xdr:row>57</xdr:row>
      <xdr:rowOff>168418</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7810500" y="9839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56</xdr:row>
      <xdr:rowOff>13495</xdr:rowOff>
    </xdr:from>
    <xdr:ext cx="469744" cy="259045"/>
    <xdr:sp macro="" textlink="">
      <xdr:nvSpPr>
        <xdr:cNvPr id="351" name="テキスト ボックス 350">
          <a:extLst>
            <a:ext uri="{FF2B5EF4-FFF2-40B4-BE49-F238E27FC236}">
              <a16:creationId xmlns:a16="http://schemas.microsoft.com/office/drawing/2014/main" id="{00000000-0008-0000-0700-00005F010000}"/>
            </a:ext>
          </a:extLst>
        </xdr:cNvPr>
        <xdr:cNvSpPr txBox="1"/>
      </xdr:nvSpPr>
      <xdr:spPr>
        <a:xfrm>
          <a:off x="7626428" y="96146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65949</xdr:rowOff>
    </xdr:from>
    <xdr:to>
      <xdr:col>36</xdr:col>
      <xdr:colOff>165100</xdr:colOff>
      <xdr:row>57</xdr:row>
      <xdr:rowOff>167549</xdr:rowOff>
    </xdr:to>
    <xdr:sp macro="" textlink="">
      <xdr:nvSpPr>
        <xdr:cNvPr id="352" name="フローチャート: 判断 351">
          <a:extLst>
            <a:ext uri="{FF2B5EF4-FFF2-40B4-BE49-F238E27FC236}">
              <a16:creationId xmlns:a16="http://schemas.microsoft.com/office/drawing/2014/main" id="{00000000-0008-0000-0700-000060010000}"/>
            </a:ext>
          </a:extLst>
        </xdr:cNvPr>
        <xdr:cNvSpPr/>
      </xdr:nvSpPr>
      <xdr:spPr>
        <a:xfrm>
          <a:off x="6921500" y="9838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56</xdr:row>
      <xdr:rowOff>12626</xdr:rowOff>
    </xdr:from>
    <xdr:ext cx="469744" cy="259045"/>
    <xdr:sp macro="" textlink="">
      <xdr:nvSpPr>
        <xdr:cNvPr id="353" name="テキスト ボックス 352">
          <a:extLst>
            <a:ext uri="{FF2B5EF4-FFF2-40B4-BE49-F238E27FC236}">
              <a16:creationId xmlns:a16="http://schemas.microsoft.com/office/drawing/2014/main" id="{00000000-0008-0000-0700-000061010000}"/>
            </a:ext>
          </a:extLst>
        </xdr:cNvPr>
        <xdr:cNvSpPr txBox="1"/>
      </xdr:nvSpPr>
      <xdr:spPr>
        <a:xfrm>
          <a:off x="6737428" y="96138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27544</xdr:rowOff>
    </xdr:from>
    <xdr:to>
      <xdr:col>55</xdr:col>
      <xdr:colOff>50800</xdr:colOff>
      <xdr:row>58</xdr:row>
      <xdr:rowOff>129144</xdr:rowOff>
    </xdr:to>
    <xdr:sp macro="" textlink="">
      <xdr:nvSpPr>
        <xdr:cNvPr id="359" name="楕円 358">
          <a:extLst>
            <a:ext uri="{FF2B5EF4-FFF2-40B4-BE49-F238E27FC236}">
              <a16:creationId xmlns:a16="http://schemas.microsoft.com/office/drawing/2014/main" id="{00000000-0008-0000-0700-000067010000}"/>
            </a:ext>
          </a:extLst>
        </xdr:cNvPr>
        <xdr:cNvSpPr/>
      </xdr:nvSpPr>
      <xdr:spPr>
        <a:xfrm>
          <a:off x="10426700" y="9971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113921</xdr:rowOff>
    </xdr:from>
    <xdr:ext cx="469744" cy="259045"/>
    <xdr:sp macro="" textlink="">
      <xdr:nvSpPr>
        <xdr:cNvPr id="360" name="農林水産業費該当値テキスト">
          <a:extLst>
            <a:ext uri="{FF2B5EF4-FFF2-40B4-BE49-F238E27FC236}">
              <a16:creationId xmlns:a16="http://schemas.microsoft.com/office/drawing/2014/main" id="{00000000-0008-0000-0700-000068010000}"/>
            </a:ext>
          </a:extLst>
        </xdr:cNvPr>
        <xdr:cNvSpPr txBox="1"/>
      </xdr:nvSpPr>
      <xdr:spPr>
        <a:xfrm>
          <a:off x="10528300" y="98865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35637</xdr:rowOff>
    </xdr:from>
    <xdr:to>
      <xdr:col>50</xdr:col>
      <xdr:colOff>165100</xdr:colOff>
      <xdr:row>58</xdr:row>
      <xdr:rowOff>137237</xdr:rowOff>
    </xdr:to>
    <xdr:sp macro="" textlink="">
      <xdr:nvSpPr>
        <xdr:cNvPr id="361" name="楕円 360">
          <a:extLst>
            <a:ext uri="{FF2B5EF4-FFF2-40B4-BE49-F238E27FC236}">
              <a16:creationId xmlns:a16="http://schemas.microsoft.com/office/drawing/2014/main" id="{00000000-0008-0000-0700-000069010000}"/>
            </a:ext>
          </a:extLst>
        </xdr:cNvPr>
        <xdr:cNvSpPr/>
      </xdr:nvSpPr>
      <xdr:spPr>
        <a:xfrm>
          <a:off x="9588500" y="9979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58</xdr:row>
      <xdr:rowOff>128364</xdr:rowOff>
    </xdr:from>
    <xdr:ext cx="469744"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9404428" y="100724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24252</xdr:rowOff>
    </xdr:from>
    <xdr:to>
      <xdr:col>46</xdr:col>
      <xdr:colOff>38100</xdr:colOff>
      <xdr:row>58</xdr:row>
      <xdr:rowOff>125852</xdr:rowOff>
    </xdr:to>
    <xdr:sp macro="" textlink="">
      <xdr:nvSpPr>
        <xdr:cNvPr id="363" name="楕円 362">
          <a:extLst>
            <a:ext uri="{FF2B5EF4-FFF2-40B4-BE49-F238E27FC236}">
              <a16:creationId xmlns:a16="http://schemas.microsoft.com/office/drawing/2014/main" id="{00000000-0008-0000-0700-00006B010000}"/>
            </a:ext>
          </a:extLst>
        </xdr:cNvPr>
        <xdr:cNvSpPr/>
      </xdr:nvSpPr>
      <xdr:spPr>
        <a:xfrm>
          <a:off x="8699500" y="9968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58</xdr:row>
      <xdr:rowOff>116979</xdr:rowOff>
    </xdr:from>
    <xdr:ext cx="469744"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8515428" y="100610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38699</xdr:rowOff>
    </xdr:from>
    <xdr:to>
      <xdr:col>41</xdr:col>
      <xdr:colOff>101600</xdr:colOff>
      <xdr:row>58</xdr:row>
      <xdr:rowOff>140299</xdr:rowOff>
    </xdr:to>
    <xdr:sp macro="" textlink="">
      <xdr:nvSpPr>
        <xdr:cNvPr id="365" name="楕円 364">
          <a:extLst>
            <a:ext uri="{FF2B5EF4-FFF2-40B4-BE49-F238E27FC236}">
              <a16:creationId xmlns:a16="http://schemas.microsoft.com/office/drawing/2014/main" id="{00000000-0008-0000-0700-00006D010000}"/>
            </a:ext>
          </a:extLst>
        </xdr:cNvPr>
        <xdr:cNvSpPr/>
      </xdr:nvSpPr>
      <xdr:spPr>
        <a:xfrm>
          <a:off x="7810500" y="9982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58</xdr:row>
      <xdr:rowOff>131426</xdr:rowOff>
    </xdr:from>
    <xdr:ext cx="469744"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7626428" y="100755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102296</xdr:rowOff>
    </xdr:from>
    <xdr:to>
      <xdr:col>36</xdr:col>
      <xdr:colOff>165100</xdr:colOff>
      <xdr:row>58</xdr:row>
      <xdr:rowOff>32446</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6921500" y="9874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58</xdr:row>
      <xdr:rowOff>23573</xdr:rowOff>
    </xdr:from>
    <xdr:ext cx="469744"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6737428" y="99676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69" name="正方形/長方形 368">
          <a:extLst>
            <a:ext uri="{FF2B5EF4-FFF2-40B4-BE49-F238E27FC236}">
              <a16:creationId xmlns:a16="http://schemas.microsoft.com/office/drawing/2014/main" id="{00000000-0008-0000-0700-000071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0" name="正方形/長方形 369">
          <a:extLst>
            <a:ext uri="{FF2B5EF4-FFF2-40B4-BE49-F238E27FC236}">
              <a16:creationId xmlns:a16="http://schemas.microsoft.com/office/drawing/2014/main" id="{00000000-0008-0000-0700-000072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1" name="正方形/長方形 370">
          <a:extLst>
            <a:ext uri="{FF2B5EF4-FFF2-40B4-BE49-F238E27FC236}">
              <a16:creationId xmlns:a16="http://schemas.microsoft.com/office/drawing/2014/main" id="{00000000-0008-0000-0700-000073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2" name="正方形/長方形 371">
          <a:extLst>
            <a:ext uri="{FF2B5EF4-FFF2-40B4-BE49-F238E27FC236}">
              <a16:creationId xmlns:a16="http://schemas.microsoft.com/office/drawing/2014/main" id="{00000000-0008-0000-0700-000074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3" name="正方形/長方形 372">
          <a:extLst>
            <a:ext uri="{FF2B5EF4-FFF2-40B4-BE49-F238E27FC236}">
              <a16:creationId xmlns:a16="http://schemas.microsoft.com/office/drawing/2014/main" id="{00000000-0008-0000-0700-000075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77" name="テキスト ボックス 376">
          <a:extLst>
            <a:ext uri="{FF2B5EF4-FFF2-40B4-BE49-F238E27FC236}">
              <a16:creationId xmlns:a16="http://schemas.microsoft.com/office/drawing/2014/main" id="{00000000-0008-0000-0700-000079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78" name="直線コネクタ 377">
          <a:extLst>
            <a:ext uri="{FF2B5EF4-FFF2-40B4-BE49-F238E27FC236}">
              <a16:creationId xmlns:a16="http://schemas.microsoft.com/office/drawing/2014/main" id="{00000000-0008-0000-0700-00007A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79" name="直線コネクタ 378">
          <a:extLst>
            <a:ext uri="{FF2B5EF4-FFF2-40B4-BE49-F238E27FC236}">
              <a16:creationId xmlns:a16="http://schemas.microsoft.com/office/drawing/2014/main" id="{00000000-0008-0000-0700-00007B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1" name="直線コネクタ 380">
          <a:extLst>
            <a:ext uri="{FF2B5EF4-FFF2-40B4-BE49-F238E27FC236}">
              <a16:creationId xmlns:a16="http://schemas.microsoft.com/office/drawing/2014/main" id="{00000000-0008-0000-0700-00007D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2" name="テキスト ボックス 381">
          <a:extLst>
            <a:ext uri="{FF2B5EF4-FFF2-40B4-BE49-F238E27FC236}">
              <a16:creationId xmlns:a16="http://schemas.microsoft.com/office/drawing/2014/main" id="{00000000-0008-0000-0700-00007E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3" name="直線コネクタ 382">
          <a:extLst>
            <a:ext uri="{FF2B5EF4-FFF2-40B4-BE49-F238E27FC236}">
              <a16:creationId xmlns:a16="http://schemas.microsoft.com/office/drawing/2014/main" id="{00000000-0008-0000-0700-00007F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84" name="テキスト ボックス 383">
          <a:extLst>
            <a:ext uri="{FF2B5EF4-FFF2-40B4-BE49-F238E27FC236}">
              <a16:creationId xmlns:a16="http://schemas.microsoft.com/office/drawing/2014/main" id="{00000000-0008-0000-0700-000080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1" name="商工費グラフ枠">
          <a:extLst>
            <a:ext uri="{FF2B5EF4-FFF2-40B4-BE49-F238E27FC236}">
              <a16:creationId xmlns:a16="http://schemas.microsoft.com/office/drawing/2014/main" id="{00000000-0008-0000-0700-000087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89065</xdr:rowOff>
    </xdr:from>
    <xdr:to>
      <xdr:col>54</xdr:col>
      <xdr:colOff>189865</xdr:colOff>
      <xdr:row>79</xdr:row>
      <xdr:rowOff>35401</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flipV="1">
          <a:off x="10475595" y="12090565"/>
          <a:ext cx="1270" cy="14893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39228</xdr:rowOff>
    </xdr:from>
    <xdr:ext cx="378565" cy="259045"/>
    <xdr:sp macro="" textlink="">
      <xdr:nvSpPr>
        <xdr:cNvPr id="393" name="商工費最小値テキスト">
          <a:extLst>
            <a:ext uri="{FF2B5EF4-FFF2-40B4-BE49-F238E27FC236}">
              <a16:creationId xmlns:a16="http://schemas.microsoft.com/office/drawing/2014/main" id="{00000000-0008-0000-0700-000089010000}"/>
            </a:ext>
          </a:extLst>
        </xdr:cNvPr>
        <xdr:cNvSpPr txBox="1"/>
      </xdr:nvSpPr>
      <xdr:spPr>
        <a:xfrm>
          <a:off x="10528300" y="1358377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35401</xdr:rowOff>
    </xdr:from>
    <xdr:to>
      <xdr:col>55</xdr:col>
      <xdr:colOff>88900</xdr:colOff>
      <xdr:row>79</xdr:row>
      <xdr:rowOff>35401</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10388600" y="135799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35742</xdr:rowOff>
    </xdr:from>
    <xdr:ext cx="534377" cy="259045"/>
    <xdr:sp macro="" textlink="">
      <xdr:nvSpPr>
        <xdr:cNvPr id="395" name="商工費最大値テキスト">
          <a:extLst>
            <a:ext uri="{FF2B5EF4-FFF2-40B4-BE49-F238E27FC236}">
              <a16:creationId xmlns:a16="http://schemas.microsoft.com/office/drawing/2014/main" id="{00000000-0008-0000-0700-00008B010000}"/>
            </a:ext>
          </a:extLst>
        </xdr:cNvPr>
        <xdr:cNvSpPr txBox="1"/>
      </xdr:nvSpPr>
      <xdr:spPr>
        <a:xfrm>
          <a:off x="10528300" y="118657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78,658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89065</xdr:rowOff>
    </xdr:from>
    <xdr:to>
      <xdr:col>55</xdr:col>
      <xdr:colOff>88900</xdr:colOff>
      <xdr:row>70</xdr:row>
      <xdr:rowOff>89065</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10388600" y="120905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140481</xdr:rowOff>
    </xdr:from>
    <xdr:to>
      <xdr:col>55</xdr:col>
      <xdr:colOff>0</xdr:colOff>
      <xdr:row>78</xdr:row>
      <xdr:rowOff>144538</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flipV="1">
          <a:off x="9639300" y="13513581"/>
          <a:ext cx="838200" cy="40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21899</xdr:rowOff>
    </xdr:from>
    <xdr:ext cx="469744" cy="259045"/>
    <xdr:sp macro="" textlink="">
      <xdr:nvSpPr>
        <xdr:cNvPr id="398" name="商工費平均値テキスト">
          <a:extLst>
            <a:ext uri="{FF2B5EF4-FFF2-40B4-BE49-F238E27FC236}">
              <a16:creationId xmlns:a16="http://schemas.microsoft.com/office/drawing/2014/main" id="{00000000-0008-0000-0700-00008E010000}"/>
            </a:ext>
          </a:extLst>
        </xdr:cNvPr>
        <xdr:cNvSpPr txBox="1"/>
      </xdr:nvSpPr>
      <xdr:spPr>
        <a:xfrm>
          <a:off x="10528300" y="1322354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170472</xdr:rowOff>
    </xdr:from>
    <xdr:to>
      <xdr:col>55</xdr:col>
      <xdr:colOff>50800</xdr:colOff>
      <xdr:row>78</xdr:row>
      <xdr:rowOff>100622</xdr:rowOff>
    </xdr:to>
    <xdr:sp macro="" textlink="">
      <xdr:nvSpPr>
        <xdr:cNvPr id="399" name="フローチャート: 判断 398">
          <a:extLst>
            <a:ext uri="{FF2B5EF4-FFF2-40B4-BE49-F238E27FC236}">
              <a16:creationId xmlns:a16="http://schemas.microsoft.com/office/drawing/2014/main" id="{00000000-0008-0000-0700-00008F010000}"/>
            </a:ext>
          </a:extLst>
        </xdr:cNvPr>
        <xdr:cNvSpPr/>
      </xdr:nvSpPr>
      <xdr:spPr>
        <a:xfrm>
          <a:off x="10426700" y="13372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117563</xdr:rowOff>
    </xdr:from>
    <xdr:to>
      <xdr:col>50</xdr:col>
      <xdr:colOff>114300</xdr:colOff>
      <xdr:row>78</xdr:row>
      <xdr:rowOff>144538</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8750300" y="13490663"/>
          <a:ext cx="889000" cy="26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146431</xdr:rowOff>
    </xdr:from>
    <xdr:to>
      <xdr:col>50</xdr:col>
      <xdr:colOff>165100</xdr:colOff>
      <xdr:row>78</xdr:row>
      <xdr:rowOff>76581</xdr:rowOff>
    </xdr:to>
    <xdr:sp macro="" textlink="">
      <xdr:nvSpPr>
        <xdr:cNvPr id="401" name="フローチャート: 判断 400">
          <a:extLst>
            <a:ext uri="{FF2B5EF4-FFF2-40B4-BE49-F238E27FC236}">
              <a16:creationId xmlns:a16="http://schemas.microsoft.com/office/drawing/2014/main" id="{00000000-0008-0000-0700-000091010000}"/>
            </a:ext>
          </a:extLst>
        </xdr:cNvPr>
        <xdr:cNvSpPr/>
      </xdr:nvSpPr>
      <xdr:spPr>
        <a:xfrm>
          <a:off x="9588500" y="13348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76</xdr:row>
      <xdr:rowOff>93108</xdr:rowOff>
    </xdr:from>
    <xdr:ext cx="469744" cy="259045"/>
    <xdr:sp macro="" textlink="">
      <xdr:nvSpPr>
        <xdr:cNvPr id="402" name="テキスト ボックス 401">
          <a:extLst>
            <a:ext uri="{FF2B5EF4-FFF2-40B4-BE49-F238E27FC236}">
              <a16:creationId xmlns:a16="http://schemas.microsoft.com/office/drawing/2014/main" id="{00000000-0008-0000-0700-000092010000}"/>
            </a:ext>
          </a:extLst>
        </xdr:cNvPr>
        <xdr:cNvSpPr txBox="1"/>
      </xdr:nvSpPr>
      <xdr:spPr>
        <a:xfrm>
          <a:off x="9404428" y="131233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117563</xdr:rowOff>
    </xdr:from>
    <xdr:to>
      <xdr:col>45</xdr:col>
      <xdr:colOff>177800</xdr:colOff>
      <xdr:row>78</xdr:row>
      <xdr:rowOff>145720</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flipV="1">
          <a:off x="7861300" y="13490663"/>
          <a:ext cx="889000" cy="281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110179</xdr:rowOff>
    </xdr:from>
    <xdr:to>
      <xdr:col>46</xdr:col>
      <xdr:colOff>38100</xdr:colOff>
      <xdr:row>78</xdr:row>
      <xdr:rowOff>40329</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8699500" y="13311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56856</xdr:rowOff>
    </xdr:from>
    <xdr:ext cx="534377" cy="259045"/>
    <xdr:sp macro="" textlink="">
      <xdr:nvSpPr>
        <xdr:cNvPr id="405" name="テキスト ボックス 404">
          <a:extLst>
            <a:ext uri="{FF2B5EF4-FFF2-40B4-BE49-F238E27FC236}">
              <a16:creationId xmlns:a16="http://schemas.microsoft.com/office/drawing/2014/main" id="{00000000-0008-0000-0700-000095010000}"/>
            </a:ext>
          </a:extLst>
        </xdr:cNvPr>
        <xdr:cNvSpPr txBox="1"/>
      </xdr:nvSpPr>
      <xdr:spPr>
        <a:xfrm>
          <a:off x="8483111" y="130870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8046</xdr:rowOff>
    </xdr:from>
    <xdr:to>
      <xdr:col>41</xdr:col>
      <xdr:colOff>50800</xdr:colOff>
      <xdr:row>78</xdr:row>
      <xdr:rowOff>145720</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6972300" y="13381146"/>
          <a:ext cx="889000" cy="1376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90843</xdr:rowOff>
    </xdr:from>
    <xdr:to>
      <xdr:col>41</xdr:col>
      <xdr:colOff>101600</xdr:colOff>
      <xdr:row>78</xdr:row>
      <xdr:rowOff>20993</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7810500" y="132924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37520</xdr:rowOff>
    </xdr:from>
    <xdr:ext cx="534377" cy="259045"/>
    <xdr:sp macro="" textlink="">
      <xdr:nvSpPr>
        <xdr:cNvPr id="408" name="テキスト ボックス 407">
          <a:extLst>
            <a:ext uri="{FF2B5EF4-FFF2-40B4-BE49-F238E27FC236}">
              <a16:creationId xmlns:a16="http://schemas.microsoft.com/office/drawing/2014/main" id="{00000000-0008-0000-0700-000098010000}"/>
            </a:ext>
          </a:extLst>
        </xdr:cNvPr>
        <xdr:cNvSpPr txBox="1"/>
      </xdr:nvSpPr>
      <xdr:spPr>
        <a:xfrm>
          <a:off x="7594111" y="130677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76364</xdr:rowOff>
    </xdr:from>
    <xdr:to>
      <xdr:col>36</xdr:col>
      <xdr:colOff>165100</xdr:colOff>
      <xdr:row>78</xdr:row>
      <xdr:rowOff>6514</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6921500" y="13278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23041</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6705111" y="130532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89681</xdr:rowOff>
    </xdr:from>
    <xdr:to>
      <xdr:col>55</xdr:col>
      <xdr:colOff>50800</xdr:colOff>
      <xdr:row>79</xdr:row>
      <xdr:rowOff>19831</xdr:rowOff>
    </xdr:to>
    <xdr:sp macro="" textlink="">
      <xdr:nvSpPr>
        <xdr:cNvPr id="416" name="楕円 415">
          <a:extLst>
            <a:ext uri="{FF2B5EF4-FFF2-40B4-BE49-F238E27FC236}">
              <a16:creationId xmlns:a16="http://schemas.microsoft.com/office/drawing/2014/main" id="{00000000-0008-0000-0700-0000A0010000}"/>
            </a:ext>
          </a:extLst>
        </xdr:cNvPr>
        <xdr:cNvSpPr/>
      </xdr:nvSpPr>
      <xdr:spPr>
        <a:xfrm>
          <a:off x="10426700" y="13462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4608</xdr:rowOff>
    </xdr:from>
    <xdr:ext cx="469744" cy="259045"/>
    <xdr:sp macro="" textlink="">
      <xdr:nvSpPr>
        <xdr:cNvPr id="417" name="商工費該当値テキスト">
          <a:extLst>
            <a:ext uri="{FF2B5EF4-FFF2-40B4-BE49-F238E27FC236}">
              <a16:creationId xmlns:a16="http://schemas.microsoft.com/office/drawing/2014/main" id="{00000000-0008-0000-0700-0000A1010000}"/>
            </a:ext>
          </a:extLst>
        </xdr:cNvPr>
        <xdr:cNvSpPr txBox="1"/>
      </xdr:nvSpPr>
      <xdr:spPr>
        <a:xfrm>
          <a:off x="10528300" y="133777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93738</xdr:rowOff>
    </xdr:from>
    <xdr:to>
      <xdr:col>50</xdr:col>
      <xdr:colOff>165100</xdr:colOff>
      <xdr:row>79</xdr:row>
      <xdr:rowOff>23888</xdr:rowOff>
    </xdr:to>
    <xdr:sp macro="" textlink="">
      <xdr:nvSpPr>
        <xdr:cNvPr id="418" name="楕円 417">
          <a:extLst>
            <a:ext uri="{FF2B5EF4-FFF2-40B4-BE49-F238E27FC236}">
              <a16:creationId xmlns:a16="http://schemas.microsoft.com/office/drawing/2014/main" id="{00000000-0008-0000-0700-0000A2010000}"/>
            </a:ext>
          </a:extLst>
        </xdr:cNvPr>
        <xdr:cNvSpPr/>
      </xdr:nvSpPr>
      <xdr:spPr>
        <a:xfrm>
          <a:off x="9588500" y="13466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15015</xdr:rowOff>
    </xdr:from>
    <xdr:ext cx="469744"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9404428" y="135595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66763</xdr:rowOff>
    </xdr:from>
    <xdr:to>
      <xdr:col>46</xdr:col>
      <xdr:colOff>38100</xdr:colOff>
      <xdr:row>78</xdr:row>
      <xdr:rowOff>168363</xdr:rowOff>
    </xdr:to>
    <xdr:sp macro="" textlink="">
      <xdr:nvSpPr>
        <xdr:cNvPr id="420" name="楕円 419">
          <a:extLst>
            <a:ext uri="{FF2B5EF4-FFF2-40B4-BE49-F238E27FC236}">
              <a16:creationId xmlns:a16="http://schemas.microsoft.com/office/drawing/2014/main" id="{00000000-0008-0000-0700-0000A4010000}"/>
            </a:ext>
          </a:extLst>
        </xdr:cNvPr>
        <xdr:cNvSpPr/>
      </xdr:nvSpPr>
      <xdr:spPr>
        <a:xfrm>
          <a:off x="8699500" y="13439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159490</xdr:rowOff>
    </xdr:from>
    <xdr:ext cx="469744"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8515428" y="135325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94920</xdr:rowOff>
    </xdr:from>
    <xdr:to>
      <xdr:col>41</xdr:col>
      <xdr:colOff>101600</xdr:colOff>
      <xdr:row>79</xdr:row>
      <xdr:rowOff>25070</xdr:rowOff>
    </xdr:to>
    <xdr:sp macro="" textlink="">
      <xdr:nvSpPr>
        <xdr:cNvPr id="422" name="楕円 421">
          <a:extLst>
            <a:ext uri="{FF2B5EF4-FFF2-40B4-BE49-F238E27FC236}">
              <a16:creationId xmlns:a16="http://schemas.microsoft.com/office/drawing/2014/main" id="{00000000-0008-0000-0700-0000A6010000}"/>
            </a:ext>
          </a:extLst>
        </xdr:cNvPr>
        <xdr:cNvSpPr/>
      </xdr:nvSpPr>
      <xdr:spPr>
        <a:xfrm>
          <a:off x="7810500" y="13468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79</xdr:row>
      <xdr:rowOff>16197</xdr:rowOff>
    </xdr:from>
    <xdr:ext cx="469744"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7626428" y="13560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128696</xdr:rowOff>
    </xdr:from>
    <xdr:to>
      <xdr:col>36</xdr:col>
      <xdr:colOff>165100</xdr:colOff>
      <xdr:row>78</xdr:row>
      <xdr:rowOff>58846</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6921500" y="13330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49973</xdr:rowOff>
    </xdr:from>
    <xdr:ext cx="534377"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6705111" y="134230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6" name="正方形/長方形 425">
          <a:extLst>
            <a:ext uri="{FF2B5EF4-FFF2-40B4-BE49-F238E27FC236}">
              <a16:creationId xmlns:a16="http://schemas.microsoft.com/office/drawing/2014/main" id="{00000000-0008-0000-0700-0000AA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7" name="正方形/長方形 426">
          <a:extLst>
            <a:ext uri="{FF2B5EF4-FFF2-40B4-BE49-F238E27FC236}">
              <a16:creationId xmlns:a16="http://schemas.microsoft.com/office/drawing/2014/main" id="{00000000-0008-0000-0700-0000AB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28" name="正方形/長方形 427">
          <a:extLst>
            <a:ext uri="{FF2B5EF4-FFF2-40B4-BE49-F238E27FC236}">
              <a16:creationId xmlns:a16="http://schemas.microsoft.com/office/drawing/2014/main" id="{00000000-0008-0000-0700-0000AC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29" name="正方形/長方形 428">
          <a:extLst>
            <a:ext uri="{FF2B5EF4-FFF2-40B4-BE49-F238E27FC236}">
              <a16:creationId xmlns:a16="http://schemas.microsoft.com/office/drawing/2014/main" id="{00000000-0008-0000-0700-0000AD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0" name="正方形/長方形 429">
          <a:extLst>
            <a:ext uri="{FF2B5EF4-FFF2-40B4-BE49-F238E27FC236}">
              <a16:creationId xmlns:a16="http://schemas.microsoft.com/office/drawing/2014/main" id="{00000000-0008-0000-0700-0000AE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38,033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4" name="テキスト ボックス 433">
          <a:extLst>
            <a:ext uri="{FF2B5EF4-FFF2-40B4-BE49-F238E27FC236}">
              <a16:creationId xmlns:a16="http://schemas.microsoft.com/office/drawing/2014/main" id="{00000000-0008-0000-0700-0000B2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5" name="直線コネクタ 434">
          <a:extLst>
            <a:ext uri="{FF2B5EF4-FFF2-40B4-BE49-F238E27FC236}">
              <a16:creationId xmlns:a16="http://schemas.microsoft.com/office/drawing/2014/main" id="{00000000-0008-0000-0700-0000B3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36" name="テキスト ボックス 435">
          <a:extLst>
            <a:ext uri="{FF2B5EF4-FFF2-40B4-BE49-F238E27FC236}">
              <a16:creationId xmlns:a16="http://schemas.microsoft.com/office/drawing/2014/main" id="{00000000-0008-0000-0700-0000B4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37" name="直線コネクタ 436">
          <a:extLst>
            <a:ext uri="{FF2B5EF4-FFF2-40B4-BE49-F238E27FC236}">
              <a16:creationId xmlns:a16="http://schemas.microsoft.com/office/drawing/2014/main" id="{00000000-0008-0000-0700-0000B5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38" name="テキスト ボックス 437">
          <a:extLst>
            <a:ext uri="{FF2B5EF4-FFF2-40B4-BE49-F238E27FC236}">
              <a16:creationId xmlns:a16="http://schemas.microsoft.com/office/drawing/2014/main" id="{00000000-0008-0000-0700-0000B6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39" name="直線コネクタ 438">
          <a:extLst>
            <a:ext uri="{FF2B5EF4-FFF2-40B4-BE49-F238E27FC236}">
              <a16:creationId xmlns:a16="http://schemas.microsoft.com/office/drawing/2014/main" id="{00000000-0008-0000-0700-0000B7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9" name="土木費グラフ枠">
          <a:extLst>
            <a:ext uri="{FF2B5EF4-FFF2-40B4-BE49-F238E27FC236}">
              <a16:creationId xmlns:a16="http://schemas.microsoft.com/office/drawing/2014/main" id="{00000000-0008-0000-0700-0000C1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57423</xdr:rowOff>
    </xdr:from>
    <xdr:to>
      <xdr:col>54</xdr:col>
      <xdr:colOff>189865</xdr:colOff>
      <xdr:row>99</xdr:row>
      <xdr:rowOff>117430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flipV="1">
          <a:off x="10475595" y="15659373"/>
          <a:ext cx="1270" cy="14316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121257</xdr:rowOff>
    </xdr:from>
    <xdr:ext cx="534377" cy="259045"/>
    <xdr:sp macro="" textlink="">
      <xdr:nvSpPr>
        <xdr:cNvPr id="451" name="土木費最小値テキスト">
          <a:extLst>
            <a:ext uri="{FF2B5EF4-FFF2-40B4-BE49-F238E27FC236}">
              <a16:creationId xmlns:a16="http://schemas.microsoft.com/office/drawing/2014/main" id="{00000000-0008-0000-0700-0000C3010000}"/>
            </a:ext>
          </a:extLst>
        </xdr:cNvPr>
        <xdr:cNvSpPr txBox="1"/>
      </xdr:nvSpPr>
      <xdr:spPr>
        <a:xfrm>
          <a:off x="10528300" y="17094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117430</xdr:rowOff>
    </xdr:from>
    <xdr:to>
      <xdr:col>55</xdr:col>
      <xdr:colOff>88900</xdr:colOff>
      <xdr:row>99</xdr:row>
      <xdr:rowOff>117430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10388600" y="17090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4100</xdr:rowOff>
    </xdr:from>
    <xdr:ext cx="534377" cy="259045"/>
    <xdr:sp macro="" textlink="">
      <xdr:nvSpPr>
        <xdr:cNvPr id="453" name="土木費最大値テキスト">
          <a:extLst>
            <a:ext uri="{FF2B5EF4-FFF2-40B4-BE49-F238E27FC236}">
              <a16:creationId xmlns:a16="http://schemas.microsoft.com/office/drawing/2014/main" id="{00000000-0008-0000-0700-0000C5010000}"/>
            </a:ext>
          </a:extLst>
        </xdr:cNvPr>
        <xdr:cNvSpPr txBox="1"/>
      </xdr:nvSpPr>
      <xdr:spPr>
        <a:xfrm>
          <a:off x="10528300" y="15434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91,319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91</xdr:row>
      <xdr:rowOff>57423</xdr:rowOff>
    </xdr:from>
    <xdr:to>
      <xdr:col>55</xdr:col>
      <xdr:colOff>88900</xdr:colOff>
      <xdr:row>91</xdr:row>
      <xdr:rowOff>57423</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10388600" y="156593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145301</xdr:rowOff>
    </xdr:from>
    <xdr:to>
      <xdr:col>55</xdr:col>
      <xdr:colOff>0</xdr:colOff>
      <xdr:row>98</xdr:row>
      <xdr:rowOff>88398</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flipV="1">
          <a:off x="9639300" y="16433051"/>
          <a:ext cx="838200" cy="457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85768</xdr:rowOff>
    </xdr:from>
    <xdr:ext cx="534377" cy="259045"/>
    <xdr:sp macro="" textlink="">
      <xdr:nvSpPr>
        <xdr:cNvPr id="456" name="土木費平均値テキスト">
          <a:extLst>
            <a:ext uri="{FF2B5EF4-FFF2-40B4-BE49-F238E27FC236}">
              <a16:creationId xmlns:a16="http://schemas.microsoft.com/office/drawing/2014/main" id="{00000000-0008-0000-0700-0000C8010000}"/>
            </a:ext>
          </a:extLst>
        </xdr:cNvPr>
        <xdr:cNvSpPr txBox="1"/>
      </xdr:nvSpPr>
      <xdr:spPr>
        <a:xfrm>
          <a:off x="10528300" y="165449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107341</xdr:rowOff>
    </xdr:from>
    <xdr:to>
      <xdr:col>55</xdr:col>
      <xdr:colOff>50800</xdr:colOff>
      <xdr:row>97</xdr:row>
      <xdr:rowOff>37491</xdr:rowOff>
    </xdr:to>
    <xdr:sp macro="" textlink="">
      <xdr:nvSpPr>
        <xdr:cNvPr id="457" name="フローチャート: 判断 456">
          <a:extLst>
            <a:ext uri="{FF2B5EF4-FFF2-40B4-BE49-F238E27FC236}">
              <a16:creationId xmlns:a16="http://schemas.microsoft.com/office/drawing/2014/main" id="{00000000-0008-0000-0700-0000C9010000}"/>
            </a:ext>
          </a:extLst>
        </xdr:cNvPr>
        <xdr:cNvSpPr/>
      </xdr:nvSpPr>
      <xdr:spPr>
        <a:xfrm>
          <a:off x="10426700" y="16566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88398</xdr:rowOff>
    </xdr:from>
    <xdr:to>
      <xdr:col>50</xdr:col>
      <xdr:colOff>114300</xdr:colOff>
      <xdr:row>98</xdr:row>
      <xdr:rowOff>100248</xdr:rowOff>
    </xdr:to>
    <xdr:cxnSp macro="">
      <xdr:nvCxnSpPr>
        <xdr:cNvPr id="458" name="直線コネクタ 457">
          <a:extLst>
            <a:ext uri="{FF2B5EF4-FFF2-40B4-BE49-F238E27FC236}">
              <a16:creationId xmlns:a16="http://schemas.microsoft.com/office/drawing/2014/main" id="{00000000-0008-0000-0700-0000CA010000}"/>
            </a:ext>
          </a:extLst>
        </xdr:cNvPr>
        <xdr:cNvCxnSpPr/>
      </xdr:nvCxnSpPr>
      <xdr:spPr>
        <a:xfrm flipV="1">
          <a:off x="8750300" y="16890498"/>
          <a:ext cx="889000" cy="11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123267</xdr:rowOff>
    </xdr:from>
    <xdr:to>
      <xdr:col>50</xdr:col>
      <xdr:colOff>165100</xdr:colOff>
      <xdr:row>97</xdr:row>
      <xdr:rowOff>53417</xdr:rowOff>
    </xdr:to>
    <xdr:sp macro="" textlink="">
      <xdr:nvSpPr>
        <xdr:cNvPr id="459" name="フローチャート: 判断 458">
          <a:extLst>
            <a:ext uri="{FF2B5EF4-FFF2-40B4-BE49-F238E27FC236}">
              <a16:creationId xmlns:a16="http://schemas.microsoft.com/office/drawing/2014/main" id="{00000000-0008-0000-0700-0000CB010000}"/>
            </a:ext>
          </a:extLst>
        </xdr:cNvPr>
        <xdr:cNvSpPr/>
      </xdr:nvSpPr>
      <xdr:spPr>
        <a:xfrm>
          <a:off x="9588500" y="16582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69944</xdr:rowOff>
    </xdr:from>
    <xdr:ext cx="534377" cy="259045"/>
    <xdr:sp macro="" textlink="">
      <xdr:nvSpPr>
        <xdr:cNvPr id="460" name="テキスト ボックス 459">
          <a:extLst>
            <a:ext uri="{FF2B5EF4-FFF2-40B4-BE49-F238E27FC236}">
              <a16:creationId xmlns:a16="http://schemas.microsoft.com/office/drawing/2014/main" id="{00000000-0008-0000-0700-0000CC010000}"/>
            </a:ext>
          </a:extLst>
        </xdr:cNvPr>
        <xdr:cNvSpPr txBox="1"/>
      </xdr:nvSpPr>
      <xdr:spPr>
        <a:xfrm>
          <a:off x="9372111" y="16357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11418</xdr:rowOff>
    </xdr:from>
    <xdr:to>
      <xdr:col>45</xdr:col>
      <xdr:colOff>177800</xdr:colOff>
      <xdr:row>98</xdr:row>
      <xdr:rowOff>100248</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7861300" y="16642068"/>
          <a:ext cx="889000" cy="2602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136316</xdr:rowOff>
    </xdr:from>
    <xdr:to>
      <xdr:col>46</xdr:col>
      <xdr:colOff>38100</xdr:colOff>
      <xdr:row>97</xdr:row>
      <xdr:rowOff>66466</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8699500" y="16595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82993</xdr:rowOff>
    </xdr:from>
    <xdr:ext cx="534377" cy="259045"/>
    <xdr:sp macro="" textlink="">
      <xdr:nvSpPr>
        <xdr:cNvPr id="463" name="テキスト ボックス 462">
          <a:extLst>
            <a:ext uri="{FF2B5EF4-FFF2-40B4-BE49-F238E27FC236}">
              <a16:creationId xmlns:a16="http://schemas.microsoft.com/office/drawing/2014/main" id="{00000000-0008-0000-0700-0000CF010000}"/>
            </a:ext>
          </a:extLst>
        </xdr:cNvPr>
        <xdr:cNvSpPr txBox="1"/>
      </xdr:nvSpPr>
      <xdr:spPr>
        <a:xfrm>
          <a:off x="8483111" y="16370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11418</xdr:rowOff>
    </xdr:from>
    <xdr:to>
      <xdr:col>41</xdr:col>
      <xdr:colOff>50800</xdr:colOff>
      <xdr:row>98</xdr:row>
      <xdr:rowOff>26429</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flipV="1">
          <a:off x="6972300" y="16642068"/>
          <a:ext cx="889000" cy="1864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127724</xdr:rowOff>
    </xdr:from>
    <xdr:to>
      <xdr:col>41</xdr:col>
      <xdr:colOff>101600</xdr:colOff>
      <xdr:row>97</xdr:row>
      <xdr:rowOff>57874</xdr:rowOff>
    </xdr:to>
    <xdr:sp macro="" textlink="">
      <xdr:nvSpPr>
        <xdr:cNvPr id="465" name="フローチャート: 判断 464">
          <a:extLst>
            <a:ext uri="{FF2B5EF4-FFF2-40B4-BE49-F238E27FC236}">
              <a16:creationId xmlns:a16="http://schemas.microsoft.com/office/drawing/2014/main" id="{00000000-0008-0000-0700-0000D1010000}"/>
            </a:ext>
          </a:extLst>
        </xdr:cNvPr>
        <xdr:cNvSpPr/>
      </xdr:nvSpPr>
      <xdr:spPr>
        <a:xfrm>
          <a:off x="7810500" y="16586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74401</xdr:rowOff>
    </xdr:from>
    <xdr:ext cx="534377" cy="259045"/>
    <xdr:sp macro="" textlink="">
      <xdr:nvSpPr>
        <xdr:cNvPr id="466" name="テキスト ボックス 465">
          <a:extLst>
            <a:ext uri="{FF2B5EF4-FFF2-40B4-BE49-F238E27FC236}">
              <a16:creationId xmlns:a16="http://schemas.microsoft.com/office/drawing/2014/main" id="{00000000-0008-0000-0700-0000D2010000}"/>
            </a:ext>
          </a:extLst>
        </xdr:cNvPr>
        <xdr:cNvSpPr txBox="1"/>
      </xdr:nvSpPr>
      <xdr:spPr>
        <a:xfrm>
          <a:off x="7594111" y="163621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156680</xdr:rowOff>
    </xdr:from>
    <xdr:to>
      <xdr:col>36</xdr:col>
      <xdr:colOff>165100</xdr:colOff>
      <xdr:row>97</xdr:row>
      <xdr:rowOff>86830</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6921500" y="16615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103357</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6705111" y="16391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9" name="テキスト ボックス 468">
          <a:extLst>
            <a:ext uri="{FF2B5EF4-FFF2-40B4-BE49-F238E27FC236}">
              <a16:creationId xmlns:a16="http://schemas.microsoft.com/office/drawing/2014/main" id="{00000000-0008-0000-0700-0000D5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94501</xdr:rowOff>
    </xdr:from>
    <xdr:to>
      <xdr:col>55</xdr:col>
      <xdr:colOff>50800</xdr:colOff>
      <xdr:row>96</xdr:row>
      <xdr:rowOff>24651</xdr:rowOff>
    </xdr:to>
    <xdr:sp macro="" textlink="">
      <xdr:nvSpPr>
        <xdr:cNvPr id="474" name="楕円 473">
          <a:extLst>
            <a:ext uri="{FF2B5EF4-FFF2-40B4-BE49-F238E27FC236}">
              <a16:creationId xmlns:a16="http://schemas.microsoft.com/office/drawing/2014/main" id="{00000000-0008-0000-0700-0000DA010000}"/>
            </a:ext>
          </a:extLst>
        </xdr:cNvPr>
        <xdr:cNvSpPr/>
      </xdr:nvSpPr>
      <xdr:spPr>
        <a:xfrm>
          <a:off x="10426700" y="16382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117378</xdr:rowOff>
    </xdr:from>
    <xdr:ext cx="534377" cy="259045"/>
    <xdr:sp macro="" textlink="">
      <xdr:nvSpPr>
        <xdr:cNvPr id="475" name="土木費該当値テキスト">
          <a:extLst>
            <a:ext uri="{FF2B5EF4-FFF2-40B4-BE49-F238E27FC236}">
              <a16:creationId xmlns:a16="http://schemas.microsoft.com/office/drawing/2014/main" id="{00000000-0008-0000-0700-0000DB010000}"/>
            </a:ext>
          </a:extLst>
        </xdr:cNvPr>
        <xdr:cNvSpPr txBox="1"/>
      </xdr:nvSpPr>
      <xdr:spPr>
        <a:xfrm>
          <a:off x="10528300" y="162336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37598</xdr:rowOff>
    </xdr:from>
    <xdr:to>
      <xdr:col>50</xdr:col>
      <xdr:colOff>165100</xdr:colOff>
      <xdr:row>98</xdr:row>
      <xdr:rowOff>139198</xdr:rowOff>
    </xdr:to>
    <xdr:sp macro="" textlink="">
      <xdr:nvSpPr>
        <xdr:cNvPr id="476" name="楕円 475">
          <a:extLst>
            <a:ext uri="{FF2B5EF4-FFF2-40B4-BE49-F238E27FC236}">
              <a16:creationId xmlns:a16="http://schemas.microsoft.com/office/drawing/2014/main" id="{00000000-0008-0000-0700-0000DC010000}"/>
            </a:ext>
          </a:extLst>
        </xdr:cNvPr>
        <xdr:cNvSpPr/>
      </xdr:nvSpPr>
      <xdr:spPr>
        <a:xfrm>
          <a:off x="9588500" y="16839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130325</xdr:rowOff>
    </xdr:from>
    <xdr:ext cx="534377"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9372111" y="169324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49448</xdr:rowOff>
    </xdr:from>
    <xdr:to>
      <xdr:col>46</xdr:col>
      <xdr:colOff>38100</xdr:colOff>
      <xdr:row>98</xdr:row>
      <xdr:rowOff>151048</xdr:rowOff>
    </xdr:to>
    <xdr:sp macro="" textlink="">
      <xdr:nvSpPr>
        <xdr:cNvPr id="478" name="楕円 477">
          <a:extLst>
            <a:ext uri="{FF2B5EF4-FFF2-40B4-BE49-F238E27FC236}">
              <a16:creationId xmlns:a16="http://schemas.microsoft.com/office/drawing/2014/main" id="{00000000-0008-0000-0700-0000DE010000}"/>
            </a:ext>
          </a:extLst>
        </xdr:cNvPr>
        <xdr:cNvSpPr/>
      </xdr:nvSpPr>
      <xdr:spPr>
        <a:xfrm>
          <a:off x="8699500" y="16851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142175</xdr:rowOff>
    </xdr:from>
    <xdr:ext cx="534377"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8483111" y="16944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132068</xdr:rowOff>
    </xdr:from>
    <xdr:to>
      <xdr:col>41</xdr:col>
      <xdr:colOff>101600</xdr:colOff>
      <xdr:row>97</xdr:row>
      <xdr:rowOff>62218</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7810500" y="16591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53345</xdr:rowOff>
    </xdr:from>
    <xdr:ext cx="534377"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7594111" y="166839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147079</xdr:rowOff>
    </xdr:from>
    <xdr:to>
      <xdr:col>36</xdr:col>
      <xdr:colOff>165100</xdr:colOff>
      <xdr:row>98</xdr:row>
      <xdr:rowOff>77229</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6921500" y="16777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68356</xdr:rowOff>
    </xdr:from>
    <xdr:ext cx="534377"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6705111" y="168704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4" name="正方形/長方形 483">
          <a:extLst>
            <a:ext uri="{FF2B5EF4-FFF2-40B4-BE49-F238E27FC236}">
              <a16:creationId xmlns:a16="http://schemas.microsoft.com/office/drawing/2014/main" id="{00000000-0008-0000-0700-0000E4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5" name="正方形/長方形 484">
          <a:extLst>
            <a:ext uri="{FF2B5EF4-FFF2-40B4-BE49-F238E27FC236}">
              <a16:creationId xmlns:a16="http://schemas.microsoft.com/office/drawing/2014/main" id="{00000000-0008-0000-0700-0000E5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6" name="正方形/長方形 485">
          <a:extLst>
            <a:ext uri="{FF2B5EF4-FFF2-40B4-BE49-F238E27FC236}">
              <a16:creationId xmlns:a16="http://schemas.microsoft.com/office/drawing/2014/main" id="{00000000-0008-0000-0700-0000E6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2" name="テキスト ボックス 491">
          <a:extLst>
            <a:ext uri="{FF2B5EF4-FFF2-40B4-BE49-F238E27FC236}">
              <a16:creationId xmlns:a16="http://schemas.microsoft.com/office/drawing/2014/main" id="{00000000-0008-0000-0700-0000EC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3" name="直線コネクタ 492">
          <a:extLst>
            <a:ext uri="{FF2B5EF4-FFF2-40B4-BE49-F238E27FC236}">
              <a16:creationId xmlns:a16="http://schemas.microsoft.com/office/drawing/2014/main" id="{00000000-0008-0000-0700-0000ED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111777</xdr:rowOff>
    </xdr:from>
    <xdr:ext cx="467179" cy="259045"/>
    <xdr:sp macro="" textlink="">
      <xdr:nvSpPr>
        <xdr:cNvPr id="494" name="テキスト ボックス 493">
          <a:extLst>
            <a:ext uri="{FF2B5EF4-FFF2-40B4-BE49-F238E27FC236}">
              <a16:creationId xmlns:a16="http://schemas.microsoft.com/office/drawing/2014/main" id="{00000000-0008-0000-0700-0000EE010000}"/>
            </a:ext>
          </a:extLst>
        </xdr:cNvPr>
        <xdr:cNvSpPr txBox="1"/>
      </xdr:nvSpPr>
      <xdr:spPr>
        <a:xfrm>
          <a:off x="11978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139700</xdr:rowOff>
    </xdr:from>
    <xdr:to>
      <xdr:col>89</xdr:col>
      <xdr:colOff>177800</xdr:colOff>
      <xdr:row>38</xdr:row>
      <xdr:rowOff>139700</xdr:rowOff>
    </xdr:to>
    <xdr:cxnSp macro="">
      <xdr:nvCxnSpPr>
        <xdr:cNvPr id="495" name="直線コネクタ 494">
          <a:extLst>
            <a:ext uri="{FF2B5EF4-FFF2-40B4-BE49-F238E27FC236}">
              <a16:creationId xmlns:a16="http://schemas.microsoft.com/office/drawing/2014/main" id="{00000000-0008-0000-0700-0000EF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37</xdr:row>
      <xdr:rowOff>168927</xdr:rowOff>
    </xdr:from>
    <xdr:ext cx="531299" cy="259045"/>
    <xdr:sp macro="" textlink="">
      <xdr:nvSpPr>
        <xdr:cNvPr id="496" name="テキスト ボックス 495">
          <a:extLst>
            <a:ext uri="{FF2B5EF4-FFF2-40B4-BE49-F238E27FC236}">
              <a16:creationId xmlns:a16="http://schemas.microsoft.com/office/drawing/2014/main" id="{00000000-0008-0000-0700-0000F0010000}"/>
            </a:ext>
          </a:extLst>
        </xdr:cNvPr>
        <xdr:cNvSpPr txBox="1"/>
      </xdr:nvSpPr>
      <xdr:spPr>
        <a:xfrm>
          <a:off x="11914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7" name="直線コネクタ 496">
          <a:extLst>
            <a:ext uri="{FF2B5EF4-FFF2-40B4-BE49-F238E27FC236}">
              <a16:creationId xmlns:a16="http://schemas.microsoft.com/office/drawing/2014/main" id="{00000000-0008-0000-0700-0000F1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498" name="テキスト ボックス 497">
          <a:extLst>
            <a:ext uri="{FF2B5EF4-FFF2-40B4-BE49-F238E27FC236}">
              <a16:creationId xmlns:a16="http://schemas.microsoft.com/office/drawing/2014/main" id="{00000000-0008-0000-0700-0000F2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5" name="消防費グラフ枠">
          <a:extLst>
            <a:ext uri="{FF2B5EF4-FFF2-40B4-BE49-F238E27FC236}">
              <a16:creationId xmlns:a16="http://schemas.microsoft.com/office/drawing/2014/main" id="{00000000-0008-0000-0700-0000F9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114828</xdr:rowOff>
    </xdr:from>
    <xdr:to>
      <xdr:col>85</xdr:col>
      <xdr:colOff>126364</xdr:colOff>
      <xdr:row>38</xdr:row>
      <xdr:rowOff>162468</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flipV="1">
          <a:off x="16317595" y="5258328"/>
          <a:ext cx="1269" cy="14192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166295</xdr:rowOff>
    </xdr:from>
    <xdr:ext cx="469744" cy="259045"/>
    <xdr:sp macro="" textlink="">
      <xdr:nvSpPr>
        <xdr:cNvPr id="507" name="消防費最小値テキスト">
          <a:extLst>
            <a:ext uri="{FF2B5EF4-FFF2-40B4-BE49-F238E27FC236}">
              <a16:creationId xmlns:a16="http://schemas.microsoft.com/office/drawing/2014/main" id="{00000000-0008-0000-0700-0000FB010000}"/>
            </a:ext>
          </a:extLst>
        </xdr:cNvPr>
        <xdr:cNvSpPr txBox="1"/>
      </xdr:nvSpPr>
      <xdr:spPr>
        <a:xfrm>
          <a:off x="16370300" y="66813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162468</xdr:rowOff>
    </xdr:from>
    <xdr:to>
      <xdr:col>86</xdr:col>
      <xdr:colOff>25400</xdr:colOff>
      <xdr:row>38</xdr:row>
      <xdr:rowOff>162468</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6230600" y="66775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61505</xdr:rowOff>
    </xdr:from>
    <xdr:ext cx="534377" cy="259045"/>
    <xdr:sp macro="" textlink="">
      <xdr:nvSpPr>
        <xdr:cNvPr id="509" name="消防費最大値テキスト">
          <a:extLst>
            <a:ext uri="{FF2B5EF4-FFF2-40B4-BE49-F238E27FC236}">
              <a16:creationId xmlns:a16="http://schemas.microsoft.com/office/drawing/2014/main" id="{00000000-0008-0000-0700-0000FD010000}"/>
            </a:ext>
          </a:extLst>
        </xdr:cNvPr>
        <xdr:cNvSpPr txBox="1"/>
      </xdr:nvSpPr>
      <xdr:spPr>
        <a:xfrm>
          <a:off x="16370300" y="50335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25,272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114828</xdr:rowOff>
    </xdr:from>
    <xdr:to>
      <xdr:col>86</xdr:col>
      <xdr:colOff>25400</xdr:colOff>
      <xdr:row>30</xdr:row>
      <xdr:rowOff>114828</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6230600" y="5258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98095</xdr:rowOff>
    </xdr:from>
    <xdr:to>
      <xdr:col>85</xdr:col>
      <xdr:colOff>127000</xdr:colOff>
      <xdr:row>36</xdr:row>
      <xdr:rowOff>147838</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flipV="1">
          <a:off x="15481300" y="6270295"/>
          <a:ext cx="838200" cy="49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34</xdr:row>
      <xdr:rowOff>111686</xdr:rowOff>
    </xdr:from>
    <xdr:ext cx="534377" cy="259045"/>
    <xdr:sp macro="" textlink="">
      <xdr:nvSpPr>
        <xdr:cNvPr id="512" name="消防費平均値テキスト">
          <a:extLst>
            <a:ext uri="{FF2B5EF4-FFF2-40B4-BE49-F238E27FC236}">
              <a16:creationId xmlns:a16="http://schemas.microsoft.com/office/drawing/2014/main" id="{00000000-0008-0000-0700-000000020000}"/>
            </a:ext>
          </a:extLst>
        </xdr:cNvPr>
        <xdr:cNvSpPr txBox="1"/>
      </xdr:nvSpPr>
      <xdr:spPr>
        <a:xfrm>
          <a:off x="16370300" y="594098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88809</xdr:rowOff>
    </xdr:from>
    <xdr:to>
      <xdr:col>85</xdr:col>
      <xdr:colOff>177800</xdr:colOff>
      <xdr:row>36</xdr:row>
      <xdr:rowOff>18959</xdr:rowOff>
    </xdr:to>
    <xdr:sp macro="" textlink="">
      <xdr:nvSpPr>
        <xdr:cNvPr id="513" name="フローチャート: 判断 512">
          <a:extLst>
            <a:ext uri="{FF2B5EF4-FFF2-40B4-BE49-F238E27FC236}">
              <a16:creationId xmlns:a16="http://schemas.microsoft.com/office/drawing/2014/main" id="{00000000-0008-0000-0700-000001020000}"/>
            </a:ext>
          </a:extLst>
        </xdr:cNvPr>
        <xdr:cNvSpPr/>
      </xdr:nvSpPr>
      <xdr:spPr>
        <a:xfrm>
          <a:off x="16268700" y="60895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33995</xdr:rowOff>
    </xdr:from>
    <xdr:to>
      <xdr:col>81</xdr:col>
      <xdr:colOff>50800</xdr:colOff>
      <xdr:row>36</xdr:row>
      <xdr:rowOff>147838</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4592300" y="6206195"/>
          <a:ext cx="889000" cy="1138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87711</xdr:rowOff>
    </xdr:from>
    <xdr:to>
      <xdr:col>81</xdr:col>
      <xdr:colOff>101600</xdr:colOff>
      <xdr:row>37</xdr:row>
      <xdr:rowOff>17861</xdr:rowOff>
    </xdr:to>
    <xdr:sp macro="" textlink="">
      <xdr:nvSpPr>
        <xdr:cNvPr id="515" name="フローチャート: 判断 514">
          <a:extLst>
            <a:ext uri="{FF2B5EF4-FFF2-40B4-BE49-F238E27FC236}">
              <a16:creationId xmlns:a16="http://schemas.microsoft.com/office/drawing/2014/main" id="{00000000-0008-0000-0700-000003020000}"/>
            </a:ext>
          </a:extLst>
        </xdr:cNvPr>
        <xdr:cNvSpPr/>
      </xdr:nvSpPr>
      <xdr:spPr>
        <a:xfrm>
          <a:off x="15430500" y="6259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34388</xdr:rowOff>
    </xdr:from>
    <xdr:ext cx="534377" cy="259045"/>
    <xdr:sp macro="" textlink="">
      <xdr:nvSpPr>
        <xdr:cNvPr id="516" name="テキスト ボックス 515">
          <a:extLst>
            <a:ext uri="{FF2B5EF4-FFF2-40B4-BE49-F238E27FC236}">
              <a16:creationId xmlns:a16="http://schemas.microsoft.com/office/drawing/2014/main" id="{00000000-0008-0000-0700-000004020000}"/>
            </a:ext>
          </a:extLst>
        </xdr:cNvPr>
        <xdr:cNvSpPr txBox="1"/>
      </xdr:nvSpPr>
      <xdr:spPr>
        <a:xfrm>
          <a:off x="15214111" y="6035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33995</xdr:rowOff>
    </xdr:from>
    <xdr:to>
      <xdr:col>76</xdr:col>
      <xdr:colOff>114300</xdr:colOff>
      <xdr:row>36</xdr:row>
      <xdr:rowOff>65268</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3703300" y="6206195"/>
          <a:ext cx="889000" cy="312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91369</xdr:rowOff>
    </xdr:from>
    <xdr:to>
      <xdr:col>76</xdr:col>
      <xdr:colOff>165100</xdr:colOff>
      <xdr:row>37</xdr:row>
      <xdr:rowOff>21519</xdr:rowOff>
    </xdr:to>
    <xdr:sp macro="" textlink="">
      <xdr:nvSpPr>
        <xdr:cNvPr id="518" name="フローチャート: 判断 517">
          <a:extLst>
            <a:ext uri="{FF2B5EF4-FFF2-40B4-BE49-F238E27FC236}">
              <a16:creationId xmlns:a16="http://schemas.microsoft.com/office/drawing/2014/main" id="{00000000-0008-0000-0700-000006020000}"/>
            </a:ext>
          </a:extLst>
        </xdr:cNvPr>
        <xdr:cNvSpPr/>
      </xdr:nvSpPr>
      <xdr:spPr>
        <a:xfrm>
          <a:off x="14541500" y="6263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12646</xdr:rowOff>
    </xdr:from>
    <xdr:ext cx="534377" cy="259045"/>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4325111" y="63562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65268</xdr:rowOff>
    </xdr:from>
    <xdr:to>
      <xdr:col>71</xdr:col>
      <xdr:colOff>177800</xdr:colOff>
      <xdr:row>36</xdr:row>
      <xdr:rowOff>69383</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flipV="1">
          <a:off x="12814300" y="6237468"/>
          <a:ext cx="889000" cy="41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88077</xdr:rowOff>
    </xdr:from>
    <xdr:to>
      <xdr:col>72</xdr:col>
      <xdr:colOff>38100</xdr:colOff>
      <xdr:row>37</xdr:row>
      <xdr:rowOff>18227</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3652500" y="6260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9354</xdr:rowOff>
    </xdr:from>
    <xdr:ext cx="534377"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3436111" y="63530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25898</xdr:rowOff>
    </xdr:from>
    <xdr:to>
      <xdr:col>67</xdr:col>
      <xdr:colOff>101600</xdr:colOff>
      <xdr:row>36</xdr:row>
      <xdr:rowOff>127498</xdr:rowOff>
    </xdr:to>
    <xdr:sp macro="" textlink="">
      <xdr:nvSpPr>
        <xdr:cNvPr id="523" name="フローチャート: 判断 522">
          <a:extLst>
            <a:ext uri="{FF2B5EF4-FFF2-40B4-BE49-F238E27FC236}">
              <a16:creationId xmlns:a16="http://schemas.microsoft.com/office/drawing/2014/main" id="{00000000-0008-0000-0700-00000B020000}"/>
            </a:ext>
          </a:extLst>
        </xdr:cNvPr>
        <xdr:cNvSpPr/>
      </xdr:nvSpPr>
      <xdr:spPr>
        <a:xfrm>
          <a:off x="12763500" y="61980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118625</xdr:rowOff>
    </xdr:from>
    <xdr:ext cx="534377" cy="259045"/>
    <xdr:sp macro="" textlink="">
      <xdr:nvSpPr>
        <xdr:cNvPr id="524" name="テキスト ボックス 523">
          <a:extLst>
            <a:ext uri="{FF2B5EF4-FFF2-40B4-BE49-F238E27FC236}">
              <a16:creationId xmlns:a16="http://schemas.microsoft.com/office/drawing/2014/main" id="{00000000-0008-0000-0700-00000C020000}"/>
            </a:ext>
          </a:extLst>
        </xdr:cNvPr>
        <xdr:cNvSpPr txBox="1"/>
      </xdr:nvSpPr>
      <xdr:spPr>
        <a:xfrm>
          <a:off x="12547111" y="6290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700-00000E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47295</xdr:rowOff>
    </xdr:from>
    <xdr:to>
      <xdr:col>85</xdr:col>
      <xdr:colOff>177800</xdr:colOff>
      <xdr:row>36</xdr:row>
      <xdr:rowOff>148895</xdr:rowOff>
    </xdr:to>
    <xdr:sp macro="" textlink="">
      <xdr:nvSpPr>
        <xdr:cNvPr id="530" name="楕円 529">
          <a:extLst>
            <a:ext uri="{FF2B5EF4-FFF2-40B4-BE49-F238E27FC236}">
              <a16:creationId xmlns:a16="http://schemas.microsoft.com/office/drawing/2014/main" id="{00000000-0008-0000-0700-000012020000}"/>
            </a:ext>
          </a:extLst>
        </xdr:cNvPr>
        <xdr:cNvSpPr/>
      </xdr:nvSpPr>
      <xdr:spPr>
        <a:xfrm>
          <a:off x="16268700" y="6219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25722</xdr:rowOff>
    </xdr:from>
    <xdr:ext cx="534377" cy="259045"/>
    <xdr:sp macro="" textlink="">
      <xdr:nvSpPr>
        <xdr:cNvPr id="531" name="消防費該当値テキスト">
          <a:extLst>
            <a:ext uri="{FF2B5EF4-FFF2-40B4-BE49-F238E27FC236}">
              <a16:creationId xmlns:a16="http://schemas.microsoft.com/office/drawing/2014/main" id="{00000000-0008-0000-0700-000013020000}"/>
            </a:ext>
          </a:extLst>
        </xdr:cNvPr>
        <xdr:cNvSpPr txBox="1"/>
      </xdr:nvSpPr>
      <xdr:spPr>
        <a:xfrm>
          <a:off x="16370300" y="6197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97038</xdr:rowOff>
    </xdr:from>
    <xdr:to>
      <xdr:col>81</xdr:col>
      <xdr:colOff>101600</xdr:colOff>
      <xdr:row>37</xdr:row>
      <xdr:rowOff>27188</xdr:rowOff>
    </xdr:to>
    <xdr:sp macro="" textlink="">
      <xdr:nvSpPr>
        <xdr:cNvPr id="532" name="楕円 531">
          <a:extLst>
            <a:ext uri="{FF2B5EF4-FFF2-40B4-BE49-F238E27FC236}">
              <a16:creationId xmlns:a16="http://schemas.microsoft.com/office/drawing/2014/main" id="{00000000-0008-0000-0700-000014020000}"/>
            </a:ext>
          </a:extLst>
        </xdr:cNvPr>
        <xdr:cNvSpPr/>
      </xdr:nvSpPr>
      <xdr:spPr>
        <a:xfrm>
          <a:off x="15430500" y="6269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18315</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5214111" y="6361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35</xdr:row>
      <xdr:rowOff>154645</xdr:rowOff>
    </xdr:from>
    <xdr:to>
      <xdr:col>76</xdr:col>
      <xdr:colOff>165100</xdr:colOff>
      <xdr:row>36</xdr:row>
      <xdr:rowOff>84795</xdr:rowOff>
    </xdr:to>
    <xdr:sp macro="" textlink="">
      <xdr:nvSpPr>
        <xdr:cNvPr id="534" name="楕円 533">
          <a:extLst>
            <a:ext uri="{FF2B5EF4-FFF2-40B4-BE49-F238E27FC236}">
              <a16:creationId xmlns:a16="http://schemas.microsoft.com/office/drawing/2014/main" id="{00000000-0008-0000-0700-000016020000}"/>
            </a:ext>
          </a:extLst>
        </xdr:cNvPr>
        <xdr:cNvSpPr/>
      </xdr:nvSpPr>
      <xdr:spPr>
        <a:xfrm>
          <a:off x="14541500" y="6155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34</xdr:row>
      <xdr:rowOff>101322</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4325111" y="59306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14468</xdr:rowOff>
    </xdr:from>
    <xdr:to>
      <xdr:col>72</xdr:col>
      <xdr:colOff>38100</xdr:colOff>
      <xdr:row>36</xdr:row>
      <xdr:rowOff>116068</xdr:rowOff>
    </xdr:to>
    <xdr:sp macro="" textlink="">
      <xdr:nvSpPr>
        <xdr:cNvPr id="536" name="楕円 535">
          <a:extLst>
            <a:ext uri="{FF2B5EF4-FFF2-40B4-BE49-F238E27FC236}">
              <a16:creationId xmlns:a16="http://schemas.microsoft.com/office/drawing/2014/main" id="{00000000-0008-0000-0700-000018020000}"/>
            </a:ext>
          </a:extLst>
        </xdr:cNvPr>
        <xdr:cNvSpPr/>
      </xdr:nvSpPr>
      <xdr:spPr>
        <a:xfrm>
          <a:off x="13652500" y="6186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132595</xdr:rowOff>
    </xdr:from>
    <xdr:ext cx="534377"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3436111" y="59618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18583</xdr:rowOff>
    </xdr:from>
    <xdr:to>
      <xdr:col>67</xdr:col>
      <xdr:colOff>101600</xdr:colOff>
      <xdr:row>36</xdr:row>
      <xdr:rowOff>120183</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2763500" y="6190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136710</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2547111" y="59660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0" name="正方形/長方形 539">
          <a:extLst>
            <a:ext uri="{FF2B5EF4-FFF2-40B4-BE49-F238E27FC236}">
              <a16:creationId xmlns:a16="http://schemas.microsoft.com/office/drawing/2014/main" id="{00000000-0008-0000-0700-00001C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1" name="正方形/長方形 540">
          <a:extLst>
            <a:ext uri="{FF2B5EF4-FFF2-40B4-BE49-F238E27FC236}">
              <a16:creationId xmlns:a16="http://schemas.microsoft.com/office/drawing/2014/main" id="{00000000-0008-0000-0700-00001D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2" name="正方形/長方形 541">
          <a:extLst>
            <a:ext uri="{FF2B5EF4-FFF2-40B4-BE49-F238E27FC236}">
              <a16:creationId xmlns:a16="http://schemas.microsoft.com/office/drawing/2014/main" id="{00000000-0008-0000-0700-00001E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3" name="正方形/長方形 542">
          <a:extLst>
            <a:ext uri="{FF2B5EF4-FFF2-40B4-BE49-F238E27FC236}">
              <a16:creationId xmlns:a16="http://schemas.microsoft.com/office/drawing/2014/main" id="{00000000-0008-0000-0700-00001F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55,202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9" name="直線コネクタ 548">
          <a:extLst>
            <a:ext uri="{FF2B5EF4-FFF2-40B4-BE49-F238E27FC236}">
              <a16:creationId xmlns:a16="http://schemas.microsoft.com/office/drawing/2014/main" id="{00000000-0008-0000-0700-000025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50" name="テキスト ボックス 549">
          <a:extLst>
            <a:ext uri="{FF2B5EF4-FFF2-40B4-BE49-F238E27FC236}">
              <a16:creationId xmlns:a16="http://schemas.microsoft.com/office/drawing/2014/main" id="{00000000-0008-0000-0700-000026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51" name="直線コネクタ 550">
          <a:extLst>
            <a:ext uri="{FF2B5EF4-FFF2-40B4-BE49-F238E27FC236}">
              <a16:creationId xmlns:a16="http://schemas.microsoft.com/office/drawing/2014/main" id="{00000000-0008-0000-0700-000027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3" name="直線コネクタ 552">
          <a:extLst>
            <a:ext uri="{FF2B5EF4-FFF2-40B4-BE49-F238E27FC236}">
              <a16:creationId xmlns:a16="http://schemas.microsoft.com/office/drawing/2014/main" id="{00000000-0008-0000-0700-000029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51</xdr:row>
      <xdr:rowOff>130827</xdr:rowOff>
    </xdr:from>
    <xdr:ext cx="53129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914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3" name="教育費グラフ枠">
          <a:extLst>
            <a:ext uri="{FF2B5EF4-FFF2-40B4-BE49-F238E27FC236}">
              <a16:creationId xmlns:a16="http://schemas.microsoft.com/office/drawing/2014/main" id="{00000000-0008-0000-0700-000033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39097</xdr:rowOff>
    </xdr:from>
    <xdr:to>
      <xdr:col>85</xdr:col>
      <xdr:colOff>126364</xdr:colOff>
      <xdr:row>57</xdr:row>
      <xdr:rowOff>75559</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flipV="1">
          <a:off x="16317595" y="8611597"/>
          <a:ext cx="1269" cy="12366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79386</xdr:rowOff>
    </xdr:from>
    <xdr:ext cx="534377" cy="259045"/>
    <xdr:sp macro="" textlink="">
      <xdr:nvSpPr>
        <xdr:cNvPr id="565" name="教育費最小値テキスト">
          <a:extLst>
            <a:ext uri="{FF2B5EF4-FFF2-40B4-BE49-F238E27FC236}">
              <a16:creationId xmlns:a16="http://schemas.microsoft.com/office/drawing/2014/main" id="{00000000-0008-0000-0700-000035020000}"/>
            </a:ext>
          </a:extLst>
        </xdr:cNvPr>
        <xdr:cNvSpPr txBox="1"/>
      </xdr:nvSpPr>
      <xdr:spPr>
        <a:xfrm>
          <a:off x="16370300" y="9852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36,367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75559</xdr:rowOff>
    </xdr:from>
    <xdr:to>
      <xdr:col>86</xdr:col>
      <xdr:colOff>25400</xdr:colOff>
      <xdr:row>57</xdr:row>
      <xdr:rowOff>75559</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6230600" y="98482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157224</xdr:rowOff>
    </xdr:from>
    <xdr:ext cx="599010" cy="259045"/>
    <xdr:sp macro="" textlink="">
      <xdr:nvSpPr>
        <xdr:cNvPr id="567" name="教育費最大値テキスト">
          <a:extLst>
            <a:ext uri="{FF2B5EF4-FFF2-40B4-BE49-F238E27FC236}">
              <a16:creationId xmlns:a16="http://schemas.microsoft.com/office/drawing/2014/main" id="{00000000-0008-0000-0700-000037020000}"/>
            </a:ext>
          </a:extLst>
        </xdr:cNvPr>
        <xdr:cNvSpPr txBox="1"/>
      </xdr:nvSpPr>
      <xdr:spPr>
        <a:xfrm>
          <a:off x="16370300" y="83868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101,281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39097</xdr:rowOff>
    </xdr:from>
    <xdr:to>
      <xdr:col>86</xdr:col>
      <xdr:colOff>25400</xdr:colOff>
      <xdr:row>50</xdr:row>
      <xdr:rowOff>39097</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6230600" y="86115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56</xdr:row>
      <xdr:rowOff>159036</xdr:rowOff>
    </xdr:from>
    <xdr:to>
      <xdr:col>85</xdr:col>
      <xdr:colOff>127000</xdr:colOff>
      <xdr:row>57</xdr:row>
      <xdr:rowOff>30143</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flipV="1">
          <a:off x="15481300" y="9760236"/>
          <a:ext cx="838200" cy="425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43463</xdr:rowOff>
    </xdr:from>
    <xdr:ext cx="534377" cy="259045"/>
    <xdr:sp macro="" textlink="">
      <xdr:nvSpPr>
        <xdr:cNvPr id="570" name="教育費平均値テキスト">
          <a:extLst>
            <a:ext uri="{FF2B5EF4-FFF2-40B4-BE49-F238E27FC236}">
              <a16:creationId xmlns:a16="http://schemas.microsoft.com/office/drawing/2014/main" id="{00000000-0008-0000-0700-00003A020000}"/>
            </a:ext>
          </a:extLst>
        </xdr:cNvPr>
        <xdr:cNvSpPr txBox="1"/>
      </xdr:nvSpPr>
      <xdr:spPr>
        <a:xfrm>
          <a:off x="16370300" y="93017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20586</xdr:rowOff>
    </xdr:from>
    <xdr:to>
      <xdr:col>85</xdr:col>
      <xdr:colOff>177800</xdr:colOff>
      <xdr:row>55</xdr:row>
      <xdr:rowOff>122186</xdr:rowOff>
    </xdr:to>
    <xdr:sp macro="" textlink="">
      <xdr:nvSpPr>
        <xdr:cNvPr id="571" name="フローチャート: 判断 570">
          <a:extLst>
            <a:ext uri="{FF2B5EF4-FFF2-40B4-BE49-F238E27FC236}">
              <a16:creationId xmlns:a16="http://schemas.microsoft.com/office/drawing/2014/main" id="{00000000-0008-0000-0700-00003B020000}"/>
            </a:ext>
          </a:extLst>
        </xdr:cNvPr>
        <xdr:cNvSpPr/>
      </xdr:nvSpPr>
      <xdr:spPr>
        <a:xfrm>
          <a:off x="16268700" y="9450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30143</xdr:rowOff>
    </xdr:from>
    <xdr:to>
      <xdr:col>81</xdr:col>
      <xdr:colOff>50800</xdr:colOff>
      <xdr:row>57</xdr:row>
      <xdr:rowOff>126041</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flipV="1">
          <a:off x="14592300" y="9802793"/>
          <a:ext cx="889000" cy="95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123419</xdr:rowOff>
    </xdr:from>
    <xdr:to>
      <xdr:col>81</xdr:col>
      <xdr:colOff>101600</xdr:colOff>
      <xdr:row>56</xdr:row>
      <xdr:rowOff>53569</xdr:rowOff>
    </xdr:to>
    <xdr:sp macro="" textlink="">
      <xdr:nvSpPr>
        <xdr:cNvPr id="573" name="フローチャート: 判断 572">
          <a:extLst>
            <a:ext uri="{FF2B5EF4-FFF2-40B4-BE49-F238E27FC236}">
              <a16:creationId xmlns:a16="http://schemas.microsoft.com/office/drawing/2014/main" id="{00000000-0008-0000-0700-00003D020000}"/>
            </a:ext>
          </a:extLst>
        </xdr:cNvPr>
        <xdr:cNvSpPr/>
      </xdr:nvSpPr>
      <xdr:spPr>
        <a:xfrm>
          <a:off x="15430500" y="95531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70096</xdr:rowOff>
    </xdr:from>
    <xdr:ext cx="534377"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5214111" y="93283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3264</xdr:rowOff>
    </xdr:from>
    <xdr:to>
      <xdr:col>76</xdr:col>
      <xdr:colOff>114300</xdr:colOff>
      <xdr:row>57</xdr:row>
      <xdr:rowOff>126041</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3703300" y="9775914"/>
          <a:ext cx="889000" cy="1227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4318</xdr:rowOff>
    </xdr:from>
    <xdr:to>
      <xdr:col>76</xdr:col>
      <xdr:colOff>165100</xdr:colOff>
      <xdr:row>56</xdr:row>
      <xdr:rowOff>105918</xdr:rowOff>
    </xdr:to>
    <xdr:sp macro="" textlink="">
      <xdr:nvSpPr>
        <xdr:cNvPr id="576" name="フローチャート: 判断 575">
          <a:extLst>
            <a:ext uri="{FF2B5EF4-FFF2-40B4-BE49-F238E27FC236}">
              <a16:creationId xmlns:a16="http://schemas.microsoft.com/office/drawing/2014/main" id="{00000000-0008-0000-0700-000040020000}"/>
            </a:ext>
          </a:extLst>
        </xdr:cNvPr>
        <xdr:cNvSpPr/>
      </xdr:nvSpPr>
      <xdr:spPr>
        <a:xfrm>
          <a:off x="14541500" y="9605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122445</xdr:rowOff>
    </xdr:from>
    <xdr:ext cx="534377" cy="259045"/>
    <xdr:sp macro="" textlink="">
      <xdr:nvSpPr>
        <xdr:cNvPr id="577" name="テキスト ボックス 576">
          <a:extLst>
            <a:ext uri="{FF2B5EF4-FFF2-40B4-BE49-F238E27FC236}">
              <a16:creationId xmlns:a16="http://schemas.microsoft.com/office/drawing/2014/main" id="{00000000-0008-0000-0700-000041020000}"/>
            </a:ext>
          </a:extLst>
        </xdr:cNvPr>
        <xdr:cNvSpPr txBox="1"/>
      </xdr:nvSpPr>
      <xdr:spPr>
        <a:xfrm>
          <a:off x="14325111" y="93807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3264</xdr:rowOff>
    </xdr:from>
    <xdr:to>
      <xdr:col>71</xdr:col>
      <xdr:colOff>177800</xdr:colOff>
      <xdr:row>57</xdr:row>
      <xdr:rowOff>11037</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2814300" y="9775914"/>
          <a:ext cx="889000" cy="77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29655</xdr:rowOff>
    </xdr:from>
    <xdr:to>
      <xdr:col>72</xdr:col>
      <xdr:colOff>38100</xdr:colOff>
      <xdr:row>56</xdr:row>
      <xdr:rowOff>131255</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3652500" y="9630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147782</xdr:rowOff>
    </xdr:from>
    <xdr:ext cx="534377" cy="259045"/>
    <xdr:sp macro="" textlink="">
      <xdr:nvSpPr>
        <xdr:cNvPr id="580" name="テキスト ボックス 579">
          <a:extLst>
            <a:ext uri="{FF2B5EF4-FFF2-40B4-BE49-F238E27FC236}">
              <a16:creationId xmlns:a16="http://schemas.microsoft.com/office/drawing/2014/main" id="{00000000-0008-0000-0700-000044020000}"/>
            </a:ext>
          </a:extLst>
        </xdr:cNvPr>
        <xdr:cNvSpPr txBox="1"/>
      </xdr:nvSpPr>
      <xdr:spPr>
        <a:xfrm>
          <a:off x="13436111" y="9406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85681</xdr:rowOff>
    </xdr:from>
    <xdr:to>
      <xdr:col>67</xdr:col>
      <xdr:colOff>101600</xdr:colOff>
      <xdr:row>56</xdr:row>
      <xdr:rowOff>15831</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2763500" y="9515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32358</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2547111" y="9290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108236</xdr:rowOff>
    </xdr:from>
    <xdr:to>
      <xdr:col>85</xdr:col>
      <xdr:colOff>177800</xdr:colOff>
      <xdr:row>57</xdr:row>
      <xdr:rowOff>38386</xdr:rowOff>
    </xdr:to>
    <xdr:sp macro="" textlink="">
      <xdr:nvSpPr>
        <xdr:cNvPr id="588" name="楕円 587">
          <a:extLst>
            <a:ext uri="{FF2B5EF4-FFF2-40B4-BE49-F238E27FC236}">
              <a16:creationId xmlns:a16="http://schemas.microsoft.com/office/drawing/2014/main" id="{00000000-0008-0000-0700-00004C020000}"/>
            </a:ext>
          </a:extLst>
        </xdr:cNvPr>
        <xdr:cNvSpPr/>
      </xdr:nvSpPr>
      <xdr:spPr>
        <a:xfrm>
          <a:off x="16268700" y="9709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56</xdr:row>
      <xdr:rowOff>23163</xdr:rowOff>
    </xdr:from>
    <xdr:ext cx="534377" cy="259045"/>
    <xdr:sp macro="" textlink="">
      <xdr:nvSpPr>
        <xdr:cNvPr id="589" name="教育費該当値テキスト">
          <a:extLst>
            <a:ext uri="{FF2B5EF4-FFF2-40B4-BE49-F238E27FC236}">
              <a16:creationId xmlns:a16="http://schemas.microsoft.com/office/drawing/2014/main" id="{00000000-0008-0000-0700-00004D020000}"/>
            </a:ext>
          </a:extLst>
        </xdr:cNvPr>
        <xdr:cNvSpPr txBox="1"/>
      </xdr:nvSpPr>
      <xdr:spPr>
        <a:xfrm>
          <a:off x="16370300" y="96243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40,985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150793</xdr:rowOff>
    </xdr:from>
    <xdr:to>
      <xdr:col>81</xdr:col>
      <xdr:colOff>101600</xdr:colOff>
      <xdr:row>57</xdr:row>
      <xdr:rowOff>80943</xdr:rowOff>
    </xdr:to>
    <xdr:sp macro="" textlink="">
      <xdr:nvSpPr>
        <xdr:cNvPr id="590" name="楕円 589">
          <a:extLst>
            <a:ext uri="{FF2B5EF4-FFF2-40B4-BE49-F238E27FC236}">
              <a16:creationId xmlns:a16="http://schemas.microsoft.com/office/drawing/2014/main" id="{00000000-0008-0000-0700-00004E020000}"/>
            </a:ext>
          </a:extLst>
        </xdr:cNvPr>
        <xdr:cNvSpPr/>
      </xdr:nvSpPr>
      <xdr:spPr>
        <a:xfrm>
          <a:off x="15430500" y="9751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72070</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5214111" y="98447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57</xdr:row>
      <xdr:rowOff>75241</xdr:rowOff>
    </xdr:from>
    <xdr:to>
      <xdr:col>76</xdr:col>
      <xdr:colOff>165100</xdr:colOff>
      <xdr:row>58</xdr:row>
      <xdr:rowOff>5391</xdr:rowOff>
    </xdr:to>
    <xdr:sp macro="" textlink="">
      <xdr:nvSpPr>
        <xdr:cNvPr id="592" name="楕円 591">
          <a:extLst>
            <a:ext uri="{FF2B5EF4-FFF2-40B4-BE49-F238E27FC236}">
              <a16:creationId xmlns:a16="http://schemas.microsoft.com/office/drawing/2014/main" id="{00000000-0008-0000-0700-000050020000}"/>
            </a:ext>
          </a:extLst>
        </xdr:cNvPr>
        <xdr:cNvSpPr/>
      </xdr:nvSpPr>
      <xdr:spPr>
        <a:xfrm>
          <a:off x="14541500" y="98478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167968</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325111" y="99406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123914</xdr:rowOff>
    </xdr:from>
    <xdr:to>
      <xdr:col>72</xdr:col>
      <xdr:colOff>38100</xdr:colOff>
      <xdr:row>57</xdr:row>
      <xdr:rowOff>54064</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3652500" y="9725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45191</xdr:rowOff>
    </xdr:from>
    <xdr:ext cx="534377"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3436111" y="98178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131687</xdr:rowOff>
    </xdr:from>
    <xdr:to>
      <xdr:col>67</xdr:col>
      <xdr:colOff>101600</xdr:colOff>
      <xdr:row>57</xdr:row>
      <xdr:rowOff>61837</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2763500" y="9732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52964</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2547111" y="9825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8" name="正方形/長方形 597">
          <a:extLst>
            <a:ext uri="{FF2B5EF4-FFF2-40B4-BE49-F238E27FC236}">
              <a16:creationId xmlns:a16="http://schemas.microsoft.com/office/drawing/2014/main" id="{00000000-0008-0000-0700-000056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9" name="正方形/長方形 598">
          <a:extLst>
            <a:ext uri="{FF2B5EF4-FFF2-40B4-BE49-F238E27FC236}">
              <a16:creationId xmlns:a16="http://schemas.microsoft.com/office/drawing/2014/main" id="{00000000-0008-0000-0700-000057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0" name="正方形/長方形 599">
          <a:extLst>
            <a:ext uri="{FF2B5EF4-FFF2-40B4-BE49-F238E27FC236}">
              <a16:creationId xmlns:a16="http://schemas.microsoft.com/office/drawing/2014/main" id="{00000000-0008-0000-0700-000058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1" name="正方形/長方形 600">
          <a:extLst>
            <a:ext uri="{FF2B5EF4-FFF2-40B4-BE49-F238E27FC236}">
              <a16:creationId xmlns:a16="http://schemas.microsoft.com/office/drawing/2014/main" id="{00000000-0008-0000-0700-000059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2" name="正方形/長方形 601">
          <a:extLst>
            <a:ext uri="{FF2B5EF4-FFF2-40B4-BE49-F238E27FC236}">
              <a16:creationId xmlns:a16="http://schemas.microsoft.com/office/drawing/2014/main" id="{00000000-0008-0000-0700-00005A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7" name="直線コネクタ 606">
          <a:extLst>
            <a:ext uri="{FF2B5EF4-FFF2-40B4-BE49-F238E27FC236}">
              <a16:creationId xmlns:a16="http://schemas.microsoft.com/office/drawing/2014/main" id="{00000000-0008-0000-0700-00005F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25400</xdr:rowOff>
    </xdr:from>
    <xdr:to>
      <xdr:col>89</xdr:col>
      <xdr:colOff>177800</xdr:colOff>
      <xdr:row>78</xdr:row>
      <xdr:rowOff>25400</xdr:rowOff>
    </xdr:to>
    <xdr:cxnSp macro="">
      <xdr:nvCxnSpPr>
        <xdr:cNvPr id="608" name="直線コネクタ 607">
          <a:extLst>
            <a:ext uri="{FF2B5EF4-FFF2-40B4-BE49-F238E27FC236}">
              <a16:creationId xmlns:a16="http://schemas.microsoft.com/office/drawing/2014/main" id="{00000000-0008-0000-0700-000060020000}"/>
            </a:ext>
          </a:extLst>
        </xdr:cNvPr>
        <xdr:cNvCxnSpPr/>
      </xdr:nvCxnSpPr>
      <xdr:spPr>
        <a:xfrm>
          <a:off x="12446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54627</xdr:rowOff>
    </xdr:from>
    <xdr:ext cx="248786"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2197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0" name="直線コネクタ 609">
          <a:extLst>
            <a:ext uri="{FF2B5EF4-FFF2-40B4-BE49-F238E27FC236}">
              <a16:creationId xmlns:a16="http://schemas.microsoft.com/office/drawing/2014/main" id="{00000000-0008-0000-0700-000062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82550</xdr:rowOff>
    </xdr:from>
    <xdr:to>
      <xdr:col>89</xdr:col>
      <xdr:colOff>177800</xdr:colOff>
      <xdr:row>71</xdr:row>
      <xdr:rowOff>82550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70</xdr:row>
      <xdr:rowOff>111777</xdr:rowOff>
    </xdr:from>
    <xdr:ext cx="531299"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1914701"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6" name="災害復旧費グラフ枠">
          <a:extLst>
            <a:ext uri="{FF2B5EF4-FFF2-40B4-BE49-F238E27FC236}">
              <a16:creationId xmlns:a16="http://schemas.microsoft.com/office/drawing/2014/main" id="{00000000-0008-0000-0700-000068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169818</xdr:rowOff>
    </xdr:from>
    <xdr:to>
      <xdr:col>85</xdr:col>
      <xdr:colOff>126364</xdr:colOff>
      <xdr:row>78</xdr:row>
      <xdr:rowOff>25400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flipV="1">
          <a:off x="16317595" y="12171318"/>
          <a:ext cx="1269" cy="12271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29449</xdr:rowOff>
    </xdr:from>
    <xdr:ext cx="249299" cy="259045"/>
    <xdr:sp macro="" textlink="">
      <xdr:nvSpPr>
        <xdr:cNvPr id="618" name="災害復旧費最小値テキスト">
          <a:extLst>
            <a:ext uri="{FF2B5EF4-FFF2-40B4-BE49-F238E27FC236}">
              <a16:creationId xmlns:a16="http://schemas.microsoft.com/office/drawing/2014/main" id="{00000000-0008-0000-0700-00006A020000}"/>
            </a:ext>
          </a:extLst>
        </xdr:cNvPr>
        <xdr:cNvSpPr txBox="1"/>
      </xdr:nvSpPr>
      <xdr:spPr>
        <a:xfrm>
          <a:off x="16370300" y="134025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25400</xdr:rowOff>
    </xdr:from>
    <xdr:to>
      <xdr:col>86</xdr:col>
      <xdr:colOff>25400</xdr:colOff>
      <xdr:row>78</xdr:row>
      <xdr:rowOff>25400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6230600" y="1339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116495</xdr:rowOff>
    </xdr:from>
    <xdr:ext cx="534377" cy="259045"/>
    <xdr:sp macro="" textlink="">
      <xdr:nvSpPr>
        <xdr:cNvPr id="620" name="災害復旧費最大値テキスト">
          <a:extLst>
            <a:ext uri="{FF2B5EF4-FFF2-40B4-BE49-F238E27FC236}">
              <a16:creationId xmlns:a16="http://schemas.microsoft.com/office/drawing/2014/main" id="{00000000-0008-0000-0700-00006C020000}"/>
            </a:ext>
          </a:extLst>
        </xdr:cNvPr>
        <xdr:cNvSpPr txBox="1"/>
      </xdr:nvSpPr>
      <xdr:spPr>
        <a:xfrm>
          <a:off x="16370300" y="119465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21,473</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169818</xdr:rowOff>
    </xdr:from>
    <xdr:to>
      <xdr:col>86</xdr:col>
      <xdr:colOff>25400</xdr:colOff>
      <xdr:row>70</xdr:row>
      <xdr:rowOff>169818</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6230600" y="121713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25400</xdr:rowOff>
    </xdr:from>
    <xdr:to>
      <xdr:col>85</xdr:col>
      <xdr:colOff>127000</xdr:colOff>
      <xdr:row>78</xdr:row>
      <xdr:rowOff>25400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5481300" y="13398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118349</xdr:rowOff>
    </xdr:from>
    <xdr:ext cx="378565" cy="259045"/>
    <xdr:sp macro="" textlink="">
      <xdr:nvSpPr>
        <xdr:cNvPr id="623" name="災害復旧費平均値テキスト">
          <a:extLst>
            <a:ext uri="{FF2B5EF4-FFF2-40B4-BE49-F238E27FC236}">
              <a16:creationId xmlns:a16="http://schemas.microsoft.com/office/drawing/2014/main" id="{00000000-0008-0000-0700-00006F020000}"/>
            </a:ext>
          </a:extLst>
        </xdr:cNvPr>
        <xdr:cNvSpPr txBox="1"/>
      </xdr:nvSpPr>
      <xdr:spPr>
        <a:xfrm>
          <a:off x="16370300" y="1314854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95472</xdr:rowOff>
    </xdr:from>
    <xdr:to>
      <xdr:col>85</xdr:col>
      <xdr:colOff>177800</xdr:colOff>
      <xdr:row>78</xdr:row>
      <xdr:rowOff>25622</xdr:rowOff>
    </xdr:to>
    <xdr:sp macro="" textlink="">
      <xdr:nvSpPr>
        <xdr:cNvPr id="624" name="フローチャート: 判断 623">
          <a:extLst>
            <a:ext uri="{FF2B5EF4-FFF2-40B4-BE49-F238E27FC236}">
              <a16:creationId xmlns:a16="http://schemas.microsoft.com/office/drawing/2014/main" id="{00000000-0008-0000-0700-000070020000}"/>
            </a:ext>
          </a:extLst>
        </xdr:cNvPr>
        <xdr:cNvSpPr/>
      </xdr:nvSpPr>
      <xdr:spPr>
        <a:xfrm>
          <a:off x="16268700" y="13297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25400</xdr:rowOff>
    </xdr:from>
    <xdr:to>
      <xdr:col>81</xdr:col>
      <xdr:colOff>50800</xdr:colOff>
      <xdr:row>78</xdr:row>
      <xdr:rowOff>25400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4592300" y="13398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102330</xdr:rowOff>
    </xdr:from>
    <xdr:to>
      <xdr:col>81</xdr:col>
      <xdr:colOff>101600</xdr:colOff>
      <xdr:row>78</xdr:row>
      <xdr:rowOff>32480</xdr:rowOff>
    </xdr:to>
    <xdr:sp macro="" textlink="">
      <xdr:nvSpPr>
        <xdr:cNvPr id="626" name="フローチャート: 判断 625">
          <a:extLst>
            <a:ext uri="{FF2B5EF4-FFF2-40B4-BE49-F238E27FC236}">
              <a16:creationId xmlns:a16="http://schemas.microsoft.com/office/drawing/2014/main" id="{00000000-0008-0000-0700-000072020000}"/>
            </a:ext>
          </a:extLst>
        </xdr:cNvPr>
        <xdr:cNvSpPr/>
      </xdr:nvSpPr>
      <xdr:spPr>
        <a:xfrm>
          <a:off x="15430500" y="13303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76</xdr:row>
      <xdr:rowOff>49007</xdr:rowOff>
    </xdr:from>
    <xdr:ext cx="378565"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5292017" y="130792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25400</xdr:rowOff>
    </xdr:from>
    <xdr:to>
      <xdr:col>76</xdr:col>
      <xdr:colOff>114300</xdr:colOff>
      <xdr:row>78</xdr:row>
      <xdr:rowOff>25400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3703300" y="13398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105930</xdr:rowOff>
    </xdr:from>
    <xdr:to>
      <xdr:col>76</xdr:col>
      <xdr:colOff>165100</xdr:colOff>
      <xdr:row>78</xdr:row>
      <xdr:rowOff>36080</xdr:rowOff>
    </xdr:to>
    <xdr:sp macro="" textlink="">
      <xdr:nvSpPr>
        <xdr:cNvPr id="629" name="フローチャート: 判断 628">
          <a:extLst>
            <a:ext uri="{FF2B5EF4-FFF2-40B4-BE49-F238E27FC236}">
              <a16:creationId xmlns:a16="http://schemas.microsoft.com/office/drawing/2014/main" id="{00000000-0008-0000-0700-000075020000}"/>
            </a:ext>
          </a:extLst>
        </xdr:cNvPr>
        <xdr:cNvSpPr/>
      </xdr:nvSpPr>
      <xdr:spPr>
        <a:xfrm>
          <a:off x="14541500" y="13307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76</xdr:row>
      <xdr:rowOff>52607</xdr:rowOff>
    </xdr:from>
    <xdr:ext cx="378565" cy="259045"/>
    <xdr:sp macro="" textlink="">
      <xdr:nvSpPr>
        <xdr:cNvPr id="630" name="テキスト ボックス 629">
          <a:extLst>
            <a:ext uri="{FF2B5EF4-FFF2-40B4-BE49-F238E27FC236}">
              <a16:creationId xmlns:a16="http://schemas.microsoft.com/office/drawing/2014/main" id="{00000000-0008-0000-0700-000076020000}"/>
            </a:ext>
          </a:extLst>
        </xdr:cNvPr>
        <xdr:cNvSpPr txBox="1"/>
      </xdr:nvSpPr>
      <xdr:spPr>
        <a:xfrm>
          <a:off x="14403017" y="130828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18886</xdr:rowOff>
    </xdr:from>
    <xdr:to>
      <xdr:col>71</xdr:col>
      <xdr:colOff>177800</xdr:colOff>
      <xdr:row>78</xdr:row>
      <xdr:rowOff>25400</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a:off x="12814300" y="13391986"/>
          <a:ext cx="889000" cy="65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105817</xdr:rowOff>
    </xdr:from>
    <xdr:to>
      <xdr:col>72</xdr:col>
      <xdr:colOff>38100</xdr:colOff>
      <xdr:row>78</xdr:row>
      <xdr:rowOff>35967</xdr:rowOff>
    </xdr:to>
    <xdr:sp macro="" textlink="">
      <xdr:nvSpPr>
        <xdr:cNvPr id="632" name="フローチャート: 判断 631">
          <a:extLst>
            <a:ext uri="{FF2B5EF4-FFF2-40B4-BE49-F238E27FC236}">
              <a16:creationId xmlns:a16="http://schemas.microsoft.com/office/drawing/2014/main" id="{00000000-0008-0000-0700-000078020000}"/>
            </a:ext>
          </a:extLst>
        </xdr:cNvPr>
        <xdr:cNvSpPr/>
      </xdr:nvSpPr>
      <xdr:spPr>
        <a:xfrm>
          <a:off x="13652500" y="13307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76</xdr:row>
      <xdr:rowOff>52494</xdr:rowOff>
    </xdr:from>
    <xdr:ext cx="378565"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3514017" y="1308269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86785</xdr:rowOff>
    </xdr:from>
    <xdr:to>
      <xdr:col>67</xdr:col>
      <xdr:colOff>101600</xdr:colOff>
      <xdr:row>78</xdr:row>
      <xdr:rowOff>16935</xdr:rowOff>
    </xdr:to>
    <xdr:sp macro="" textlink="">
      <xdr:nvSpPr>
        <xdr:cNvPr id="634" name="フローチャート: 判断 633">
          <a:extLst>
            <a:ext uri="{FF2B5EF4-FFF2-40B4-BE49-F238E27FC236}">
              <a16:creationId xmlns:a16="http://schemas.microsoft.com/office/drawing/2014/main" id="{00000000-0008-0000-0700-00007A020000}"/>
            </a:ext>
          </a:extLst>
        </xdr:cNvPr>
        <xdr:cNvSpPr/>
      </xdr:nvSpPr>
      <xdr:spPr>
        <a:xfrm>
          <a:off x="12763500" y="13288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33462</xdr:rowOff>
    </xdr:from>
    <xdr:ext cx="469744"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2579428" y="13063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700-00007E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146050</xdr:rowOff>
    </xdr:from>
    <xdr:to>
      <xdr:col>85</xdr:col>
      <xdr:colOff>177800</xdr:colOff>
      <xdr:row>78</xdr:row>
      <xdr:rowOff>76200</xdr:rowOff>
    </xdr:to>
    <xdr:sp macro="" textlink="">
      <xdr:nvSpPr>
        <xdr:cNvPr id="641" name="楕円 640">
          <a:extLst>
            <a:ext uri="{FF2B5EF4-FFF2-40B4-BE49-F238E27FC236}">
              <a16:creationId xmlns:a16="http://schemas.microsoft.com/office/drawing/2014/main" id="{00000000-0008-0000-0700-000081020000}"/>
            </a:ext>
          </a:extLst>
        </xdr:cNvPr>
        <xdr:cNvSpPr/>
      </xdr:nvSpPr>
      <xdr:spPr>
        <a:xfrm>
          <a:off x="16268700" y="1334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73899</xdr:rowOff>
    </xdr:from>
    <xdr:ext cx="249299" cy="259045"/>
    <xdr:sp macro="" textlink="">
      <xdr:nvSpPr>
        <xdr:cNvPr id="642" name="災害復旧費該当値テキスト">
          <a:extLst>
            <a:ext uri="{FF2B5EF4-FFF2-40B4-BE49-F238E27FC236}">
              <a16:creationId xmlns:a16="http://schemas.microsoft.com/office/drawing/2014/main" id="{00000000-0008-0000-0700-000082020000}"/>
            </a:ext>
          </a:extLst>
        </xdr:cNvPr>
        <xdr:cNvSpPr txBox="1"/>
      </xdr:nvSpPr>
      <xdr:spPr>
        <a:xfrm>
          <a:off x="16370300" y="1327554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146050</xdr:rowOff>
    </xdr:from>
    <xdr:to>
      <xdr:col>81</xdr:col>
      <xdr:colOff>101600</xdr:colOff>
      <xdr:row>78</xdr:row>
      <xdr:rowOff>76200</xdr:rowOff>
    </xdr:to>
    <xdr:sp macro="" textlink="">
      <xdr:nvSpPr>
        <xdr:cNvPr id="643" name="楕円 642">
          <a:extLst>
            <a:ext uri="{FF2B5EF4-FFF2-40B4-BE49-F238E27FC236}">
              <a16:creationId xmlns:a16="http://schemas.microsoft.com/office/drawing/2014/main" id="{00000000-0008-0000-0700-000083020000}"/>
            </a:ext>
          </a:extLst>
        </xdr:cNvPr>
        <xdr:cNvSpPr/>
      </xdr:nvSpPr>
      <xdr:spPr>
        <a:xfrm>
          <a:off x="15430500" y="1334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78</xdr:row>
      <xdr:rowOff>67327</xdr:rowOff>
    </xdr:from>
    <xdr:ext cx="249299"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5356650" y="1344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146050</xdr:rowOff>
    </xdr:from>
    <xdr:to>
      <xdr:col>76</xdr:col>
      <xdr:colOff>165100</xdr:colOff>
      <xdr:row>78</xdr:row>
      <xdr:rowOff>76200</xdr:rowOff>
    </xdr:to>
    <xdr:sp macro="" textlink="">
      <xdr:nvSpPr>
        <xdr:cNvPr id="645" name="楕円 644">
          <a:extLst>
            <a:ext uri="{FF2B5EF4-FFF2-40B4-BE49-F238E27FC236}">
              <a16:creationId xmlns:a16="http://schemas.microsoft.com/office/drawing/2014/main" id="{00000000-0008-0000-0700-000085020000}"/>
            </a:ext>
          </a:extLst>
        </xdr:cNvPr>
        <xdr:cNvSpPr/>
      </xdr:nvSpPr>
      <xdr:spPr>
        <a:xfrm>
          <a:off x="14541500" y="1334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78</xdr:row>
      <xdr:rowOff>67327</xdr:rowOff>
    </xdr:from>
    <xdr:ext cx="249299"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4467650" y="1344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77</xdr:row>
      <xdr:rowOff>146050</xdr:rowOff>
    </xdr:from>
    <xdr:to>
      <xdr:col>72</xdr:col>
      <xdr:colOff>38100</xdr:colOff>
      <xdr:row>78</xdr:row>
      <xdr:rowOff>76200</xdr:rowOff>
    </xdr:to>
    <xdr:sp macro="" textlink="">
      <xdr:nvSpPr>
        <xdr:cNvPr id="647" name="楕円 646">
          <a:extLst>
            <a:ext uri="{FF2B5EF4-FFF2-40B4-BE49-F238E27FC236}">
              <a16:creationId xmlns:a16="http://schemas.microsoft.com/office/drawing/2014/main" id="{00000000-0008-0000-0700-000087020000}"/>
            </a:ext>
          </a:extLst>
        </xdr:cNvPr>
        <xdr:cNvSpPr/>
      </xdr:nvSpPr>
      <xdr:spPr>
        <a:xfrm>
          <a:off x="13652500" y="13347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78</xdr:row>
      <xdr:rowOff>67327</xdr:rowOff>
    </xdr:from>
    <xdr:ext cx="249299"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3578650" y="1344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139536</xdr:rowOff>
    </xdr:from>
    <xdr:to>
      <xdr:col>67</xdr:col>
      <xdr:colOff>101600</xdr:colOff>
      <xdr:row>78</xdr:row>
      <xdr:rowOff>69686</xdr:rowOff>
    </xdr:to>
    <xdr:sp macro="" textlink="">
      <xdr:nvSpPr>
        <xdr:cNvPr id="649" name="楕円 648">
          <a:extLst>
            <a:ext uri="{FF2B5EF4-FFF2-40B4-BE49-F238E27FC236}">
              <a16:creationId xmlns:a16="http://schemas.microsoft.com/office/drawing/2014/main" id="{00000000-0008-0000-0700-000089020000}"/>
            </a:ext>
          </a:extLst>
        </xdr:cNvPr>
        <xdr:cNvSpPr/>
      </xdr:nvSpPr>
      <xdr:spPr>
        <a:xfrm>
          <a:off x="12763500" y="13341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78</xdr:row>
      <xdr:rowOff>60813</xdr:rowOff>
    </xdr:from>
    <xdr:ext cx="378565"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2625017" y="134339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1" name="正方形/長方形 650">
          <a:extLst>
            <a:ext uri="{FF2B5EF4-FFF2-40B4-BE49-F238E27FC236}">
              <a16:creationId xmlns:a16="http://schemas.microsoft.com/office/drawing/2014/main" id="{00000000-0008-0000-0700-00008B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2" name="正方形/長方形 651">
          <a:extLst>
            <a:ext uri="{FF2B5EF4-FFF2-40B4-BE49-F238E27FC236}">
              <a16:creationId xmlns:a16="http://schemas.microsoft.com/office/drawing/2014/main" id="{00000000-0008-0000-0700-00008C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3" name="正方形/長方形 652">
          <a:extLst>
            <a:ext uri="{FF2B5EF4-FFF2-40B4-BE49-F238E27FC236}">
              <a16:creationId xmlns:a16="http://schemas.microsoft.com/office/drawing/2014/main" id="{00000000-0008-0000-0700-00008D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4" name="正方形/長方形 653">
          <a:extLst>
            <a:ext uri="{FF2B5EF4-FFF2-40B4-BE49-F238E27FC236}">
              <a16:creationId xmlns:a16="http://schemas.microsoft.com/office/drawing/2014/main" id="{00000000-0008-0000-0700-00008E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5" name="正方形/長方形 654">
          <a:extLst>
            <a:ext uri="{FF2B5EF4-FFF2-40B4-BE49-F238E27FC236}">
              <a16:creationId xmlns:a16="http://schemas.microsoft.com/office/drawing/2014/main" id="{00000000-0008-0000-0700-00008F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6" name="正方形/長方形 655">
          <a:extLst>
            <a:ext uri="{FF2B5EF4-FFF2-40B4-BE49-F238E27FC236}">
              <a16:creationId xmlns:a16="http://schemas.microsoft.com/office/drawing/2014/main" id="{00000000-0008-0000-0700-000090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7" name="正方形/長方形 656">
          <a:extLst>
            <a:ext uri="{FF2B5EF4-FFF2-40B4-BE49-F238E27FC236}">
              <a16:creationId xmlns:a16="http://schemas.microsoft.com/office/drawing/2014/main" id="{00000000-0008-0000-0700-000091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30,196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a:extLst>
            <a:ext uri="{FF2B5EF4-FFF2-40B4-BE49-F238E27FC236}">
              <a16:creationId xmlns:a16="http://schemas.microsoft.com/office/drawing/2014/main" id="{00000000-0008-0000-0700-000094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1" name="直線コネクタ 660">
          <a:extLst>
            <a:ext uri="{FF2B5EF4-FFF2-40B4-BE49-F238E27FC236}">
              <a16:creationId xmlns:a16="http://schemas.microsoft.com/office/drawing/2014/main" id="{00000000-0008-0000-0700-000095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63" name="直線コネクタ 662">
          <a:extLst>
            <a:ext uri="{FF2B5EF4-FFF2-40B4-BE49-F238E27FC236}">
              <a16:creationId xmlns:a16="http://schemas.microsoft.com/office/drawing/2014/main" id="{00000000-0008-0000-0700-000097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5" name="直線コネクタ 664">
          <a:extLst>
            <a:ext uri="{FF2B5EF4-FFF2-40B4-BE49-F238E27FC236}">
              <a16:creationId xmlns:a16="http://schemas.microsoft.com/office/drawing/2014/main" id="{00000000-0008-0000-0700-000099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67" name="直線コネクタ 666">
          <a:extLst>
            <a:ext uri="{FF2B5EF4-FFF2-40B4-BE49-F238E27FC236}">
              <a16:creationId xmlns:a16="http://schemas.microsoft.com/office/drawing/2014/main" id="{00000000-0008-0000-0700-00009B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92727</xdr:rowOff>
    </xdr:from>
    <xdr:ext cx="531299"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1914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3" name="公債費グラフ枠">
          <a:extLst>
            <a:ext uri="{FF2B5EF4-FFF2-40B4-BE49-F238E27FC236}">
              <a16:creationId xmlns:a16="http://schemas.microsoft.com/office/drawing/2014/main" id="{00000000-0008-0000-0700-0000A1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30581</xdr:rowOff>
    </xdr:from>
    <xdr:to>
      <xdr:col>85</xdr:col>
      <xdr:colOff>126364</xdr:colOff>
      <xdr:row>97</xdr:row>
      <xdr:rowOff>146120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flipV="1">
          <a:off x="16317595" y="15632531"/>
          <a:ext cx="1269" cy="11442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149947</xdr:rowOff>
    </xdr:from>
    <xdr:ext cx="534377" cy="259045"/>
    <xdr:sp macro="" textlink="">
      <xdr:nvSpPr>
        <xdr:cNvPr id="675" name="公債費最小値テキスト">
          <a:extLst>
            <a:ext uri="{FF2B5EF4-FFF2-40B4-BE49-F238E27FC236}">
              <a16:creationId xmlns:a16="http://schemas.microsoft.com/office/drawing/2014/main" id="{00000000-0008-0000-0700-0000A3020000}"/>
            </a:ext>
          </a:extLst>
        </xdr:cNvPr>
        <xdr:cNvSpPr txBox="1"/>
      </xdr:nvSpPr>
      <xdr:spPr>
        <a:xfrm>
          <a:off x="16370300" y="167805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97</xdr:row>
      <xdr:rowOff>146120</xdr:rowOff>
    </xdr:from>
    <xdr:to>
      <xdr:col>86</xdr:col>
      <xdr:colOff>25400</xdr:colOff>
      <xdr:row>97</xdr:row>
      <xdr:rowOff>146120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6230600" y="16776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148708</xdr:rowOff>
    </xdr:from>
    <xdr:ext cx="534377" cy="259045"/>
    <xdr:sp macro="" textlink="">
      <xdr:nvSpPr>
        <xdr:cNvPr id="677" name="公債費最大値テキスト">
          <a:extLst>
            <a:ext uri="{FF2B5EF4-FFF2-40B4-BE49-F238E27FC236}">
              <a16:creationId xmlns:a16="http://schemas.microsoft.com/office/drawing/2014/main" id="{00000000-0008-0000-0700-0000A5020000}"/>
            </a:ext>
          </a:extLst>
        </xdr:cNvPr>
        <xdr:cNvSpPr txBox="1"/>
      </xdr:nvSpPr>
      <xdr:spPr>
        <a:xfrm>
          <a:off x="16370300" y="154077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72,728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30581</xdr:rowOff>
    </xdr:from>
    <xdr:to>
      <xdr:col>86</xdr:col>
      <xdr:colOff>25400</xdr:colOff>
      <xdr:row>91</xdr:row>
      <xdr:rowOff>30581</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6230600" y="156325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96</xdr:row>
      <xdr:rowOff>17132</xdr:rowOff>
    </xdr:from>
    <xdr:to>
      <xdr:col>85</xdr:col>
      <xdr:colOff>127000</xdr:colOff>
      <xdr:row>96</xdr:row>
      <xdr:rowOff>54147</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5481300" y="16476332"/>
          <a:ext cx="838200" cy="37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68763</xdr:rowOff>
    </xdr:from>
    <xdr:ext cx="534377" cy="259045"/>
    <xdr:sp macro="" textlink="">
      <xdr:nvSpPr>
        <xdr:cNvPr id="680" name="公債費平均値テキスト">
          <a:extLst>
            <a:ext uri="{FF2B5EF4-FFF2-40B4-BE49-F238E27FC236}">
              <a16:creationId xmlns:a16="http://schemas.microsoft.com/office/drawing/2014/main" id="{00000000-0008-0000-0700-0000A8020000}"/>
            </a:ext>
          </a:extLst>
        </xdr:cNvPr>
        <xdr:cNvSpPr txBox="1"/>
      </xdr:nvSpPr>
      <xdr:spPr>
        <a:xfrm>
          <a:off x="16370300" y="161850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45886</xdr:rowOff>
    </xdr:from>
    <xdr:to>
      <xdr:col>85</xdr:col>
      <xdr:colOff>177800</xdr:colOff>
      <xdr:row>95</xdr:row>
      <xdr:rowOff>147486</xdr:rowOff>
    </xdr:to>
    <xdr:sp macro="" textlink="">
      <xdr:nvSpPr>
        <xdr:cNvPr id="681" name="フローチャート: 判断 680">
          <a:extLst>
            <a:ext uri="{FF2B5EF4-FFF2-40B4-BE49-F238E27FC236}">
              <a16:creationId xmlns:a16="http://schemas.microsoft.com/office/drawing/2014/main" id="{00000000-0008-0000-0700-0000A9020000}"/>
            </a:ext>
          </a:extLst>
        </xdr:cNvPr>
        <xdr:cNvSpPr/>
      </xdr:nvSpPr>
      <xdr:spPr>
        <a:xfrm>
          <a:off x="16268700" y="16333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96</xdr:row>
      <xdr:rowOff>14027</xdr:rowOff>
    </xdr:from>
    <xdr:to>
      <xdr:col>81</xdr:col>
      <xdr:colOff>50800</xdr:colOff>
      <xdr:row>96</xdr:row>
      <xdr:rowOff>17132</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4592300" y="16473227"/>
          <a:ext cx="889000" cy="3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30435</xdr:rowOff>
    </xdr:from>
    <xdr:to>
      <xdr:col>81</xdr:col>
      <xdr:colOff>101600</xdr:colOff>
      <xdr:row>95</xdr:row>
      <xdr:rowOff>132035</xdr:rowOff>
    </xdr:to>
    <xdr:sp macro="" textlink="">
      <xdr:nvSpPr>
        <xdr:cNvPr id="683" name="フローチャート: 判断 682">
          <a:extLst>
            <a:ext uri="{FF2B5EF4-FFF2-40B4-BE49-F238E27FC236}">
              <a16:creationId xmlns:a16="http://schemas.microsoft.com/office/drawing/2014/main" id="{00000000-0008-0000-0700-0000AB020000}"/>
            </a:ext>
          </a:extLst>
        </xdr:cNvPr>
        <xdr:cNvSpPr/>
      </xdr:nvSpPr>
      <xdr:spPr>
        <a:xfrm>
          <a:off x="15430500" y="16318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148562</xdr:rowOff>
    </xdr:from>
    <xdr:ext cx="534377"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5214111" y="16093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14027</xdr:rowOff>
    </xdr:from>
    <xdr:to>
      <xdr:col>76</xdr:col>
      <xdr:colOff>114300</xdr:colOff>
      <xdr:row>96</xdr:row>
      <xdr:rowOff>47137</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flipV="1">
          <a:off x="13703300" y="16473227"/>
          <a:ext cx="889000" cy="331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20453</xdr:rowOff>
    </xdr:from>
    <xdr:to>
      <xdr:col>76</xdr:col>
      <xdr:colOff>165100</xdr:colOff>
      <xdr:row>95</xdr:row>
      <xdr:rowOff>122053</xdr:rowOff>
    </xdr:to>
    <xdr:sp macro="" textlink="">
      <xdr:nvSpPr>
        <xdr:cNvPr id="686" name="フローチャート: 判断 685">
          <a:extLst>
            <a:ext uri="{FF2B5EF4-FFF2-40B4-BE49-F238E27FC236}">
              <a16:creationId xmlns:a16="http://schemas.microsoft.com/office/drawing/2014/main" id="{00000000-0008-0000-0700-0000AE020000}"/>
            </a:ext>
          </a:extLst>
        </xdr:cNvPr>
        <xdr:cNvSpPr/>
      </xdr:nvSpPr>
      <xdr:spPr>
        <a:xfrm>
          <a:off x="14541500" y="16308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138580</xdr:rowOff>
    </xdr:from>
    <xdr:ext cx="534377"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4325111" y="160834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47137</xdr:rowOff>
    </xdr:from>
    <xdr:to>
      <xdr:col>71</xdr:col>
      <xdr:colOff>177800</xdr:colOff>
      <xdr:row>96</xdr:row>
      <xdr:rowOff>56947</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flipV="1">
          <a:off x="12814300" y="16506337"/>
          <a:ext cx="889000" cy="9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30798</xdr:rowOff>
    </xdr:from>
    <xdr:to>
      <xdr:col>72</xdr:col>
      <xdr:colOff>38100</xdr:colOff>
      <xdr:row>95</xdr:row>
      <xdr:rowOff>132398</xdr:rowOff>
    </xdr:to>
    <xdr:sp macro="" textlink="">
      <xdr:nvSpPr>
        <xdr:cNvPr id="689" name="フローチャート: 判断 688">
          <a:extLst>
            <a:ext uri="{FF2B5EF4-FFF2-40B4-BE49-F238E27FC236}">
              <a16:creationId xmlns:a16="http://schemas.microsoft.com/office/drawing/2014/main" id="{00000000-0008-0000-0700-0000B1020000}"/>
            </a:ext>
          </a:extLst>
        </xdr:cNvPr>
        <xdr:cNvSpPr/>
      </xdr:nvSpPr>
      <xdr:spPr>
        <a:xfrm>
          <a:off x="13652500" y="16318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148925</xdr:rowOff>
    </xdr:from>
    <xdr:ext cx="534377"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3436111" y="160937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67221</xdr:rowOff>
    </xdr:from>
    <xdr:to>
      <xdr:col>67</xdr:col>
      <xdr:colOff>101600</xdr:colOff>
      <xdr:row>95</xdr:row>
      <xdr:rowOff>168821</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2763500" y="163549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13898</xdr:rowOff>
    </xdr:from>
    <xdr:ext cx="534377"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2547111" y="16130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3347</xdr:rowOff>
    </xdr:from>
    <xdr:to>
      <xdr:col>85</xdr:col>
      <xdr:colOff>177800</xdr:colOff>
      <xdr:row>96</xdr:row>
      <xdr:rowOff>104947</xdr:rowOff>
    </xdr:to>
    <xdr:sp macro="" textlink="">
      <xdr:nvSpPr>
        <xdr:cNvPr id="698" name="楕円 697">
          <a:extLst>
            <a:ext uri="{FF2B5EF4-FFF2-40B4-BE49-F238E27FC236}">
              <a16:creationId xmlns:a16="http://schemas.microsoft.com/office/drawing/2014/main" id="{00000000-0008-0000-0700-0000BA020000}"/>
            </a:ext>
          </a:extLst>
        </xdr:cNvPr>
        <xdr:cNvSpPr/>
      </xdr:nvSpPr>
      <xdr:spPr>
        <a:xfrm>
          <a:off x="16268700" y="16462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95</xdr:row>
      <xdr:rowOff>153224</xdr:rowOff>
    </xdr:from>
    <xdr:ext cx="534377" cy="259045"/>
    <xdr:sp macro="" textlink="">
      <xdr:nvSpPr>
        <xdr:cNvPr id="699" name="公債費該当値テキスト">
          <a:extLst>
            <a:ext uri="{FF2B5EF4-FFF2-40B4-BE49-F238E27FC236}">
              <a16:creationId xmlns:a16="http://schemas.microsoft.com/office/drawing/2014/main" id="{00000000-0008-0000-0700-0000BB020000}"/>
            </a:ext>
          </a:extLst>
        </xdr:cNvPr>
        <xdr:cNvSpPr txBox="1"/>
      </xdr:nvSpPr>
      <xdr:spPr>
        <a:xfrm>
          <a:off x="16370300" y="164409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137782</xdr:rowOff>
    </xdr:from>
    <xdr:to>
      <xdr:col>81</xdr:col>
      <xdr:colOff>101600</xdr:colOff>
      <xdr:row>96</xdr:row>
      <xdr:rowOff>67932</xdr:rowOff>
    </xdr:to>
    <xdr:sp macro="" textlink="">
      <xdr:nvSpPr>
        <xdr:cNvPr id="700" name="楕円 699">
          <a:extLst>
            <a:ext uri="{FF2B5EF4-FFF2-40B4-BE49-F238E27FC236}">
              <a16:creationId xmlns:a16="http://schemas.microsoft.com/office/drawing/2014/main" id="{00000000-0008-0000-0700-0000BC020000}"/>
            </a:ext>
          </a:extLst>
        </xdr:cNvPr>
        <xdr:cNvSpPr/>
      </xdr:nvSpPr>
      <xdr:spPr>
        <a:xfrm>
          <a:off x="15430500" y="16425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59059</xdr:rowOff>
    </xdr:from>
    <xdr:ext cx="534377"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5214111" y="165182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134677</xdr:rowOff>
    </xdr:from>
    <xdr:to>
      <xdr:col>76</xdr:col>
      <xdr:colOff>165100</xdr:colOff>
      <xdr:row>96</xdr:row>
      <xdr:rowOff>64827</xdr:rowOff>
    </xdr:to>
    <xdr:sp macro="" textlink="">
      <xdr:nvSpPr>
        <xdr:cNvPr id="702" name="楕円 701">
          <a:extLst>
            <a:ext uri="{FF2B5EF4-FFF2-40B4-BE49-F238E27FC236}">
              <a16:creationId xmlns:a16="http://schemas.microsoft.com/office/drawing/2014/main" id="{00000000-0008-0000-0700-0000BE020000}"/>
            </a:ext>
          </a:extLst>
        </xdr:cNvPr>
        <xdr:cNvSpPr/>
      </xdr:nvSpPr>
      <xdr:spPr>
        <a:xfrm>
          <a:off x="14541500" y="16422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55954</xdr:rowOff>
    </xdr:from>
    <xdr:ext cx="534377"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4325111" y="16515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167787</xdr:rowOff>
    </xdr:from>
    <xdr:to>
      <xdr:col>72</xdr:col>
      <xdr:colOff>38100</xdr:colOff>
      <xdr:row>96</xdr:row>
      <xdr:rowOff>97937</xdr:rowOff>
    </xdr:to>
    <xdr:sp macro="" textlink="">
      <xdr:nvSpPr>
        <xdr:cNvPr id="704" name="楕円 703">
          <a:extLst>
            <a:ext uri="{FF2B5EF4-FFF2-40B4-BE49-F238E27FC236}">
              <a16:creationId xmlns:a16="http://schemas.microsoft.com/office/drawing/2014/main" id="{00000000-0008-0000-0700-0000C0020000}"/>
            </a:ext>
          </a:extLst>
        </xdr:cNvPr>
        <xdr:cNvSpPr/>
      </xdr:nvSpPr>
      <xdr:spPr>
        <a:xfrm>
          <a:off x="13652500" y="164555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89064</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3436111" y="165482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6147</xdr:rowOff>
    </xdr:from>
    <xdr:to>
      <xdr:col>67</xdr:col>
      <xdr:colOff>101600</xdr:colOff>
      <xdr:row>96</xdr:row>
      <xdr:rowOff>107747</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2763500" y="16465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98874</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2547111" y="165580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8" name="正方形/長方形 707">
          <a:extLst>
            <a:ext uri="{FF2B5EF4-FFF2-40B4-BE49-F238E27FC236}">
              <a16:creationId xmlns:a16="http://schemas.microsoft.com/office/drawing/2014/main" id="{00000000-0008-0000-0700-0000C4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9" name="正方形/長方形 708">
          <a:extLst>
            <a:ext uri="{FF2B5EF4-FFF2-40B4-BE49-F238E27FC236}">
              <a16:creationId xmlns:a16="http://schemas.microsoft.com/office/drawing/2014/main" id="{00000000-0008-0000-0700-0000C5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0" name="正方形/長方形 709">
          <a:extLst>
            <a:ext uri="{FF2B5EF4-FFF2-40B4-BE49-F238E27FC236}">
              <a16:creationId xmlns:a16="http://schemas.microsoft.com/office/drawing/2014/main" id="{00000000-0008-0000-0700-0000C6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700-0000C7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2" name="正方形/長方形 711">
          <a:extLst>
            <a:ext uri="{FF2B5EF4-FFF2-40B4-BE49-F238E27FC236}">
              <a16:creationId xmlns:a16="http://schemas.microsoft.com/office/drawing/2014/main" id="{00000000-0008-0000-0700-0000C8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3" name="正方形/長方形 712">
          <a:extLst>
            <a:ext uri="{FF2B5EF4-FFF2-40B4-BE49-F238E27FC236}">
              <a16:creationId xmlns:a16="http://schemas.microsoft.com/office/drawing/2014/main" id="{00000000-0008-0000-0700-0000C9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4" name="正方形/長方形 713">
          <a:extLst>
            <a:ext uri="{FF2B5EF4-FFF2-40B4-BE49-F238E27FC236}">
              <a16:creationId xmlns:a16="http://schemas.microsoft.com/office/drawing/2014/main" id="{00000000-0008-0000-0700-0000CA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7" name="直線コネクタ 716">
          <a:extLst>
            <a:ext uri="{FF2B5EF4-FFF2-40B4-BE49-F238E27FC236}">
              <a16:creationId xmlns:a16="http://schemas.microsoft.com/office/drawing/2014/main" id="{00000000-0008-0000-0700-0000CD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8" name="直線コネクタ 717">
          <a:extLst>
            <a:ext uri="{FF2B5EF4-FFF2-40B4-BE49-F238E27FC236}">
              <a16:creationId xmlns:a16="http://schemas.microsoft.com/office/drawing/2014/main" id="{00000000-0008-0000-0700-0000CE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0" name="直線コネクタ 719">
          <a:extLst>
            <a:ext uri="{FF2B5EF4-FFF2-40B4-BE49-F238E27FC236}">
              <a16:creationId xmlns:a16="http://schemas.microsoft.com/office/drawing/2014/main" id="{00000000-0008-0000-0700-0000D0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2" name="直線コネクタ 721">
          <a:extLst>
            <a:ext uri="{FF2B5EF4-FFF2-40B4-BE49-F238E27FC236}">
              <a16:creationId xmlns:a16="http://schemas.microsoft.com/office/drawing/2014/main" id="{00000000-0008-0000-0700-0000D2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8" name="諸支出金グラフ枠">
          <a:extLst>
            <a:ext uri="{FF2B5EF4-FFF2-40B4-BE49-F238E27FC236}">
              <a16:creationId xmlns:a16="http://schemas.microsoft.com/office/drawing/2014/main" id="{00000000-0008-0000-0700-0000D8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31801</xdr:rowOff>
    </xdr:from>
    <xdr:to>
      <xdr:col>116</xdr:col>
      <xdr:colOff>62864</xdr:colOff>
      <xdr:row>38</xdr:row>
      <xdr:rowOff>139700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flipV="1">
          <a:off x="22159595" y="5175301"/>
          <a:ext cx="1269" cy="14794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158665</xdr:rowOff>
    </xdr:from>
    <xdr:ext cx="249299" cy="259045"/>
    <xdr:sp macro="" textlink="">
      <xdr:nvSpPr>
        <xdr:cNvPr id="730" name="諸支出金最小値テキスト">
          <a:extLst>
            <a:ext uri="{FF2B5EF4-FFF2-40B4-BE49-F238E27FC236}">
              <a16:creationId xmlns:a16="http://schemas.microsoft.com/office/drawing/2014/main" id="{00000000-0008-0000-0700-0000DA020000}"/>
            </a:ext>
          </a:extLst>
        </xdr:cNvPr>
        <xdr:cNvSpPr txBox="1"/>
      </xdr:nvSpPr>
      <xdr:spPr>
        <a:xfrm>
          <a:off x="22212300" y="66737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28</xdr:row>
      <xdr:rowOff>149928</xdr:rowOff>
    </xdr:from>
    <xdr:ext cx="469744" cy="259045"/>
    <xdr:sp macro="" textlink="">
      <xdr:nvSpPr>
        <xdr:cNvPr id="732" name="諸支出金最大値テキスト">
          <a:extLst>
            <a:ext uri="{FF2B5EF4-FFF2-40B4-BE49-F238E27FC236}">
              <a16:creationId xmlns:a16="http://schemas.microsoft.com/office/drawing/2014/main" id="{00000000-0008-0000-0700-0000DC020000}"/>
            </a:ext>
          </a:extLst>
        </xdr:cNvPr>
        <xdr:cNvSpPr txBox="1"/>
      </xdr:nvSpPr>
      <xdr:spPr>
        <a:xfrm>
          <a:off x="22212300" y="49505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6,472</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31801</xdr:rowOff>
    </xdr:from>
    <xdr:to>
      <xdr:col>116</xdr:col>
      <xdr:colOff>152400</xdr:colOff>
      <xdr:row>30</xdr:row>
      <xdr:rowOff>31801</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22072600" y="51753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76115</xdr:rowOff>
    </xdr:from>
    <xdr:ext cx="378565" cy="259045"/>
    <xdr:sp macro="" textlink="">
      <xdr:nvSpPr>
        <xdr:cNvPr id="735" name="諸支出金平均値テキスト">
          <a:extLst>
            <a:ext uri="{FF2B5EF4-FFF2-40B4-BE49-F238E27FC236}">
              <a16:creationId xmlns:a16="http://schemas.microsoft.com/office/drawing/2014/main" id="{00000000-0008-0000-0700-0000DF020000}"/>
            </a:ext>
          </a:extLst>
        </xdr:cNvPr>
        <xdr:cNvSpPr txBox="1"/>
      </xdr:nvSpPr>
      <xdr:spPr>
        <a:xfrm>
          <a:off x="22212300" y="641976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53239</xdr:rowOff>
    </xdr:from>
    <xdr:to>
      <xdr:col>116</xdr:col>
      <xdr:colOff>114300</xdr:colOff>
      <xdr:row>38</xdr:row>
      <xdr:rowOff>154839</xdr:rowOff>
    </xdr:to>
    <xdr:sp macro="" textlink="">
      <xdr:nvSpPr>
        <xdr:cNvPr id="736" name="フローチャート: 判断 735">
          <a:extLst>
            <a:ext uri="{FF2B5EF4-FFF2-40B4-BE49-F238E27FC236}">
              <a16:creationId xmlns:a16="http://schemas.microsoft.com/office/drawing/2014/main" id="{00000000-0008-0000-0700-0000E0020000}"/>
            </a:ext>
          </a:extLst>
        </xdr:cNvPr>
        <xdr:cNvSpPr/>
      </xdr:nvSpPr>
      <xdr:spPr>
        <a:xfrm>
          <a:off x="22110700" y="6568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49809</xdr:rowOff>
    </xdr:from>
    <xdr:to>
      <xdr:col>112</xdr:col>
      <xdr:colOff>38100</xdr:colOff>
      <xdr:row>38</xdr:row>
      <xdr:rowOff>151409</xdr:rowOff>
    </xdr:to>
    <xdr:sp macro="" textlink="">
      <xdr:nvSpPr>
        <xdr:cNvPr id="738" name="フローチャート: 判断 737">
          <a:extLst>
            <a:ext uri="{FF2B5EF4-FFF2-40B4-BE49-F238E27FC236}">
              <a16:creationId xmlns:a16="http://schemas.microsoft.com/office/drawing/2014/main" id="{00000000-0008-0000-0700-0000E2020000}"/>
            </a:ext>
          </a:extLst>
        </xdr:cNvPr>
        <xdr:cNvSpPr/>
      </xdr:nvSpPr>
      <xdr:spPr>
        <a:xfrm>
          <a:off x="21272500" y="6564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167936</xdr:rowOff>
    </xdr:from>
    <xdr:ext cx="378565"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21134017" y="634013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47523</xdr:rowOff>
    </xdr:from>
    <xdr:to>
      <xdr:col>107</xdr:col>
      <xdr:colOff>101600</xdr:colOff>
      <xdr:row>38</xdr:row>
      <xdr:rowOff>149123</xdr:rowOff>
    </xdr:to>
    <xdr:sp macro="" textlink="">
      <xdr:nvSpPr>
        <xdr:cNvPr id="741" name="フローチャート: 判断 740">
          <a:extLst>
            <a:ext uri="{FF2B5EF4-FFF2-40B4-BE49-F238E27FC236}">
              <a16:creationId xmlns:a16="http://schemas.microsoft.com/office/drawing/2014/main" id="{00000000-0008-0000-0700-0000E5020000}"/>
            </a:ext>
          </a:extLst>
        </xdr:cNvPr>
        <xdr:cNvSpPr/>
      </xdr:nvSpPr>
      <xdr:spPr>
        <a:xfrm>
          <a:off x="20383500" y="6562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165650</xdr:rowOff>
    </xdr:from>
    <xdr:ext cx="378565"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20245017" y="63378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64668</xdr:rowOff>
    </xdr:from>
    <xdr:to>
      <xdr:col>102</xdr:col>
      <xdr:colOff>165100</xdr:colOff>
      <xdr:row>38</xdr:row>
      <xdr:rowOff>166268</xdr:rowOff>
    </xdr:to>
    <xdr:sp macro="" textlink="">
      <xdr:nvSpPr>
        <xdr:cNvPr id="744" name="フローチャート: 判断 743">
          <a:extLst>
            <a:ext uri="{FF2B5EF4-FFF2-40B4-BE49-F238E27FC236}">
              <a16:creationId xmlns:a16="http://schemas.microsoft.com/office/drawing/2014/main" id="{00000000-0008-0000-0700-0000E8020000}"/>
            </a:ext>
          </a:extLst>
        </xdr:cNvPr>
        <xdr:cNvSpPr/>
      </xdr:nvSpPr>
      <xdr:spPr>
        <a:xfrm>
          <a:off x="19494500" y="6579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11346</xdr:rowOff>
    </xdr:from>
    <xdr:ext cx="378565"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9356017" y="63549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74270</xdr:rowOff>
    </xdr:from>
    <xdr:to>
      <xdr:col>98</xdr:col>
      <xdr:colOff>38100</xdr:colOff>
      <xdr:row>39</xdr:row>
      <xdr:rowOff>4420</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18605500" y="6589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37</xdr:row>
      <xdr:rowOff>20946</xdr:rowOff>
    </xdr:from>
    <xdr:ext cx="313932"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8499333" y="636459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3" name="楕円 752">
          <a:extLst>
            <a:ext uri="{FF2B5EF4-FFF2-40B4-BE49-F238E27FC236}">
              <a16:creationId xmlns:a16="http://schemas.microsoft.com/office/drawing/2014/main" id="{00000000-0008-0000-0700-0000F1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31665</xdr:rowOff>
    </xdr:from>
    <xdr:ext cx="249299" cy="259045"/>
    <xdr:sp macro="" textlink="">
      <xdr:nvSpPr>
        <xdr:cNvPr id="754" name="諸支出金該当値テキスト">
          <a:extLst>
            <a:ext uri="{FF2B5EF4-FFF2-40B4-BE49-F238E27FC236}">
              <a16:creationId xmlns:a16="http://schemas.microsoft.com/office/drawing/2014/main" id="{00000000-0008-0000-0700-0000F2020000}"/>
            </a:ext>
          </a:extLst>
        </xdr:cNvPr>
        <xdr:cNvSpPr txBox="1"/>
      </xdr:nvSpPr>
      <xdr:spPr>
        <a:xfrm>
          <a:off x="22212300" y="65467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5" name="楕円 754">
          <a:extLst>
            <a:ext uri="{FF2B5EF4-FFF2-40B4-BE49-F238E27FC236}">
              <a16:creationId xmlns:a16="http://schemas.microsoft.com/office/drawing/2014/main" id="{00000000-0008-0000-0700-0000F3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7" name="楕円 756">
          <a:extLst>
            <a:ext uri="{FF2B5EF4-FFF2-40B4-BE49-F238E27FC236}">
              <a16:creationId xmlns:a16="http://schemas.microsoft.com/office/drawing/2014/main" id="{00000000-0008-0000-0700-0000F5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59" name="楕円 758">
          <a:extLst>
            <a:ext uri="{FF2B5EF4-FFF2-40B4-BE49-F238E27FC236}">
              <a16:creationId xmlns:a16="http://schemas.microsoft.com/office/drawing/2014/main" id="{00000000-0008-0000-0700-0000F7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1" name="楕円 760">
          <a:extLst>
            <a:ext uri="{FF2B5EF4-FFF2-40B4-BE49-F238E27FC236}">
              <a16:creationId xmlns:a16="http://schemas.microsoft.com/office/drawing/2014/main" id="{00000000-0008-0000-0700-0000F9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3" name="正方形/長方形 762">
          <a:extLst>
            <a:ext uri="{FF2B5EF4-FFF2-40B4-BE49-F238E27FC236}">
              <a16:creationId xmlns:a16="http://schemas.microsoft.com/office/drawing/2014/main" id="{00000000-0008-0000-0700-0000FB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4" name="正方形/長方形 763">
          <a:extLst>
            <a:ext uri="{FF2B5EF4-FFF2-40B4-BE49-F238E27FC236}">
              <a16:creationId xmlns:a16="http://schemas.microsoft.com/office/drawing/2014/main" id="{00000000-0008-0000-0700-0000FC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5" name="正方形/長方形 764">
          <a:extLst>
            <a:ext uri="{FF2B5EF4-FFF2-40B4-BE49-F238E27FC236}">
              <a16:creationId xmlns:a16="http://schemas.microsoft.com/office/drawing/2014/main" id="{00000000-0008-0000-0700-0000FD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6" name="正方形/長方形 765">
          <a:extLst>
            <a:ext uri="{FF2B5EF4-FFF2-40B4-BE49-F238E27FC236}">
              <a16:creationId xmlns:a16="http://schemas.microsoft.com/office/drawing/2014/main" id="{00000000-0008-0000-0700-0000FE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7" name="正方形/長方形 766">
          <a:extLst>
            <a:ext uri="{FF2B5EF4-FFF2-40B4-BE49-F238E27FC236}">
              <a16:creationId xmlns:a16="http://schemas.microsoft.com/office/drawing/2014/main" id="{00000000-0008-0000-0700-0000FF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8" name="正方形/長方形 767">
          <a:extLst>
            <a:ext uri="{FF2B5EF4-FFF2-40B4-BE49-F238E27FC236}">
              <a16:creationId xmlns:a16="http://schemas.microsoft.com/office/drawing/2014/main" id="{00000000-0008-0000-0700-000000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9" name="正方形/長方形 768">
          <a:extLst>
            <a:ext uri="{FF2B5EF4-FFF2-40B4-BE49-F238E27FC236}">
              <a16:creationId xmlns:a16="http://schemas.microsoft.com/office/drawing/2014/main" id="{00000000-0008-0000-0700-000001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0" name="正方形/長方形 769">
          <a:extLst>
            <a:ext uri="{FF2B5EF4-FFF2-40B4-BE49-F238E27FC236}">
              <a16:creationId xmlns:a16="http://schemas.microsoft.com/office/drawing/2014/main" id="{00000000-0008-0000-0700-000002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2" name="直線コネクタ 771">
          <a:extLst>
            <a:ext uri="{FF2B5EF4-FFF2-40B4-BE49-F238E27FC236}">
              <a16:creationId xmlns:a16="http://schemas.microsoft.com/office/drawing/2014/main" id="{00000000-0008-0000-0700-000004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73" name="直線コネクタ 772">
          <a:extLst>
            <a:ext uri="{FF2B5EF4-FFF2-40B4-BE49-F238E27FC236}">
              <a16:creationId xmlns:a16="http://schemas.microsoft.com/office/drawing/2014/main" id="{00000000-0008-0000-0700-000005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5" name="直線コネクタ 774">
          <a:extLst>
            <a:ext uri="{FF2B5EF4-FFF2-40B4-BE49-F238E27FC236}">
              <a16:creationId xmlns:a16="http://schemas.microsoft.com/office/drawing/2014/main" id="{00000000-0008-0000-0700-000007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7" name="前年度繰上充用金グラフ枠">
          <a:extLst>
            <a:ext uri="{FF2B5EF4-FFF2-40B4-BE49-F238E27FC236}">
              <a16:creationId xmlns:a16="http://schemas.microsoft.com/office/drawing/2014/main" id="{00000000-0008-0000-0700-000009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78" name="直線コネクタ 777">
          <a:extLst>
            <a:ext uri="{FF2B5EF4-FFF2-40B4-BE49-F238E27FC236}">
              <a16:creationId xmlns:a16="http://schemas.microsoft.com/office/drawing/2014/main" id="{00000000-0008-0000-0700-00000A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79" name="前年度繰上充用金最小値テキスト">
          <a:extLst>
            <a:ext uri="{FF2B5EF4-FFF2-40B4-BE49-F238E27FC236}">
              <a16:creationId xmlns:a16="http://schemas.microsoft.com/office/drawing/2014/main" id="{00000000-0008-0000-0700-00000B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0" name="直線コネクタ 779">
          <a:extLst>
            <a:ext uri="{FF2B5EF4-FFF2-40B4-BE49-F238E27FC236}">
              <a16:creationId xmlns:a16="http://schemas.microsoft.com/office/drawing/2014/main" id="{00000000-0008-0000-0700-00000C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1" name="前年度繰上充用金最大値テキスト">
          <a:extLst>
            <a:ext uri="{FF2B5EF4-FFF2-40B4-BE49-F238E27FC236}">
              <a16:creationId xmlns:a16="http://schemas.microsoft.com/office/drawing/2014/main" id="{00000000-0008-0000-0700-00000D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84" name="前年度繰上充用金平均値テキスト">
          <a:extLst>
            <a:ext uri="{FF2B5EF4-FFF2-40B4-BE49-F238E27FC236}">
              <a16:creationId xmlns:a16="http://schemas.microsoft.com/office/drawing/2014/main" id="{00000000-0008-0000-0700-000010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85" name="フローチャート: 判断 784">
          <a:extLst>
            <a:ext uri="{FF2B5EF4-FFF2-40B4-BE49-F238E27FC236}">
              <a16:creationId xmlns:a16="http://schemas.microsoft.com/office/drawing/2014/main" id="{00000000-0008-0000-0700-000011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87" name="フローチャート: 判断 786">
          <a:extLst>
            <a:ext uri="{FF2B5EF4-FFF2-40B4-BE49-F238E27FC236}">
              <a16:creationId xmlns:a16="http://schemas.microsoft.com/office/drawing/2014/main" id="{00000000-0008-0000-0700-000013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0" name="フローチャート: 判断 789">
          <a:extLst>
            <a:ext uri="{FF2B5EF4-FFF2-40B4-BE49-F238E27FC236}">
              <a16:creationId xmlns:a16="http://schemas.microsoft.com/office/drawing/2014/main" id="{00000000-0008-0000-0700-000016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93" name="フローチャート: 判断 792">
          <a:extLst>
            <a:ext uri="{FF2B5EF4-FFF2-40B4-BE49-F238E27FC236}">
              <a16:creationId xmlns:a16="http://schemas.microsoft.com/office/drawing/2014/main" id="{00000000-0008-0000-0700-000019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795" name="フローチャート: 判断 794">
          <a:extLst>
            <a:ext uri="{FF2B5EF4-FFF2-40B4-BE49-F238E27FC236}">
              <a16:creationId xmlns:a16="http://schemas.microsoft.com/office/drawing/2014/main" id="{00000000-0008-0000-0700-00001B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2" name="楕円 801">
          <a:extLst>
            <a:ext uri="{FF2B5EF4-FFF2-40B4-BE49-F238E27FC236}">
              <a16:creationId xmlns:a16="http://schemas.microsoft.com/office/drawing/2014/main" id="{00000000-0008-0000-0700-000022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03" name="前年度繰上充用金該当値テキスト">
          <a:extLst>
            <a:ext uri="{FF2B5EF4-FFF2-40B4-BE49-F238E27FC236}">
              <a16:creationId xmlns:a16="http://schemas.microsoft.com/office/drawing/2014/main" id="{00000000-0008-0000-0700-000023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04" name="楕円 803">
          <a:extLst>
            <a:ext uri="{FF2B5EF4-FFF2-40B4-BE49-F238E27FC236}">
              <a16:creationId xmlns:a16="http://schemas.microsoft.com/office/drawing/2014/main" id="{00000000-0008-0000-0700-000024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06" name="楕円 805">
          <a:extLst>
            <a:ext uri="{FF2B5EF4-FFF2-40B4-BE49-F238E27FC236}">
              <a16:creationId xmlns:a16="http://schemas.microsoft.com/office/drawing/2014/main" id="{00000000-0008-0000-0700-000026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08" name="楕円 807">
          <a:extLst>
            <a:ext uri="{FF2B5EF4-FFF2-40B4-BE49-F238E27FC236}">
              <a16:creationId xmlns:a16="http://schemas.microsoft.com/office/drawing/2014/main" id="{00000000-0008-0000-0700-000028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0" name="楕円 809">
          <a:extLst>
            <a:ext uri="{FF2B5EF4-FFF2-40B4-BE49-F238E27FC236}">
              <a16:creationId xmlns:a16="http://schemas.microsoft.com/office/drawing/2014/main" id="{00000000-0008-0000-0700-00002A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2" name="正方形/長方形 811">
          <a:extLst>
            <a:ext uri="{FF2B5EF4-FFF2-40B4-BE49-F238E27FC236}">
              <a16:creationId xmlns:a16="http://schemas.microsoft.com/office/drawing/2014/main" id="{00000000-0008-0000-0700-00002C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13" name="正方形/長方形 812">
          <a:extLst>
            <a:ext uri="{FF2B5EF4-FFF2-40B4-BE49-F238E27FC236}">
              <a16:creationId xmlns:a16="http://schemas.microsoft.com/office/drawing/2014/main" id="{00000000-0008-0000-0700-00002D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議会費においては、議会運営</a:t>
          </a:r>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事業費が</a:t>
          </a:r>
          <a:r>
            <a:rPr kumimoji="1" lang="ja-JP" altLang="en-US" sz="1200">
              <a:solidFill>
                <a:sysClr val="windowText" lastClr="000000"/>
              </a:solidFill>
              <a:effectLst/>
              <a:latin typeface="ＭＳ Ｐゴシック" panose="020B0600070205080204" pitchFamily="50" charset="-128"/>
              <a:ea typeface="ＭＳ Ｐゴシック" panose="020B0600070205080204" pitchFamily="50" charset="-128"/>
              <a:cs typeface="+mn-cs"/>
            </a:rPr>
            <a:t>増</a:t>
          </a:r>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となったことにより、前年度より</a:t>
          </a:r>
          <a:r>
            <a:rPr kumimoji="1" lang="ja-JP" altLang="en-US" sz="1200">
              <a:solidFill>
                <a:sysClr val="windowText" lastClr="000000"/>
              </a:solidFill>
              <a:effectLst/>
              <a:latin typeface="ＭＳ Ｐゴシック" panose="020B0600070205080204" pitchFamily="50" charset="-128"/>
              <a:ea typeface="ＭＳ Ｐゴシック" panose="020B0600070205080204" pitchFamily="50" charset="-128"/>
              <a:cs typeface="+mn-cs"/>
            </a:rPr>
            <a:t>増加</a:t>
          </a:r>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している。総務費においては、</a:t>
          </a:r>
          <a:r>
            <a:rPr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定額減税給付金の皆増</a:t>
          </a:r>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等により、前年度より増加している。民生費においては、</a:t>
          </a:r>
          <a:r>
            <a:rPr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保育所児童入所委託料や児童手当費の</a:t>
          </a:r>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増などにより、前年度より増加している。今後も少子高齢化の進行により増加していく見込みであるが、類似団体平均を下回る水準で推移している。衛生費においては、</a:t>
          </a:r>
          <a:r>
            <a:rPr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水道使用者負担軽減補助金の</a:t>
          </a:r>
          <a:r>
            <a:rPr lang="ja-JP" altLang="en-US" sz="1200">
              <a:solidFill>
                <a:sysClr val="windowText" lastClr="000000"/>
              </a:solidFill>
              <a:effectLst/>
              <a:latin typeface="ＭＳ Ｐゴシック" panose="020B0600070205080204" pitchFamily="50" charset="-128"/>
              <a:ea typeface="ＭＳ Ｐゴシック" panose="020B0600070205080204" pitchFamily="50" charset="-128"/>
              <a:cs typeface="+mn-cs"/>
            </a:rPr>
            <a:t>皆</a:t>
          </a:r>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減等により、前年度より減少している。農林水産業費においては、</a:t>
          </a:r>
          <a:r>
            <a:rPr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ナラ枯れ被害対策事業補助金や土地改良施設維持管理適正化事業工事費の皆増</a:t>
          </a:r>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等により、前年度より</a:t>
          </a:r>
          <a:r>
            <a:rPr kumimoji="1" lang="ja-JP" altLang="en-US" sz="1200">
              <a:solidFill>
                <a:sysClr val="windowText" lastClr="000000"/>
              </a:solidFill>
              <a:effectLst/>
              <a:latin typeface="ＭＳ Ｐゴシック" panose="020B0600070205080204" pitchFamily="50" charset="-128"/>
              <a:ea typeface="ＭＳ Ｐゴシック" panose="020B0600070205080204" pitchFamily="50" charset="-128"/>
              <a:cs typeface="+mn-cs"/>
            </a:rPr>
            <a:t>増加</a:t>
          </a:r>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している。商工費においては、</a:t>
          </a:r>
          <a:r>
            <a:rPr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企業立地奨励金や入間川にこにこテラス管理事業費における植栽管理委託料の増</a:t>
          </a:r>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などにより、前年度より</a:t>
          </a:r>
          <a:r>
            <a:rPr kumimoji="1" lang="ja-JP" altLang="en-US" sz="1200">
              <a:solidFill>
                <a:sysClr val="windowText" lastClr="000000"/>
              </a:solidFill>
              <a:effectLst/>
              <a:latin typeface="ＭＳ Ｐゴシック" panose="020B0600070205080204" pitchFamily="50" charset="-128"/>
              <a:ea typeface="ＭＳ Ｐゴシック" panose="020B0600070205080204" pitchFamily="50" charset="-128"/>
              <a:cs typeface="+mn-cs"/>
            </a:rPr>
            <a:t>増加</a:t>
          </a:r>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している。土木費においては、入曽駅周辺整備事業費の増等により、前年度より</a:t>
          </a:r>
          <a:r>
            <a:rPr kumimoji="1" lang="ja-JP" altLang="en-US" sz="1200">
              <a:solidFill>
                <a:sysClr val="windowText" lastClr="000000"/>
              </a:solidFill>
              <a:effectLst/>
              <a:latin typeface="ＭＳ Ｐゴシック" panose="020B0600070205080204" pitchFamily="50" charset="-128"/>
              <a:ea typeface="ＭＳ Ｐゴシック" panose="020B0600070205080204" pitchFamily="50" charset="-128"/>
              <a:cs typeface="+mn-cs"/>
            </a:rPr>
            <a:t>大幅に</a:t>
          </a:r>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増加している。消防費においては、</a:t>
          </a:r>
          <a:r>
            <a:rPr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埼玉西部消防組合負担金の増</a:t>
          </a:r>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等により、前年度より</a:t>
          </a:r>
          <a:r>
            <a:rPr kumimoji="1" lang="ja-JP" altLang="en-US" sz="1200">
              <a:solidFill>
                <a:sysClr val="windowText" lastClr="000000"/>
              </a:solidFill>
              <a:effectLst/>
              <a:latin typeface="ＭＳ Ｐゴシック" panose="020B0600070205080204" pitchFamily="50" charset="-128"/>
              <a:ea typeface="ＭＳ Ｐゴシック" panose="020B0600070205080204" pitchFamily="50" charset="-128"/>
              <a:cs typeface="+mn-cs"/>
            </a:rPr>
            <a:t>増加</a:t>
          </a:r>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している。教育費においては、</a:t>
          </a:r>
          <a:r>
            <a:rPr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入間川・柏原センター施設維持管理等長期包括委託料や柏原中学校校舎外壁等改修工事費の皆増</a:t>
          </a:r>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等により、前年度より増加している。公債費においては、</a:t>
          </a:r>
          <a:r>
            <a:rPr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減収補てん債償還元金の減</a:t>
          </a:r>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等により、前年度より減少している。</a:t>
          </a:r>
          <a:endParaRPr lang="ja-JP" altLang="ja-JP" sz="12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埼玉県狭山市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財政調整基金残高については、積立額約</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15</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億円、取崩額約</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30</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億円となったことから、残高が</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減少</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している。</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a:t>
          </a:r>
          <a:r>
            <a:rPr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歳出</a:t>
          </a:r>
          <a:r>
            <a:rPr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において普通建設事業費が</a:t>
          </a:r>
          <a:r>
            <a:rPr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増となった</a:t>
          </a:r>
          <a:r>
            <a:rPr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こと等から歳出全体が増額となったものの</a:t>
          </a:r>
          <a:r>
            <a:rPr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、それ以上に</a:t>
          </a:r>
          <a:r>
            <a:rPr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a:t>
          </a:r>
          <a:r>
            <a:rPr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歳入において普通交付税や市債等が増とな</a:t>
          </a:r>
          <a:r>
            <a:rPr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ったことから</a:t>
          </a:r>
          <a:r>
            <a:rPr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歳入全体</a:t>
          </a:r>
          <a:r>
            <a:rPr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が</a:t>
          </a:r>
          <a:r>
            <a:rPr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増額となった</a:t>
          </a:r>
          <a:r>
            <a:rPr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結果</a:t>
          </a:r>
          <a:r>
            <a:rPr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、歳入歳出の乖離が大幅に</a:t>
          </a:r>
          <a:r>
            <a:rPr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拡大</a:t>
          </a:r>
          <a:r>
            <a:rPr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したことで、前年度に比べて実質収支額が</a:t>
          </a:r>
          <a:r>
            <a:rPr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増</a:t>
          </a:r>
          <a:r>
            <a:rPr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額し、実質単年度収支が</a:t>
          </a:r>
          <a:r>
            <a:rPr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黒</a:t>
          </a:r>
          <a:r>
            <a:rPr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字に転じた。</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今後も行財政改革を推進するとともに、市税等の歳入確保に努める。</a:t>
          </a:r>
          <a:endParaRPr lang="ja-JP" altLang="ja-JP" sz="12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埼玉県狭山市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年度の連結赤字比率は、前年度より</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6.90</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ポイント黒字が</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し、△</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34.27</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％となった。</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主な要因は、</a:t>
          </a:r>
          <a:r>
            <a:rPr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一般会計の実質収支額が前年度に比べ大幅に</a:t>
          </a:r>
          <a:r>
            <a:rPr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増加</a:t>
          </a:r>
          <a:r>
            <a:rPr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したことによるもの。</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今後も引き続き、収入の安定確保と内部経費の削減に努め、適正な運営を図っていく。</a:t>
          </a:r>
          <a:endParaRPr lang="ja-JP" altLang="ja-JP" sz="12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8" name="凡例9">
          <a:extLst>
            <a:ext uri="{FF2B5EF4-FFF2-40B4-BE49-F238E27FC236}">
              <a16:creationId xmlns:a16="http://schemas.microsoft.com/office/drawing/2014/main" id="{00000000-0008-0000-0900-000012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9" name="凡例10">
          <a:extLst>
            <a:ext uri="{FF2B5EF4-FFF2-40B4-BE49-F238E27FC236}">
              <a16:creationId xmlns:a16="http://schemas.microsoft.com/office/drawing/2014/main" id="{00000000-0008-0000-0900-000013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埼玉県狭山市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令和</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年度のの実質公債費比率は前年度から</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0.1</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ポイント増加し、</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5.7</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％となっている。</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増加となった主な要因は、</a:t>
          </a:r>
          <a:r>
            <a:rPr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標準財政規模が増となったことから分母が増加した一方、元利償還金・準元利償還金に係る基準財政需要額算入額が減となったものの、それ以上に地方債の元利償還金及び準元利償還金が減少したことから分子が減少し、単年度で見ると前年度より微減となったが、実質公債費比率は３ヵ年の平均で算出されるものであり、３ヵ年の平均では、昨年度より増となったもの。</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今後は、施設の長寿命化を図るための大規模改修が想定されることから、引き続き起債対象事業の適切な選択を行い、世代間負担の公平化と償還額の平準化を図り、財政の健全化を確保した運営に努める。</a:t>
          </a:r>
          <a:endParaRPr lang="ja-JP" altLang="ja-JP" sz="12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埼玉県狭山市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令和</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年度将来負担比率は、前年度から</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17.8</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し、</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2.9</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％となった。</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　</a:t>
          </a:r>
          <a:r>
            <a:rPr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臨時財政対策債の償還が進んでいることにより地方債の現在高が減少したことや、入間川及び堀兼学校給食センター更新事業に係る施設取得費の割賦償還（</a:t>
          </a:r>
          <a:r>
            <a:rPr lang="en-US"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PFI</a:t>
          </a:r>
          <a:r>
            <a:rPr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が進んだことにより債務負担行為に基づく支出予定額が減少したことで分子となる将来負担額が減少したものの、控除項目である充当可能財源等が大幅に減少したことから、将来負担額の減幅を充当可能財源等の減幅が上回り、分子がマイナスからプラスに転じた結果、前年度に比べ大幅に増加したもの</a:t>
          </a:r>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a:t>
          </a:r>
          <a:r>
            <a:rPr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しかしながら、引き続き早期健全化基準である３５０％を下回る水準となっている。</a:t>
          </a:r>
          <a:endParaRPr lang="ja-JP" altLang="ja-JP" sz="12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200">
              <a:solidFill>
                <a:sysClr val="windowText" lastClr="000000"/>
              </a:solidFill>
              <a:effectLst/>
              <a:latin typeface="ＭＳ Ｐゴシック" panose="020B0600070205080204" pitchFamily="50" charset="-128"/>
              <a:ea typeface="ＭＳ Ｐゴシック" panose="020B0600070205080204" pitchFamily="50" charset="-128"/>
              <a:cs typeface="+mn-cs"/>
            </a:rPr>
            <a:t>　今後は、施設の長寿命化を図るための大規模改修が想定されることから、地方債残高や債務負担行為に基づく支出負担行為額の増加や充当可能基金の減少が見込まれるが、同時に今までの大規模事業の償還が進むことや、狭山工業団地拡張地区の土地利用転換構想による都市計画税収の増収等も期待されていることから、大幅な増加はないものと見込んでいる。</a:t>
          </a:r>
          <a:endParaRPr lang="ja-JP" altLang="ja-JP" sz="1200">
            <a:solidFill>
              <a:sysClr val="windowText" lastClr="000000"/>
            </a:solidFill>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埼玉県狭山市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（増減理由）</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年度において、財政調整基金をおよそ</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15</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億円積み立てた一方で、人件費及び入曽駅周辺整備事業に対して財政調整基金の取り崩しが増加したことにより、基金全体としては令和</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年度末現在高に比べて</a:t>
          </a:r>
          <a:r>
            <a:rPr kumimoji="1" lang="en-US" altLang="ja-JP" sz="1400" baseline="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億</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4,719</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万円の減となった。</a:t>
          </a:r>
          <a:endPar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endParaRPr>
        </a:p>
        <a:p>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（今後の方針）</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災害等の不測の財政需要に備えるため、適宜積み立てていくことを予定している。</a:t>
          </a:r>
          <a:endParaRPr lang="ja-JP" altLang="ja-JP" sz="1400">
            <a:effectLst/>
            <a:latin typeface="ＭＳ Ｐゴシック" panose="020B0600070205080204" pitchFamily="50" charset="-128"/>
            <a:ea typeface="ＭＳ Ｐゴシック" panose="020B0600070205080204" pitchFamily="50" charset="-128"/>
          </a:endParaRPr>
        </a:p>
        <a:p>
          <a:endPar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（基金の使途）</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　・都市基盤整備基金：都市基盤の整備資金に充てるため。</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  ・教育施設整備基金：教育施設の整備及び備品購入の資金に充てるため。</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　・公共施設整備基金：公共施設の整備及び備品購入の資金に充てるため。</a:t>
          </a:r>
          <a:endPar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endParaRPr>
        </a:p>
        <a:p>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（増減理由）</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　・都市基盤整備基金：入曽駅周辺整備事業でおよそ</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10</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億</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9,935</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万円取り崩したことこによる減少</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  ・教育施設整備基金：中学校校舎等改修事業等でおよそ</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1</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億</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3,060</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万円取り崩したことによる減少</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　・公共施設整備基金：道路維持補修事業や公園管理事業等でおよそ</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億</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2,400</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万円取り崩したことによる減少</a:t>
          </a:r>
          <a:endPar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endParaRPr>
        </a:p>
        <a:p>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（今後の方針）</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　・都市基盤整備基金：多額の費用を要する狭山市駅加佐志線整備事業等のために計画的に積み立てを行っていたが、当該事業に対して取り崩しを行うので基金残高の減少を見込んでいる。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  ・教育施設整備基金：教育施設の経年劣化による修繕のために計画的に積み立てを行っていたが、小・中学校の施設整備や校舎等の改修事業に対して多額の取り崩しを行うので、基金残高の減少を見込んでい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　・公共施設整備基金：公共施設の経年劣化による修繕は随時発生することが予想されるため、決算の状況を踏まえて計画的に積み立てを行う必要がある。そのため、公共施設整備基金の現在高は増加を見込んでいる。</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　　　　　</a:t>
          </a:r>
          <a:endParaRPr lang="ja-JP" altLang="ja-JP" sz="1400">
            <a:effectLst/>
            <a:latin typeface="ＭＳ Ｐゴシック" panose="020B0600070205080204" pitchFamily="50" charset="-128"/>
            <a:ea typeface="ＭＳ Ｐゴシック" panose="020B0600070205080204" pitchFamily="50" charset="-128"/>
          </a:endParaRPr>
        </a:p>
        <a:p>
          <a:endPar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（増減理由）</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減少の理由は、決算剰余金などを原資としておよそ</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15</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億円を積み立てた一方で、人件費及び入曽駅周辺整備事業に対して財政調整基金の取り崩しが増加した。そのほか、資金需要に応じて取り崩しを行ったことにより令和</a:t>
          </a:r>
          <a:r>
            <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年度と比較して財政調整基金の現在高が減少した。</a:t>
          </a:r>
          <a:endPar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endParaRPr>
        </a:p>
        <a:p>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（今後の方針）</a:t>
          </a:r>
          <a:endParaRPr lang="ja-JP" altLang="ja-JP" sz="1400">
            <a:effectLst/>
            <a:latin typeface="ＭＳ Ｐゴシック" panose="020B0600070205080204" pitchFamily="50" charset="-128"/>
            <a:ea typeface="ＭＳ Ｐゴシック" panose="020B0600070205080204" pitchFamily="50" charset="-128"/>
          </a:endParaRPr>
        </a:p>
        <a:p>
          <a:r>
            <a:rPr kumimoji="1" lang="ja-JP" altLang="ja-JP" sz="1400">
              <a:solidFill>
                <a:schemeClr val="dk1"/>
              </a:solidFill>
              <a:effectLst/>
              <a:latin typeface="ＭＳ Ｐゴシック" panose="020B0600070205080204" pitchFamily="50" charset="-128"/>
              <a:ea typeface="ＭＳ Ｐゴシック" panose="020B0600070205080204" pitchFamily="50" charset="-128"/>
              <a:cs typeface="+mn-cs"/>
            </a:rPr>
            <a:t>具体的に目安とする額（標準財政規模の一定割合等）は定めていないが、決算の状況を踏まえ適宜積み立てていき、不測の財政需要が発生した場合には繰入を行う。</a:t>
          </a:r>
          <a:endParaRPr lang="ja-JP" altLang="ja-JP" sz="1400">
            <a:effectLst/>
            <a:latin typeface="ＭＳ Ｐゴシック" panose="020B0600070205080204" pitchFamily="50" charset="-128"/>
            <a:ea typeface="ＭＳ Ｐゴシック" panose="020B0600070205080204" pitchFamily="50" charset="-128"/>
          </a:endParaRPr>
        </a:p>
        <a:p>
          <a:endPar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400">
            <a:solidFill>
              <a:schemeClr val="dk1"/>
            </a:solidFill>
            <a:effectLst/>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69A706D0-0458-4F23-91A0-3DC661B0B0C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F8321CC4-C165-407D-83D8-1AFC03AD2BF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61E252C6-B626-48B5-9726-612E4F7751BE}"/>
            </a:ext>
          </a:extLst>
        </xdr:cNvPr>
        <xdr:cNvSpPr/>
      </xdr:nvSpPr>
      <xdr:spPr>
        <a:xfrm>
          <a:off x="13058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9C3DC27E-345A-4D59-998B-FBC29B54DC93}"/>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2BA7B41F-6D65-49F9-80CF-6ED5C40D715E}"/>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654629DC-DC5E-436B-9F44-AB9B85D62C6F}"/>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8" name="正方形/長方形 7">
          <a:extLst>
            <a:ext uri="{FF2B5EF4-FFF2-40B4-BE49-F238E27FC236}">
              <a16:creationId xmlns:a16="http://schemas.microsoft.com/office/drawing/2014/main" id="{615CE844-E91D-4635-A859-6C37E11A6B25}"/>
            </a:ext>
          </a:extLst>
        </xdr:cNvPr>
        <xdr:cNvSpPr/>
      </xdr:nvSpPr>
      <xdr:spPr>
        <a:xfrm>
          <a:off x="13058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9" name="正方形/長方形 8">
          <a:extLst>
            <a:ext uri="{FF2B5EF4-FFF2-40B4-BE49-F238E27FC236}">
              <a16:creationId xmlns:a16="http://schemas.microsoft.com/office/drawing/2014/main" id="{03E79C43-7625-4B38-8C3B-F7CBE5565C6F}"/>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0" name="正方形/長方形 9">
          <a:extLst>
            <a:ext uri="{FF2B5EF4-FFF2-40B4-BE49-F238E27FC236}">
              <a16:creationId xmlns:a16="http://schemas.microsoft.com/office/drawing/2014/main" id="{2A793943-A5BA-4E5A-94E7-5BC95377B96A}"/>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1" name="正方形/長方形 10">
          <a:extLst>
            <a:ext uri="{FF2B5EF4-FFF2-40B4-BE49-F238E27FC236}">
              <a16:creationId xmlns:a16="http://schemas.microsoft.com/office/drawing/2014/main" id="{BC0F0367-76B1-4782-9DEF-2639E1B9D3A1}"/>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2" name="正方形/長方形 11">
          <a:extLst>
            <a:ext uri="{FF2B5EF4-FFF2-40B4-BE49-F238E27FC236}">
              <a16:creationId xmlns:a16="http://schemas.microsoft.com/office/drawing/2014/main" id="{0609F8C7-557F-4620-AAED-669665DC3501}"/>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3" name="正方形/長方形 12">
          <a:extLst>
            <a:ext uri="{FF2B5EF4-FFF2-40B4-BE49-F238E27FC236}">
              <a16:creationId xmlns:a16="http://schemas.microsoft.com/office/drawing/2014/main" id="{28021065-7030-4963-9AC8-9DED05D58386}"/>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4" name="正方形/長方形 13">
          <a:extLst>
            <a:ext uri="{FF2B5EF4-FFF2-40B4-BE49-F238E27FC236}">
              <a16:creationId xmlns:a16="http://schemas.microsoft.com/office/drawing/2014/main" id="{9BDA6B45-E4C3-4367-86F7-056CA7E35A4B}"/>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5" name="正方形/長方形 14">
          <a:extLst>
            <a:ext uri="{FF2B5EF4-FFF2-40B4-BE49-F238E27FC236}">
              <a16:creationId xmlns:a16="http://schemas.microsoft.com/office/drawing/2014/main" id="{B2AECC28-B015-4F1F-AFFE-C79F9B1E2A02}"/>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埼玉県狭山市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6" name="正方形/長方形 15">
          <a:extLst>
            <a:ext uri="{FF2B5EF4-FFF2-40B4-BE49-F238E27FC236}">
              <a16:creationId xmlns:a16="http://schemas.microsoft.com/office/drawing/2014/main" id="{9496FA43-08D2-4057-A513-765F625322F9}"/>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7" name="正方形/長方形 16">
          <a:extLst>
            <a:ext uri="{FF2B5EF4-FFF2-40B4-BE49-F238E27FC236}">
              <a16:creationId xmlns:a16="http://schemas.microsoft.com/office/drawing/2014/main" id="{8FFBB56E-0968-4E59-9D04-D1F35634219C}"/>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8" name="正方形/長方形 17">
          <a:extLst>
            <a:ext uri="{FF2B5EF4-FFF2-40B4-BE49-F238E27FC236}">
              <a16:creationId xmlns:a16="http://schemas.microsoft.com/office/drawing/2014/main" id="{F493C9A9-0053-4CAE-A222-8B0CABE16FD5}"/>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9" name="正方形/長方形 18">
          <a:extLst>
            <a:ext uri="{FF2B5EF4-FFF2-40B4-BE49-F238E27FC236}">
              <a16:creationId xmlns:a16="http://schemas.microsoft.com/office/drawing/2014/main" id="{D3E8FB8A-2231-421D-A241-D1B7E87063C8}"/>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0" name="正方形/長方形 19">
          <a:extLst>
            <a:ext uri="{FF2B5EF4-FFF2-40B4-BE49-F238E27FC236}">
              <a16:creationId xmlns:a16="http://schemas.microsoft.com/office/drawing/2014/main" id="{3065D3B0-3100-40FB-B5D9-CF10FC301B9B}"/>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1" name="正方形/長方形 20">
          <a:extLst>
            <a:ext uri="{FF2B5EF4-FFF2-40B4-BE49-F238E27FC236}">
              <a16:creationId xmlns:a16="http://schemas.microsoft.com/office/drawing/2014/main" id="{2A90D1CE-B52B-4D94-98E6-48306DCFF82E}"/>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148,221
144,473
48.99
60,299,673
57,397,914
2,859,503
30,614,530
30,691,260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2" name="正方形/長方形 21">
          <a:extLst>
            <a:ext uri="{FF2B5EF4-FFF2-40B4-BE49-F238E27FC236}">
              <a16:creationId xmlns:a16="http://schemas.microsoft.com/office/drawing/2014/main" id="{94133DD9-F703-4FD6-9A2B-D767ED725D2C}"/>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3" name="正方形/長方形 22">
          <a:extLst>
            <a:ext uri="{FF2B5EF4-FFF2-40B4-BE49-F238E27FC236}">
              <a16:creationId xmlns:a16="http://schemas.microsoft.com/office/drawing/2014/main" id="{0B7B0254-F310-4748-9D24-4F80B9F506AB}"/>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4" name="正方形/長方形 23">
          <a:extLst>
            <a:ext uri="{FF2B5EF4-FFF2-40B4-BE49-F238E27FC236}">
              <a16:creationId xmlns:a16="http://schemas.microsoft.com/office/drawing/2014/main" id="{DEA8374B-9A4B-42C8-8A36-C7A189BA3A53}"/>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5.7
2.9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5" name="正方形/長方形 24">
          <a:extLst>
            <a:ext uri="{FF2B5EF4-FFF2-40B4-BE49-F238E27FC236}">
              <a16:creationId xmlns:a16="http://schemas.microsoft.com/office/drawing/2014/main" id="{3B949B7F-C871-49BE-85BB-32F6669D435D}"/>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6" name="正方形/長方形 25">
          <a:extLst>
            <a:ext uri="{FF2B5EF4-FFF2-40B4-BE49-F238E27FC236}">
              <a16:creationId xmlns:a16="http://schemas.microsoft.com/office/drawing/2014/main" id="{9FB65F16-0AFA-4046-AA36-A9F00E87375E}"/>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7" name="正方形/長方形 26">
          <a:extLst>
            <a:ext uri="{FF2B5EF4-FFF2-40B4-BE49-F238E27FC236}">
              <a16:creationId xmlns:a16="http://schemas.microsoft.com/office/drawing/2014/main" id="{F5F22531-64DE-4067-B5AB-16624F4D2BE5}"/>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8" name="角丸四角形 27">
          <a:extLst>
            <a:ext uri="{FF2B5EF4-FFF2-40B4-BE49-F238E27FC236}">
              <a16:creationId xmlns:a16="http://schemas.microsoft.com/office/drawing/2014/main" id="{CDCDD351-C98A-49ED-9ED3-8B1EF46F3EFE}"/>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9" name="正方形/長方形 28">
          <a:extLst>
            <a:ext uri="{FF2B5EF4-FFF2-40B4-BE49-F238E27FC236}">
              <a16:creationId xmlns:a16="http://schemas.microsoft.com/office/drawing/2014/main" id="{A6A6A5ED-34BB-4FE3-AFB1-E9C471C3C103}"/>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0" name="正方形/長方形 29">
          <a:extLst>
            <a:ext uri="{FF2B5EF4-FFF2-40B4-BE49-F238E27FC236}">
              <a16:creationId xmlns:a16="http://schemas.microsoft.com/office/drawing/2014/main" id="{02AB30A4-500C-46A6-ABB3-1376138674D4}"/>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1" name="正方形/長方形 30">
          <a:extLst>
            <a:ext uri="{FF2B5EF4-FFF2-40B4-BE49-F238E27FC236}">
              <a16:creationId xmlns:a16="http://schemas.microsoft.com/office/drawing/2014/main" id="{6E2566DF-53E4-441E-8922-64F3A5E2E040}"/>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2" name="直線コネクタ 31">
          <a:extLst>
            <a:ext uri="{FF2B5EF4-FFF2-40B4-BE49-F238E27FC236}">
              <a16:creationId xmlns:a16="http://schemas.microsoft.com/office/drawing/2014/main" id="{6755F80E-4930-4DD7-9461-CD7A87E4F936}"/>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3" name="楕円 32">
          <a:extLst>
            <a:ext uri="{FF2B5EF4-FFF2-40B4-BE49-F238E27FC236}">
              <a16:creationId xmlns:a16="http://schemas.microsoft.com/office/drawing/2014/main" id="{783E5267-0283-4443-BD18-BF3A6E1C9EAB}"/>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4" name="フローチャート: 判断 33">
          <a:extLst>
            <a:ext uri="{FF2B5EF4-FFF2-40B4-BE49-F238E27FC236}">
              <a16:creationId xmlns:a16="http://schemas.microsoft.com/office/drawing/2014/main" id="{534A5E42-FF35-4C6D-95C6-D855A9B7210A}"/>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5" name="直線コネクタ 34">
          <a:extLst>
            <a:ext uri="{FF2B5EF4-FFF2-40B4-BE49-F238E27FC236}">
              <a16:creationId xmlns:a16="http://schemas.microsoft.com/office/drawing/2014/main" id="{8723C56F-D8B7-48E8-8B6C-3260AFC8966A}"/>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6" name="直線コネクタ 35">
          <a:extLst>
            <a:ext uri="{FF2B5EF4-FFF2-40B4-BE49-F238E27FC236}">
              <a16:creationId xmlns:a16="http://schemas.microsoft.com/office/drawing/2014/main" id="{B6CFB7F0-A3E4-412A-AB81-F59CB678765C}"/>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7" name="直線コネクタ 36">
          <a:extLst>
            <a:ext uri="{FF2B5EF4-FFF2-40B4-BE49-F238E27FC236}">
              <a16:creationId xmlns:a16="http://schemas.microsoft.com/office/drawing/2014/main" id="{7E370D5B-29BA-411E-9243-6B8944AAEBD3}"/>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8" name="直線コネクタ 37">
          <a:extLst>
            <a:ext uri="{FF2B5EF4-FFF2-40B4-BE49-F238E27FC236}">
              <a16:creationId xmlns:a16="http://schemas.microsoft.com/office/drawing/2014/main" id="{79DA271A-47EB-45B7-BC7D-663588680F53}"/>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9" name="テキスト ボックス 38">
          <a:extLst>
            <a:ext uri="{FF2B5EF4-FFF2-40B4-BE49-F238E27FC236}">
              <a16:creationId xmlns:a16="http://schemas.microsoft.com/office/drawing/2014/main" id="{20645ED7-AF6C-4210-B9E5-7BBC154203DC}"/>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0" name="テキスト ボックス 39">
          <a:extLst>
            <a:ext uri="{FF2B5EF4-FFF2-40B4-BE49-F238E27FC236}">
              <a16:creationId xmlns:a16="http://schemas.microsoft.com/office/drawing/2014/main" id="{6968FC62-6B6E-426A-A53A-D0990F412CD1}"/>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1" name="テキスト ボックス 40">
          <a:extLst>
            <a:ext uri="{FF2B5EF4-FFF2-40B4-BE49-F238E27FC236}">
              <a16:creationId xmlns:a16="http://schemas.microsoft.com/office/drawing/2014/main" id="{5700B578-257F-4D3C-AF24-C2B6CD9FBD71}"/>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2" name="テキスト ボックス 41">
          <a:extLst>
            <a:ext uri="{FF2B5EF4-FFF2-40B4-BE49-F238E27FC236}">
              <a16:creationId xmlns:a16="http://schemas.microsoft.com/office/drawing/2014/main" id="{364E7422-363D-4C64-A919-A8C9430D074D}"/>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3" name="テキスト ボックス 42">
          <a:extLst>
            <a:ext uri="{FF2B5EF4-FFF2-40B4-BE49-F238E27FC236}">
              <a16:creationId xmlns:a16="http://schemas.microsoft.com/office/drawing/2014/main" id="{ED027D5F-CF85-43F1-900F-D0E5573F4FDE}"/>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4" name="正方形/長方形 43">
          <a:extLst>
            <a:ext uri="{FF2B5EF4-FFF2-40B4-BE49-F238E27FC236}">
              <a16:creationId xmlns:a16="http://schemas.microsoft.com/office/drawing/2014/main" id="{A16D5C92-9099-468E-A96F-43A3D1FBB8A7}"/>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5" name="正方形/長方形 44">
          <a:extLst>
            <a:ext uri="{FF2B5EF4-FFF2-40B4-BE49-F238E27FC236}">
              <a16:creationId xmlns:a16="http://schemas.microsoft.com/office/drawing/2014/main" id="{041DBA01-B54B-44E2-A631-C268BC59B0CD}"/>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6" name="正方形/長方形 45">
          <a:extLst>
            <a:ext uri="{FF2B5EF4-FFF2-40B4-BE49-F238E27FC236}">
              <a16:creationId xmlns:a16="http://schemas.microsoft.com/office/drawing/2014/main" id="{C1C85AA6-283F-49BD-91D8-27E2989122A1}"/>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[ 67.4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7" name="正方形/長方形 46">
          <a:extLst>
            <a:ext uri="{FF2B5EF4-FFF2-40B4-BE49-F238E27FC236}">
              <a16:creationId xmlns:a16="http://schemas.microsoft.com/office/drawing/2014/main" id="{A3BB898F-E949-4DD1-BF9A-6DCE6F6DDA7A}"/>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8" name="正方形/長方形 47">
          <a:extLst>
            <a:ext uri="{FF2B5EF4-FFF2-40B4-BE49-F238E27FC236}">
              <a16:creationId xmlns:a16="http://schemas.microsoft.com/office/drawing/2014/main" id="{69CDC13F-1B2F-4687-8ACC-455A024C3E2C}"/>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9" name="正方形/長方形 48">
          <a:extLst>
            <a:ext uri="{FF2B5EF4-FFF2-40B4-BE49-F238E27FC236}">
              <a16:creationId xmlns:a16="http://schemas.microsoft.com/office/drawing/2014/main" id="{33427A3F-9F0D-4D3F-A12B-BF21B8334CE4}"/>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0" name="正方形/長方形 49">
          <a:extLst>
            <a:ext uri="{FF2B5EF4-FFF2-40B4-BE49-F238E27FC236}">
              <a16:creationId xmlns:a16="http://schemas.microsoft.com/office/drawing/2014/main" id="{89A90CA6-D70D-4747-ABC7-17EE54656EBA}"/>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1" name="正方形/長方形 50">
          <a:extLst>
            <a:ext uri="{FF2B5EF4-FFF2-40B4-BE49-F238E27FC236}">
              <a16:creationId xmlns:a16="http://schemas.microsoft.com/office/drawing/2014/main" id="{1EB7A1B6-8EA8-4057-8D2E-A0A9C4373B2E}"/>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2" name="正方形/長方形 51">
          <a:extLst>
            <a:ext uri="{FF2B5EF4-FFF2-40B4-BE49-F238E27FC236}">
              <a16:creationId xmlns:a16="http://schemas.microsoft.com/office/drawing/2014/main" id="{2AC43F93-1175-450B-BA7F-8480AE78F4FD}"/>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3" name="正方形/長方形 52">
          <a:extLst>
            <a:ext uri="{FF2B5EF4-FFF2-40B4-BE49-F238E27FC236}">
              <a16:creationId xmlns:a16="http://schemas.microsoft.com/office/drawing/2014/main" id="{BA6BC178-ACFE-4CFF-BE90-D7A06C3E8532}"/>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4" name="正方形/長方形 53">
          <a:extLst>
            <a:ext uri="{FF2B5EF4-FFF2-40B4-BE49-F238E27FC236}">
              <a16:creationId xmlns:a16="http://schemas.microsoft.com/office/drawing/2014/main" id="{F77D5055-4551-47B0-97B9-3BC7B8F1ECC8}"/>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5" name="正方形/長方形 54">
          <a:extLst>
            <a:ext uri="{FF2B5EF4-FFF2-40B4-BE49-F238E27FC236}">
              <a16:creationId xmlns:a16="http://schemas.microsoft.com/office/drawing/2014/main" id="{A3C8A07E-2489-4B80-AE82-157E60ACA4D2}"/>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6" name="テキスト ボックス 55">
          <a:extLst>
            <a:ext uri="{FF2B5EF4-FFF2-40B4-BE49-F238E27FC236}">
              <a16:creationId xmlns:a16="http://schemas.microsoft.com/office/drawing/2014/main" id="{B2706A49-5C5C-478A-9D3E-F7788E4EEB9E}"/>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有形固定資産減価償却率については、公共施設の老朽化に伴い高くなっており、令和６年度は類似団体平均と比較するとやや上回る水準となっている。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当市では、平成３０年度に策定した公共施設再編計画において、長期的な視点に立って公共施設等を適切に管理するとともに、公共建築物の延べ床面積を３０％削減するという目標を掲げており、今後も当該計画を着実に進め、適切な維持管理に取り組んでいく。</a:t>
          </a:r>
        </a:p>
      </xdr:txBody>
    </xdr:sp>
    <xdr:clientData/>
  </xdr:twoCellAnchor>
  <xdr:oneCellAnchor>
    <xdr:from>
      <xdr:col>4</xdr:col>
      <xdr:colOff>174625</xdr:colOff>
      <xdr:row>23</xdr:row>
      <xdr:rowOff>47625</xdr:rowOff>
    </xdr:from>
    <xdr:ext cx="349839" cy="225703"/>
    <xdr:sp macro="" textlink="">
      <xdr:nvSpPr>
        <xdr:cNvPr id="57" name="テキスト ボックス 56">
          <a:extLst>
            <a:ext uri="{FF2B5EF4-FFF2-40B4-BE49-F238E27FC236}">
              <a16:creationId xmlns:a16="http://schemas.microsoft.com/office/drawing/2014/main" id="{1C8FB450-D852-472B-9FA6-14451CE3FF50}"/>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8" name="直線コネクタ 57">
          <a:extLst>
            <a:ext uri="{FF2B5EF4-FFF2-40B4-BE49-F238E27FC236}">
              <a16:creationId xmlns:a16="http://schemas.microsoft.com/office/drawing/2014/main" id="{D664001F-60AE-4A48-B9FE-D138E3EB5FBB}"/>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9" name="テキスト ボックス 58">
          <a:extLst>
            <a:ext uri="{FF2B5EF4-FFF2-40B4-BE49-F238E27FC236}">
              <a16:creationId xmlns:a16="http://schemas.microsoft.com/office/drawing/2014/main" id="{FBF18818-873B-4F5F-AC2C-872FFB30FAAD}"/>
            </a:ext>
          </a:extLst>
        </xdr:cNvPr>
        <xdr:cNvSpPr txBox="1"/>
      </xdr:nvSpPr>
      <xdr:spPr>
        <a:xfrm>
          <a:off x="795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60" name="直線コネクタ 59">
          <a:extLst>
            <a:ext uri="{FF2B5EF4-FFF2-40B4-BE49-F238E27FC236}">
              <a16:creationId xmlns:a16="http://schemas.microsoft.com/office/drawing/2014/main" id="{62E50A02-DF22-47F7-A2A7-4AF2F5A0E263}"/>
            </a:ext>
          </a:extLst>
        </xdr:cNvPr>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61" name="テキスト ボックス 60">
          <a:extLst>
            <a:ext uri="{FF2B5EF4-FFF2-40B4-BE49-F238E27FC236}">
              <a16:creationId xmlns:a16="http://schemas.microsoft.com/office/drawing/2014/main" id="{AC1BA0EF-C1E7-4FE1-91C1-0DDAA80A5FED}"/>
            </a:ext>
          </a:extLst>
        </xdr:cNvPr>
        <xdr:cNvSpPr txBox="1"/>
      </xdr:nvSpPr>
      <xdr:spPr>
        <a:xfrm>
          <a:off x="847106" y="66583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62" name="直線コネクタ 61">
          <a:extLst>
            <a:ext uri="{FF2B5EF4-FFF2-40B4-BE49-F238E27FC236}">
              <a16:creationId xmlns:a16="http://schemas.microsoft.com/office/drawing/2014/main" id="{9B527F6F-8687-4195-846D-B346D4B18070}"/>
            </a:ext>
          </a:extLst>
        </xdr:cNvPr>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63" name="テキスト ボックス 62">
          <a:extLst>
            <a:ext uri="{FF2B5EF4-FFF2-40B4-BE49-F238E27FC236}">
              <a16:creationId xmlns:a16="http://schemas.microsoft.com/office/drawing/2014/main" id="{25DC9915-8545-4E7D-A512-CB9BE2235F22}"/>
            </a:ext>
          </a:extLst>
        </xdr:cNvPr>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4" name="直線コネクタ 63">
          <a:extLst>
            <a:ext uri="{FF2B5EF4-FFF2-40B4-BE49-F238E27FC236}">
              <a16:creationId xmlns:a16="http://schemas.microsoft.com/office/drawing/2014/main" id="{BD7929AB-C218-453D-8F3E-3E3B8F9C3974}"/>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5" name="テキスト ボックス 64">
          <a:extLst>
            <a:ext uri="{FF2B5EF4-FFF2-40B4-BE49-F238E27FC236}">
              <a16:creationId xmlns:a16="http://schemas.microsoft.com/office/drawing/2014/main" id="{CEDD9FC8-52AC-48F9-BB7B-8084A8EF6375}"/>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6" name="直線コネクタ 65">
          <a:extLst>
            <a:ext uri="{FF2B5EF4-FFF2-40B4-BE49-F238E27FC236}">
              <a16:creationId xmlns:a16="http://schemas.microsoft.com/office/drawing/2014/main" id="{E4DF425C-3753-463E-BE33-77A9C49CE178}"/>
            </a:ext>
          </a:extLst>
        </xdr:cNvPr>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7" name="テキスト ボックス 66">
          <a:extLst>
            <a:ext uri="{FF2B5EF4-FFF2-40B4-BE49-F238E27FC236}">
              <a16:creationId xmlns:a16="http://schemas.microsoft.com/office/drawing/2014/main" id="{C0E5F3E7-8540-4843-9AF1-36FD55AFDFA2}"/>
            </a:ext>
          </a:extLst>
        </xdr:cNvPr>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8" name="直線コネクタ 67">
          <a:extLst>
            <a:ext uri="{FF2B5EF4-FFF2-40B4-BE49-F238E27FC236}">
              <a16:creationId xmlns:a16="http://schemas.microsoft.com/office/drawing/2014/main" id="{C44D692D-D3CC-4047-A0BE-60A2024AD05D}"/>
            </a:ext>
          </a:extLst>
        </xdr:cNvPr>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9" name="テキスト ボックス 68">
          <a:extLst>
            <a:ext uri="{FF2B5EF4-FFF2-40B4-BE49-F238E27FC236}">
              <a16:creationId xmlns:a16="http://schemas.microsoft.com/office/drawing/2014/main" id="{BF7D56C1-0E59-4629-80D2-9D0364EB7CB0}"/>
            </a:ext>
          </a:extLst>
        </xdr:cNvPr>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0" name="直線コネクタ 69">
          <a:extLst>
            <a:ext uri="{FF2B5EF4-FFF2-40B4-BE49-F238E27FC236}">
              <a16:creationId xmlns:a16="http://schemas.microsoft.com/office/drawing/2014/main" id="{0B8AFAEC-5A9D-43E6-A07A-8D6DF777DEC8}"/>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1" name="テキスト ボックス 70">
          <a:extLst>
            <a:ext uri="{FF2B5EF4-FFF2-40B4-BE49-F238E27FC236}">
              <a16:creationId xmlns:a16="http://schemas.microsoft.com/office/drawing/2014/main" id="{54E5ED2F-5ECE-42A9-A7EB-6BF7BE9CA66F}"/>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2" name="有形固定資産減価償却率グラフ枠">
          <a:extLst>
            <a:ext uri="{FF2B5EF4-FFF2-40B4-BE49-F238E27FC236}">
              <a16:creationId xmlns:a16="http://schemas.microsoft.com/office/drawing/2014/main" id="{35A51454-0A60-442B-AF2F-138999B445CE}"/>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26035</xdr:rowOff>
    </xdr:from>
    <xdr:to>
      <xdr:col>23</xdr:col>
      <xdr:colOff>85090</xdr:colOff>
      <xdr:row>33</xdr:row>
      <xdr:rowOff>85302</xdr:rowOff>
    </xdr:to>
    <xdr:cxnSp macro="">
      <xdr:nvCxnSpPr>
        <xdr:cNvPr id="73" name="直線コネクタ 72">
          <a:extLst>
            <a:ext uri="{FF2B5EF4-FFF2-40B4-BE49-F238E27FC236}">
              <a16:creationId xmlns:a16="http://schemas.microsoft.com/office/drawing/2014/main" id="{309E4445-A860-4B14-858C-55DF81ADACC5}"/>
            </a:ext>
          </a:extLst>
        </xdr:cNvPr>
        <xdr:cNvCxnSpPr/>
      </xdr:nvCxnSpPr>
      <xdr:spPr>
        <a:xfrm flipV="1">
          <a:off x="4760595" y="5255260"/>
          <a:ext cx="1270" cy="12594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89129</xdr:rowOff>
    </xdr:from>
    <xdr:ext cx="405111" cy="259045"/>
    <xdr:sp macro="" textlink="">
      <xdr:nvSpPr>
        <xdr:cNvPr id="74" name="有形固定資産減価償却率最小値テキスト">
          <a:extLst>
            <a:ext uri="{FF2B5EF4-FFF2-40B4-BE49-F238E27FC236}">
              <a16:creationId xmlns:a16="http://schemas.microsoft.com/office/drawing/2014/main" id="{DB9D8BA7-2AD0-4F8E-A83B-347AF866D4E5}"/>
            </a:ext>
          </a:extLst>
        </xdr:cNvPr>
        <xdr:cNvSpPr txBox="1"/>
      </xdr:nvSpPr>
      <xdr:spPr>
        <a:xfrm>
          <a:off x="4813300" y="65185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85302</xdr:rowOff>
    </xdr:from>
    <xdr:to>
      <xdr:col>23</xdr:col>
      <xdr:colOff>174625</xdr:colOff>
      <xdr:row>33</xdr:row>
      <xdr:rowOff>85302</xdr:rowOff>
    </xdr:to>
    <xdr:cxnSp macro="">
      <xdr:nvCxnSpPr>
        <xdr:cNvPr id="75" name="直線コネクタ 74">
          <a:extLst>
            <a:ext uri="{FF2B5EF4-FFF2-40B4-BE49-F238E27FC236}">
              <a16:creationId xmlns:a16="http://schemas.microsoft.com/office/drawing/2014/main" id="{19181A0C-6C08-4D14-82D4-4AC1921C40C3}"/>
            </a:ext>
          </a:extLst>
        </xdr:cNvPr>
        <xdr:cNvCxnSpPr/>
      </xdr:nvCxnSpPr>
      <xdr:spPr>
        <a:xfrm>
          <a:off x="4673600" y="65146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144162</xdr:rowOff>
    </xdr:from>
    <xdr:ext cx="405111" cy="259045"/>
    <xdr:sp macro="" textlink="">
      <xdr:nvSpPr>
        <xdr:cNvPr id="76" name="有形固定資産減価償却率最大値テキスト">
          <a:extLst>
            <a:ext uri="{FF2B5EF4-FFF2-40B4-BE49-F238E27FC236}">
              <a16:creationId xmlns:a16="http://schemas.microsoft.com/office/drawing/2014/main" id="{77BFA284-CE95-434D-88A5-A59EE586A3C4}"/>
            </a:ext>
          </a:extLst>
        </xdr:cNvPr>
        <xdr:cNvSpPr txBox="1"/>
      </xdr:nvSpPr>
      <xdr:spPr>
        <a:xfrm>
          <a:off x="4813300" y="5030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26035</xdr:rowOff>
    </xdr:from>
    <xdr:to>
      <xdr:col>23</xdr:col>
      <xdr:colOff>174625</xdr:colOff>
      <xdr:row>26</xdr:row>
      <xdr:rowOff>26035</xdr:rowOff>
    </xdr:to>
    <xdr:cxnSp macro="">
      <xdr:nvCxnSpPr>
        <xdr:cNvPr id="77" name="直線コネクタ 76">
          <a:extLst>
            <a:ext uri="{FF2B5EF4-FFF2-40B4-BE49-F238E27FC236}">
              <a16:creationId xmlns:a16="http://schemas.microsoft.com/office/drawing/2014/main" id="{D60C7129-65A3-4944-9492-A07D2068BCD8}"/>
            </a:ext>
          </a:extLst>
        </xdr:cNvPr>
        <xdr:cNvCxnSpPr/>
      </xdr:nvCxnSpPr>
      <xdr:spPr>
        <a:xfrm>
          <a:off x="4673600" y="5255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28</xdr:row>
      <xdr:rowOff>120667</xdr:rowOff>
    </xdr:from>
    <xdr:ext cx="405111" cy="259045"/>
    <xdr:sp macro="" textlink="">
      <xdr:nvSpPr>
        <xdr:cNvPr id="78" name="有形固定資産減価償却率平均値テキスト">
          <a:extLst>
            <a:ext uri="{FF2B5EF4-FFF2-40B4-BE49-F238E27FC236}">
              <a16:creationId xmlns:a16="http://schemas.microsoft.com/office/drawing/2014/main" id="{CA963607-DABE-4223-AD6E-6C508979A253}"/>
            </a:ext>
          </a:extLst>
        </xdr:cNvPr>
        <xdr:cNvSpPr txBox="1"/>
      </xdr:nvSpPr>
      <xdr:spPr>
        <a:xfrm>
          <a:off x="4813300" y="56927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97790</xdr:rowOff>
    </xdr:from>
    <xdr:to>
      <xdr:col>23</xdr:col>
      <xdr:colOff>136525</xdr:colOff>
      <xdr:row>30</xdr:row>
      <xdr:rowOff>27940</xdr:rowOff>
    </xdr:to>
    <xdr:sp macro="" textlink="">
      <xdr:nvSpPr>
        <xdr:cNvPr id="79" name="フローチャート: 判断 78">
          <a:extLst>
            <a:ext uri="{FF2B5EF4-FFF2-40B4-BE49-F238E27FC236}">
              <a16:creationId xmlns:a16="http://schemas.microsoft.com/office/drawing/2014/main" id="{3F684521-162F-43C0-9B12-CC53256C596C}"/>
            </a:ext>
          </a:extLst>
        </xdr:cNvPr>
        <xdr:cNvSpPr/>
      </xdr:nvSpPr>
      <xdr:spPr>
        <a:xfrm>
          <a:off x="4711700" y="5841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76200</xdr:rowOff>
    </xdr:from>
    <xdr:to>
      <xdr:col>19</xdr:col>
      <xdr:colOff>187325</xdr:colOff>
      <xdr:row>30</xdr:row>
      <xdr:rowOff>6350</xdr:rowOff>
    </xdr:to>
    <xdr:sp macro="" textlink="">
      <xdr:nvSpPr>
        <xdr:cNvPr id="80" name="フローチャート: 判断 79">
          <a:extLst>
            <a:ext uri="{FF2B5EF4-FFF2-40B4-BE49-F238E27FC236}">
              <a16:creationId xmlns:a16="http://schemas.microsoft.com/office/drawing/2014/main" id="{FF0FC811-24F8-4591-AA4E-2F2B5ADAFAAC}"/>
            </a:ext>
          </a:extLst>
        </xdr:cNvPr>
        <xdr:cNvSpPr/>
      </xdr:nvSpPr>
      <xdr:spPr>
        <a:xfrm>
          <a:off x="4000500" y="5819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22225</xdr:rowOff>
    </xdr:from>
    <xdr:to>
      <xdr:col>15</xdr:col>
      <xdr:colOff>187325</xdr:colOff>
      <xdr:row>29</xdr:row>
      <xdr:rowOff>123825</xdr:rowOff>
    </xdr:to>
    <xdr:sp macro="" textlink="">
      <xdr:nvSpPr>
        <xdr:cNvPr id="81" name="フローチャート: 判断 80">
          <a:extLst>
            <a:ext uri="{FF2B5EF4-FFF2-40B4-BE49-F238E27FC236}">
              <a16:creationId xmlns:a16="http://schemas.microsoft.com/office/drawing/2014/main" id="{B64C652C-BD77-4686-B45B-F43422AE827E}"/>
            </a:ext>
          </a:extLst>
        </xdr:cNvPr>
        <xdr:cNvSpPr/>
      </xdr:nvSpPr>
      <xdr:spPr>
        <a:xfrm>
          <a:off x="3238500" y="5765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28</xdr:row>
      <xdr:rowOff>164888</xdr:rowOff>
    </xdr:from>
    <xdr:to>
      <xdr:col>11</xdr:col>
      <xdr:colOff>187325</xdr:colOff>
      <xdr:row>29</xdr:row>
      <xdr:rowOff>95038</xdr:rowOff>
    </xdr:to>
    <xdr:sp macro="" textlink="">
      <xdr:nvSpPr>
        <xdr:cNvPr id="82" name="フローチャート: 判断 81">
          <a:extLst>
            <a:ext uri="{FF2B5EF4-FFF2-40B4-BE49-F238E27FC236}">
              <a16:creationId xmlns:a16="http://schemas.microsoft.com/office/drawing/2014/main" id="{62219978-DA5A-41E9-BA8D-1C5F95A46FEB}"/>
            </a:ext>
          </a:extLst>
        </xdr:cNvPr>
        <xdr:cNvSpPr/>
      </xdr:nvSpPr>
      <xdr:spPr>
        <a:xfrm>
          <a:off x="2476500" y="57370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28</xdr:row>
      <xdr:rowOff>161290</xdr:rowOff>
    </xdr:from>
    <xdr:to>
      <xdr:col>7</xdr:col>
      <xdr:colOff>187325</xdr:colOff>
      <xdr:row>29</xdr:row>
      <xdr:rowOff>91440</xdr:rowOff>
    </xdr:to>
    <xdr:sp macro="" textlink="">
      <xdr:nvSpPr>
        <xdr:cNvPr id="83" name="フローチャート: 判断 82">
          <a:extLst>
            <a:ext uri="{FF2B5EF4-FFF2-40B4-BE49-F238E27FC236}">
              <a16:creationId xmlns:a16="http://schemas.microsoft.com/office/drawing/2014/main" id="{07B644E0-D039-467A-8E5E-EB4053541519}"/>
            </a:ext>
          </a:extLst>
        </xdr:cNvPr>
        <xdr:cNvSpPr/>
      </xdr:nvSpPr>
      <xdr:spPr>
        <a:xfrm>
          <a:off x="1714500" y="5733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630C86E7-8B0E-48FA-9F3D-EA0973C7D542}"/>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5" name="テキスト ボックス 84">
          <a:extLst>
            <a:ext uri="{FF2B5EF4-FFF2-40B4-BE49-F238E27FC236}">
              <a16:creationId xmlns:a16="http://schemas.microsoft.com/office/drawing/2014/main" id="{8748FBB0-1AB0-444D-8F30-31807EBB1E54}"/>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CF415832-1662-4DDA-B55B-A01BC0781AA8}"/>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4D94A80C-F533-4B81-9E71-5EB08E64FA94}"/>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9AF1BC87-4C7D-4D55-B175-2B53F0E560B4}"/>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144568</xdr:rowOff>
    </xdr:from>
    <xdr:to>
      <xdr:col>23</xdr:col>
      <xdr:colOff>136525</xdr:colOff>
      <xdr:row>30</xdr:row>
      <xdr:rowOff>74718</xdr:rowOff>
    </xdr:to>
    <xdr:sp macro="" textlink="">
      <xdr:nvSpPr>
        <xdr:cNvPr id="89" name="楕円 88">
          <a:extLst>
            <a:ext uri="{FF2B5EF4-FFF2-40B4-BE49-F238E27FC236}">
              <a16:creationId xmlns:a16="http://schemas.microsoft.com/office/drawing/2014/main" id="{A52CB80F-7502-48A4-8E94-04919A959012}"/>
            </a:ext>
          </a:extLst>
        </xdr:cNvPr>
        <xdr:cNvSpPr/>
      </xdr:nvSpPr>
      <xdr:spPr>
        <a:xfrm>
          <a:off x="4711700" y="5888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122995</xdr:rowOff>
    </xdr:from>
    <xdr:ext cx="405111" cy="259045"/>
    <xdr:sp macro="" textlink="">
      <xdr:nvSpPr>
        <xdr:cNvPr id="90" name="有形固定資産減価償却率該当値テキスト">
          <a:extLst>
            <a:ext uri="{FF2B5EF4-FFF2-40B4-BE49-F238E27FC236}">
              <a16:creationId xmlns:a16="http://schemas.microsoft.com/office/drawing/2014/main" id="{33805586-298E-4B8E-B0D7-68B7BBB2C53A}"/>
            </a:ext>
          </a:extLst>
        </xdr:cNvPr>
        <xdr:cNvSpPr txBox="1"/>
      </xdr:nvSpPr>
      <xdr:spPr>
        <a:xfrm>
          <a:off x="4813300" y="58665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29</xdr:row>
      <xdr:rowOff>101388</xdr:rowOff>
    </xdr:from>
    <xdr:to>
      <xdr:col>19</xdr:col>
      <xdr:colOff>187325</xdr:colOff>
      <xdr:row>30</xdr:row>
      <xdr:rowOff>31538</xdr:rowOff>
    </xdr:to>
    <xdr:sp macro="" textlink="">
      <xdr:nvSpPr>
        <xdr:cNvPr id="91" name="楕円 90">
          <a:extLst>
            <a:ext uri="{FF2B5EF4-FFF2-40B4-BE49-F238E27FC236}">
              <a16:creationId xmlns:a16="http://schemas.microsoft.com/office/drawing/2014/main" id="{04FE40DC-D5FE-4CFC-9CBB-E6AF193DBEB3}"/>
            </a:ext>
          </a:extLst>
        </xdr:cNvPr>
        <xdr:cNvSpPr/>
      </xdr:nvSpPr>
      <xdr:spPr>
        <a:xfrm>
          <a:off x="4000500" y="5844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29</xdr:row>
      <xdr:rowOff>152188</xdr:rowOff>
    </xdr:from>
    <xdr:to>
      <xdr:col>23</xdr:col>
      <xdr:colOff>85725</xdr:colOff>
      <xdr:row>30</xdr:row>
      <xdr:rowOff>23918</xdr:rowOff>
    </xdr:to>
    <xdr:cxnSp macro="">
      <xdr:nvCxnSpPr>
        <xdr:cNvPr id="92" name="直線コネクタ 91">
          <a:extLst>
            <a:ext uri="{FF2B5EF4-FFF2-40B4-BE49-F238E27FC236}">
              <a16:creationId xmlns:a16="http://schemas.microsoft.com/office/drawing/2014/main" id="{C233C83B-5415-4FCF-AB03-79DFB67A18D3}"/>
            </a:ext>
          </a:extLst>
        </xdr:cNvPr>
        <xdr:cNvCxnSpPr/>
      </xdr:nvCxnSpPr>
      <xdr:spPr>
        <a:xfrm>
          <a:off x="4051300" y="5895763"/>
          <a:ext cx="71120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43815</xdr:rowOff>
    </xdr:from>
    <xdr:to>
      <xdr:col>15</xdr:col>
      <xdr:colOff>187325</xdr:colOff>
      <xdr:row>29</xdr:row>
      <xdr:rowOff>145415</xdr:rowOff>
    </xdr:to>
    <xdr:sp macro="" textlink="">
      <xdr:nvSpPr>
        <xdr:cNvPr id="93" name="楕円 92">
          <a:extLst>
            <a:ext uri="{FF2B5EF4-FFF2-40B4-BE49-F238E27FC236}">
              <a16:creationId xmlns:a16="http://schemas.microsoft.com/office/drawing/2014/main" id="{FDE20162-4D2E-4214-96AA-9D223C418C38}"/>
            </a:ext>
          </a:extLst>
        </xdr:cNvPr>
        <xdr:cNvSpPr/>
      </xdr:nvSpPr>
      <xdr:spPr>
        <a:xfrm>
          <a:off x="3238500" y="5787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29</xdr:row>
      <xdr:rowOff>94615</xdr:rowOff>
    </xdr:from>
    <xdr:to>
      <xdr:col>19</xdr:col>
      <xdr:colOff>136525</xdr:colOff>
      <xdr:row>29</xdr:row>
      <xdr:rowOff>152188</xdr:rowOff>
    </xdr:to>
    <xdr:cxnSp macro="">
      <xdr:nvCxnSpPr>
        <xdr:cNvPr id="94" name="直線コネクタ 93">
          <a:extLst>
            <a:ext uri="{FF2B5EF4-FFF2-40B4-BE49-F238E27FC236}">
              <a16:creationId xmlns:a16="http://schemas.microsoft.com/office/drawing/2014/main" id="{844D6D66-3108-4FF1-84F8-A3DBFE92089B}"/>
            </a:ext>
          </a:extLst>
        </xdr:cNvPr>
        <xdr:cNvCxnSpPr/>
      </xdr:nvCxnSpPr>
      <xdr:spPr>
        <a:xfrm>
          <a:off x="3289300" y="5838190"/>
          <a:ext cx="762000" cy="57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40217</xdr:rowOff>
    </xdr:from>
    <xdr:to>
      <xdr:col>11</xdr:col>
      <xdr:colOff>187325</xdr:colOff>
      <xdr:row>29</xdr:row>
      <xdr:rowOff>141817</xdr:rowOff>
    </xdr:to>
    <xdr:sp macro="" textlink="">
      <xdr:nvSpPr>
        <xdr:cNvPr id="95" name="楕円 94">
          <a:extLst>
            <a:ext uri="{FF2B5EF4-FFF2-40B4-BE49-F238E27FC236}">
              <a16:creationId xmlns:a16="http://schemas.microsoft.com/office/drawing/2014/main" id="{804B79F7-F307-434D-AC72-58FB70318E1D}"/>
            </a:ext>
          </a:extLst>
        </xdr:cNvPr>
        <xdr:cNvSpPr/>
      </xdr:nvSpPr>
      <xdr:spPr>
        <a:xfrm>
          <a:off x="2476500" y="5783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91017</xdr:rowOff>
    </xdr:from>
    <xdr:to>
      <xdr:col>15</xdr:col>
      <xdr:colOff>136525</xdr:colOff>
      <xdr:row>29</xdr:row>
      <xdr:rowOff>94615</xdr:rowOff>
    </xdr:to>
    <xdr:cxnSp macro="">
      <xdr:nvCxnSpPr>
        <xdr:cNvPr id="96" name="直線コネクタ 95">
          <a:extLst>
            <a:ext uri="{FF2B5EF4-FFF2-40B4-BE49-F238E27FC236}">
              <a16:creationId xmlns:a16="http://schemas.microsoft.com/office/drawing/2014/main" id="{7AD4AE77-EC45-4C64-9B77-58B621E99A4F}"/>
            </a:ext>
          </a:extLst>
        </xdr:cNvPr>
        <xdr:cNvCxnSpPr/>
      </xdr:nvCxnSpPr>
      <xdr:spPr>
        <a:xfrm>
          <a:off x="2527300" y="5834592"/>
          <a:ext cx="762000" cy="35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28</xdr:row>
      <xdr:rowOff>150495</xdr:rowOff>
    </xdr:from>
    <xdr:to>
      <xdr:col>7</xdr:col>
      <xdr:colOff>187325</xdr:colOff>
      <xdr:row>29</xdr:row>
      <xdr:rowOff>80645</xdr:rowOff>
    </xdr:to>
    <xdr:sp macro="" textlink="">
      <xdr:nvSpPr>
        <xdr:cNvPr id="97" name="楕円 96">
          <a:extLst>
            <a:ext uri="{FF2B5EF4-FFF2-40B4-BE49-F238E27FC236}">
              <a16:creationId xmlns:a16="http://schemas.microsoft.com/office/drawing/2014/main" id="{D93D9A0A-72CD-4FEE-8FDA-494999574EFF}"/>
            </a:ext>
          </a:extLst>
        </xdr:cNvPr>
        <xdr:cNvSpPr/>
      </xdr:nvSpPr>
      <xdr:spPr>
        <a:xfrm>
          <a:off x="1714500" y="5722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29845</xdr:rowOff>
    </xdr:from>
    <xdr:to>
      <xdr:col>11</xdr:col>
      <xdr:colOff>136525</xdr:colOff>
      <xdr:row>29</xdr:row>
      <xdr:rowOff>91017</xdr:rowOff>
    </xdr:to>
    <xdr:cxnSp macro="">
      <xdr:nvCxnSpPr>
        <xdr:cNvPr id="98" name="直線コネクタ 97">
          <a:extLst>
            <a:ext uri="{FF2B5EF4-FFF2-40B4-BE49-F238E27FC236}">
              <a16:creationId xmlns:a16="http://schemas.microsoft.com/office/drawing/2014/main" id="{F28E9DE0-D132-404E-B76D-17528451892E}"/>
            </a:ext>
          </a:extLst>
        </xdr:cNvPr>
        <xdr:cNvCxnSpPr/>
      </xdr:nvCxnSpPr>
      <xdr:spPr>
        <a:xfrm>
          <a:off x="1765300" y="5773420"/>
          <a:ext cx="762000" cy="61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28</xdr:row>
      <xdr:rowOff>22877</xdr:rowOff>
    </xdr:from>
    <xdr:ext cx="405111" cy="259045"/>
    <xdr:sp macro="" textlink="">
      <xdr:nvSpPr>
        <xdr:cNvPr id="99" name="n_1aveValue有形固定資産減価償却率">
          <a:extLst>
            <a:ext uri="{FF2B5EF4-FFF2-40B4-BE49-F238E27FC236}">
              <a16:creationId xmlns:a16="http://schemas.microsoft.com/office/drawing/2014/main" id="{30B637C4-DAF5-41DD-A9CF-8E75A4865483}"/>
            </a:ext>
          </a:extLst>
        </xdr:cNvPr>
        <xdr:cNvSpPr txBox="1"/>
      </xdr:nvSpPr>
      <xdr:spPr>
        <a:xfrm>
          <a:off x="3836044" y="5595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27</xdr:row>
      <xdr:rowOff>140352</xdr:rowOff>
    </xdr:from>
    <xdr:ext cx="405111" cy="259045"/>
    <xdr:sp macro="" textlink="">
      <xdr:nvSpPr>
        <xdr:cNvPr id="100" name="n_2aveValue有形固定資産減価償却率">
          <a:extLst>
            <a:ext uri="{FF2B5EF4-FFF2-40B4-BE49-F238E27FC236}">
              <a16:creationId xmlns:a16="http://schemas.microsoft.com/office/drawing/2014/main" id="{2CFF74E4-2399-4130-BDAF-03BB4A272269}"/>
            </a:ext>
          </a:extLst>
        </xdr:cNvPr>
        <xdr:cNvSpPr txBox="1"/>
      </xdr:nvSpPr>
      <xdr:spPr>
        <a:xfrm>
          <a:off x="3086744" y="5541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111565</xdr:rowOff>
    </xdr:from>
    <xdr:ext cx="405111" cy="259045"/>
    <xdr:sp macro="" textlink="">
      <xdr:nvSpPr>
        <xdr:cNvPr id="101" name="n_3aveValue有形固定資産減価償却率">
          <a:extLst>
            <a:ext uri="{FF2B5EF4-FFF2-40B4-BE49-F238E27FC236}">
              <a16:creationId xmlns:a16="http://schemas.microsoft.com/office/drawing/2014/main" id="{4430DA65-4036-4234-AFE9-BDF5D4476446}"/>
            </a:ext>
          </a:extLst>
        </xdr:cNvPr>
        <xdr:cNvSpPr txBox="1"/>
      </xdr:nvSpPr>
      <xdr:spPr>
        <a:xfrm>
          <a:off x="2324744" y="55122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82567</xdr:rowOff>
    </xdr:from>
    <xdr:ext cx="405111" cy="259045"/>
    <xdr:sp macro="" textlink="">
      <xdr:nvSpPr>
        <xdr:cNvPr id="102" name="n_4aveValue有形固定資産減価償却率">
          <a:extLst>
            <a:ext uri="{FF2B5EF4-FFF2-40B4-BE49-F238E27FC236}">
              <a16:creationId xmlns:a16="http://schemas.microsoft.com/office/drawing/2014/main" id="{E93838BE-AC82-4CCC-B985-B2F3F82C27C7}"/>
            </a:ext>
          </a:extLst>
        </xdr:cNvPr>
        <xdr:cNvSpPr txBox="1"/>
      </xdr:nvSpPr>
      <xdr:spPr>
        <a:xfrm>
          <a:off x="1562744" y="5826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30</xdr:row>
      <xdr:rowOff>22665</xdr:rowOff>
    </xdr:from>
    <xdr:ext cx="405111" cy="259045"/>
    <xdr:sp macro="" textlink="">
      <xdr:nvSpPr>
        <xdr:cNvPr id="103" name="n_1mainValue有形固定資産減価償却率">
          <a:extLst>
            <a:ext uri="{FF2B5EF4-FFF2-40B4-BE49-F238E27FC236}">
              <a16:creationId xmlns:a16="http://schemas.microsoft.com/office/drawing/2014/main" id="{B7A30CFB-A772-4677-8A7C-73819C22D5EB}"/>
            </a:ext>
          </a:extLst>
        </xdr:cNvPr>
        <xdr:cNvSpPr txBox="1"/>
      </xdr:nvSpPr>
      <xdr:spPr>
        <a:xfrm>
          <a:off x="3836044" y="59376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136542</xdr:rowOff>
    </xdr:from>
    <xdr:ext cx="405111" cy="259045"/>
    <xdr:sp macro="" textlink="">
      <xdr:nvSpPr>
        <xdr:cNvPr id="104" name="n_2mainValue有形固定資産減価償却率">
          <a:extLst>
            <a:ext uri="{FF2B5EF4-FFF2-40B4-BE49-F238E27FC236}">
              <a16:creationId xmlns:a16="http://schemas.microsoft.com/office/drawing/2014/main" id="{34C05D28-08C0-48E9-9FC8-B92F1D30EDBA}"/>
            </a:ext>
          </a:extLst>
        </xdr:cNvPr>
        <xdr:cNvSpPr txBox="1"/>
      </xdr:nvSpPr>
      <xdr:spPr>
        <a:xfrm>
          <a:off x="3086744" y="5880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132944</xdr:rowOff>
    </xdr:from>
    <xdr:ext cx="405111" cy="259045"/>
    <xdr:sp macro="" textlink="">
      <xdr:nvSpPr>
        <xdr:cNvPr id="105" name="n_3mainValue有形固定資産減価償却率">
          <a:extLst>
            <a:ext uri="{FF2B5EF4-FFF2-40B4-BE49-F238E27FC236}">
              <a16:creationId xmlns:a16="http://schemas.microsoft.com/office/drawing/2014/main" id="{CC26198B-1BEA-4EB1-A811-C24A3F076EA2}"/>
            </a:ext>
          </a:extLst>
        </xdr:cNvPr>
        <xdr:cNvSpPr txBox="1"/>
      </xdr:nvSpPr>
      <xdr:spPr>
        <a:xfrm>
          <a:off x="2324744" y="58765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97172</xdr:rowOff>
    </xdr:from>
    <xdr:ext cx="405111" cy="259045"/>
    <xdr:sp macro="" textlink="">
      <xdr:nvSpPr>
        <xdr:cNvPr id="106" name="n_4mainValue有形固定資産減価償却率">
          <a:extLst>
            <a:ext uri="{FF2B5EF4-FFF2-40B4-BE49-F238E27FC236}">
              <a16:creationId xmlns:a16="http://schemas.microsoft.com/office/drawing/2014/main" id="{81F2646B-383A-4245-8038-1930467870D2}"/>
            </a:ext>
          </a:extLst>
        </xdr:cNvPr>
        <xdr:cNvSpPr txBox="1"/>
      </xdr:nvSpPr>
      <xdr:spPr>
        <a:xfrm>
          <a:off x="1562744" y="5497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7" name="正方形/長方形 106">
          <a:extLst>
            <a:ext uri="{FF2B5EF4-FFF2-40B4-BE49-F238E27FC236}">
              <a16:creationId xmlns:a16="http://schemas.microsoft.com/office/drawing/2014/main" id="{A888FF42-D3A6-47FE-9CDA-655FC1ED9A8D}"/>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8" name="正方形/長方形 107">
          <a:extLst>
            <a:ext uri="{FF2B5EF4-FFF2-40B4-BE49-F238E27FC236}">
              <a16:creationId xmlns:a16="http://schemas.microsoft.com/office/drawing/2014/main" id="{7F16A46E-89A2-455A-A61F-FFD4F42EAD21}"/>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9" name="正方形/長方形 108">
          <a:extLst>
            <a:ext uri="{FF2B5EF4-FFF2-40B4-BE49-F238E27FC236}">
              <a16:creationId xmlns:a16="http://schemas.microsoft.com/office/drawing/2014/main" id="{E99D2EE4-D682-4639-B233-D21778B3316B}"/>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[ 393.2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0" name="正方形/長方形 109">
          <a:extLst>
            <a:ext uri="{FF2B5EF4-FFF2-40B4-BE49-F238E27FC236}">
              <a16:creationId xmlns:a16="http://schemas.microsoft.com/office/drawing/2014/main" id="{70614A83-6B22-4804-99F0-C2BF8E2A85D4}"/>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1" name="正方形/長方形 110">
          <a:extLst>
            <a:ext uri="{FF2B5EF4-FFF2-40B4-BE49-F238E27FC236}">
              <a16:creationId xmlns:a16="http://schemas.microsoft.com/office/drawing/2014/main" id="{1B48324F-0F81-46F7-9E2B-61E246C04B3D}"/>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2" name="正方形/長方形 111">
          <a:extLst>
            <a:ext uri="{FF2B5EF4-FFF2-40B4-BE49-F238E27FC236}">
              <a16:creationId xmlns:a16="http://schemas.microsoft.com/office/drawing/2014/main" id="{A6A2A2FC-CCDE-46DA-A224-42CFEB9F1926}"/>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3" name="正方形/長方形 112">
          <a:extLst>
            <a:ext uri="{FF2B5EF4-FFF2-40B4-BE49-F238E27FC236}">
              <a16:creationId xmlns:a16="http://schemas.microsoft.com/office/drawing/2014/main" id="{D39DF62D-5822-42E4-BD9E-A6405194CC03}"/>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4" name="正方形/長方形 113">
          <a:extLst>
            <a:ext uri="{FF2B5EF4-FFF2-40B4-BE49-F238E27FC236}">
              <a16:creationId xmlns:a16="http://schemas.microsoft.com/office/drawing/2014/main" id="{14954B96-C34C-41D1-879E-FC44A2845412}"/>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5" name="正方形/長方形 114">
          <a:extLst>
            <a:ext uri="{FF2B5EF4-FFF2-40B4-BE49-F238E27FC236}">
              <a16:creationId xmlns:a16="http://schemas.microsoft.com/office/drawing/2014/main" id="{8D218CD5-997A-4584-8C90-2E50BC7E10D8}"/>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6" name="正方形/長方形 115">
          <a:extLst>
            <a:ext uri="{FF2B5EF4-FFF2-40B4-BE49-F238E27FC236}">
              <a16:creationId xmlns:a16="http://schemas.microsoft.com/office/drawing/2014/main" id="{5B2F5CEA-6B8D-4058-B755-B9D7BAE5B11B}"/>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7" name="正方形/長方形 116">
          <a:extLst>
            <a:ext uri="{FF2B5EF4-FFF2-40B4-BE49-F238E27FC236}">
              <a16:creationId xmlns:a16="http://schemas.microsoft.com/office/drawing/2014/main" id="{DA9E4BF3-D028-43A9-B9AE-7654051C2241}"/>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8" name="正方形/長方形 117">
          <a:extLst>
            <a:ext uri="{FF2B5EF4-FFF2-40B4-BE49-F238E27FC236}">
              <a16:creationId xmlns:a16="http://schemas.microsoft.com/office/drawing/2014/main" id="{20E93A1A-F10D-4302-8767-B57A93327C0E}"/>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9" name="テキスト ボックス 118">
          <a:extLst>
            <a:ext uri="{FF2B5EF4-FFF2-40B4-BE49-F238E27FC236}">
              <a16:creationId xmlns:a16="http://schemas.microsoft.com/office/drawing/2014/main" id="{534F47D8-0667-4070-BCBB-39E4DFF8307B}"/>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債務償還比率については平成３０年度以降、類似団体を下回る水準となっている。主な要因としては、地方債の新規発行の抑制に加え、狭山市駅西口地区第一種市街地再開発事業に係る保留床の取得費や堀兼学校給食センター更新事業に係る施設取得費の割賦償還が進んだことなどにより地方債残高が減少したことが考えられる。今後も世代間負担の公平化と償還額の平準化を図り、健全な財政運営に努める。</a:t>
          </a:r>
        </a:p>
      </xdr:txBody>
    </xdr:sp>
    <xdr:clientData/>
  </xdr:twoCellAnchor>
  <xdr:oneCellAnchor>
    <xdr:from>
      <xdr:col>57</xdr:col>
      <xdr:colOff>111125</xdr:colOff>
      <xdr:row>23</xdr:row>
      <xdr:rowOff>47625</xdr:rowOff>
    </xdr:from>
    <xdr:ext cx="349839" cy="225703"/>
    <xdr:sp macro="" textlink="">
      <xdr:nvSpPr>
        <xdr:cNvPr id="120" name="テキスト ボックス 119">
          <a:extLst>
            <a:ext uri="{FF2B5EF4-FFF2-40B4-BE49-F238E27FC236}">
              <a16:creationId xmlns:a16="http://schemas.microsoft.com/office/drawing/2014/main" id="{85719FF7-C2F8-4040-9C8B-9DE854B8A39B}"/>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1" name="直線コネクタ 120">
          <a:extLst>
            <a:ext uri="{FF2B5EF4-FFF2-40B4-BE49-F238E27FC236}">
              <a16:creationId xmlns:a16="http://schemas.microsoft.com/office/drawing/2014/main" id="{DDE7ADA1-CC37-400A-AE7F-FB59CAAD55E7}"/>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2" name="テキスト ボックス 121">
          <a:extLst>
            <a:ext uri="{FF2B5EF4-FFF2-40B4-BE49-F238E27FC236}">
              <a16:creationId xmlns:a16="http://schemas.microsoft.com/office/drawing/2014/main" id="{824F6B2A-6CAA-423D-AF3C-D2EACCDA1B0B}"/>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3" name="直線コネクタ 122">
          <a:extLst>
            <a:ext uri="{FF2B5EF4-FFF2-40B4-BE49-F238E27FC236}">
              <a16:creationId xmlns:a16="http://schemas.microsoft.com/office/drawing/2014/main" id="{EA534AC4-3A09-48A4-8193-E7769DF5F598}"/>
            </a:ext>
          </a:extLst>
        </xdr:cNvPr>
        <xdr:cNvCxnSpPr/>
      </xdr:nvCxnSpPr>
      <xdr:spPr>
        <a:xfrm>
          <a:off x="11303000" y="680357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4" name="テキスト ボックス 123">
          <a:extLst>
            <a:ext uri="{FF2B5EF4-FFF2-40B4-BE49-F238E27FC236}">
              <a16:creationId xmlns:a16="http://schemas.microsoft.com/office/drawing/2014/main" id="{B23487C2-00CC-470F-8B9C-B5699A6A842B}"/>
            </a:ext>
          </a:extLst>
        </xdr:cNvPr>
        <xdr:cNvSpPr txBox="1"/>
      </xdr:nvSpPr>
      <xdr:spPr>
        <a:xfrm>
          <a:off x="10756676" y="670977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5" name="直線コネクタ 124">
          <a:extLst>
            <a:ext uri="{FF2B5EF4-FFF2-40B4-BE49-F238E27FC236}">
              <a16:creationId xmlns:a16="http://schemas.microsoft.com/office/drawing/2014/main" id="{51A4C788-927B-4EC7-8C8F-8C2CAA28C8BF}"/>
            </a:ext>
          </a:extLst>
        </xdr:cNvPr>
        <xdr:cNvCxnSpPr/>
      </xdr:nvCxnSpPr>
      <xdr:spPr>
        <a:xfrm>
          <a:off x="11303000" y="649514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26" name="テキスト ボックス 125">
          <a:extLst>
            <a:ext uri="{FF2B5EF4-FFF2-40B4-BE49-F238E27FC236}">
              <a16:creationId xmlns:a16="http://schemas.microsoft.com/office/drawing/2014/main" id="{704C802F-ECF5-4076-B7BA-2C79BD4156F0}"/>
            </a:ext>
          </a:extLst>
        </xdr:cNvPr>
        <xdr:cNvSpPr txBox="1"/>
      </xdr:nvSpPr>
      <xdr:spPr>
        <a:xfrm>
          <a:off x="10828811" y="640134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7" name="直線コネクタ 126">
          <a:extLst>
            <a:ext uri="{FF2B5EF4-FFF2-40B4-BE49-F238E27FC236}">
              <a16:creationId xmlns:a16="http://schemas.microsoft.com/office/drawing/2014/main" id="{1386ED4E-8FF2-4DD5-A51E-E5F4D271A016}"/>
            </a:ext>
          </a:extLst>
        </xdr:cNvPr>
        <xdr:cNvCxnSpPr/>
      </xdr:nvCxnSpPr>
      <xdr:spPr>
        <a:xfrm>
          <a:off x="11303000" y="6186714"/>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28" name="テキスト ボックス 127">
          <a:extLst>
            <a:ext uri="{FF2B5EF4-FFF2-40B4-BE49-F238E27FC236}">
              <a16:creationId xmlns:a16="http://schemas.microsoft.com/office/drawing/2014/main" id="{1E6981D7-DCA8-4846-A732-61AFC64ECF85}"/>
            </a:ext>
          </a:extLst>
        </xdr:cNvPr>
        <xdr:cNvSpPr txBox="1"/>
      </xdr:nvSpPr>
      <xdr:spPr>
        <a:xfrm>
          <a:off x="10828811" y="6092913"/>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29" name="直線コネクタ 128">
          <a:extLst>
            <a:ext uri="{FF2B5EF4-FFF2-40B4-BE49-F238E27FC236}">
              <a16:creationId xmlns:a16="http://schemas.microsoft.com/office/drawing/2014/main" id="{AD080F97-F279-46D5-AF2A-9547F2F8617B}"/>
            </a:ext>
          </a:extLst>
        </xdr:cNvPr>
        <xdr:cNvCxnSpPr/>
      </xdr:nvCxnSpPr>
      <xdr:spPr>
        <a:xfrm>
          <a:off x="11303000" y="5878286"/>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30" name="テキスト ボックス 129">
          <a:extLst>
            <a:ext uri="{FF2B5EF4-FFF2-40B4-BE49-F238E27FC236}">
              <a16:creationId xmlns:a16="http://schemas.microsoft.com/office/drawing/2014/main" id="{19EE4C06-A843-41CA-9A89-71D246CDBA5F}"/>
            </a:ext>
          </a:extLst>
        </xdr:cNvPr>
        <xdr:cNvSpPr txBox="1"/>
      </xdr:nvSpPr>
      <xdr:spPr>
        <a:xfrm>
          <a:off x="10828811" y="5784485"/>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31" name="直線コネクタ 130">
          <a:extLst>
            <a:ext uri="{FF2B5EF4-FFF2-40B4-BE49-F238E27FC236}">
              <a16:creationId xmlns:a16="http://schemas.microsoft.com/office/drawing/2014/main" id="{A3EFA907-02EF-42A1-84A2-6B3EA2E24DD8}"/>
            </a:ext>
          </a:extLst>
        </xdr:cNvPr>
        <xdr:cNvCxnSpPr/>
      </xdr:nvCxnSpPr>
      <xdr:spPr>
        <a:xfrm>
          <a:off x="11303000" y="556985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2" name="テキスト ボックス 131">
          <a:extLst>
            <a:ext uri="{FF2B5EF4-FFF2-40B4-BE49-F238E27FC236}">
              <a16:creationId xmlns:a16="http://schemas.microsoft.com/office/drawing/2014/main" id="{0C4FC99F-F7D7-4AC9-9CD3-6422665E6C69}"/>
            </a:ext>
          </a:extLst>
        </xdr:cNvPr>
        <xdr:cNvSpPr txBox="1"/>
      </xdr:nvSpPr>
      <xdr:spPr>
        <a:xfrm>
          <a:off x="10828811" y="547605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3" name="直線コネクタ 132">
          <a:extLst>
            <a:ext uri="{FF2B5EF4-FFF2-40B4-BE49-F238E27FC236}">
              <a16:creationId xmlns:a16="http://schemas.microsoft.com/office/drawing/2014/main" id="{1539CB77-F5E8-4EE7-98E4-48C2B9F92C7D}"/>
            </a:ext>
          </a:extLst>
        </xdr:cNvPr>
        <xdr:cNvCxnSpPr/>
      </xdr:nvCxnSpPr>
      <xdr:spPr>
        <a:xfrm>
          <a:off x="11303000" y="526142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4" name="テキスト ボックス 133">
          <a:extLst>
            <a:ext uri="{FF2B5EF4-FFF2-40B4-BE49-F238E27FC236}">
              <a16:creationId xmlns:a16="http://schemas.microsoft.com/office/drawing/2014/main" id="{BD27A7EE-1587-4EE8-9829-CB1BA3130845}"/>
            </a:ext>
          </a:extLst>
        </xdr:cNvPr>
        <xdr:cNvSpPr txBox="1"/>
      </xdr:nvSpPr>
      <xdr:spPr>
        <a:xfrm>
          <a:off x="10931403" y="516762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5" name="直線コネクタ 134">
          <a:extLst>
            <a:ext uri="{FF2B5EF4-FFF2-40B4-BE49-F238E27FC236}">
              <a16:creationId xmlns:a16="http://schemas.microsoft.com/office/drawing/2014/main" id="{1A668A1F-0D1F-46B6-BC60-0309FE96D91E}"/>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6" name="債務償還比率グラフ枠">
          <a:extLst>
            <a:ext uri="{FF2B5EF4-FFF2-40B4-BE49-F238E27FC236}">
              <a16:creationId xmlns:a16="http://schemas.microsoft.com/office/drawing/2014/main" id="{16934A93-9C0A-4A5D-BC89-FC3DA67F84B5}"/>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17844</xdr:rowOff>
    </xdr:to>
    <xdr:cxnSp macro="">
      <xdr:nvCxnSpPr>
        <xdr:cNvPr id="137" name="直線コネクタ 136">
          <a:extLst>
            <a:ext uri="{FF2B5EF4-FFF2-40B4-BE49-F238E27FC236}">
              <a16:creationId xmlns:a16="http://schemas.microsoft.com/office/drawing/2014/main" id="{1D21A195-6C48-4833-BF77-B7B2BB8E1F6B}"/>
            </a:ext>
          </a:extLst>
        </xdr:cNvPr>
        <xdr:cNvCxnSpPr/>
      </xdr:nvCxnSpPr>
      <xdr:spPr>
        <a:xfrm flipV="1">
          <a:off x="14793595" y="5261428"/>
          <a:ext cx="1269" cy="13572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21671</xdr:rowOff>
    </xdr:from>
    <xdr:ext cx="469744" cy="259045"/>
    <xdr:sp macro="" textlink="">
      <xdr:nvSpPr>
        <xdr:cNvPr id="138" name="債務償還比率最小値テキスト">
          <a:extLst>
            <a:ext uri="{FF2B5EF4-FFF2-40B4-BE49-F238E27FC236}">
              <a16:creationId xmlns:a16="http://schemas.microsoft.com/office/drawing/2014/main" id="{D9CDB98C-015A-4E65-9A2F-6483D75E1AAB}"/>
            </a:ext>
          </a:extLst>
        </xdr:cNvPr>
        <xdr:cNvSpPr txBox="1"/>
      </xdr:nvSpPr>
      <xdr:spPr>
        <a:xfrm>
          <a:off x="14846300" y="66224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17844</xdr:rowOff>
    </xdr:from>
    <xdr:to>
      <xdr:col>76</xdr:col>
      <xdr:colOff>111125</xdr:colOff>
      <xdr:row>34</xdr:row>
      <xdr:rowOff>17844</xdr:rowOff>
    </xdr:to>
    <xdr:cxnSp macro="">
      <xdr:nvCxnSpPr>
        <xdr:cNvPr id="139" name="直線コネクタ 138">
          <a:extLst>
            <a:ext uri="{FF2B5EF4-FFF2-40B4-BE49-F238E27FC236}">
              <a16:creationId xmlns:a16="http://schemas.microsoft.com/office/drawing/2014/main" id="{431F3A5E-7414-432D-91F0-0F2CBDF172B1}"/>
            </a:ext>
          </a:extLst>
        </xdr:cNvPr>
        <xdr:cNvCxnSpPr/>
      </xdr:nvCxnSpPr>
      <xdr:spPr>
        <a:xfrm>
          <a:off x="14706600" y="66186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40" name="債務償還比率最大値テキスト">
          <a:extLst>
            <a:ext uri="{FF2B5EF4-FFF2-40B4-BE49-F238E27FC236}">
              <a16:creationId xmlns:a16="http://schemas.microsoft.com/office/drawing/2014/main" id="{8AE4C856-F6CA-4C76-B305-FEEB26C4C990}"/>
            </a:ext>
          </a:extLst>
        </xdr:cNvPr>
        <xdr:cNvSpPr txBox="1"/>
      </xdr:nvSpPr>
      <xdr:spPr>
        <a:xfrm>
          <a:off x="14846300" y="50366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41" name="直線コネクタ 140">
          <a:extLst>
            <a:ext uri="{FF2B5EF4-FFF2-40B4-BE49-F238E27FC236}">
              <a16:creationId xmlns:a16="http://schemas.microsoft.com/office/drawing/2014/main" id="{A11D1FA7-AAE2-4C7D-9657-17C6B74FA3CC}"/>
            </a:ext>
          </a:extLst>
        </xdr:cNvPr>
        <xdr:cNvCxnSpPr/>
      </xdr:nvCxnSpPr>
      <xdr:spPr>
        <a:xfrm>
          <a:off x="14706600" y="5261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30</xdr:row>
      <xdr:rowOff>3001</xdr:rowOff>
    </xdr:from>
    <xdr:ext cx="469744" cy="259045"/>
    <xdr:sp macro="" textlink="">
      <xdr:nvSpPr>
        <xdr:cNvPr id="142" name="債務償還比率平均値テキスト">
          <a:extLst>
            <a:ext uri="{FF2B5EF4-FFF2-40B4-BE49-F238E27FC236}">
              <a16:creationId xmlns:a16="http://schemas.microsoft.com/office/drawing/2014/main" id="{289D1596-4AC3-431A-B9AB-2F585722740A}"/>
            </a:ext>
          </a:extLst>
        </xdr:cNvPr>
        <xdr:cNvSpPr txBox="1"/>
      </xdr:nvSpPr>
      <xdr:spPr>
        <a:xfrm>
          <a:off x="14846300" y="591802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24574</xdr:rowOff>
    </xdr:from>
    <xdr:to>
      <xdr:col>76</xdr:col>
      <xdr:colOff>73025</xdr:colOff>
      <xdr:row>30</xdr:row>
      <xdr:rowOff>126174</xdr:rowOff>
    </xdr:to>
    <xdr:sp macro="" textlink="">
      <xdr:nvSpPr>
        <xdr:cNvPr id="143" name="フローチャート: 判断 142">
          <a:extLst>
            <a:ext uri="{FF2B5EF4-FFF2-40B4-BE49-F238E27FC236}">
              <a16:creationId xmlns:a16="http://schemas.microsoft.com/office/drawing/2014/main" id="{E32D4A3F-D67C-448B-A258-C0EC02849E2D}"/>
            </a:ext>
          </a:extLst>
        </xdr:cNvPr>
        <xdr:cNvSpPr/>
      </xdr:nvSpPr>
      <xdr:spPr>
        <a:xfrm>
          <a:off x="14744700" y="5939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14859</xdr:rowOff>
    </xdr:from>
    <xdr:to>
      <xdr:col>72</xdr:col>
      <xdr:colOff>123825</xdr:colOff>
      <xdr:row>30</xdr:row>
      <xdr:rowOff>116459</xdr:rowOff>
    </xdr:to>
    <xdr:sp macro="" textlink="">
      <xdr:nvSpPr>
        <xdr:cNvPr id="144" name="フローチャート: 判断 143">
          <a:extLst>
            <a:ext uri="{FF2B5EF4-FFF2-40B4-BE49-F238E27FC236}">
              <a16:creationId xmlns:a16="http://schemas.microsoft.com/office/drawing/2014/main" id="{FD39D2C8-A667-4D97-8230-4DCBF792D765}"/>
            </a:ext>
          </a:extLst>
        </xdr:cNvPr>
        <xdr:cNvSpPr/>
      </xdr:nvSpPr>
      <xdr:spPr>
        <a:xfrm>
          <a:off x="14033500" y="5929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13009</xdr:rowOff>
    </xdr:from>
    <xdr:to>
      <xdr:col>68</xdr:col>
      <xdr:colOff>123825</xdr:colOff>
      <xdr:row>30</xdr:row>
      <xdr:rowOff>114609</xdr:rowOff>
    </xdr:to>
    <xdr:sp macro="" textlink="">
      <xdr:nvSpPr>
        <xdr:cNvPr id="145" name="フローチャート: 判断 144">
          <a:extLst>
            <a:ext uri="{FF2B5EF4-FFF2-40B4-BE49-F238E27FC236}">
              <a16:creationId xmlns:a16="http://schemas.microsoft.com/office/drawing/2014/main" id="{7CAC0233-32C2-496C-A6C2-A0A771AE71F1}"/>
            </a:ext>
          </a:extLst>
        </xdr:cNvPr>
        <xdr:cNvSpPr/>
      </xdr:nvSpPr>
      <xdr:spPr>
        <a:xfrm>
          <a:off x="13271500" y="5928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128787</xdr:rowOff>
    </xdr:from>
    <xdr:to>
      <xdr:col>64</xdr:col>
      <xdr:colOff>123825</xdr:colOff>
      <xdr:row>30</xdr:row>
      <xdr:rowOff>58937</xdr:rowOff>
    </xdr:to>
    <xdr:sp macro="" textlink="">
      <xdr:nvSpPr>
        <xdr:cNvPr id="146" name="フローチャート: 判断 145">
          <a:extLst>
            <a:ext uri="{FF2B5EF4-FFF2-40B4-BE49-F238E27FC236}">
              <a16:creationId xmlns:a16="http://schemas.microsoft.com/office/drawing/2014/main" id="{0ADE68A5-D945-4283-A180-1C2180403778}"/>
            </a:ext>
          </a:extLst>
        </xdr:cNvPr>
        <xdr:cNvSpPr/>
      </xdr:nvSpPr>
      <xdr:spPr>
        <a:xfrm>
          <a:off x="12509500" y="58723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31</xdr:row>
      <xdr:rowOff>28466</xdr:rowOff>
    </xdr:from>
    <xdr:to>
      <xdr:col>60</xdr:col>
      <xdr:colOff>123825</xdr:colOff>
      <xdr:row>31</xdr:row>
      <xdr:rowOff>130066</xdr:rowOff>
    </xdr:to>
    <xdr:sp macro="" textlink="">
      <xdr:nvSpPr>
        <xdr:cNvPr id="147" name="フローチャート: 判断 146">
          <a:extLst>
            <a:ext uri="{FF2B5EF4-FFF2-40B4-BE49-F238E27FC236}">
              <a16:creationId xmlns:a16="http://schemas.microsoft.com/office/drawing/2014/main" id="{DEA75C8C-D794-47A0-A457-6EE1E842EB90}"/>
            </a:ext>
          </a:extLst>
        </xdr:cNvPr>
        <xdr:cNvSpPr/>
      </xdr:nvSpPr>
      <xdr:spPr>
        <a:xfrm>
          <a:off x="11747500" y="6114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92719B48-C29F-4A33-8044-0351C48F8CDB}"/>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654A87AF-8CED-44FB-A818-E10F8555E9C7}"/>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46E59A18-E2BF-4A85-8F97-0355ED4457C5}"/>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63BB049F-65C2-4870-9979-C8E064BDF586}"/>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E6C631B8-F4F5-4106-8447-F54A94CC54BB}"/>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73424</xdr:rowOff>
    </xdr:from>
    <xdr:to>
      <xdr:col>76</xdr:col>
      <xdr:colOff>73025</xdr:colOff>
      <xdr:row>30</xdr:row>
      <xdr:rowOff>3574</xdr:rowOff>
    </xdr:to>
    <xdr:sp macro="" textlink="">
      <xdr:nvSpPr>
        <xdr:cNvPr id="153" name="楕円 152">
          <a:extLst>
            <a:ext uri="{FF2B5EF4-FFF2-40B4-BE49-F238E27FC236}">
              <a16:creationId xmlns:a16="http://schemas.microsoft.com/office/drawing/2014/main" id="{17DC06EC-583A-4D22-8601-721FEBC359ED}"/>
            </a:ext>
          </a:extLst>
        </xdr:cNvPr>
        <xdr:cNvSpPr/>
      </xdr:nvSpPr>
      <xdr:spPr>
        <a:xfrm>
          <a:off x="14744700" y="5816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96301</xdr:rowOff>
    </xdr:from>
    <xdr:ext cx="469744" cy="259045"/>
    <xdr:sp macro="" textlink="">
      <xdr:nvSpPr>
        <xdr:cNvPr id="154" name="債務償還比率該当値テキスト">
          <a:extLst>
            <a:ext uri="{FF2B5EF4-FFF2-40B4-BE49-F238E27FC236}">
              <a16:creationId xmlns:a16="http://schemas.microsoft.com/office/drawing/2014/main" id="{F598AAD4-0674-4B52-9D03-6F6FDCE9335A}"/>
            </a:ext>
          </a:extLst>
        </xdr:cNvPr>
        <xdr:cNvSpPr txBox="1"/>
      </xdr:nvSpPr>
      <xdr:spPr>
        <a:xfrm>
          <a:off x="14846300" y="56684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22225</xdr:rowOff>
    </xdr:from>
    <xdr:to>
      <xdr:col>72</xdr:col>
      <xdr:colOff>123825</xdr:colOff>
      <xdr:row>29</xdr:row>
      <xdr:rowOff>123825</xdr:rowOff>
    </xdr:to>
    <xdr:sp macro="" textlink="">
      <xdr:nvSpPr>
        <xdr:cNvPr id="155" name="楕円 154">
          <a:extLst>
            <a:ext uri="{FF2B5EF4-FFF2-40B4-BE49-F238E27FC236}">
              <a16:creationId xmlns:a16="http://schemas.microsoft.com/office/drawing/2014/main" id="{18F887F0-185F-4359-890A-24BFE2D2FA30}"/>
            </a:ext>
          </a:extLst>
        </xdr:cNvPr>
        <xdr:cNvSpPr/>
      </xdr:nvSpPr>
      <xdr:spPr>
        <a:xfrm>
          <a:off x="14033500" y="5765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73025</xdr:rowOff>
    </xdr:from>
    <xdr:to>
      <xdr:col>76</xdr:col>
      <xdr:colOff>22225</xdr:colOff>
      <xdr:row>29</xdr:row>
      <xdr:rowOff>124224</xdr:rowOff>
    </xdr:to>
    <xdr:cxnSp macro="">
      <xdr:nvCxnSpPr>
        <xdr:cNvPr id="156" name="直線コネクタ 155">
          <a:extLst>
            <a:ext uri="{FF2B5EF4-FFF2-40B4-BE49-F238E27FC236}">
              <a16:creationId xmlns:a16="http://schemas.microsoft.com/office/drawing/2014/main" id="{E49BCBD2-5595-460E-BD55-301520AA10AF}"/>
            </a:ext>
          </a:extLst>
        </xdr:cNvPr>
        <xdr:cNvCxnSpPr/>
      </xdr:nvCxnSpPr>
      <xdr:spPr>
        <a:xfrm>
          <a:off x="14084300" y="5816600"/>
          <a:ext cx="711200" cy="511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89462</xdr:rowOff>
    </xdr:from>
    <xdr:to>
      <xdr:col>68</xdr:col>
      <xdr:colOff>123825</xdr:colOff>
      <xdr:row>30</xdr:row>
      <xdr:rowOff>19612</xdr:rowOff>
    </xdr:to>
    <xdr:sp macro="" textlink="">
      <xdr:nvSpPr>
        <xdr:cNvPr id="157" name="楕円 156">
          <a:extLst>
            <a:ext uri="{FF2B5EF4-FFF2-40B4-BE49-F238E27FC236}">
              <a16:creationId xmlns:a16="http://schemas.microsoft.com/office/drawing/2014/main" id="{CB4C583A-6FE2-4D2E-A45D-87A73047B055}"/>
            </a:ext>
          </a:extLst>
        </xdr:cNvPr>
        <xdr:cNvSpPr/>
      </xdr:nvSpPr>
      <xdr:spPr>
        <a:xfrm>
          <a:off x="13271500" y="5833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73025</xdr:rowOff>
    </xdr:from>
    <xdr:to>
      <xdr:col>72</xdr:col>
      <xdr:colOff>73025</xdr:colOff>
      <xdr:row>29</xdr:row>
      <xdr:rowOff>140262</xdr:rowOff>
    </xdr:to>
    <xdr:cxnSp macro="">
      <xdr:nvCxnSpPr>
        <xdr:cNvPr id="158" name="直線コネクタ 157">
          <a:extLst>
            <a:ext uri="{FF2B5EF4-FFF2-40B4-BE49-F238E27FC236}">
              <a16:creationId xmlns:a16="http://schemas.microsoft.com/office/drawing/2014/main" id="{15ADB8E8-9672-4055-A44D-CD4BB9165EAE}"/>
            </a:ext>
          </a:extLst>
        </xdr:cNvPr>
        <xdr:cNvCxnSpPr/>
      </xdr:nvCxnSpPr>
      <xdr:spPr>
        <a:xfrm flipV="1">
          <a:off x="13322300" y="5816600"/>
          <a:ext cx="762000" cy="67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28</xdr:row>
      <xdr:rowOff>136461</xdr:rowOff>
    </xdr:from>
    <xdr:to>
      <xdr:col>64</xdr:col>
      <xdr:colOff>123825</xdr:colOff>
      <xdr:row>29</xdr:row>
      <xdr:rowOff>66611</xdr:rowOff>
    </xdr:to>
    <xdr:sp macro="" textlink="">
      <xdr:nvSpPr>
        <xdr:cNvPr id="159" name="楕円 158">
          <a:extLst>
            <a:ext uri="{FF2B5EF4-FFF2-40B4-BE49-F238E27FC236}">
              <a16:creationId xmlns:a16="http://schemas.microsoft.com/office/drawing/2014/main" id="{A51E949D-9A81-4A92-8AE4-2F094283D9EA}"/>
            </a:ext>
          </a:extLst>
        </xdr:cNvPr>
        <xdr:cNvSpPr/>
      </xdr:nvSpPr>
      <xdr:spPr>
        <a:xfrm>
          <a:off x="12509500" y="5708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15811</xdr:rowOff>
    </xdr:from>
    <xdr:to>
      <xdr:col>68</xdr:col>
      <xdr:colOff>73025</xdr:colOff>
      <xdr:row>29</xdr:row>
      <xdr:rowOff>140262</xdr:rowOff>
    </xdr:to>
    <xdr:cxnSp macro="">
      <xdr:nvCxnSpPr>
        <xdr:cNvPr id="160" name="直線コネクタ 159">
          <a:extLst>
            <a:ext uri="{FF2B5EF4-FFF2-40B4-BE49-F238E27FC236}">
              <a16:creationId xmlns:a16="http://schemas.microsoft.com/office/drawing/2014/main" id="{3CA7E067-A39D-4883-964C-21A367EC3C11}"/>
            </a:ext>
          </a:extLst>
        </xdr:cNvPr>
        <xdr:cNvCxnSpPr/>
      </xdr:nvCxnSpPr>
      <xdr:spPr>
        <a:xfrm>
          <a:off x="12560300" y="5759386"/>
          <a:ext cx="762000" cy="1244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28430</xdr:rowOff>
    </xdr:from>
    <xdr:to>
      <xdr:col>60</xdr:col>
      <xdr:colOff>123825</xdr:colOff>
      <xdr:row>30</xdr:row>
      <xdr:rowOff>130030</xdr:rowOff>
    </xdr:to>
    <xdr:sp macro="" textlink="">
      <xdr:nvSpPr>
        <xdr:cNvPr id="161" name="楕円 160">
          <a:extLst>
            <a:ext uri="{FF2B5EF4-FFF2-40B4-BE49-F238E27FC236}">
              <a16:creationId xmlns:a16="http://schemas.microsoft.com/office/drawing/2014/main" id="{9CCE69B8-E475-4DA0-8FB5-F0E15F05C804}"/>
            </a:ext>
          </a:extLst>
        </xdr:cNvPr>
        <xdr:cNvSpPr/>
      </xdr:nvSpPr>
      <xdr:spPr>
        <a:xfrm>
          <a:off x="11747500" y="5943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15811</xdr:rowOff>
    </xdr:from>
    <xdr:to>
      <xdr:col>64</xdr:col>
      <xdr:colOff>73025</xdr:colOff>
      <xdr:row>30</xdr:row>
      <xdr:rowOff>79230</xdr:rowOff>
    </xdr:to>
    <xdr:cxnSp macro="">
      <xdr:nvCxnSpPr>
        <xdr:cNvPr id="162" name="直線コネクタ 161">
          <a:extLst>
            <a:ext uri="{FF2B5EF4-FFF2-40B4-BE49-F238E27FC236}">
              <a16:creationId xmlns:a16="http://schemas.microsoft.com/office/drawing/2014/main" id="{5E051DE3-1877-459D-B556-5CCB0556CD47}"/>
            </a:ext>
          </a:extLst>
        </xdr:cNvPr>
        <xdr:cNvCxnSpPr/>
      </xdr:nvCxnSpPr>
      <xdr:spPr>
        <a:xfrm flipV="1">
          <a:off x="11798300" y="5759386"/>
          <a:ext cx="762000" cy="234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107586</xdr:rowOff>
    </xdr:from>
    <xdr:ext cx="469744" cy="259045"/>
    <xdr:sp macro="" textlink="">
      <xdr:nvSpPr>
        <xdr:cNvPr id="163" name="n_1aveValue債務償還比率">
          <a:extLst>
            <a:ext uri="{FF2B5EF4-FFF2-40B4-BE49-F238E27FC236}">
              <a16:creationId xmlns:a16="http://schemas.microsoft.com/office/drawing/2014/main" id="{D668CF8F-A656-4CE0-97B8-6BDBC5AF26C0}"/>
            </a:ext>
          </a:extLst>
        </xdr:cNvPr>
        <xdr:cNvSpPr txBox="1"/>
      </xdr:nvSpPr>
      <xdr:spPr>
        <a:xfrm>
          <a:off x="13836727" y="6022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105736</xdr:rowOff>
    </xdr:from>
    <xdr:ext cx="469744" cy="259045"/>
    <xdr:sp macro="" textlink="">
      <xdr:nvSpPr>
        <xdr:cNvPr id="164" name="n_2aveValue債務償還比率">
          <a:extLst>
            <a:ext uri="{FF2B5EF4-FFF2-40B4-BE49-F238E27FC236}">
              <a16:creationId xmlns:a16="http://schemas.microsoft.com/office/drawing/2014/main" id="{0396A398-B9E8-4A78-9D62-770EE8D84993}"/>
            </a:ext>
          </a:extLst>
        </xdr:cNvPr>
        <xdr:cNvSpPr txBox="1"/>
      </xdr:nvSpPr>
      <xdr:spPr>
        <a:xfrm>
          <a:off x="13087427" y="60207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50064</xdr:rowOff>
    </xdr:from>
    <xdr:ext cx="469744" cy="259045"/>
    <xdr:sp macro="" textlink="">
      <xdr:nvSpPr>
        <xdr:cNvPr id="165" name="n_3aveValue債務償還比率">
          <a:extLst>
            <a:ext uri="{FF2B5EF4-FFF2-40B4-BE49-F238E27FC236}">
              <a16:creationId xmlns:a16="http://schemas.microsoft.com/office/drawing/2014/main" id="{9DC9BEAC-139B-4DBC-A62E-02FE3BFEA981}"/>
            </a:ext>
          </a:extLst>
        </xdr:cNvPr>
        <xdr:cNvSpPr txBox="1"/>
      </xdr:nvSpPr>
      <xdr:spPr>
        <a:xfrm>
          <a:off x="12325427" y="59650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121193</xdr:rowOff>
    </xdr:from>
    <xdr:ext cx="469744" cy="259045"/>
    <xdr:sp macro="" textlink="">
      <xdr:nvSpPr>
        <xdr:cNvPr id="166" name="n_4aveValue債務償還比率">
          <a:extLst>
            <a:ext uri="{FF2B5EF4-FFF2-40B4-BE49-F238E27FC236}">
              <a16:creationId xmlns:a16="http://schemas.microsoft.com/office/drawing/2014/main" id="{EF2D9775-5DF9-4106-AB60-A7297D6F5632}"/>
            </a:ext>
          </a:extLst>
        </xdr:cNvPr>
        <xdr:cNvSpPr txBox="1"/>
      </xdr:nvSpPr>
      <xdr:spPr>
        <a:xfrm>
          <a:off x="11563427" y="62076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27</xdr:row>
      <xdr:rowOff>140352</xdr:rowOff>
    </xdr:from>
    <xdr:ext cx="469744" cy="259045"/>
    <xdr:sp macro="" textlink="">
      <xdr:nvSpPr>
        <xdr:cNvPr id="167" name="n_1mainValue債務償還比率">
          <a:extLst>
            <a:ext uri="{FF2B5EF4-FFF2-40B4-BE49-F238E27FC236}">
              <a16:creationId xmlns:a16="http://schemas.microsoft.com/office/drawing/2014/main" id="{5C8B390E-F45C-4FF7-8BCD-D038160DCBE6}"/>
            </a:ext>
          </a:extLst>
        </xdr:cNvPr>
        <xdr:cNvSpPr txBox="1"/>
      </xdr:nvSpPr>
      <xdr:spPr>
        <a:xfrm>
          <a:off x="13836727" y="5541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36139</xdr:rowOff>
    </xdr:from>
    <xdr:ext cx="469744" cy="259045"/>
    <xdr:sp macro="" textlink="">
      <xdr:nvSpPr>
        <xdr:cNvPr id="168" name="n_2mainValue債務償還比率">
          <a:extLst>
            <a:ext uri="{FF2B5EF4-FFF2-40B4-BE49-F238E27FC236}">
              <a16:creationId xmlns:a16="http://schemas.microsoft.com/office/drawing/2014/main" id="{FD0F750B-1F0F-4FD6-8C25-3B1AAF458270}"/>
            </a:ext>
          </a:extLst>
        </xdr:cNvPr>
        <xdr:cNvSpPr txBox="1"/>
      </xdr:nvSpPr>
      <xdr:spPr>
        <a:xfrm>
          <a:off x="13087427" y="5608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83138</xdr:rowOff>
    </xdr:from>
    <xdr:ext cx="469744" cy="259045"/>
    <xdr:sp macro="" textlink="">
      <xdr:nvSpPr>
        <xdr:cNvPr id="169" name="n_3mainValue債務償還比率">
          <a:extLst>
            <a:ext uri="{FF2B5EF4-FFF2-40B4-BE49-F238E27FC236}">
              <a16:creationId xmlns:a16="http://schemas.microsoft.com/office/drawing/2014/main" id="{5C53DBDB-266C-4557-8F9D-404A0027C6C6}"/>
            </a:ext>
          </a:extLst>
        </xdr:cNvPr>
        <xdr:cNvSpPr txBox="1"/>
      </xdr:nvSpPr>
      <xdr:spPr>
        <a:xfrm>
          <a:off x="12325427" y="5483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146557</xdr:rowOff>
    </xdr:from>
    <xdr:ext cx="469744" cy="259045"/>
    <xdr:sp macro="" textlink="">
      <xdr:nvSpPr>
        <xdr:cNvPr id="170" name="n_4mainValue債務償還比率">
          <a:extLst>
            <a:ext uri="{FF2B5EF4-FFF2-40B4-BE49-F238E27FC236}">
              <a16:creationId xmlns:a16="http://schemas.microsoft.com/office/drawing/2014/main" id="{D155E664-A410-4202-B50A-D1DA1A88DE75}"/>
            </a:ext>
          </a:extLst>
        </xdr:cNvPr>
        <xdr:cNvSpPr txBox="1"/>
      </xdr:nvSpPr>
      <xdr:spPr>
        <a:xfrm>
          <a:off x="11563427" y="5718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1" name="正方形/長方形 170">
          <a:extLst>
            <a:ext uri="{FF2B5EF4-FFF2-40B4-BE49-F238E27FC236}">
              <a16:creationId xmlns:a16="http://schemas.microsoft.com/office/drawing/2014/main" id="{EE3455C3-2E5E-44A4-9A3F-60EB7B6EB990}"/>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2" name="正方形/長方形 171">
          <a:extLst>
            <a:ext uri="{FF2B5EF4-FFF2-40B4-BE49-F238E27FC236}">
              <a16:creationId xmlns:a16="http://schemas.microsoft.com/office/drawing/2014/main" id="{715012FD-FE78-4819-8F2F-459112EC581B}"/>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3" name="テキスト ボックス 172">
          <a:extLst>
            <a:ext uri="{FF2B5EF4-FFF2-40B4-BE49-F238E27FC236}">
              <a16:creationId xmlns:a16="http://schemas.microsoft.com/office/drawing/2014/main" id="{20DB58B2-5BC2-4EBD-A6DF-DDDEB034A498}"/>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4" name="テキスト ボックス 173">
          <a:extLst>
            <a:ext uri="{FF2B5EF4-FFF2-40B4-BE49-F238E27FC236}">
              <a16:creationId xmlns:a16="http://schemas.microsoft.com/office/drawing/2014/main" id="{7C40FF0F-6B41-4AE2-8B38-93D99375C811}"/>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5" name="テキスト ボックス 174">
          <a:extLst>
            <a:ext uri="{FF2B5EF4-FFF2-40B4-BE49-F238E27FC236}">
              <a16:creationId xmlns:a16="http://schemas.microsoft.com/office/drawing/2014/main" id="{49323659-64BE-4C4B-96B3-E34273F72AF4}"/>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6" name="テキスト ボックス 175">
          <a:extLst>
            <a:ext uri="{FF2B5EF4-FFF2-40B4-BE49-F238E27FC236}">
              <a16:creationId xmlns:a16="http://schemas.microsoft.com/office/drawing/2014/main" id="{33531643-818C-4A70-BCBE-25084E0930D5}"/>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F72472F5-1D22-433A-87D4-9B82152A5D13}"/>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B9048A44-E63B-41CC-8B39-5CFB2A0B6C0B}"/>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B02530D4-6F7A-4C59-969A-03B0574078FD}"/>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C6814683-D71F-4EAD-BAAC-FC26E6E5303B}"/>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埼玉県狭山市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84C145B0-119B-4F2A-AE3E-51E0117A1B5A}"/>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4A6127D7-FAF9-45F3-A382-68A457FDD001}"/>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70BD569C-C167-4DDF-B7E3-217EDDE66C1A}"/>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C340B6F7-5B93-4CE0-8CD6-C705B98D61D6}"/>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26CC1B75-4BD5-429F-A19F-659039A1B7C7}"/>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DD034D3E-8596-442B-A0F3-C3B9161B95E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148,221
144,473
48.99
60,299,673
57,397,914
2,859,503
30,614,530
30,691,260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5BE9BD49-FB18-46BC-AEC2-4D03D0B7FFB2}"/>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A91D74C8-93F8-4A9A-909A-6E35229D6462}"/>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1683A2AC-30E4-4F8A-8D2A-F7730B2D3056}"/>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5.7
2.9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C808A275-6039-4622-9576-C2CBA068E405}"/>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878BA2FB-C68A-4370-AE6B-EC58AC6878C9}"/>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316B751-59EC-4139-9D0B-F9B54817260D}"/>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2898D5BF-83B1-4DBA-807E-AA3280A2D786}"/>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31FE2C8B-2FA9-45C5-B58F-1D0677E146A3}"/>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51067362-60EA-47D3-876E-969F55D54B42}"/>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F3713AC4-C4BB-4CC5-A00A-D058184DE604}"/>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C7F18F23-FE17-487F-91A0-2AF05B69DDA7}"/>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FC5245D0-42AD-4A78-B2F3-9BCF66DE75C3}"/>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DF33A93F-3950-499B-B3D8-4FA3CB8B43EA}"/>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48B32B15-844D-43C4-8D59-3D81D513597E}"/>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265F115F-BAD8-4306-84C8-D862A8794C11}"/>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9C0ECEE1-9DB2-4AB9-8A6F-7F98F52AFD95}"/>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66DDD3C1-5149-42A3-AFEB-FBD353A447FB}"/>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A46F73D6-C9B9-4AE7-A3A1-F0010145DE8F}"/>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AA0988E0-2E4F-48AB-BBB3-EDD26D1139BA}"/>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E8AE026A-92C5-4A65-B698-102E710F4E25}"/>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389CC5EA-1D66-4FEF-8E45-887A777777FF}"/>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263E23B0-F931-44A2-91A0-A350C3403ADA}"/>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C6FAB3F-09D9-4120-BE15-669D9DDF347F}"/>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D655D162-3448-4C33-A212-65FAEB3E3A2A}"/>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8BE73425-4D93-4574-A382-7322B6C7840F}"/>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33F2DA55-8EB8-4033-AB9A-273AA52E2DD5}"/>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6504F1E3-6AC7-4833-BDA2-075B4A8D243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46216F6E-7CD8-4114-AF25-7D20DE376BCA}"/>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53A2E14E-8AB3-4B1F-8400-1AB1BA52D781}"/>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F5385314-BE7E-4C31-ADC1-08E387D7C29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E42A314E-67DC-47B0-AB20-0E1DE1F6BCB8}"/>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91E0290C-E763-4830-916C-7683BE1D3C9A}"/>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B3242831-3D5B-448D-BB23-BFF8EC14895B}"/>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A7179905-0F82-4169-AA7B-44EB52BBD0BC}"/>
            </a:ext>
          </a:extLst>
        </xdr:cNvPr>
        <xdr:cNvSpPr txBox="1"/>
      </xdr:nvSpPr>
      <xdr:spPr>
        <a:xfrm>
          <a:off x="294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F51AF520-BABC-4EB4-A8D3-582595DDB47B}"/>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BBD8FC87-E8B0-4733-A84A-B89921D0DD41}"/>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5828FFD7-FC6D-4CFC-B4B8-ABFB94382341}"/>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415B6D49-CC24-4B27-9CD1-55F90CD04E64}"/>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0FF34112-396D-4B23-9881-4E85C3E12CED}"/>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F91FE1A4-6385-42B5-AC23-E76C83B05F71}"/>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A75F98E4-6C53-45E3-961F-FBB8E75C8C9D}"/>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3AFD30DE-12E2-44DC-B4CA-8BC3AF1542D1}"/>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5F3A72E4-CF9F-4FA6-BE69-CC39C270363C}"/>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23622</xdr:rowOff>
    </xdr:from>
    <xdr:to>
      <xdr:col>24</xdr:col>
      <xdr:colOff>62865</xdr:colOff>
      <xdr:row>41</xdr:row>
      <xdr:rowOff>44196</xdr:rowOff>
    </xdr:to>
    <xdr:cxnSp macro="">
      <xdr:nvCxnSpPr>
        <xdr:cNvPr id="55" name="直線コネクタ 54">
          <a:extLst>
            <a:ext uri="{FF2B5EF4-FFF2-40B4-BE49-F238E27FC236}">
              <a16:creationId xmlns:a16="http://schemas.microsoft.com/office/drawing/2014/main" id="{5D06B693-0270-4349-9CB6-8C1EE6ED69B6}"/>
            </a:ext>
          </a:extLst>
        </xdr:cNvPr>
        <xdr:cNvCxnSpPr/>
      </xdr:nvCxnSpPr>
      <xdr:spPr>
        <a:xfrm flipV="1">
          <a:off x="4634865" y="5852922"/>
          <a:ext cx="0" cy="12207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48023</xdr:rowOff>
    </xdr:from>
    <xdr:ext cx="405111" cy="259045"/>
    <xdr:sp macro="" textlink="">
      <xdr:nvSpPr>
        <xdr:cNvPr id="56" name="【道路】&#10;有形固定資産減価償却率最小値テキスト">
          <a:extLst>
            <a:ext uri="{FF2B5EF4-FFF2-40B4-BE49-F238E27FC236}">
              <a16:creationId xmlns:a16="http://schemas.microsoft.com/office/drawing/2014/main" id="{AA7E6492-0EBC-4CEB-8953-390A139C91F9}"/>
            </a:ext>
          </a:extLst>
        </xdr:cNvPr>
        <xdr:cNvSpPr txBox="1"/>
      </xdr:nvSpPr>
      <xdr:spPr>
        <a:xfrm>
          <a:off x="4673600" y="70774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44196</xdr:rowOff>
    </xdr:from>
    <xdr:to>
      <xdr:col>24</xdr:col>
      <xdr:colOff>152400</xdr:colOff>
      <xdr:row>41</xdr:row>
      <xdr:rowOff>44196</xdr:rowOff>
    </xdr:to>
    <xdr:cxnSp macro="">
      <xdr:nvCxnSpPr>
        <xdr:cNvPr id="57" name="直線コネクタ 56">
          <a:extLst>
            <a:ext uri="{FF2B5EF4-FFF2-40B4-BE49-F238E27FC236}">
              <a16:creationId xmlns:a16="http://schemas.microsoft.com/office/drawing/2014/main" id="{0A86BE18-A20F-47D3-AB91-69CDA91F1DA7}"/>
            </a:ext>
          </a:extLst>
        </xdr:cNvPr>
        <xdr:cNvCxnSpPr/>
      </xdr:nvCxnSpPr>
      <xdr:spPr>
        <a:xfrm>
          <a:off x="4546600" y="70736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141749</xdr:rowOff>
    </xdr:from>
    <xdr:ext cx="405111" cy="259045"/>
    <xdr:sp macro="" textlink="">
      <xdr:nvSpPr>
        <xdr:cNvPr id="58" name="【道路】&#10;有形固定資産減価償却率最大値テキスト">
          <a:extLst>
            <a:ext uri="{FF2B5EF4-FFF2-40B4-BE49-F238E27FC236}">
              <a16:creationId xmlns:a16="http://schemas.microsoft.com/office/drawing/2014/main" id="{481FBB43-B381-4BD9-81F0-61530151A618}"/>
            </a:ext>
          </a:extLst>
        </xdr:cNvPr>
        <xdr:cNvSpPr txBox="1"/>
      </xdr:nvSpPr>
      <xdr:spPr>
        <a:xfrm>
          <a:off x="4673600" y="56281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23622</xdr:rowOff>
    </xdr:from>
    <xdr:to>
      <xdr:col>24</xdr:col>
      <xdr:colOff>152400</xdr:colOff>
      <xdr:row>34</xdr:row>
      <xdr:rowOff>23622</xdr:rowOff>
    </xdr:to>
    <xdr:cxnSp macro="">
      <xdr:nvCxnSpPr>
        <xdr:cNvPr id="59" name="直線コネクタ 58">
          <a:extLst>
            <a:ext uri="{FF2B5EF4-FFF2-40B4-BE49-F238E27FC236}">
              <a16:creationId xmlns:a16="http://schemas.microsoft.com/office/drawing/2014/main" id="{D88F787E-B6AE-4F85-BA1B-653EEF228CF2}"/>
            </a:ext>
          </a:extLst>
        </xdr:cNvPr>
        <xdr:cNvCxnSpPr/>
      </xdr:nvCxnSpPr>
      <xdr:spPr>
        <a:xfrm>
          <a:off x="4546600" y="58529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148861</xdr:rowOff>
    </xdr:from>
    <xdr:ext cx="405111" cy="259045"/>
    <xdr:sp macro="" textlink="">
      <xdr:nvSpPr>
        <xdr:cNvPr id="60" name="【道路】&#10;有形固定資産減価償却率平均値テキスト">
          <a:extLst>
            <a:ext uri="{FF2B5EF4-FFF2-40B4-BE49-F238E27FC236}">
              <a16:creationId xmlns:a16="http://schemas.microsoft.com/office/drawing/2014/main" id="{D2AD5761-459C-4343-8530-33252AB6FC3D}"/>
            </a:ext>
          </a:extLst>
        </xdr:cNvPr>
        <xdr:cNvSpPr txBox="1"/>
      </xdr:nvSpPr>
      <xdr:spPr>
        <a:xfrm>
          <a:off x="4673600" y="632106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125984</xdr:rowOff>
    </xdr:from>
    <xdr:to>
      <xdr:col>24</xdr:col>
      <xdr:colOff>114300</xdr:colOff>
      <xdr:row>38</xdr:row>
      <xdr:rowOff>56135</xdr:rowOff>
    </xdr:to>
    <xdr:sp macro="" textlink="">
      <xdr:nvSpPr>
        <xdr:cNvPr id="61" name="フローチャート: 判断 60">
          <a:extLst>
            <a:ext uri="{FF2B5EF4-FFF2-40B4-BE49-F238E27FC236}">
              <a16:creationId xmlns:a16="http://schemas.microsoft.com/office/drawing/2014/main" id="{2917225E-4D19-4D00-8D45-775DBC8D1D3F}"/>
            </a:ext>
          </a:extLst>
        </xdr:cNvPr>
        <xdr:cNvSpPr/>
      </xdr:nvSpPr>
      <xdr:spPr>
        <a:xfrm>
          <a:off x="4584700" y="6469634"/>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89408</xdr:rowOff>
    </xdr:from>
    <xdr:to>
      <xdr:col>20</xdr:col>
      <xdr:colOff>38100</xdr:colOff>
      <xdr:row>38</xdr:row>
      <xdr:rowOff>19558</xdr:rowOff>
    </xdr:to>
    <xdr:sp macro="" textlink="">
      <xdr:nvSpPr>
        <xdr:cNvPr id="62" name="フローチャート: 判断 61">
          <a:extLst>
            <a:ext uri="{FF2B5EF4-FFF2-40B4-BE49-F238E27FC236}">
              <a16:creationId xmlns:a16="http://schemas.microsoft.com/office/drawing/2014/main" id="{37B2C11E-AEAD-406A-8F14-63A6ADF93FEF}"/>
            </a:ext>
          </a:extLst>
        </xdr:cNvPr>
        <xdr:cNvSpPr/>
      </xdr:nvSpPr>
      <xdr:spPr>
        <a:xfrm>
          <a:off x="3746500" y="6433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41402</xdr:rowOff>
    </xdr:from>
    <xdr:to>
      <xdr:col>15</xdr:col>
      <xdr:colOff>101600</xdr:colOff>
      <xdr:row>37</xdr:row>
      <xdr:rowOff>143002</xdr:rowOff>
    </xdr:to>
    <xdr:sp macro="" textlink="">
      <xdr:nvSpPr>
        <xdr:cNvPr id="63" name="フローチャート: 判断 62">
          <a:extLst>
            <a:ext uri="{FF2B5EF4-FFF2-40B4-BE49-F238E27FC236}">
              <a16:creationId xmlns:a16="http://schemas.microsoft.com/office/drawing/2014/main" id="{0DE56486-EC89-4BA5-900C-A6B61F9DE81F}"/>
            </a:ext>
          </a:extLst>
        </xdr:cNvPr>
        <xdr:cNvSpPr/>
      </xdr:nvSpPr>
      <xdr:spPr>
        <a:xfrm>
          <a:off x="2857500" y="6385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164846</xdr:rowOff>
    </xdr:from>
    <xdr:to>
      <xdr:col>10</xdr:col>
      <xdr:colOff>165100</xdr:colOff>
      <xdr:row>37</xdr:row>
      <xdr:rowOff>94996</xdr:rowOff>
    </xdr:to>
    <xdr:sp macro="" textlink="">
      <xdr:nvSpPr>
        <xdr:cNvPr id="64" name="フローチャート: 判断 63">
          <a:extLst>
            <a:ext uri="{FF2B5EF4-FFF2-40B4-BE49-F238E27FC236}">
              <a16:creationId xmlns:a16="http://schemas.microsoft.com/office/drawing/2014/main" id="{728571A5-BBC1-4C4B-82AE-04F212D80287}"/>
            </a:ext>
          </a:extLst>
        </xdr:cNvPr>
        <xdr:cNvSpPr/>
      </xdr:nvSpPr>
      <xdr:spPr>
        <a:xfrm>
          <a:off x="1968500" y="6337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155702</xdr:rowOff>
    </xdr:from>
    <xdr:to>
      <xdr:col>6</xdr:col>
      <xdr:colOff>38100</xdr:colOff>
      <xdr:row>37</xdr:row>
      <xdr:rowOff>85852</xdr:rowOff>
    </xdr:to>
    <xdr:sp macro="" textlink="">
      <xdr:nvSpPr>
        <xdr:cNvPr id="65" name="フローチャート: 判断 64">
          <a:extLst>
            <a:ext uri="{FF2B5EF4-FFF2-40B4-BE49-F238E27FC236}">
              <a16:creationId xmlns:a16="http://schemas.microsoft.com/office/drawing/2014/main" id="{F4A5A4F6-953D-481C-9BE3-38C32B9FD737}"/>
            </a:ext>
          </a:extLst>
        </xdr:cNvPr>
        <xdr:cNvSpPr/>
      </xdr:nvSpPr>
      <xdr:spPr>
        <a:xfrm>
          <a:off x="1079500" y="63279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71A2D552-21DD-430A-B826-E2154B0BC4AB}"/>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67200144-AAC7-417B-8260-F102E016773C}"/>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883C0129-7818-4BA2-AC43-7CCDEB311DB1}"/>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3A4C5F7-580F-4D81-9F31-5E731FBC9A62}"/>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E62E52AD-CE65-4DB2-A8D8-F98E6251B0EF}"/>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29972</xdr:rowOff>
    </xdr:from>
    <xdr:to>
      <xdr:col>24</xdr:col>
      <xdr:colOff>114300</xdr:colOff>
      <xdr:row>38</xdr:row>
      <xdr:rowOff>131572</xdr:rowOff>
    </xdr:to>
    <xdr:sp macro="" textlink="">
      <xdr:nvSpPr>
        <xdr:cNvPr id="71" name="楕円 70">
          <a:extLst>
            <a:ext uri="{FF2B5EF4-FFF2-40B4-BE49-F238E27FC236}">
              <a16:creationId xmlns:a16="http://schemas.microsoft.com/office/drawing/2014/main" id="{0FF257E3-9F6D-41D9-898D-60C5BA9B9415}"/>
            </a:ext>
          </a:extLst>
        </xdr:cNvPr>
        <xdr:cNvSpPr/>
      </xdr:nvSpPr>
      <xdr:spPr>
        <a:xfrm>
          <a:off x="4584700" y="6545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8399</xdr:rowOff>
    </xdr:from>
    <xdr:ext cx="405111" cy="259045"/>
    <xdr:sp macro="" textlink="">
      <xdr:nvSpPr>
        <xdr:cNvPr id="72" name="【道路】&#10;有形固定資産減価償却率該当値テキスト">
          <a:extLst>
            <a:ext uri="{FF2B5EF4-FFF2-40B4-BE49-F238E27FC236}">
              <a16:creationId xmlns:a16="http://schemas.microsoft.com/office/drawing/2014/main" id="{597019CA-9F72-478C-9220-D6A4EDD9D526}"/>
            </a:ext>
          </a:extLst>
        </xdr:cNvPr>
        <xdr:cNvSpPr txBox="1"/>
      </xdr:nvSpPr>
      <xdr:spPr>
        <a:xfrm>
          <a:off x="4673600" y="65234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75692</xdr:rowOff>
    </xdr:from>
    <xdr:to>
      <xdr:col>20</xdr:col>
      <xdr:colOff>38100</xdr:colOff>
      <xdr:row>39</xdr:row>
      <xdr:rowOff>5842</xdr:rowOff>
    </xdr:to>
    <xdr:sp macro="" textlink="">
      <xdr:nvSpPr>
        <xdr:cNvPr id="73" name="楕円 72">
          <a:extLst>
            <a:ext uri="{FF2B5EF4-FFF2-40B4-BE49-F238E27FC236}">
              <a16:creationId xmlns:a16="http://schemas.microsoft.com/office/drawing/2014/main" id="{2029D413-4843-4023-BD5F-98B95109F3D5}"/>
            </a:ext>
          </a:extLst>
        </xdr:cNvPr>
        <xdr:cNvSpPr/>
      </xdr:nvSpPr>
      <xdr:spPr>
        <a:xfrm>
          <a:off x="3746500" y="6590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80772</xdr:rowOff>
    </xdr:from>
    <xdr:to>
      <xdr:col>24</xdr:col>
      <xdr:colOff>63500</xdr:colOff>
      <xdr:row>38</xdr:row>
      <xdr:rowOff>126492</xdr:rowOff>
    </xdr:to>
    <xdr:cxnSp macro="">
      <xdr:nvCxnSpPr>
        <xdr:cNvPr id="74" name="直線コネクタ 73">
          <a:extLst>
            <a:ext uri="{FF2B5EF4-FFF2-40B4-BE49-F238E27FC236}">
              <a16:creationId xmlns:a16="http://schemas.microsoft.com/office/drawing/2014/main" id="{2E9BB963-C399-4AF2-8A93-8C8B85A36417}"/>
            </a:ext>
          </a:extLst>
        </xdr:cNvPr>
        <xdr:cNvCxnSpPr/>
      </xdr:nvCxnSpPr>
      <xdr:spPr>
        <a:xfrm flipV="1">
          <a:off x="3797300" y="6595872"/>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52832</xdr:rowOff>
    </xdr:from>
    <xdr:to>
      <xdr:col>15</xdr:col>
      <xdr:colOff>101600</xdr:colOff>
      <xdr:row>38</xdr:row>
      <xdr:rowOff>154432</xdr:rowOff>
    </xdr:to>
    <xdr:sp macro="" textlink="">
      <xdr:nvSpPr>
        <xdr:cNvPr id="75" name="楕円 74">
          <a:extLst>
            <a:ext uri="{FF2B5EF4-FFF2-40B4-BE49-F238E27FC236}">
              <a16:creationId xmlns:a16="http://schemas.microsoft.com/office/drawing/2014/main" id="{39E8B1B1-2B4C-46D5-830F-B617A681BD2B}"/>
            </a:ext>
          </a:extLst>
        </xdr:cNvPr>
        <xdr:cNvSpPr/>
      </xdr:nvSpPr>
      <xdr:spPr>
        <a:xfrm>
          <a:off x="2857500" y="6567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103632</xdr:rowOff>
    </xdr:from>
    <xdr:to>
      <xdr:col>19</xdr:col>
      <xdr:colOff>177800</xdr:colOff>
      <xdr:row>38</xdr:row>
      <xdr:rowOff>126492</xdr:rowOff>
    </xdr:to>
    <xdr:cxnSp macro="">
      <xdr:nvCxnSpPr>
        <xdr:cNvPr id="76" name="直線コネクタ 75">
          <a:extLst>
            <a:ext uri="{FF2B5EF4-FFF2-40B4-BE49-F238E27FC236}">
              <a16:creationId xmlns:a16="http://schemas.microsoft.com/office/drawing/2014/main" id="{F53634EA-199B-4794-B744-41D6B2375008}"/>
            </a:ext>
          </a:extLst>
        </xdr:cNvPr>
        <xdr:cNvCxnSpPr/>
      </xdr:nvCxnSpPr>
      <xdr:spPr>
        <a:xfrm>
          <a:off x="2908300" y="6618732"/>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160274</xdr:rowOff>
    </xdr:from>
    <xdr:to>
      <xdr:col>10</xdr:col>
      <xdr:colOff>165100</xdr:colOff>
      <xdr:row>39</xdr:row>
      <xdr:rowOff>90424</xdr:rowOff>
    </xdr:to>
    <xdr:sp macro="" textlink="">
      <xdr:nvSpPr>
        <xdr:cNvPr id="77" name="楕円 76">
          <a:extLst>
            <a:ext uri="{FF2B5EF4-FFF2-40B4-BE49-F238E27FC236}">
              <a16:creationId xmlns:a16="http://schemas.microsoft.com/office/drawing/2014/main" id="{08E129D6-B14C-4611-A187-721CE3B249A1}"/>
            </a:ext>
          </a:extLst>
        </xdr:cNvPr>
        <xdr:cNvSpPr/>
      </xdr:nvSpPr>
      <xdr:spPr>
        <a:xfrm>
          <a:off x="1968500" y="6675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103632</xdr:rowOff>
    </xdr:from>
    <xdr:to>
      <xdr:col>15</xdr:col>
      <xdr:colOff>50800</xdr:colOff>
      <xdr:row>39</xdr:row>
      <xdr:rowOff>39624</xdr:rowOff>
    </xdr:to>
    <xdr:cxnSp macro="">
      <xdr:nvCxnSpPr>
        <xdr:cNvPr id="78" name="直線コネクタ 77">
          <a:extLst>
            <a:ext uri="{FF2B5EF4-FFF2-40B4-BE49-F238E27FC236}">
              <a16:creationId xmlns:a16="http://schemas.microsoft.com/office/drawing/2014/main" id="{4AC0488C-0191-4408-A8B8-E20C2F3694E9}"/>
            </a:ext>
          </a:extLst>
        </xdr:cNvPr>
        <xdr:cNvCxnSpPr/>
      </xdr:nvCxnSpPr>
      <xdr:spPr>
        <a:xfrm flipV="1">
          <a:off x="2019300" y="6618732"/>
          <a:ext cx="889000" cy="1074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148844</xdr:rowOff>
    </xdr:from>
    <xdr:to>
      <xdr:col>6</xdr:col>
      <xdr:colOff>38100</xdr:colOff>
      <xdr:row>39</xdr:row>
      <xdr:rowOff>78994</xdr:rowOff>
    </xdr:to>
    <xdr:sp macro="" textlink="">
      <xdr:nvSpPr>
        <xdr:cNvPr id="79" name="楕円 78">
          <a:extLst>
            <a:ext uri="{FF2B5EF4-FFF2-40B4-BE49-F238E27FC236}">
              <a16:creationId xmlns:a16="http://schemas.microsoft.com/office/drawing/2014/main" id="{8610EE23-934E-4D4E-B677-031154619069}"/>
            </a:ext>
          </a:extLst>
        </xdr:cNvPr>
        <xdr:cNvSpPr/>
      </xdr:nvSpPr>
      <xdr:spPr>
        <a:xfrm>
          <a:off x="1079500" y="6663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39</xdr:row>
      <xdr:rowOff>28194</xdr:rowOff>
    </xdr:from>
    <xdr:to>
      <xdr:col>10</xdr:col>
      <xdr:colOff>114300</xdr:colOff>
      <xdr:row>39</xdr:row>
      <xdr:rowOff>39624</xdr:rowOff>
    </xdr:to>
    <xdr:cxnSp macro="">
      <xdr:nvCxnSpPr>
        <xdr:cNvPr id="80" name="直線コネクタ 79">
          <a:extLst>
            <a:ext uri="{FF2B5EF4-FFF2-40B4-BE49-F238E27FC236}">
              <a16:creationId xmlns:a16="http://schemas.microsoft.com/office/drawing/2014/main" id="{E6821EEF-4B0C-460C-A4B1-883C7F4BED4C}"/>
            </a:ext>
          </a:extLst>
        </xdr:cNvPr>
        <xdr:cNvCxnSpPr/>
      </xdr:nvCxnSpPr>
      <xdr:spPr>
        <a:xfrm>
          <a:off x="1130300" y="6714744"/>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36</xdr:row>
      <xdr:rowOff>36085</xdr:rowOff>
    </xdr:from>
    <xdr:ext cx="405111" cy="259045"/>
    <xdr:sp macro="" textlink="">
      <xdr:nvSpPr>
        <xdr:cNvPr id="81" name="n_1aveValue【道路】&#10;有形固定資産減価償却率">
          <a:extLst>
            <a:ext uri="{FF2B5EF4-FFF2-40B4-BE49-F238E27FC236}">
              <a16:creationId xmlns:a16="http://schemas.microsoft.com/office/drawing/2014/main" id="{9BF3C0A8-D343-45F0-9CB9-2C451E0F6F85}"/>
            </a:ext>
          </a:extLst>
        </xdr:cNvPr>
        <xdr:cNvSpPr txBox="1"/>
      </xdr:nvSpPr>
      <xdr:spPr>
        <a:xfrm>
          <a:off x="3582044" y="62082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159529</xdr:rowOff>
    </xdr:from>
    <xdr:ext cx="405111" cy="259045"/>
    <xdr:sp macro="" textlink="">
      <xdr:nvSpPr>
        <xdr:cNvPr id="82" name="n_2aveValue【道路】&#10;有形固定資産減価償却率">
          <a:extLst>
            <a:ext uri="{FF2B5EF4-FFF2-40B4-BE49-F238E27FC236}">
              <a16:creationId xmlns:a16="http://schemas.microsoft.com/office/drawing/2014/main" id="{F5D3E9AF-52B3-4FB0-8589-C7DBDF26B161}"/>
            </a:ext>
          </a:extLst>
        </xdr:cNvPr>
        <xdr:cNvSpPr txBox="1"/>
      </xdr:nvSpPr>
      <xdr:spPr>
        <a:xfrm>
          <a:off x="2705744" y="61602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111523</xdr:rowOff>
    </xdr:from>
    <xdr:ext cx="405111" cy="259045"/>
    <xdr:sp macro="" textlink="">
      <xdr:nvSpPr>
        <xdr:cNvPr id="83" name="n_3aveValue【道路】&#10;有形固定資産減価償却率">
          <a:extLst>
            <a:ext uri="{FF2B5EF4-FFF2-40B4-BE49-F238E27FC236}">
              <a16:creationId xmlns:a16="http://schemas.microsoft.com/office/drawing/2014/main" id="{68351B45-A2E9-46C2-A506-34AB817E494F}"/>
            </a:ext>
          </a:extLst>
        </xdr:cNvPr>
        <xdr:cNvSpPr txBox="1"/>
      </xdr:nvSpPr>
      <xdr:spPr>
        <a:xfrm>
          <a:off x="1816744" y="61122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102379</xdr:rowOff>
    </xdr:from>
    <xdr:ext cx="405111" cy="259045"/>
    <xdr:sp macro="" textlink="">
      <xdr:nvSpPr>
        <xdr:cNvPr id="84" name="n_4aveValue【道路】&#10;有形固定資産減価償却率">
          <a:extLst>
            <a:ext uri="{FF2B5EF4-FFF2-40B4-BE49-F238E27FC236}">
              <a16:creationId xmlns:a16="http://schemas.microsoft.com/office/drawing/2014/main" id="{58FF552D-DC29-46E7-A91D-63BCCB054DD7}"/>
            </a:ext>
          </a:extLst>
        </xdr:cNvPr>
        <xdr:cNvSpPr txBox="1"/>
      </xdr:nvSpPr>
      <xdr:spPr>
        <a:xfrm>
          <a:off x="927744" y="61031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168419</xdr:rowOff>
    </xdr:from>
    <xdr:ext cx="405111" cy="259045"/>
    <xdr:sp macro="" textlink="">
      <xdr:nvSpPr>
        <xdr:cNvPr id="85" name="n_1mainValue【道路】&#10;有形固定資産減価償却率">
          <a:extLst>
            <a:ext uri="{FF2B5EF4-FFF2-40B4-BE49-F238E27FC236}">
              <a16:creationId xmlns:a16="http://schemas.microsoft.com/office/drawing/2014/main" id="{D50040C6-336A-423F-9438-E4EDF99987AE}"/>
            </a:ext>
          </a:extLst>
        </xdr:cNvPr>
        <xdr:cNvSpPr txBox="1"/>
      </xdr:nvSpPr>
      <xdr:spPr>
        <a:xfrm>
          <a:off x="3582044" y="66835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145559</xdr:rowOff>
    </xdr:from>
    <xdr:ext cx="405111" cy="259045"/>
    <xdr:sp macro="" textlink="">
      <xdr:nvSpPr>
        <xdr:cNvPr id="86" name="n_2mainValue【道路】&#10;有形固定資産減価償却率">
          <a:extLst>
            <a:ext uri="{FF2B5EF4-FFF2-40B4-BE49-F238E27FC236}">
              <a16:creationId xmlns:a16="http://schemas.microsoft.com/office/drawing/2014/main" id="{31008420-0E2E-4CB6-BAEA-BAB21022AD39}"/>
            </a:ext>
          </a:extLst>
        </xdr:cNvPr>
        <xdr:cNvSpPr txBox="1"/>
      </xdr:nvSpPr>
      <xdr:spPr>
        <a:xfrm>
          <a:off x="2705744" y="66606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81551</xdr:rowOff>
    </xdr:from>
    <xdr:ext cx="405111" cy="259045"/>
    <xdr:sp macro="" textlink="">
      <xdr:nvSpPr>
        <xdr:cNvPr id="87" name="n_3mainValue【道路】&#10;有形固定資産減価償却率">
          <a:extLst>
            <a:ext uri="{FF2B5EF4-FFF2-40B4-BE49-F238E27FC236}">
              <a16:creationId xmlns:a16="http://schemas.microsoft.com/office/drawing/2014/main" id="{8F0FC1A3-8C41-4568-9AD3-9557DCBDC99C}"/>
            </a:ext>
          </a:extLst>
        </xdr:cNvPr>
        <xdr:cNvSpPr txBox="1"/>
      </xdr:nvSpPr>
      <xdr:spPr>
        <a:xfrm>
          <a:off x="1816744" y="67681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70121</xdr:rowOff>
    </xdr:from>
    <xdr:ext cx="405111" cy="259045"/>
    <xdr:sp macro="" textlink="">
      <xdr:nvSpPr>
        <xdr:cNvPr id="88" name="n_4mainValue【道路】&#10;有形固定資産減価償却率">
          <a:extLst>
            <a:ext uri="{FF2B5EF4-FFF2-40B4-BE49-F238E27FC236}">
              <a16:creationId xmlns:a16="http://schemas.microsoft.com/office/drawing/2014/main" id="{73180FB0-E6C7-4A36-919E-0617984EA1CF}"/>
            </a:ext>
          </a:extLst>
        </xdr:cNvPr>
        <xdr:cNvSpPr txBox="1"/>
      </xdr:nvSpPr>
      <xdr:spPr>
        <a:xfrm>
          <a:off x="927744" y="67566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5D84E07C-95C5-4BB6-9C4B-8DB37805B73E}"/>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E73593E1-3BC6-4391-BF67-5929E75A3F8D}"/>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2A69AC0A-C4B7-45D8-9D14-54E977764604}"/>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D898485A-46E2-4C5B-8AAA-A863B7AA1A68}"/>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3D8A8028-53AF-4C82-BF6B-8CD1BE97D68B}"/>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14C8DABF-9AE1-4B42-BDAF-4D4FEB4D61B4}"/>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A92C4BB2-5DDC-48E8-AB2F-14A6DA0E3144}"/>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D356C8ED-C8F0-4D5F-8BD9-566C1CF4F09D}"/>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D7A78538-4521-42C3-912A-03CD91960AD9}"/>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27202431-FBF7-43DA-BE04-6C58E1A42D9F}"/>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9" name="直線コネクタ 98">
          <a:extLst>
            <a:ext uri="{FF2B5EF4-FFF2-40B4-BE49-F238E27FC236}">
              <a16:creationId xmlns:a16="http://schemas.microsoft.com/office/drawing/2014/main" id="{7510AACC-F22A-4588-9709-F2FB874FD8D2}"/>
            </a:ext>
          </a:extLst>
        </xdr:cNvPr>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0" name="テキスト ボックス 99">
          <a:extLst>
            <a:ext uri="{FF2B5EF4-FFF2-40B4-BE49-F238E27FC236}">
              <a16:creationId xmlns:a16="http://schemas.microsoft.com/office/drawing/2014/main" id="{2C26F082-72FA-4999-8744-BDB5392E7178}"/>
            </a:ext>
          </a:extLst>
        </xdr:cNvPr>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1" name="直線コネクタ 100">
          <a:extLst>
            <a:ext uri="{FF2B5EF4-FFF2-40B4-BE49-F238E27FC236}">
              <a16:creationId xmlns:a16="http://schemas.microsoft.com/office/drawing/2014/main" id="{C41CEF41-E3EB-45A4-9A6B-41293A65EEEE}"/>
            </a:ext>
          </a:extLst>
        </xdr:cNvPr>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29227</xdr:rowOff>
    </xdr:from>
    <xdr:ext cx="467179" cy="259045"/>
    <xdr:sp macro="" textlink="">
      <xdr:nvSpPr>
        <xdr:cNvPr id="102" name="テキスト ボックス 101">
          <a:extLst>
            <a:ext uri="{FF2B5EF4-FFF2-40B4-BE49-F238E27FC236}">
              <a16:creationId xmlns:a16="http://schemas.microsoft.com/office/drawing/2014/main" id="{EE3A6F19-7DC9-4849-A4C1-AEDDFDA8A03C}"/>
            </a:ext>
          </a:extLst>
        </xdr:cNvPr>
        <xdr:cNvSpPr txBox="1"/>
      </xdr:nvSpPr>
      <xdr:spPr>
        <a:xfrm>
          <a:off x="6136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3" name="直線コネクタ 102">
          <a:extLst>
            <a:ext uri="{FF2B5EF4-FFF2-40B4-BE49-F238E27FC236}">
              <a16:creationId xmlns:a16="http://schemas.microsoft.com/office/drawing/2014/main" id="{F7D7F707-3ADB-4170-B111-40A8760652D2}"/>
            </a:ext>
          </a:extLst>
        </xdr:cNvPr>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162577</xdr:rowOff>
    </xdr:from>
    <xdr:ext cx="531299" cy="259045"/>
    <xdr:sp macro="" textlink="">
      <xdr:nvSpPr>
        <xdr:cNvPr id="104" name="テキスト ボックス 103">
          <a:extLst>
            <a:ext uri="{FF2B5EF4-FFF2-40B4-BE49-F238E27FC236}">
              <a16:creationId xmlns:a16="http://schemas.microsoft.com/office/drawing/2014/main" id="{86EE9721-2660-4BC3-99FE-B24907A8C211}"/>
            </a:ext>
          </a:extLst>
        </xdr:cNvPr>
        <xdr:cNvSpPr txBox="1"/>
      </xdr:nvSpPr>
      <xdr:spPr>
        <a:xfrm>
          <a:off x="6072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5" name="直線コネクタ 104">
          <a:extLst>
            <a:ext uri="{FF2B5EF4-FFF2-40B4-BE49-F238E27FC236}">
              <a16:creationId xmlns:a16="http://schemas.microsoft.com/office/drawing/2014/main" id="{E76B4F16-D3D3-4503-AD16-0D0E50FAD55C}"/>
            </a:ext>
          </a:extLst>
        </xdr:cNvPr>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124477</xdr:rowOff>
    </xdr:from>
    <xdr:ext cx="531299" cy="259045"/>
    <xdr:sp macro="" textlink="">
      <xdr:nvSpPr>
        <xdr:cNvPr id="106" name="テキスト ボックス 105">
          <a:extLst>
            <a:ext uri="{FF2B5EF4-FFF2-40B4-BE49-F238E27FC236}">
              <a16:creationId xmlns:a16="http://schemas.microsoft.com/office/drawing/2014/main" id="{96F2DADC-0618-4E92-80DF-E9B4939E878A}"/>
            </a:ext>
          </a:extLst>
        </xdr:cNvPr>
        <xdr:cNvSpPr txBox="1"/>
      </xdr:nvSpPr>
      <xdr:spPr>
        <a:xfrm>
          <a:off x="6072701" y="595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7" name="直線コネクタ 106">
          <a:extLst>
            <a:ext uri="{FF2B5EF4-FFF2-40B4-BE49-F238E27FC236}">
              <a16:creationId xmlns:a16="http://schemas.microsoft.com/office/drawing/2014/main" id="{B9761BDF-4330-4B8C-A737-8C7E5FBCD61E}"/>
            </a:ext>
          </a:extLst>
        </xdr:cNvPr>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86377</xdr:rowOff>
    </xdr:from>
    <xdr:ext cx="531299" cy="259045"/>
    <xdr:sp macro="" textlink="">
      <xdr:nvSpPr>
        <xdr:cNvPr id="108" name="テキスト ボックス 107">
          <a:extLst>
            <a:ext uri="{FF2B5EF4-FFF2-40B4-BE49-F238E27FC236}">
              <a16:creationId xmlns:a16="http://schemas.microsoft.com/office/drawing/2014/main" id="{720A2366-1635-4229-B138-4C2A881CBA20}"/>
            </a:ext>
          </a:extLst>
        </xdr:cNvPr>
        <xdr:cNvSpPr txBox="1"/>
      </xdr:nvSpPr>
      <xdr:spPr>
        <a:xfrm>
          <a:off x="6072701" y="557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39106D92-EF0D-4713-83E9-3E566A535264}"/>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0" name="テキスト ボックス 109">
          <a:extLst>
            <a:ext uri="{FF2B5EF4-FFF2-40B4-BE49-F238E27FC236}">
              <a16:creationId xmlns:a16="http://schemas.microsoft.com/office/drawing/2014/main" id="{7F0A5E76-3127-457D-BFE5-1CB44120D393}"/>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道路】&#10;一人当たり延長グラフ枠">
          <a:extLst>
            <a:ext uri="{FF2B5EF4-FFF2-40B4-BE49-F238E27FC236}">
              <a16:creationId xmlns:a16="http://schemas.microsoft.com/office/drawing/2014/main" id="{E76D2350-2544-4D9B-98F8-D8D5FEA773F4}"/>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161087</xdr:rowOff>
    </xdr:from>
    <xdr:to>
      <xdr:col>54</xdr:col>
      <xdr:colOff>189865</xdr:colOff>
      <xdr:row>41</xdr:row>
      <xdr:rowOff>103937</xdr:rowOff>
    </xdr:to>
    <xdr:cxnSp macro="">
      <xdr:nvCxnSpPr>
        <xdr:cNvPr id="112" name="直線コネクタ 111">
          <a:extLst>
            <a:ext uri="{FF2B5EF4-FFF2-40B4-BE49-F238E27FC236}">
              <a16:creationId xmlns:a16="http://schemas.microsoft.com/office/drawing/2014/main" id="{9C15825E-05A5-4E28-9850-880011BB4152}"/>
            </a:ext>
          </a:extLst>
        </xdr:cNvPr>
        <xdr:cNvCxnSpPr/>
      </xdr:nvCxnSpPr>
      <xdr:spPr>
        <a:xfrm flipV="1">
          <a:off x="10476865" y="5818937"/>
          <a:ext cx="0" cy="13144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107764</xdr:rowOff>
    </xdr:from>
    <xdr:ext cx="469744" cy="259045"/>
    <xdr:sp macro="" textlink="">
      <xdr:nvSpPr>
        <xdr:cNvPr id="113" name="【道路】&#10;一人当たり延長最小値テキスト">
          <a:extLst>
            <a:ext uri="{FF2B5EF4-FFF2-40B4-BE49-F238E27FC236}">
              <a16:creationId xmlns:a16="http://schemas.microsoft.com/office/drawing/2014/main" id="{E0201F48-4E8C-4A97-B913-196816AA2719}"/>
            </a:ext>
          </a:extLst>
        </xdr:cNvPr>
        <xdr:cNvSpPr txBox="1"/>
      </xdr:nvSpPr>
      <xdr:spPr>
        <a:xfrm>
          <a:off x="10515600" y="7137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103937</xdr:rowOff>
    </xdr:from>
    <xdr:to>
      <xdr:col>55</xdr:col>
      <xdr:colOff>88900</xdr:colOff>
      <xdr:row>41</xdr:row>
      <xdr:rowOff>103937</xdr:rowOff>
    </xdr:to>
    <xdr:cxnSp macro="">
      <xdr:nvCxnSpPr>
        <xdr:cNvPr id="114" name="直線コネクタ 113">
          <a:extLst>
            <a:ext uri="{FF2B5EF4-FFF2-40B4-BE49-F238E27FC236}">
              <a16:creationId xmlns:a16="http://schemas.microsoft.com/office/drawing/2014/main" id="{4E488517-7B9D-4F00-A6A6-A55C4C8EDFAF}"/>
            </a:ext>
          </a:extLst>
        </xdr:cNvPr>
        <xdr:cNvCxnSpPr/>
      </xdr:nvCxnSpPr>
      <xdr:spPr>
        <a:xfrm>
          <a:off x="10388600" y="71333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107764</xdr:rowOff>
    </xdr:from>
    <xdr:ext cx="534377" cy="259045"/>
    <xdr:sp macro="" textlink="">
      <xdr:nvSpPr>
        <xdr:cNvPr id="115" name="【道路】&#10;一人当たり延長最大値テキスト">
          <a:extLst>
            <a:ext uri="{FF2B5EF4-FFF2-40B4-BE49-F238E27FC236}">
              <a16:creationId xmlns:a16="http://schemas.microsoft.com/office/drawing/2014/main" id="{B1BCB756-B764-4AE0-8067-2AA5AB707E1F}"/>
            </a:ext>
          </a:extLst>
        </xdr:cNvPr>
        <xdr:cNvSpPr txBox="1"/>
      </xdr:nvSpPr>
      <xdr:spPr>
        <a:xfrm>
          <a:off x="10515600" y="55941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161087</xdr:rowOff>
    </xdr:from>
    <xdr:to>
      <xdr:col>55</xdr:col>
      <xdr:colOff>88900</xdr:colOff>
      <xdr:row>33</xdr:row>
      <xdr:rowOff>161087</xdr:rowOff>
    </xdr:to>
    <xdr:cxnSp macro="">
      <xdr:nvCxnSpPr>
        <xdr:cNvPr id="116" name="直線コネクタ 115">
          <a:extLst>
            <a:ext uri="{FF2B5EF4-FFF2-40B4-BE49-F238E27FC236}">
              <a16:creationId xmlns:a16="http://schemas.microsoft.com/office/drawing/2014/main" id="{86F9E6DF-7C6B-4B12-9EEE-20FD11E6B3F8}"/>
            </a:ext>
          </a:extLst>
        </xdr:cNvPr>
        <xdr:cNvCxnSpPr/>
      </xdr:nvCxnSpPr>
      <xdr:spPr>
        <a:xfrm>
          <a:off x="10388600" y="58189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56101</xdr:rowOff>
    </xdr:from>
    <xdr:ext cx="469744" cy="259045"/>
    <xdr:sp macro="" textlink="">
      <xdr:nvSpPr>
        <xdr:cNvPr id="117" name="【道路】&#10;一人当たり延長平均値テキスト">
          <a:extLst>
            <a:ext uri="{FF2B5EF4-FFF2-40B4-BE49-F238E27FC236}">
              <a16:creationId xmlns:a16="http://schemas.microsoft.com/office/drawing/2014/main" id="{E9A09A3C-F64E-4D63-B97E-39659A6BBCC4}"/>
            </a:ext>
          </a:extLst>
        </xdr:cNvPr>
        <xdr:cNvSpPr txBox="1"/>
      </xdr:nvSpPr>
      <xdr:spPr>
        <a:xfrm>
          <a:off x="10515600" y="67426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77674</xdr:rowOff>
    </xdr:from>
    <xdr:to>
      <xdr:col>55</xdr:col>
      <xdr:colOff>50800</xdr:colOff>
      <xdr:row>40</xdr:row>
      <xdr:rowOff>7824</xdr:rowOff>
    </xdr:to>
    <xdr:sp macro="" textlink="">
      <xdr:nvSpPr>
        <xdr:cNvPr id="118" name="フローチャート: 判断 117">
          <a:extLst>
            <a:ext uri="{FF2B5EF4-FFF2-40B4-BE49-F238E27FC236}">
              <a16:creationId xmlns:a16="http://schemas.microsoft.com/office/drawing/2014/main" id="{1980719A-7D51-4F6C-98C2-CA93D6DA84EA}"/>
            </a:ext>
          </a:extLst>
        </xdr:cNvPr>
        <xdr:cNvSpPr/>
      </xdr:nvSpPr>
      <xdr:spPr>
        <a:xfrm>
          <a:off x="10426700" y="6764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84760</xdr:rowOff>
    </xdr:from>
    <xdr:to>
      <xdr:col>50</xdr:col>
      <xdr:colOff>165100</xdr:colOff>
      <xdr:row>40</xdr:row>
      <xdr:rowOff>14910</xdr:rowOff>
    </xdr:to>
    <xdr:sp macro="" textlink="">
      <xdr:nvSpPr>
        <xdr:cNvPr id="119" name="フローチャート: 判断 118">
          <a:extLst>
            <a:ext uri="{FF2B5EF4-FFF2-40B4-BE49-F238E27FC236}">
              <a16:creationId xmlns:a16="http://schemas.microsoft.com/office/drawing/2014/main" id="{CE590B8F-D483-4583-93F4-FBD355596E02}"/>
            </a:ext>
          </a:extLst>
        </xdr:cNvPr>
        <xdr:cNvSpPr/>
      </xdr:nvSpPr>
      <xdr:spPr>
        <a:xfrm>
          <a:off x="9588500" y="6771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91237</xdr:rowOff>
    </xdr:from>
    <xdr:to>
      <xdr:col>46</xdr:col>
      <xdr:colOff>38100</xdr:colOff>
      <xdr:row>40</xdr:row>
      <xdr:rowOff>21387</xdr:rowOff>
    </xdr:to>
    <xdr:sp macro="" textlink="">
      <xdr:nvSpPr>
        <xdr:cNvPr id="120" name="フローチャート: 判断 119">
          <a:extLst>
            <a:ext uri="{FF2B5EF4-FFF2-40B4-BE49-F238E27FC236}">
              <a16:creationId xmlns:a16="http://schemas.microsoft.com/office/drawing/2014/main" id="{39AC1C3D-27AC-4EFA-8F38-F4CE8B1B3173}"/>
            </a:ext>
          </a:extLst>
        </xdr:cNvPr>
        <xdr:cNvSpPr/>
      </xdr:nvSpPr>
      <xdr:spPr>
        <a:xfrm>
          <a:off x="8699500" y="67777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86208</xdr:rowOff>
    </xdr:from>
    <xdr:to>
      <xdr:col>41</xdr:col>
      <xdr:colOff>101600</xdr:colOff>
      <xdr:row>40</xdr:row>
      <xdr:rowOff>16358</xdr:rowOff>
    </xdr:to>
    <xdr:sp macro="" textlink="">
      <xdr:nvSpPr>
        <xdr:cNvPr id="121" name="フローチャート: 判断 120">
          <a:extLst>
            <a:ext uri="{FF2B5EF4-FFF2-40B4-BE49-F238E27FC236}">
              <a16:creationId xmlns:a16="http://schemas.microsoft.com/office/drawing/2014/main" id="{E41F6BD8-122A-42DA-81ED-3E76F6EF1011}"/>
            </a:ext>
          </a:extLst>
        </xdr:cNvPr>
        <xdr:cNvSpPr/>
      </xdr:nvSpPr>
      <xdr:spPr>
        <a:xfrm>
          <a:off x="7810500" y="67727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67767</xdr:rowOff>
    </xdr:from>
    <xdr:to>
      <xdr:col>36</xdr:col>
      <xdr:colOff>165100</xdr:colOff>
      <xdr:row>39</xdr:row>
      <xdr:rowOff>169367</xdr:rowOff>
    </xdr:to>
    <xdr:sp macro="" textlink="">
      <xdr:nvSpPr>
        <xdr:cNvPr id="122" name="フローチャート: 判断 121">
          <a:extLst>
            <a:ext uri="{FF2B5EF4-FFF2-40B4-BE49-F238E27FC236}">
              <a16:creationId xmlns:a16="http://schemas.microsoft.com/office/drawing/2014/main" id="{200175BB-D9DA-4097-835A-8EF0DDD0B577}"/>
            </a:ext>
          </a:extLst>
        </xdr:cNvPr>
        <xdr:cNvSpPr/>
      </xdr:nvSpPr>
      <xdr:spPr>
        <a:xfrm>
          <a:off x="6921500" y="6754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C01343A6-8A84-4433-8F80-7903E63D6A59}"/>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7EB924A5-31F4-47BF-BC47-10E9AA7FBBA4}"/>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CDD4AB0D-7279-4425-900A-B009302BB96A}"/>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F01B5DA2-FCEF-4F60-AEBE-9C8E76A7D5AC}"/>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A685FDB2-989E-42EE-93C8-4CB2AE08D528}"/>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75311</xdr:rowOff>
    </xdr:from>
    <xdr:to>
      <xdr:col>55</xdr:col>
      <xdr:colOff>50800</xdr:colOff>
      <xdr:row>40</xdr:row>
      <xdr:rowOff>5461</xdr:rowOff>
    </xdr:to>
    <xdr:sp macro="" textlink="">
      <xdr:nvSpPr>
        <xdr:cNvPr id="128" name="楕円 127">
          <a:extLst>
            <a:ext uri="{FF2B5EF4-FFF2-40B4-BE49-F238E27FC236}">
              <a16:creationId xmlns:a16="http://schemas.microsoft.com/office/drawing/2014/main" id="{EB77EA30-E2D1-4252-925F-E6FD43417976}"/>
            </a:ext>
          </a:extLst>
        </xdr:cNvPr>
        <xdr:cNvSpPr/>
      </xdr:nvSpPr>
      <xdr:spPr>
        <a:xfrm>
          <a:off x="10426700" y="6761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38</xdr:row>
      <xdr:rowOff>98188</xdr:rowOff>
    </xdr:from>
    <xdr:ext cx="469744" cy="259045"/>
    <xdr:sp macro="" textlink="">
      <xdr:nvSpPr>
        <xdr:cNvPr id="129" name="【道路】&#10;一人当たり延長該当値テキスト">
          <a:extLst>
            <a:ext uri="{FF2B5EF4-FFF2-40B4-BE49-F238E27FC236}">
              <a16:creationId xmlns:a16="http://schemas.microsoft.com/office/drawing/2014/main" id="{FD62B5A2-0E2D-4399-B482-B9993CCA3873}"/>
            </a:ext>
          </a:extLst>
        </xdr:cNvPr>
        <xdr:cNvSpPr txBox="1"/>
      </xdr:nvSpPr>
      <xdr:spPr>
        <a:xfrm>
          <a:off x="10515600" y="6613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77292</xdr:rowOff>
    </xdr:from>
    <xdr:to>
      <xdr:col>50</xdr:col>
      <xdr:colOff>165100</xdr:colOff>
      <xdr:row>40</xdr:row>
      <xdr:rowOff>7442</xdr:rowOff>
    </xdr:to>
    <xdr:sp macro="" textlink="">
      <xdr:nvSpPr>
        <xdr:cNvPr id="130" name="楕円 129">
          <a:extLst>
            <a:ext uri="{FF2B5EF4-FFF2-40B4-BE49-F238E27FC236}">
              <a16:creationId xmlns:a16="http://schemas.microsoft.com/office/drawing/2014/main" id="{B8C9F1A7-F1A2-42EC-BCA0-179589FE0F1A}"/>
            </a:ext>
          </a:extLst>
        </xdr:cNvPr>
        <xdr:cNvSpPr/>
      </xdr:nvSpPr>
      <xdr:spPr>
        <a:xfrm>
          <a:off x="9588500" y="6763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126111</xdr:rowOff>
    </xdr:from>
    <xdr:to>
      <xdr:col>55</xdr:col>
      <xdr:colOff>0</xdr:colOff>
      <xdr:row>39</xdr:row>
      <xdr:rowOff>128092</xdr:rowOff>
    </xdr:to>
    <xdr:cxnSp macro="">
      <xdr:nvCxnSpPr>
        <xdr:cNvPr id="131" name="直線コネクタ 130">
          <a:extLst>
            <a:ext uri="{FF2B5EF4-FFF2-40B4-BE49-F238E27FC236}">
              <a16:creationId xmlns:a16="http://schemas.microsoft.com/office/drawing/2014/main" id="{6D86B77D-01D9-4B49-ACBD-B8CF28F2C1A0}"/>
            </a:ext>
          </a:extLst>
        </xdr:cNvPr>
        <xdr:cNvCxnSpPr/>
      </xdr:nvCxnSpPr>
      <xdr:spPr>
        <a:xfrm flipV="1">
          <a:off x="9639300" y="6812661"/>
          <a:ext cx="838200" cy="1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78816</xdr:rowOff>
    </xdr:from>
    <xdr:to>
      <xdr:col>46</xdr:col>
      <xdr:colOff>38100</xdr:colOff>
      <xdr:row>40</xdr:row>
      <xdr:rowOff>8966</xdr:rowOff>
    </xdr:to>
    <xdr:sp macro="" textlink="">
      <xdr:nvSpPr>
        <xdr:cNvPr id="132" name="楕円 131">
          <a:extLst>
            <a:ext uri="{FF2B5EF4-FFF2-40B4-BE49-F238E27FC236}">
              <a16:creationId xmlns:a16="http://schemas.microsoft.com/office/drawing/2014/main" id="{24DBFF1F-D78B-4827-8BBD-85750D4B8DA1}"/>
            </a:ext>
          </a:extLst>
        </xdr:cNvPr>
        <xdr:cNvSpPr/>
      </xdr:nvSpPr>
      <xdr:spPr>
        <a:xfrm>
          <a:off x="8699500" y="6765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128092</xdr:rowOff>
    </xdr:from>
    <xdr:to>
      <xdr:col>50</xdr:col>
      <xdr:colOff>114300</xdr:colOff>
      <xdr:row>39</xdr:row>
      <xdr:rowOff>129616</xdr:rowOff>
    </xdr:to>
    <xdr:cxnSp macro="">
      <xdr:nvCxnSpPr>
        <xdr:cNvPr id="133" name="直線コネクタ 132">
          <a:extLst>
            <a:ext uri="{FF2B5EF4-FFF2-40B4-BE49-F238E27FC236}">
              <a16:creationId xmlns:a16="http://schemas.microsoft.com/office/drawing/2014/main" id="{054AC7B8-B02F-49D4-85B6-989C5807073E}"/>
            </a:ext>
          </a:extLst>
        </xdr:cNvPr>
        <xdr:cNvCxnSpPr/>
      </xdr:nvCxnSpPr>
      <xdr:spPr>
        <a:xfrm flipV="1">
          <a:off x="8750300" y="6814642"/>
          <a:ext cx="8890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80035</xdr:rowOff>
    </xdr:from>
    <xdr:to>
      <xdr:col>41</xdr:col>
      <xdr:colOff>101600</xdr:colOff>
      <xdr:row>40</xdr:row>
      <xdr:rowOff>10185</xdr:rowOff>
    </xdr:to>
    <xdr:sp macro="" textlink="">
      <xdr:nvSpPr>
        <xdr:cNvPr id="134" name="楕円 133">
          <a:extLst>
            <a:ext uri="{FF2B5EF4-FFF2-40B4-BE49-F238E27FC236}">
              <a16:creationId xmlns:a16="http://schemas.microsoft.com/office/drawing/2014/main" id="{F1E238D3-A914-458E-9A0E-3456BD38C18B}"/>
            </a:ext>
          </a:extLst>
        </xdr:cNvPr>
        <xdr:cNvSpPr/>
      </xdr:nvSpPr>
      <xdr:spPr>
        <a:xfrm>
          <a:off x="7810500" y="6766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129616</xdr:rowOff>
    </xdr:from>
    <xdr:to>
      <xdr:col>45</xdr:col>
      <xdr:colOff>177800</xdr:colOff>
      <xdr:row>39</xdr:row>
      <xdr:rowOff>130835</xdr:rowOff>
    </xdr:to>
    <xdr:cxnSp macro="">
      <xdr:nvCxnSpPr>
        <xdr:cNvPr id="135" name="直線コネクタ 134">
          <a:extLst>
            <a:ext uri="{FF2B5EF4-FFF2-40B4-BE49-F238E27FC236}">
              <a16:creationId xmlns:a16="http://schemas.microsoft.com/office/drawing/2014/main" id="{DB3C3766-5708-4C5D-9615-871989EDF052}"/>
            </a:ext>
          </a:extLst>
        </xdr:cNvPr>
        <xdr:cNvCxnSpPr/>
      </xdr:nvCxnSpPr>
      <xdr:spPr>
        <a:xfrm flipV="1">
          <a:off x="7861300" y="6816166"/>
          <a:ext cx="889000" cy="12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80645</xdr:rowOff>
    </xdr:from>
    <xdr:to>
      <xdr:col>36</xdr:col>
      <xdr:colOff>165100</xdr:colOff>
      <xdr:row>40</xdr:row>
      <xdr:rowOff>10795</xdr:rowOff>
    </xdr:to>
    <xdr:sp macro="" textlink="">
      <xdr:nvSpPr>
        <xdr:cNvPr id="136" name="楕円 135">
          <a:extLst>
            <a:ext uri="{FF2B5EF4-FFF2-40B4-BE49-F238E27FC236}">
              <a16:creationId xmlns:a16="http://schemas.microsoft.com/office/drawing/2014/main" id="{F0AC7D88-5DB3-415E-A86A-EC2377A31B2B}"/>
            </a:ext>
          </a:extLst>
        </xdr:cNvPr>
        <xdr:cNvSpPr/>
      </xdr:nvSpPr>
      <xdr:spPr>
        <a:xfrm>
          <a:off x="6921500" y="6767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130835</xdr:rowOff>
    </xdr:from>
    <xdr:to>
      <xdr:col>41</xdr:col>
      <xdr:colOff>50800</xdr:colOff>
      <xdr:row>39</xdr:row>
      <xdr:rowOff>131445</xdr:rowOff>
    </xdr:to>
    <xdr:cxnSp macro="">
      <xdr:nvCxnSpPr>
        <xdr:cNvPr id="137" name="直線コネクタ 136">
          <a:extLst>
            <a:ext uri="{FF2B5EF4-FFF2-40B4-BE49-F238E27FC236}">
              <a16:creationId xmlns:a16="http://schemas.microsoft.com/office/drawing/2014/main" id="{03F8B65B-4B3E-4F28-96C8-26D1824BC699}"/>
            </a:ext>
          </a:extLst>
        </xdr:cNvPr>
        <xdr:cNvCxnSpPr/>
      </xdr:nvCxnSpPr>
      <xdr:spPr>
        <a:xfrm flipV="1">
          <a:off x="6972300" y="6817385"/>
          <a:ext cx="889000" cy="6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6037</xdr:rowOff>
    </xdr:from>
    <xdr:ext cx="469744" cy="259045"/>
    <xdr:sp macro="" textlink="">
      <xdr:nvSpPr>
        <xdr:cNvPr id="138" name="n_1aveValue【道路】&#10;一人当たり延長">
          <a:extLst>
            <a:ext uri="{FF2B5EF4-FFF2-40B4-BE49-F238E27FC236}">
              <a16:creationId xmlns:a16="http://schemas.microsoft.com/office/drawing/2014/main" id="{C8973CB8-4B16-45B9-BE12-FDD1826AFC01}"/>
            </a:ext>
          </a:extLst>
        </xdr:cNvPr>
        <xdr:cNvSpPr txBox="1"/>
      </xdr:nvSpPr>
      <xdr:spPr>
        <a:xfrm>
          <a:off x="9391727" y="6864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12514</xdr:rowOff>
    </xdr:from>
    <xdr:ext cx="469744" cy="259045"/>
    <xdr:sp macro="" textlink="">
      <xdr:nvSpPr>
        <xdr:cNvPr id="139" name="n_2aveValue【道路】&#10;一人当たり延長">
          <a:extLst>
            <a:ext uri="{FF2B5EF4-FFF2-40B4-BE49-F238E27FC236}">
              <a16:creationId xmlns:a16="http://schemas.microsoft.com/office/drawing/2014/main" id="{D1687C5B-491A-4399-9028-86D98D9FC4D6}"/>
            </a:ext>
          </a:extLst>
        </xdr:cNvPr>
        <xdr:cNvSpPr txBox="1"/>
      </xdr:nvSpPr>
      <xdr:spPr>
        <a:xfrm>
          <a:off x="8515427" y="68705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7485</xdr:rowOff>
    </xdr:from>
    <xdr:ext cx="469744" cy="259045"/>
    <xdr:sp macro="" textlink="">
      <xdr:nvSpPr>
        <xdr:cNvPr id="140" name="n_3aveValue【道路】&#10;一人当たり延長">
          <a:extLst>
            <a:ext uri="{FF2B5EF4-FFF2-40B4-BE49-F238E27FC236}">
              <a16:creationId xmlns:a16="http://schemas.microsoft.com/office/drawing/2014/main" id="{83967B61-F644-4F29-937E-F230428D7173}"/>
            </a:ext>
          </a:extLst>
        </xdr:cNvPr>
        <xdr:cNvSpPr txBox="1"/>
      </xdr:nvSpPr>
      <xdr:spPr>
        <a:xfrm>
          <a:off x="7626427" y="68654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14444</xdr:rowOff>
    </xdr:from>
    <xdr:ext cx="469744" cy="259045"/>
    <xdr:sp macro="" textlink="">
      <xdr:nvSpPr>
        <xdr:cNvPr id="141" name="n_4aveValue【道路】&#10;一人当たり延長">
          <a:extLst>
            <a:ext uri="{FF2B5EF4-FFF2-40B4-BE49-F238E27FC236}">
              <a16:creationId xmlns:a16="http://schemas.microsoft.com/office/drawing/2014/main" id="{02A2878A-F1C2-4D1B-9E0B-5028FFD29F69}"/>
            </a:ext>
          </a:extLst>
        </xdr:cNvPr>
        <xdr:cNvSpPr txBox="1"/>
      </xdr:nvSpPr>
      <xdr:spPr>
        <a:xfrm>
          <a:off x="6737427" y="65295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38</xdr:row>
      <xdr:rowOff>23969</xdr:rowOff>
    </xdr:from>
    <xdr:ext cx="469744" cy="259045"/>
    <xdr:sp macro="" textlink="">
      <xdr:nvSpPr>
        <xdr:cNvPr id="142" name="n_1mainValue【道路】&#10;一人当たり延長">
          <a:extLst>
            <a:ext uri="{FF2B5EF4-FFF2-40B4-BE49-F238E27FC236}">
              <a16:creationId xmlns:a16="http://schemas.microsoft.com/office/drawing/2014/main" id="{86DD4312-4FF0-4E19-AC42-38310580BB26}"/>
            </a:ext>
          </a:extLst>
        </xdr:cNvPr>
        <xdr:cNvSpPr txBox="1"/>
      </xdr:nvSpPr>
      <xdr:spPr>
        <a:xfrm>
          <a:off x="9391727" y="65390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25493</xdr:rowOff>
    </xdr:from>
    <xdr:ext cx="469744" cy="259045"/>
    <xdr:sp macro="" textlink="">
      <xdr:nvSpPr>
        <xdr:cNvPr id="143" name="n_2mainValue【道路】&#10;一人当たり延長">
          <a:extLst>
            <a:ext uri="{FF2B5EF4-FFF2-40B4-BE49-F238E27FC236}">
              <a16:creationId xmlns:a16="http://schemas.microsoft.com/office/drawing/2014/main" id="{15525200-DC26-405A-A05B-44D1A19C2F9A}"/>
            </a:ext>
          </a:extLst>
        </xdr:cNvPr>
        <xdr:cNvSpPr txBox="1"/>
      </xdr:nvSpPr>
      <xdr:spPr>
        <a:xfrm>
          <a:off x="8515427" y="65405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26712</xdr:rowOff>
    </xdr:from>
    <xdr:ext cx="469744" cy="259045"/>
    <xdr:sp macro="" textlink="">
      <xdr:nvSpPr>
        <xdr:cNvPr id="144" name="n_3mainValue【道路】&#10;一人当たり延長">
          <a:extLst>
            <a:ext uri="{FF2B5EF4-FFF2-40B4-BE49-F238E27FC236}">
              <a16:creationId xmlns:a16="http://schemas.microsoft.com/office/drawing/2014/main" id="{DE78A302-AD13-4969-B595-F41B4836F551}"/>
            </a:ext>
          </a:extLst>
        </xdr:cNvPr>
        <xdr:cNvSpPr txBox="1"/>
      </xdr:nvSpPr>
      <xdr:spPr>
        <a:xfrm>
          <a:off x="7626427" y="65418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1922</xdr:rowOff>
    </xdr:from>
    <xdr:ext cx="469744" cy="259045"/>
    <xdr:sp macro="" textlink="">
      <xdr:nvSpPr>
        <xdr:cNvPr id="145" name="n_4mainValue【道路】&#10;一人当たり延長">
          <a:extLst>
            <a:ext uri="{FF2B5EF4-FFF2-40B4-BE49-F238E27FC236}">
              <a16:creationId xmlns:a16="http://schemas.microsoft.com/office/drawing/2014/main" id="{00523A1D-19AC-424A-8766-8B3FF79E9C8E}"/>
            </a:ext>
          </a:extLst>
        </xdr:cNvPr>
        <xdr:cNvSpPr txBox="1"/>
      </xdr:nvSpPr>
      <xdr:spPr>
        <a:xfrm>
          <a:off x="6737427" y="68599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0EEB9B6F-95AB-49DE-8897-1845527B493E}"/>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71E5CDD5-3761-4DF6-A69F-A3EDD7215418}"/>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6AA38A65-9F1E-429A-9EE1-E8798AE8EC77}"/>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B61BCDDF-533A-4575-AEBF-EB81A0EBB49D}"/>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222B14C4-B1DC-4D86-8A7C-BA304BFF63B5}"/>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99ADD557-FD0B-467F-B7DC-A2B9889CDEE1}"/>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06BADAE4-0E07-4BED-9583-31A35B97E4A9}"/>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CA73E2FD-803D-4F7C-8ADC-EC917B1F2802}"/>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EDAF615F-C3C4-4636-BB35-07E4F215AEA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5AC0F5A0-EF62-4C77-94A3-1E54EF9CF437}"/>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0F708F2A-FE50-45B3-8236-4B12473D1612}"/>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7" name="直線コネクタ 156">
          <a:extLst>
            <a:ext uri="{FF2B5EF4-FFF2-40B4-BE49-F238E27FC236}">
              <a16:creationId xmlns:a16="http://schemas.microsoft.com/office/drawing/2014/main" id="{DFF329B2-DEFF-46D4-B1B3-7763568949EF}"/>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58" name="テキスト ボックス 157">
          <a:extLst>
            <a:ext uri="{FF2B5EF4-FFF2-40B4-BE49-F238E27FC236}">
              <a16:creationId xmlns:a16="http://schemas.microsoft.com/office/drawing/2014/main" id="{E1BFCE02-DBC8-42D6-B5B8-CE08B852246F}"/>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9" name="直線コネクタ 158">
          <a:extLst>
            <a:ext uri="{FF2B5EF4-FFF2-40B4-BE49-F238E27FC236}">
              <a16:creationId xmlns:a16="http://schemas.microsoft.com/office/drawing/2014/main" id="{40A605F9-6CF8-4DD6-93AD-5C702282CC1C}"/>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0" name="テキスト ボックス 159">
          <a:extLst>
            <a:ext uri="{FF2B5EF4-FFF2-40B4-BE49-F238E27FC236}">
              <a16:creationId xmlns:a16="http://schemas.microsoft.com/office/drawing/2014/main" id="{DF199FA2-87F0-4B8A-9D01-ADD40121F5C7}"/>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1" name="直線コネクタ 160">
          <a:extLst>
            <a:ext uri="{FF2B5EF4-FFF2-40B4-BE49-F238E27FC236}">
              <a16:creationId xmlns:a16="http://schemas.microsoft.com/office/drawing/2014/main" id="{5BA78433-FC04-49AA-AA66-C627CE844C90}"/>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2" name="テキスト ボックス 161">
          <a:extLst>
            <a:ext uri="{FF2B5EF4-FFF2-40B4-BE49-F238E27FC236}">
              <a16:creationId xmlns:a16="http://schemas.microsoft.com/office/drawing/2014/main" id="{E708F123-64DC-423B-BAED-379A0F6041D3}"/>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3" name="直線コネクタ 162">
          <a:extLst>
            <a:ext uri="{FF2B5EF4-FFF2-40B4-BE49-F238E27FC236}">
              <a16:creationId xmlns:a16="http://schemas.microsoft.com/office/drawing/2014/main" id="{0DC854F4-970F-4A66-B68B-326367D06CAE}"/>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4" name="テキスト ボックス 163">
          <a:extLst>
            <a:ext uri="{FF2B5EF4-FFF2-40B4-BE49-F238E27FC236}">
              <a16:creationId xmlns:a16="http://schemas.microsoft.com/office/drawing/2014/main" id="{0F781D6F-9CCD-478B-ACCA-2E1961BD7AEF}"/>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5" name="直線コネクタ 164">
          <a:extLst>
            <a:ext uri="{FF2B5EF4-FFF2-40B4-BE49-F238E27FC236}">
              <a16:creationId xmlns:a16="http://schemas.microsoft.com/office/drawing/2014/main" id="{B83432C9-E401-4681-9FBB-3529DAE28B76}"/>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6" name="テキスト ボックス 165">
          <a:extLst>
            <a:ext uri="{FF2B5EF4-FFF2-40B4-BE49-F238E27FC236}">
              <a16:creationId xmlns:a16="http://schemas.microsoft.com/office/drawing/2014/main" id="{8FA0B318-1782-4157-BA6B-E4056051AF4E}"/>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a:extLst>
            <a:ext uri="{FF2B5EF4-FFF2-40B4-BE49-F238E27FC236}">
              <a16:creationId xmlns:a16="http://schemas.microsoft.com/office/drawing/2014/main" id="{A99DC218-F6D9-4754-A225-7F87EB37FC3C}"/>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68" name="テキスト ボックス 167">
          <a:extLst>
            <a:ext uri="{FF2B5EF4-FFF2-40B4-BE49-F238E27FC236}">
              <a16:creationId xmlns:a16="http://schemas.microsoft.com/office/drawing/2014/main" id="{3699F416-1046-4373-A5EA-314818263184}"/>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9" name="【橋りょう・トンネル】&#10;有形固定資産減価償却率グラフ枠">
          <a:extLst>
            <a:ext uri="{FF2B5EF4-FFF2-40B4-BE49-F238E27FC236}">
              <a16:creationId xmlns:a16="http://schemas.microsoft.com/office/drawing/2014/main" id="{3970EFA7-FF38-4009-9C0D-911707002945}"/>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108585</xdr:rowOff>
    </xdr:from>
    <xdr:to>
      <xdr:col>24</xdr:col>
      <xdr:colOff>62865</xdr:colOff>
      <xdr:row>64</xdr:row>
      <xdr:rowOff>7620</xdr:rowOff>
    </xdr:to>
    <xdr:cxnSp macro="">
      <xdr:nvCxnSpPr>
        <xdr:cNvPr id="170" name="直線コネクタ 169">
          <a:extLst>
            <a:ext uri="{FF2B5EF4-FFF2-40B4-BE49-F238E27FC236}">
              <a16:creationId xmlns:a16="http://schemas.microsoft.com/office/drawing/2014/main" id="{52B3394A-0B44-4F34-80CC-217DD16385AD}"/>
            </a:ext>
          </a:extLst>
        </xdr:cNvPr>
        <xdr:cNvCxnSpPr/>
      </xdr:nvCxnSpPr>
      <xdr:spPr>
        <a:xfrm flipV="1">
          <a:off x="4634865" y="9538335"/>
          <a:ext cx="0" cy="14420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11447</xdr:rowOff>
    </xdr:from>
    <xdr:ext cx="405111" cy="259045"/>
    <xdr:sp macro="" textlink="">
      <xdr:nvSpPr>
        <xdr:cNvPr id="171" name="【橋りょう・トンネル】&#10;有形固定資産減価償却率最小値テキスト">
          <a:extLst>
            <a:ext uri="{FF2B5EF4-FFF2-40B4-BE49-F238E27FC236}">
              <a16:creationId xmlns:a16="http://schemas.microsoft.com/office/drawing/2014/main" id="{C5BE9C64-853E-4E42-B439-4E4A63A95D06}"/>
            </a:ext>
          </a:extLst>
        </xdr:cNvPr>
        <xdr:cNvSpPr txBox="1"/>
      </xdr:nvSpPr>
      <xdr:spPr>
        <a:xfrm>
          <a:off x="4673600" y="109842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xdr:rowOff>
    </xdr:from>
    <xdr:to>
      <xdr:col>24</xdr:col>
      <xdr:colOff>152400</xdr:colOff>
      <xdr:row>64</xdr:row>
      <xdr:rowOff>7620</xdr:rowOff>
    </xdr:to>
    <xdr:cxnSp macro="">
      <xdr:nvCxnSpPr>
        <xdr:cNvPr id="172" name="直線コネクタ 171">
          <a:extLst>
            <a:ext uri="{FF2B5EF4-FFF2-40B4-BE49-F238E27FC236}">
              <a16:creationId xmlns:a16="http://schemas.microsoft.com/office/drawing/2014/main" id="{FA7632C4-0CC1-4150-860A-9C87A41A93AA}"/>
            </a:ext>
          </a:extLst>
        </xdr:cNvPr>
        <xdr:cNvCxnSpPr/>
      </xdr:nvCxnSpPr>
      <xdr:spPr>
        <a:xfrm>
          <a:off x="4546600" y="10980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55262</xdr:rowOff>
    </xdr:from>
    <xdr:ext cx="405111" cy="259045"/>
    <xdr:sp macro="" textlink="">
      <xdr:nvSpPr>
        <xdr:cNvPr id="173" name="【橋りょう・トンネル】&#10;有形固定資産減価償却率最大値テキスト">
          <a:extLst>
            <a:ext uri="{FF2B5EF4-FFF2-40B4-BE49-F238E27FC236}">
              <a16:creationId xmlns:a16="http://schemas.microsoft.com/office/drawing/2014/main" id="{316E5F1C-4D96-434D-BFFC-06C502FD2ADD}"/>
            </a:ext>
          </a:extLst>
        </xdr:cNvPr>
        <xdr:cNvSpPr txBox="1"/>
      </xdr:nvSpPr>
      <xdr:spPr>
        <a:xfrm>
          <a:off x="4673600" y="9313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108585</xdr:rowOff>
    </xdr:from>
    <xdr:to>
      <xdr:col>24</xdr:col>
      <xdr:colOff>152400</xdr:colOff>
      <xdr:row>55</xdr:row>
      <xdr:rowOff>108585</xdr:rowOff>
    </xdr:to>
    <xdr:cxnSp macro="">
      <xdr:nvCxnSpPr>
        <xdr:cNvPr id="174" name="直線コネクタ 173">
          <a:extLst>
            <a:ext uri="{FF2B5EF4-FFF2-40B4-BE49-F238E27FC236}">
              <a16:creationId xmlns:a16="http://schemas.microsoft.com/office/drawing/2014/main" id="{78359FF8-9D13-4179-AC91-13209C537C5E}"/>
            </a:ext>
          </a:extLst>
        </xdr:cNvPr>
        <xdr:cNvCxnSpPr/>
      </xdr:nvCxnSpPr>
      <xdr:spPr>
        <a:xfrm>
          <a:off x="4546600" y="95383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95267</xdr:rowOff>
    </xdr:from>
    <xdr:ext cx="405111" cy="259045"/>
    <xdr:sp macro="" textlink="">
      <xdr:nvSpPr>
        <xdr:cNvPr id="175" name="【橋りょう・トンネル】&#10;有形固定資産減価償却率平均値テキスト">
          <a:extLst>
            <a:ext uri="{FF2B5EF4-FFF2-40B4-BE49-F238E27FC236}">
              <a16:creationId xmlns:a16="http://schemas.microsoft.com/office/drawing/2014/main" id="{8C780B89-9CD1-427A-ACC8-8B0F8CA95304}"/>
            </a:ext>
          </a:extLst>
        </xdr:cNvPr>
        <xdr:cNvSpPr txBox="1"/>
      </xdr:nvSpPr>
      <xdr:spPr>
        <a:xfrm>
          <a:off x="4673600" y="103822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116840</xdr:rowOff>
    </xdr:from>
    <xdr:to>
      <xdr:col>24</xdr:col>
      <xdr:colOff>114300</xdr:colOff>
      <xdr:row>61</xdr:row>
      <xdr:rowOff>46990</xdr:rowOff>
    </xdr:to>
    <xdr:sp macro="" textlink="">
      <xdr:nvSpPr>
        <xdr:cNvPr id="176" name="フローチャート: 判断 175">
          <a:extLst>
            <a:ext uri="{FF2B5EF4-FFF2-40B4-BE49-F238E27FC236}">
              <a16:creationId xmlns:a16="http://schemas.microsoft.com/office/drawing/2014/main" id="{0DC835D0-1195-47F4-8F0D-2C4A49EE62D6}"/>
            </a:ext>
          </a:extLst>
        </xdr:cNvPr>
        <xdr:cNvSpPr/>
      </xdr:nvSpPr>
      <xdr:spPr>
        <a:xfrm>
          <a:off x="4584700" y="10403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84455</xdr:rowOff>
    </xdr:from>
    <xdr:to>
      <xdr:col>20</xdr:col>
      <xdr:colOff>38100</xdr:colOff>
      <xdr:row>61</xdr:row>
      <xdr:rowOff>14605</xdr:rowOff>
    </xdr:to>
    <xdr:sp macro="" textlink="">
      <xdr:nvSpPr>
        <xdr:cNvPr id="177" name="フローチャート: 判断 176">
          <a:extLst>
            <a:ext uri="{FF2B5EF4-FFF2-40B4-BE49-F238E27FC236}">
              <a16:creationId xmlns:a16="http://schemas.microsoft.com/office/drawing/2014/main" id="{191F3979-D9D9-41BE-A535-ECA1A3E73F00}"/>
            </a:ext>
          </a:extLst>
        </xdr:cNvPr>
        <xdr:cNvSpPr/>
      </xdr:nvSpPr>
      <xdr:spPr>
        <a:xfrm>
          <a:off x="3746500" y="1037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71120</xdr:rowOff>
    </xdr:from>
    <xdr:to>
      <xdr:col>15</xdr:col>
      <xdr:colOff>101600</xdr:colOff>
      <xdr:row>61</xdr:row>
      <xdr:rowOff>1270</xdr:rowOff>
    </xdr:to>
    <xdr:sp macro="" textlink="">
      <xdr:nvSpPr>
        <xdr:cNvPr id="178" name="フローチャート: 判断 177">
          <a:extLst>
            <a:ext uri="{FF2B5EF4-FFF2-40B4-BE49-F238E27FC236}">
              <a16:creationId xmlns:a16="http://schemas.microsoft.com/office/drawing/2014/main" id="{C0BBB010-77A2-4FFB-B98F-820AF552B94D}"/>
            </a:ext>
          </a:extLst>
        </xdr:cNvPr>
        <xdr:cNvSpPr/>
      </xdr:nvSpPr>
      <xdr:spPr>
        <a:xfrm>
          <a:off x="2857500" y="1035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59690</xdr:rowOff>
    </xdr:from>
    <xdr:to>
      <xdr:col>10</xdr:col>
      <xdr:colOff>165100</xdr:colOff>
      <xdr:row>60</xdr:row>
      <xdr:rowOff>161290</xdr:rowOff>
    </xdr:to>
    <xdr:sp macro="" textlink="">
      <xdr:nvSpPr>
        <xdr:cNvPr id="179" name="フローチャート: 判断 178">
          <a:extLst>
            <a:ext uri="{FF2B5EF4-FFF2-40B4-BE49-F238E27FC236}">
              <a16:creationId xmlns:a16="http://schemas.microsoft.com/office/drawing/2014/main" id="{2D6F33CC-F39C-420C-96A1-30CED8727CA2}"/>
            </a:ext>
          </a:extLst>
        </xdr:cNvPr>
        <xdr:cNvSpPr/>
      </xdr:nvSpPr>
      <xdr:spPr>
        <a:xfrm>
          <a:off x="1968500" y="10346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33020</xdr:rowOff>
    </xdr:from>
    <xdr:to>
      <xdr:col>6</xdr:col>
      <xdr:colOff>38100</xdr:colOff>
      <xdr:row>60</xdr:row>
      <xdr:rowOff>134620</xdr:rowOff>
    </xdr:to>
    <xdr:sp macro="" textlink="">
      <xdr:nvSpPr>
        <xdr:cNvPr id="180" name="フローチャート: 判断 179">
          <a:extLst>
            <a:ext uri="{FF2B5EF4-FFF2-40B4-BE49-F238E27FC236}">
              <a16:creationId xmlns:a16="http://schemas.microsoft.com/office/drawing/2014/main" id="{865FD2B9-F073-4294-931D-6828A100A597}"/>
            </a:ext>
          </a:extLst>
        </xdr:cNvPr>
        <xdr:cNvSpPr/>
      </xdr:nvSpPr>
      <xdr:spPr>
        <a:xfrm>
          <a:off x="1079500" y="1032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F193FFFA-3D2A-47D5-8905-CFCB0F48DA63}"/>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EBA3AFA8-3D6C-4BC9-9D88-E400D618D398}"/>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3875C3DE-90E5-4BA0-8188-D5A781605E4D}"/>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5387232D-DC19-4AC2-9FDE-40E59B645696}"/>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8FA25660-3FF8-442D-918E-7C14DF1B7CE3}"/>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97790</xdr:rowOff>
    </xdr:from>
    <xdr:to>
      <xdr:col>24</xdr:col>
      <xdr:colOff>114300</xdr:colOff>
      <xdr:row>60</xdr:row>
      <xdr:rowOff>27940</xdr:rowOff>
    </xdr:to>
    <xdr:sp macro="" textlink="">
      <xdr:nvSpPr>
        <xdr:cNvPr id="186" name="楕円 185">
          <a:extLst>
            <a:ext uri="{FF2B5EF4-FFF2-40B4-BE49-F238E27FC236}">
              <a16:creationId xmlns:a16="http://schemas.microsoft.com/office/drawing/2014/main" id="{4FB2E968-00EB-42D3-BC0E-8A00353FC310}"/>
            </a:ext>
          </a:extLst>
        </xdr:cNvPr>
        <xdr:cNvSpPr/>
      </xdr:nvSpPr>
      <xdr:spPr>
        <a:xfrm>
          <a:off x="4584700" y="10213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120667</xdr:rowOff>
    </xdr:from>
    <xdr:ext cx="405111" cy="259045"/>
    <xdr:sp macro="" textlink="">
      <xdr:nvSpPr>
        <xdr:cNvPr id="187" name="【橋りょう・トンネル】&#10;有形固定資産減価償却率該当値テキスト">
          <a:extLst>
            <a:ext uri="{FF2B5EF4-FFF2-40B4-BE49-F238E27FC236}">
              <a16:creationId xmlns:a16="http://schemas.microsoft.com/office/drawing/2014/main" id="{654D6C05-CDAD-45AE-B613-6AD07A0BE34C}"/>
            </a:ext>
          </a:extLst>
        </xdr:cNvPr>
        <xdr:cNvSpPr txBox="1"/>
      </xdr:nvSpPr>
      <xdr:spPr>
        <a:xfrm>
          <a:off x="4673600" y="10064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57785</xdr:rowOff>
    </xdr:from>
    <xdr:to>
      <xdr:col>20</xdr:col>
      <xdr:colOff>38100</xdr:colOff>
      <xdr:row>59</xdr:row>
      <xdr:rowOff>159385</xdr:rowOff>
    </xdr:to>
    <xdr:sp macro="" textlink="">
      <xdr:nvSpPr>
        <xdr:cNvPr id="188" name="楕円 187">
          <a:extLst>
            <a:ext uri="{FF2B5EF4-FFF2-40B4-BE49-F238E27FC236}">
              <a16:creationId xmlns:a16="http://schemas.microsoft.com/office/drawing/2014/main" id="{613416D8-4245-4438-A068-DAB21DD769BE}"/>
            </a:ext>
          </a:extLst>
        </xdr:cNvPr>
        <xdr:cNvSpPr/>
      </xdr:nvSpPr>
      <xdr:spPr>
        <a:xfrm>
          <a:off x="3746500" y="10173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108585</xdr:rowOff>
    </xdr:from>
    <xdr:to>
      <xdr:col>24</xdr:col>
      <xdr:colOff>63500</xdr:colOff>
      <xdr:row>59</xdr:row>
      <xdr:rowOff>148590</xdr:rowOff>
    </xdr:to>
    <xdr:cxnSp macro="">
      <xdr:nvCxnSpPr>
        <xdr:cNvPr id="189" name="直線コネクタ 188">
          <a:extLst>
            <a:ext uri="{FF2B5EF4-FFF2-40B4-BE49-F238E27FC236}">
              <a16:creationId xmlns:a16="http://schemas.microsoft.com/office/drawing/2014/main" id="{369DE844-8710-4634-8EF8-579C18BDBECF}"/>
            </a:ext>
          </a:extLst>
        </xdr:cNvPr>
        <xdr:cNvCxnSpPr/>
      </xdr:nvCxnSpPr>
      <xdr:spPr>
        <a:xfrm>
          <a:off x="3797300" y="10224135"/>
          <a:ext cx="8382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17780</xdr:rowOff>
    </xdr:from>
    <xdr:to>
      <xdr:col>15</xdr:col>
      <xdr:colOff>101600</xdr:colOff>
      <xdr:row>59</xdr:row>
      <xdr:rowOff>119380</xdr:rowOff>
    </xdr:to>
    <xdr:sp macro="" textlink="">
      <xdr:nvSpPr>
        <xdr:cNvPr id="190" name="楕円 189">
          <a:extLst>
            <a:ext uri="{FF2B5EF4-FFF2-40B4-BE49-F238E27FC236}">
              <a16:creationId xmlns:a16="http://schemas.microsoft.com/office/drawing/2014/main" id="{8B492DE6-2A60-44DC-AA2D-C1D33062A582}"/>
            </a:ext>
          </a:extLst>
        </xdr:cNvPr>
        <xdr:cNvSpPr/>
      </xdr:nvSpPr>
      <xdr:spPr>
        <a:xfrm>
          <a:off x="2857500" y="10133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68580</xdr:rowOff>
    </xdr:from>
    <xdr:to>
      <xdr:col>19</xdr:col>
      <xdr:colOff>177800</xdr:colOff>
      <xdr:row>59</xdr:row>
      <xdr:rowOff>108585</xdr:rowOff>
    </xdr:to>
    <xdr:cxnSp macro="">
      <xdr:nvCxnSpPr>
        <xdr:cNvPr id="191" name="直線コネクタ 190">
          <a:extLst>
            <a:ext uri="{FF2B5EF4-FFF2-40B4-BE49-F238E27FC236}">
              <a16:creationId xmlns:a16="http://schemas.microsoft.com/office/drawing/2014/main" id="{5CEB75B7-7484-4855-BEC8-370DC162323C}"/>
            </a:ext>
          </a:extLst>
        </xdr:cNvPr>
        <xdr:cNvCxnSpPr/>
      </xdr:nvCxnSpPr>
      <xdr:spPr>
        <a:xfrm>
          <a:off x="2908300" y="1018413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154940</xdr:rowOff>
    </xdr:from>
    <xdr:to>
      <xdr:col>10</xdr:col>
      <xdr:colOff>165100</xdr:colOff>
      <xdr:row>59</xdr:row>
      <xdr:rowOff>85090</xdr:rowOff>
    </xdr:to>
    <xdr:sp macro="" textlink="">
      <xdr:nvSpPr>
        <xdr:cNvPr id="192" name="楕円 191">
          <a:extLst>
            <a:ext uri="{FF2B5EF4-FFF2-40B4-BE49-F238E27FC236}">
              <a16:creationId xmlns:a16="http://schemas.microsoft.com/office/drawing/2014/main" id="{086E36D1-AF14-4075-9C5C-75FE87CB8EB7}"/>
            </a:ext>
          </a:extLst>
        </xdr:cNvPr>
        <xdr:cNvSpPr/>
      </xdr:nvSpPr>
      <xdr:spPr>
        <a:xfrm>
          <a:off x="1968500" y="10099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34290</xdr:rowOff>
    </xdr:from>
    <xdr:to>
      <xdr:col>15</xdr:col>
      <xdr:colOff>50800</xdr:colOff>
      <xdr:row>59</xdr:row>
      <xdr:rowOff>68580</xdr:rowOff>
    </xdr:to>
    <xdr:cxnSp macro="">
      <xdr:nvCxnSpPr>
        <xdr:cNvPr id="193" name="直線コネクタ 192">
          <a:extLst>
            <a:ext uri="{FF2B5EF4-FFF2-40B4-BE49-F238E27FC236}">
              <a16:creationId xmlns:a16="http://schemas.microsoft.com/office/drawing/2014/main" id="{3630267D-F7BD-4254-BF6E-CC4E8AA8FF41}"/>
            </a:ext>
          </a:extLst>
        </xdr:cNvPr>
        <xdr:cNvCxnSpPr/>
      </xdr:nvCxnSpPr>
      <xdr:spPr>
        <a:xfrm>
          <a:off x="2019300" y="10149840"/>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58</xdr:row>
      <xdr:rowOff>114935</xdr:rowOff>
    </xdr:from>
    <xdr:to>
      <xdr:col>6</xdr:col>
      <xdr:colOff>38100</xdr:colOff>
      <xdr:row>59</xdr:row>
      <xdr:rowOff>45085</xdr:rowOff>
    </xdr:to>
    <xdr:sp macro="" textlink="">
      <xdr:nvSpPr>
        <xdr:cNvPr id="194" name="楕円 193">
          <a:extLst>
            <a:ext uri="{FF2B5EF4-FFF2-40B4-BE49-F238E27FC236}">
              <a16:creationId xmlns:a16="http://schemas.microsoft.com/office/drawing/2014/main" id="{7DFC918F-E855-4816-9B14-13AE4BAD7A50}"/>
            </a:ext>
          </a:extLst>
        </xdr:cNvPr>
        <xdr:cNvSpPr/>
      </xdr:nvSpPr>
      <xdr:spPr>
        <a:xfrm>
          <a:off x="1079500" y="10059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58</xdr:row>
      <xdr:rowOff>165735</xdr:rowOff>
    </xdr:from>
    <xdr:to>
      <xdr:col>10</xdr:col>
      <xdr:colOff>114300</xdr:colOff>
      <xdr:row>59</xdr:row>
      <xdr:rowOff>34290</xdr:rowOff>
    </xdr:to>
    <xdr:cxnSp macro="">
      <xdr:nvCxnSpPr>
        <xdr:cNvPr id="195" name="直線コネクタ 194">
          <a:extLst>
            <a:ext uri="{FF2B5EF4-FFF2-40B4-BE49-F238E27FC236}">
              <a16:creationId xmlns:a16="http://schemas.microsoft.com/office/drawing/2014/main" id="{FD0DBFB5-D408-43DF-AB9E-D435A43D9849}"/>
            </a:ext>
          </a:extLst>
        </xdr:cNvPr>
        <xdr:cNvCxnSpPr/>
      </xdr:nvCxnSpPr>
      <xdr:spPr>
        <a:xfrm>
          <a:off x="1130300" y="1010983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5732</xdr:rowOff>
    </xdr:from>
    <xdr:ext cx="405111" cy="259045"/>
    <xdr:sp macro="" textlink="">
      <xdr:nvSpPr>
        <xdr:cNvPr id="196" name="n_1aveValue【橋りょう・トンネル】&#10;有形固定資産減価償却率">
          <a:extLst>
            <a:ext uri="{FF2B5EF4-FFF2-40B4-BE49-F238E27FC236}">
              <a16:creationId xmlns:a16="http://schemas.microsoft.com/office/drawing/2014/main" id="{66D4AEBC-FFD4-4704-BCAF-AEE1A945C03F}"/>
            </a:ext>
          </a:extLst>
        </xdr:cNvPr>
        <xdr:cNvSpPr txBox="1"/>
      </xdr:nvSpPr>
      <xdr:spPr>
        <a:xfrm>
          <a:off x="3582044" y="10464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163847</xdr:rowOff>
    </xdr:from>
    <xdr:ext cx="405111" cy="259045"/>
    <xdr:sp macro="" textlink="">
      <xdr:nvSpPr>
        <xdr:cNvPr id="197" name="n_2aveValue【橋りょう・トンネル】&#10;有形固定資産減価償却率">
          <a:extLst>
            <a:ext uri="{FF2B5EF4-FFF2-40B4-BE49-F238E27FC236}">
              <a16:creationId xmlns:a16="http://schemas.microsoft.com/office/drawing/2014/main" id="{28FFE03D-D393-4573-8E28-97DD79970B27}"/>
            </a:ext>
          </a:extLst>
        </xdr:cNvPr>
        <xdr:cNvSpPr txBox="1"/>
      </xdr:nvSpPr>
      <xdr:spPr>
        <a:xfrm>
          <a:off x="2705744" y="10450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152417</xdr:rowOff>
    </xdr:from>
    <xdr:ext cx="405111" cy="259045"/>
    <xdr:sp macro="" textlink="">
      <xdr:nvSpPr>
        <xdr:cNvPr id="198" name="n_3aveValue【橋りょう・トンネル】&#10;有形固定資産減価償却率">
          <a:extLst>
            <a:ext uri="{FF2B5EF4-FFF2-40B4-BE49-F238E27FC236}">
              <a16:creationId xmlns:a16="http://schemas.microsoft.com/office/drawing/2014/main" id="{A28E75ED-5B2D-4C77-8A4B-3D48D46A0DB3}"/>
            </a:ext>
          </a:extLst>
        </xdr:cNvPr>
        <xdr:cNvSpPr txBox="1"/>
      </xdr:nvSpPr>
      <xdr:spPr>
        <a:xfrm>
          <a:off x="1816744" y="10439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125747</xdr:rowOff>
    </xdr:from>
    <xdr:ext cx="405111" cy="259045"/>
    <xdr:sp macro="" textlink="">
      <xdr:nvSpPr>
        <xdr:cNvPr id="199" name="n_4aveValue【橋りょう・トンネル】&#10;有形固定資産減価償却率">
          <a:extLst>
            <a:ext uri="{FF2B5EF4-FFF2-40B4-BE49-F238E27FC236}">
              <a16:creationId xmlns:a16="http://schemas.microsoft.com/office/drawing/2014/main" id="{D2BDE67E-4096-43E3-B4A6-66A091E8A597}"/>
            </a:ext>
          </a:extLst>
        </xdr:cNvPr>
        <xdr:cNvSpPr txBox="1"/>
      </xdr:nvSpPr>
      <xdr:spPr>
        <a:xfrm>
          <a:off x="927744" y="10412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4462</xdr:rowOff>
    </xdr:from>
    <xdr:ext cx="405111" cy="259045"/>
    <xdr:sp macro="" textlink="">
      <xdr:nvSpPr>
        <xdr:cNvPr id="200" name="n_1mainValue【橋りょう・トンネル】&#10;有形固定資産減価償却率">
          <a:extLst>
            <a:ext uri="{FF2B5EF4-FFF2-40B4-BE49-F238E27FC236}">
              <a16:creationId xmlns:a16="http://schemas.microsoft.com/office/drawing/2014/main" id="{B66D5A3D-3D09-4607-94BA-63CDB68A5520}"/>
            </a:ext>
          </a:extLst>
        </xdr:cNvPr>
        <xdr:cNvSpPr txBox="1"/>
      </xdr:nvSpPr>
      <xdr:spPr>
        <a:xfrm>
          <a:off x="3582044" y="9948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135907</xdr:rowOff>
    </xdr:from>
    <xdr:ext cx="405111" cy="259045"/>
    <xdr:sp macro="" textlink="">
      <xdr:nvSpPr>
        <xdr:cNvPr id="201" name="n_2mainValue【橋りょう・トンネル】&#10;有形固定資産減価償却率">
          <a:extLst>
            <a:ext uri="{FF2B5EF4-FFF2-40B4-BE49-F238E27FC236}">
              <a16:creationId xmlns:a16="http://schemas.microsoft.com/office/drawing/2014/main" id="{80FFC806-3FBC-4700-865F-87DE41DE33AD}"/>
            </a:ext>
          </a:extLst>
        </xdr:cNvPr>
        <xdr:cNvSpPr txBox="1"/>
      </xdr:nvSpPr>
      <xdr:spPr>
        <a:xfrm>
          <a:off x="2705744" y="9908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101617</xdr:rowOff>
    </xdr:from>
    <xdr:ext cx="405111" cy="259045"/>
    <xdr:sp macro="" textlink="">
      <xdr:nvSpPr>
        <xdr:cNvPr id="202" name="n_3mainValue【橋りょう・トンネル】&#10;有形固定資産減価償却率">
          <a:extLst>
            <a:ext uri="{FF2B5EF4-FFF2-40B4-BE49-F238E27FC236}">
              <a16:creationId xmlns:a16="http://schemas.microsoft.com/office/drawing/2014/main" id="{AC00DFBA-39BB-4664-AFC6-5E7A45E554BC}"/>
            </a:ext>
          </a:extLst>
        </xdr:cNvPr>
        <xdr:cNvSpPr txBox="1"/>
      </xdr:nvSpPr>
      <xdr:spPr>
        <a:xfrm>
          <a:off x="1816744" y="9874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61612</xdr:rowOff>
    </xdr:from>
    <xdr:ext cx="405111" cy="259045"/>
    <xdr:sp macro="" textlink="">
      <xdr:nvSpPr>
        <xdr:cNvPr id="203" name="n_4mainValue【橋りょう・トンネル】&#10;有形固定資産減価償却率">
          <a:extLst>
            <a:ext uri="{FF2B5EF4-FFF2-40B4-BE49-F238E27FC236}">
              <a16:creationId xmlns:a16="http://schemas.microsoft.com/office/drawing/2014/main" id="{EAA51173-232D-4D0A-8E6C-B4742AA274CD}"/>
            </a:ext>
          </a:extLst>
        </xdr:cNvPr>
        <xdr:cNvSpPr txBox="1"/>
      </xdr:nvSpPr>
      <xdr:spPr>
        <a:xfrm>
          <a:off x="927744" y="9834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4" name="正方形/長方形 203">
          <a:extLst>
            <a:ext uri="{FF2B5EF4-FFF2-40B4-BE49-F238E27FC236}">
              <a16:creationId xmlns:a16="http://schemas.microsoft.com/office/drawing/2014/main" id="{01B3ABB2-0F0B-4588-960C-EA9A5D6DFB11}"/>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5" name="正方形/長方形 204">
          <a:extLst>
            <a:ext uri="{FF2B5EF4-FFF2-40B4-BE49-F238E27FC236}">
              <a16:creationId xmlns:a16="http://schemas.microsoft.com/office/drawing/2014/main" id="{555A3A07-E8B5-499D-941E-4BE2DAFFDC25}"/>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6" name="正方形/長方形 205">
          <a:extLst>
            <a:ext uri="{FF2B5EF4-FFF2-40B4-BE49-F238E27FC236}">
              <a16:creationId xmlns:a16="http://schemas.microsoft.com/office/drawing/2014/main" id="{CEB9D538-6911-49CD-A9F2-8FE625181C0D}"/>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7" name="正方形/長方形 206">
          <a:extLst>
            <a:ext uri="{FF2B5EF4-FFF2-40B4-BE49-F238E27FC236}">
              <a16:creationId xmlns:a16="http://schemas.microsoft.com/office/drawing/2014/main" id="{3B27BDD6-C2E5-4E32-A751-D9F6DFFC5B7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8" name="正方形/長方形 207">
          <a:extLst>
            <a:ext uri="{FF2B5EF4-FFF2-40B4-BE49-F238E27FC236}">
              <a16:creationId xmlns:a16="http://schemas.microsoft.com/office/drawing/2014/main" id="{529C9B0B-F37E-4C28-9B40-86877FE07E45}"/>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9" name="正方形/長方形 208">
          <a:extLst>
            <a:ext uri="{FF2B5EF4-FFF2-40B4-BE49-F238E27FC236}">
              <a16:creationId xmlns:a16="http://schemas.microsoft.com/office/drawing/2014/main" id="{ED0D39F7-29F0-48BE-898A-AAAB464FFA02}"/>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0" name="正方形/長方形 209">
          <a:extLst>
            <a:ext uri="{FF2B5EF4-FFF2-40B4-BE49-F238E27FC236}">
              <a16:creationId xmlns:a16="http://schemas.microsoft.com/office/drawing/2014/main" id="{19BE06F6-8F91-4716-84D0-8CA71715B498}"/>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1" name="正方形/長方形 210">
          <a:extLst>
            <a:ext uri="{FF2B5EF4-FFF2-40B4-BE49-F238E27FC236}">
              <a16:creationId xmlns:a16="http://schemas.microsoft.com/office/drawing/2014/main" id="{98B08C9E-1012-48E0-AA4E-014303124F0E}"/>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2" name="テキスト ボックス 211">
          <a:extLst>
            <a:ext uri="{FF2B5EF4-FFF2-40B4-BE49-F238E27FC236}">
              <a16:creationId xmlns:a16="http://schemas.microsoft.com/office/drawing/2014/main" id="{AD6D0715-AAC2-4120-958C-C19ACB1C0D18}"/>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3" name="直線コネクタ 212">
          <a:extLst>
            <a:ext uri="{FF2B5EF4-FFF2-40B4-BE49-F238E27FC236}">
              <a16:creationId xmlns:a16="http://schemas.microsoft.com/office/drawing/2014/main" id="{155AB28A-3D7E-4D00-95F6-C804B356B27E}"/>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130628</xdr:rowOff>
    </xdr:from>
    <xdr:to>
      <xdr:col>59</xdr:col>
      <xdr:colOff>50800</xdr:colOff>
      <xdr:row>64</xdr:row>
      <xdr:rowOff>130628</xdr:rowOff>
    </xdr:to>
    <xdr:cxnSp macro="">
      <xdr:nvCxnSpPr>
        <xdr:cNvPr id="214" name="直線コネクタ 213">
          <a:extLst>
            <a:ext uri="{FF2B5EF4-FFF2-40B4-BE49-F238E27FC236}">
              <a16:creationId xmlns:a16="http://schemas.microsoft.com/office/drawing/2014/main" id="{C251F55C-815B-4A28-B854-5A754C0F1D01}"/>
            </a:ext>
          </a:extLst>
        </xdr:cNvPr>
        <xdr:cNvCxnSpPr/>
      </xdr:nvCxnSpPr>
      <xdr:spPr>
        <a:xfrm>
          <a:off x="6604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159855</xdr:rowOff>
    </xdr:from>
    <xdr:ext cx="248786" cy="259045"/>
    <xdr:sp macro="" textlink="">
      <xdr:nvSpPr>
        <xdr:cNvPr id="215" name="テキスト ボックス 214">
          <a:extLst>
            <a:ext uri="{FF2B5EF4-FFF2-40B4-BE49-F238E27FC236}">
              <a16:creationId xmlns:a16="http://schemas.microsoft.com/office/drawing/2014/main" id="{3B3CF8EF-9869-45F0-83A2-F2B925F85C48}"/>
            </a:ext>
          </a:extLst>
        </xdr:cNvPr>
        <xdr:cNvSpPr txBox="1"/>
      </xdr:nvSpPr>
      <xdr:spPr>
        <a:xfrm>
          <a:off x="6355214" y="10961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146957</xdr:rowOff>
    </xdr:from>
    <xdr:to>
      <xdr:col>59</xdr:col>
      <xdr:colOff>50800</xdr:colOff>
      <xdr:row>62</xdr:row>
      <xdr:rowOff>146957</xdr:rowOff>
    </xdr:to>
    <xdr:cxnSp macro="">
      <xdr:nvCxnSpPr>
        <xdr:cNvPr id="216" name="直線コネクタ 215">
          <a:extLst>
            <a:ext uri="{FF2B5EF4-FFF2-40B4-BE49-F238E27FC236}">
              <a16:creationId xmlns:a16="http://schemas.microsoft.com/office/drawing/2014/main" id="{E4349947-993F-4622-9CD5-2E9B945123A4}"/>
            </a:ext>
          </a:extLst>
        </xdr:cNvPr>
        <xdr:cNvCxnSpPr/>
      </xdr:nvCxnSpPr>
      <xdr:spPr>
        <a:xfrm>
          <a:off x="6604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62</xdr:row>
      <xdr:rowOff>4734</xdr:rowOff>
    </xdr:from>
    <xdr:ext cx="595419" cy="259045"/>
    <xdr:sp macro="" textlink="">
      <xdr:nvSpPr>
        <xdr:cNvPr id="217" name="テキスト ボックス 216">
          <a:extLst>
            <a:ext uri="{FF2B5EF4-FFF2-40B4-BE49-F238E27FC236}">
              <a16:creationId xmlns:a16="http://schemas.microsoft.com/office/drawing/2014/main" id="{BF15F10C-E340-49A2-9A25-668619959818}"/>
            </a:ext>
          </a:extLst>
        </xdr:cNvPr>
        <xdr:cNvSpPr txBox="1"/>
      </xdr:nvSpPr>
      <xdr:spPr>
        <a:xfrm>
          <a:off x="6008581" y="1063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163285</xdr:rowOff>
    </xdr:from>
    <xdr:to>
      <xdr:col>59</xdr:col>
      <xdr:colOff>50800</xdr:colOff>
      <xdr:row>60</xdr:row>
      <xdr:rowOff>163285</xdr:rowOff>
    </xdr:to>
    <xdr:cxnSp macro="">
      <xdr:nvCxnSpPr>
        <xdr:cNvPr id="218" name="直線コネクタ 217">
          <a:extLst>
            <a:ext uri="{FF2B5EF4-FFF2-40B4-BE49-F238E27FC236}">
              <a16:creationId xmlns:a16="http://schemas.microsoft.com/office/drawing/2014/main" id="{E8625E2C-E8B2-4BB4-AD48-5AF0517CE00B}"/>
            </a:ext>
          </a:extLst>
        </xdr:cNvPr>
        <xdr:cNvCxnSpPr/>
      </xdr:nvCxnSpPr>
      <xdr:spPr>
        <a:xfrm>
          <a:off x="6604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21062</xdr:rowOff>
    </xdr:from>
    <xdr:ext cx="595419" cy="259045"/>
    <xdr:sp macro="" textlink="">
      <xdr:nvSpPr>
        <xdr:cNvPr id="219" name="テキスト ボックス 218">
          <a:extLst>
            <a:ext uri="{FF2B5EF4-FFF2-40B4-BE49-F238E27FC236}">
              <a16:creationId xmlns:a16="http://schemas.microsoft.com/office/drawing/2014/main" id="{D219E524-A297-4848-88CD-AA4BF73E2D91}"/>
            </a:ext>
          </a:extLst>
        </xdr:cNvPr>
        <xdr:cNvSpPr txBox="1"/>
      </xdr:nvSpPr>
      <xdr:spPr>
        <a:xfrm>
          <a:off x="6008581" y="1030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8165</xdr:rowOff>
    </xdr:from>
    <xdr:to>
      <xdr:col>59</xdr:col>
      <xdr:colOff>50800</xdr:colOff>
      <xdr:row>59</xdr:row>
      <xdr:rowOff>8165</xdr:rowOff>
    </xdr:to>
    <xdr:cxnSp macro="">
      <xdr:nvCxnSpPr>
        <xdr:cNvPr id="220" name="直線コネクタ 219">
          <a:extLst>
            <a:ext uri="{FF2B5EF4-FFF2-40B4-BE49-F238E27FC236}">
              <a16:creationId xmlns:a16="http://schemas.microsoft.com/office/drawing/2014/main" id="{84895238-F3EF-49D8-8D9D-2A33E4E86F47}"/>
            </a:ext>
          </a:extLst>
        </xdr:cNvPr>
        <xdr:cNvCxnSpPr/>
      </xdr:nvCxnSpPr>
      <xdr:spPr>
        <a:xfrm>
          <a:off x="6604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58</xdr:row>
      <xdr:rowOff>37392</xdr:rowOff>
    </xdr:from>
    <xdr:ext cx="595419" cy="259045"/>
    <xdr:sp macro="" textlink="">
      <xdr:nvSpPr>
        <xdr:cNvPr id="221" name="テキスト ボックス 220">
          <a:extLst>
            <a:ext uri="{FF2B5EF4-FFF2-40B4-BE49-F238E27FC236}">
              <a16:creationId xmlns:a16="http://schemas.microsoft.com/office/drawing/2014/main" id="{95FCA4AD-EEE9-450E-A90A-C0C4CD1F0D6F}"/>
            </a:ext>
          </a:extLst>
        </xdr:cNvPr>
        <xdr:cNvSpPr txBox="1"/>
      </xdr:nvSpPr>
      <xdr:spPr>
        <a:xfrm>
          <a:off x="6008581" y="998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24493</xdr:rowOff>
    </xdr:from>
    <xdr:to>
      <xdr:col>59</xdr:col>
      <xdr:colOff>50800</xdr:colOff>
      <xdr:row>57</xdr:row>
      <xdr:rowOff>24493</xdr:rowOff>
    </xdr:to>
    <xdr:cxnSp macro="">
      <xdr:nvCxnSpPr>
        <xdr:cNvPr id="222" name="直線コネクタ 221">
          <a:extLst>
            <a:ext uri="{FF2B5EF4-FFF2-40B4-BE49-F238E27FC236}">
              <a16:creationId xmlns:a16="http://schemas.microsoft.com/office/drawing/2014/main" id="{C118E9D6-3136-4B7D-8CAB-E335F1085484}"/>
            </a:ext>
          </a:extLst>
        </xdr:cNvPr>
        <xdr:cNvCxnSpPr/>
      </xdr:nvCxnSpPr>
      <xdr:spPr>
        <a:xfrm>
          <a:off x="6604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53720</xdr:rowOff>
    </xdr:from>
    <xdr:ext cx="595419" cy="259045"/>
    <xdr:sp macro="" textlink="">
      <xdr:nvSpPr>
        <xdr:cNvPr id="223" name="テキスト ボックス 222">
          <a:extLst>
            <a:ext uri="{FF2B5EF4-FFF2-40B4-BE49-F238E27FC236}">
              <a16:creationId xmlns:a16="http://schemas.microsoft.com/office/drawing/2014/main" id="{D6F7DBD8-7290-4CA8-A7AF-8A403C81CA3C}"/>
            </a:ext>
          </a:extLst>
        </xdr:cNvPr>
        <xdr:cNvSpPr txBox="1"/>
      </xdr:nvSpPr>
      <xdr:spPr>
        <a:xfrm>
          <a:off x="6008581" y="965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40822</xdr:rowOff>
    </xdr:from>
    <xdr:to>
      <xdr:col>59</xdr:col>
      <xdr:colOff>50800</xdr:colOff>
      <xdr:row>55</xdr:row>
      <xdr:rowOff>40822</xdr:rowOff>
    </xdr:to>
    <xdr:cxnSp macro="">
      <xdr:nvCxnSpPr>
        <xdr:cNvPr id="224" name="直線コネクタ 223">
          <a:extLst>
            <a:ext uri="{FF2B5EF4-FFF2-40B4-BE49-F238E27FC236}">
              <a16:creationId xmlns:a16="http://schemas.microsoft.com/office/drawing/2014/main" id="{4358E73F-6C63-498B-AC58-F9A16FF990AD}"/>
            </a:ext>
          </a:extLst>
        </xdr:cNvPr>
        <xdr:cNvCxnSpPr/>
      </xdr:nvCxnSpPr>
      <xdr:spPr>
        <a:xfrm>
          <a:off x="6604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70049</xdr:rowOff>
    </xdr:from>
    <xdr:ext cx="595419" cy="259045"/>
    <xdr:sp macro="" textlink="">
      <xdr:nvSpPr>
        <xdr:cNvPr id="225" name="テキスト ボックス 224">
          <a:extLst>
            <a:ext uri="{FF2B5EF4-FFF2-40B4-BE49-F238E27FC236}">
              <a16:creationId xmlns:a16="http://schemas.microsoft.com/office/drawing/2014/main" id="{BD5CF4AF-BC02-4356-90FC-F638F531276D}"/>
            </a:ext>
          </a:extLst>
        </xdr:cNvPr>
        <xdr:cNvSpPr txBox="1"/>
      </xdr:nvSpPr>
      <xdr:spPr>
        <a:xfrm>
          <a:off x="6008581" y="932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6" name="直線コネクタ 225">
          <a:extLst>
            <a:ext uri="{FF2B5EF4-FFF2-40B4-BE49-F238E27FC236}">
              <a16:creationId xmlns:a16="http://schemas.microsoft.com/office/drawing/2014/main" id="{B6613B88-83C7-4FBB-87DF-2C2B3BECB578}"/>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27" name="テキスト ボックス 226">
          <a:extLst>
            <a:ext uri="{FF2B5EF4-FFF2-40B4-BE49-F238E27FC236}">
              <a16:creationId xmlns:a16="http://schemas.microsoft.com/office/drawing/2014/main" id="{955807CF-2DDD-4F8A-938E-8CA805EA2BBE}"/>
            </a:ext>
          </a:extLst>
        </xdr:cNvPr>
        <xdr:cNvSpPr txBox="1"/>
      </xdr:nvSpPr>
      <xdr:spPr>
        <a:xfrm>
          <a:off x="6008581" y="900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8" name="【橋りょう・トンネル】&#10;一人当たり有形固定資産（償却資産）額グラフ枠">
          <a:extLst>
            <a:ext uri="{FF2B5EF4-FFF2-40B4-BE49-F238E27FC236}">
              <a16:creationId xmlns:a16="http://schemas.microsoft.com/office/drawing/2014/main" id="{CF3EA0CA-42E7-48CB-92DD-047F395E996E}"/>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152300</xdr:rowOff>
    </xdr:from>
    <xdr:to>
      <xdr:col>54</xdr:col>
      <xdr:colOff>189865</xdr:colOff>
      <xdr:row>64</xdr:row>
      <xdr:rowOff>120061</xdr:rowOff>
    </xdr:to>
    <xdr:cxnSp macro="">
      <xdr:nvCxnSpPr>
        <xdr:cNvPr id="229" name="直線コネクタ 228">
          <a:extLst>
            <a:ext uri="{FF2B5EF4-FFF2-40B4-BE49-F238E27FC236}">
              <a16:creationId xmlns:a16="http://schemas.microsoft.com/office/drawing/2014/main" id="{49BDFECB-F391-4D6B-888F-F1C73380693C}"/>
            </a:ext>
          </a:extLst>
        </xdr:cNvPr>
        <xdr:cNvCxnSpPr/>
      </xdr:nvCxnSpPr>
      <xdr:spPr>
        <a:xfrm flipV="1">
          <a:off x="10476865" y="9582050"/>
          <a:ext cx="0" cy="15108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123888</xdr:rowOff>
    </xdr:from>
    <xdr:ext cx="469744" cy="259045"/>
    <xdr:sp macro="" textlink="">
      <xdr:nvSpPr>
        <xdr:cNvPr id="230" name="【橋りょう・トンネル】&#10;一人当たり有形固定資産（償却資産）額最小値テキスト">
          <a:extLst>
            <a:ext uri="{FF2B5EF4-FFF2-40B4-BE49-F238E27FC236}">
              <a16:creationId xmlns:a16="http://schemas.microsoft.com/office/drawing/2014/main" id="{A537C1E1-8034-4B3B-A156-94F52908DD4F}"/>
            </a:ext>
          </a:extLst>
        </xdr:cNvPr>
        <xdr:cNvSpPr txBox="1"/>
      </xdr:nvSpPr>
      <xdr:spPr>
        <a:xfrm>
          <a:off x="10515600" y="11096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120061</xdr:rowOff>
    </xdr:from>
    <xdr:to>
      <xdr:col>55</xdr:col>
      <xdr:colOff>88900</xdr:colOff>
      <xdr:row>64</xdr:row>
      <xdr:rowOff>120061</xdr:rowOff>
    </xdr:to>
    <xdr:cxnSp macro="">
      <xdr:nvCxnSpPr>
        <xdr:cNvPr id="231" name="直線コネクタ 230">
          <a:extLst>
            <a:ext uri="{FF2B5EF4-FFF2-40B4-BE49-F238E27FC236}">
              <a16:creationId xmlns:a16="http://schemas.microsoft.com/office/drawing/2014/main" id="{421B055F-1773-4042-B3AB-D0F46B76C17D}"/>
            </a:ext>
          </a:extLst>
        </xdr:cNvPr>
        <xdr:cNvCxnSpPr/>
      </xdr:nvCxnSpPr>
      <xdr:spPr>
        <a:xfrm>
          <a:off x="10388600" y="110928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98977</xdr:rowOff>
    </xdr:from>
    <xdr:ext cx="599010" cy="259045"/>
    <xdr:sp macro="" textlink="">
      <xdr:nvSpPr>
        <xdr:cNvPr id="232" name="【橋りょう・トンネル】&#10;一人当たり有形固定資産（償却資産）額最大値テキスト">
          <a:extLst>
            <a:ext uri="{FF2B5EF4-FFF2-40B4-BE49-F238E27FC236}">
              <a16:creationId xmlns:a16="http://schemas.microsoft.com/office/drawing/2014/main" id="{46F10C93-F218-490D-B64E-F4FFB968FC1B}"/>
            </a:ext>
          </a:extLst>
        </xdr:cNvPr>
        <xdr:cNvSpPr txBox="1"/>
      </xdr:nvSpPr>
      <xdr:spPr>
        <a:xfrm>
          <a:off x="10515600" y="93572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465,864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152300</xdr:rowOff>
    </xdr:from>
    <xdr:to>
      <xdr:col>55</xdr:col>
      <xdr:colOff>88900</xdr:colOff>
      <xdr:row>55</xdr:row>
      <xdr:rowOff>152300</xdr:rowOff>
    </xdr:to>
    <xdr:cxnSp macro="">
      <xdr:nvCxnSpPr>
        <xdr:cNvPr id="233" name="直線コネクタ 232">
          <a:extLst>
            <a:ext uri="{FF2B5EF4-FFF2-40B4-BE49-F238E27FC236}">
              <a16:creationId xmlns:a16="http://schemas.microsoft.com/office/drawing/2014/main" id="{37E409D8-D95D-4550-8523-342351FBFF5A}"/>
            </a:ext>
          </a:extLst>
        </xdr:cNvPr>
        <xdr:cNvCxnSpPr/>
      </xdr:nvCxnSpPr>
      <xdr:spPr>
        <a:xfrm>
          <a:off x="10388600" y="95820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126565</xdr:rowOff>
    </xdr:from>
    <xdr:ext cx="534377" cy="259045"/>
    <xdr:sp macro="" textlink="">
      <xdr:nvSpPr>
        <xdr:cNvPr id="234" name="【橋りょう・トンネル】&#10;一人当たり有形固定資産（償却資産）額平均値テキスト">
          <a:extLst>
            <a:ext uri="{FF2B5EF4-FFF2-40B4-BE49-F238E27FC236}">
              <a16:creationId xmlns:a16="http://schemas.microsoft.com/office/drawing/2014/main" id="{800F901F-EA31-4F9E-8D90-0C6A6DD4B58A}"/>
            </a:ext>
          </a:extLst>
        </xdr:cNvPr>
        <xdr:cNvSpPr txBox="1"/>
      </xdr:nvSpPr>
      <xdr:spPr>
        <a:xfrm>
          <a:off x="10515600" y="1058501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103688</xdr:rowOff>
    </xdr:from>
    <xdr:to>
      <xdr:col>55</xdr:col>
      <xdr:colOff>50800</xdr:colOff>
      <xdr:row>63</xdr:row>
      <xdr:rowOff>33838</xdr:rowOff>
    </xdr:to>
    <xdr:sp macro="" textlink="">
      <xdr:nvSpPr>
        <xdr:cNvPr id="235" name="フローチャート: 判断 234">
          <a:extLst>
            <a:ext uri="{FF2B5EF4-FFF2-40B4-BE49-F238E27FC236}">
              <a16:creationId xmlns:a16="http://schemas.microsoft.com/office/drawing/2014/main" id="{72EA5D48-9A6C-436C-A413-BD54006B5C2C}"/>
            </a:ext>
          </a:extLst>
        </xdr:cNvPr>
        <xdr:cNvSpPr/>
      </xdr:nvSpPr>
      <xdr:spPr>
        <a:xfrm>
          <a:off x="10426700" y="10733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100935</xdr:rowOff>
    </xdr:from>
    <xdr:to>
      <xdr:col>50</xdr:col>
      <xdr:colOff>165100</xdr:colOff>
      <xdr:row>63</xdr:row>
      <xdr:rowOff>31085</xdr:rowOff>
    </xdr:to>
    <xdr:sp macro="" textlink="">
      <xdr:nvSpPr>
        <xdr:cNvPr id="236" name="フローチャート: 判断 235">
          <a:extLst>
            <a:ext uri="{FF2B5EF4-FFF2-40B4-BE49-F238E27FC236}">
              <a16:creationId xmlns:a16="http://schemas.microsoft.com/office/drawing/2014/main" id="{FAE27944-CB96-4D9F-B9A7-15626A00B612}"/>
            </a:ext>
          </a:extLst>
        </xdr:cNvPr>
        <xdr:cNvSpPr/>
      </xdr:nvSpPr>
      <xdr:spPr>
        <a:xfrm>
          <a:off x="9588500" y="10730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106771</xdr:rowOff>
    </xdr:from>
    <xdr:to>
      <xdr:col>46</xdr:col>
      <xdr:colOff>38100</xdr:colOff>
      <xdr:row>63</xdr:row>
      <xdr:rowOff>36921</xdr:rowOff>
    </xdr:to>
    <xdr:sp macro="" textlink="">
      <xdr:nvSpPr>
        <xdr:cNvPr id="237" name="フローチャート: 判断 236">
          <a:extLst>
            <a:ext uri="{FF2B5EF4-FFF2-40B4-BE49-F238E27FC236}">
              <a16:creationId xmlns:a16="http://schemas.microsoft.com/office/drawing/2014/main" id="{8F864750-5599-4ABD-9310-541A952887E1}"/>
            </a:ext>
          </a:extLst>
        </xdr:cNvPr>
        <xdr:cNvSpPr/>
      </xdr:nvSpPr>
      <xdr:spPr>
        <a:xfrm>
          <a:off x="8699500" y="10736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110830</xdr:rowOff>
    </xdr:from>
    <xdr:to>
      <xdr:col>41</xdr:col>
      <xdr:colOff>101600</xdr:colOff>
      <xdr:row>63</xdr:row>
      <xdr:rowOff>40980</xdr:rowOff>
    </xdr:to>
    <xdr:sp macro="" textlink="">
      <xdr:nvSpPr>
        <xdr:cNvPr id="238" name="フローチャート: 判断 237">
          <a:extLst>
            <a:ext uri="{FF2B5EF4-FFF2-40B4-BE49-F238E27FC236}">
              <a16:creationId xmlns:a16="http://schemas.microsoft.com/office/drawing/2014/main" id="{9CE91E0E-13F2-4B44-8B46-6A9E211C0F5D}"/>
            </a:ext>
          </a:extLst>
        </xdr:cNvPr>
        <xdr:cNvSpPr/>
      </xdr:nvSpPr>
      <xdr:spPr>
        <a:xfrm>
          <a:off x="7810500" y="10740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110660</xdr:rowOff>
    </xdr:from>
    <xdr:to>
      <xdr:col>36</xdr:col>
      <xdr:colOff>165100</xdr:colOff>
      <xdr:row>63</xdr:row>
      <xdr:rowOff>40810</xdr:rowOff>
    </xdr:to>
    <xdr:sp macro="" textlink="">
      <xdr:nvSpPr>
        <xdr:cNvPr id="239" name="フローチャート: 判断 238">
          <a:extLst>
            <a:ext uri="{FF2B5EF4-FFF2-40B4-BE49-F238E27FC236}">
              <a16:creationId xmlns:a16="http://schemas.microsoft.com/office/drawing/2014/main" id="{214573B3-BC20-4085-867C-A92EDBBCF14D}"/>
            </a:ext>
          </a:extLst>
        </xdr:cNvPr>
        <xdr:cNvSpPr/>
      </xdr:nvSpPr>
      <xdr:spPr>
        <a:xfrm>
          <a:off x="6921500" y="10740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49033F2A-CAC8-4E13-B603-5AAAF8F3C8D1}"/>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2CA7BAC4-F368-47BD-A08D-FC11E01D733E}"/>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F94DAAB9-1F38-4B6A-BF73-E6B7AA146797}"/>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F26DA7BC-D934-4177-907A-B500610F086A}"/>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AB65B3EB-76CB-4C75-9DCE-C14A5E18A6D8}"/>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171040</xdr:rowOff>
    </xdr:from>
    <xdr:to>
      <xdr:col>55</xdr:col>
      <xdr:colOff>50800</xdr:colOff>
      <xdr:row>63</xdr:row>
      <xdr:rowOff>101190</xdr:rowOff>
    </xdr:to>
    <xdr:sp macro="" textlink="">
      <xdr:nvSpPr>
        <xdr:cNvPr id="245" name="楕円 244">
          <a:extLst>
            <a:ext uri="{FF2B5EF4-FFF2-40B4-BE49-F238E27FC236}">
              <a16:creationId xmlns:a16="http://schemas.microsoft.com/office/drawing/2014/main" id="{487E6C14-F8A6-40BF-B53A-54114C2A8691}"/>
            </a:ext>
          </a:extLst>
        </xdr:cNvPr>
        <xdr:cNvSpPr/>
      </xdr:nvSpPr>
      <xdr:spPr>
        <a:xfrm>
          <a:off x="10426700" y="10800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149467</xdr:rowOff>
    </xdr:from>
    <xdr:ext cx="534377" cy="259045"/>
    <xdr:sp macro="" textlink="">
      <xdr:nvSpPr>
        <xdr:cNvPr id="246" name="【橋りょう・トンネル】&#10;一人当たり有形固定資産（償却資産）額該当値テキスト">
          <a:extLst>
            <a:ext uri="{FF2B5EF4-FFF2-40B4-BE49-F238E27FC236}">
              <a16:creationId xmlns:a16="http://schemas.microsoft.com/office/drawing/2014/main" id="{AA95A479-38C4-4BBD-9280-6DA2A290CFD0}"/>
            </a:ext>
          </a:extLst>
        </xdr:cNvPr>
        <xdr:cNvSpPr txBox="1"/>
      </xdr:nvSpPr>
      <xdr:spPr>
        <a:xfrm>
          <a:off x="10515600" y="107793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77,070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775</xdr:rowOff>
    </xdr:from>
    <xdr:to>
      <xdr:col>50</xdr:col>
      <xdr:colOff>165100</xdr:colOff>
      <xdr:row>63</xdr:row>
      <xdr:rowOff>102375</xdr:rowOff>
    </xdr:to>
    <xdr:sp macro="" textlink="">
      <xdr:nvSpPr>
        <xdr:cNvPr id="247" name="楕円 246">
          <a:extLst>
            <a:ext uri="{FF2B5EF4-FFF2-40B4-BE49-F238E27FC236}">
              <a16:creationId xmlns:a16="http://schemas.microsoft.com/office/drawing/2014/main" id="{038DC69D-18D8-46DF-A5E8-C8D037556DFF}"/>
            </a:ext>
          </a:extLst>
        </xdr:cNvPr>
        <xdr:cNvSpPr/>
      </xdr:nvSpPr>
      <xdr:spPr>
        <a:xfrm>
          <a:off x="9588500" y="10802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50390</xdr:rowOff>
    </xdr:from>
    <xdr:to>
      <xdr:col>55</xdr:col>
      <xdr:colOff>0</xdr:colOff>
      <xdr:row>63</xdr:row>
      <xdr:rowOff>51575</xdr:rowOff>
    </xdr:to>
    <xdr:cxnSp macro="">
      <xdr:nvCxnSpPr>
        <xdr:cNvPr id="248" name="直線コネクタ 247">
          <a:extLst>
            <a:ext uri="{FF2B5EF4-FFF2-40B4-BE49-F238E27FC236}">
              <a16:creationId xmlns:a16="http://schemas.microsoft.com/office/drawing/2014/main" id="{12D3C1D1-818D-4059-9E0B-A8AF124A9F8E}"/>
            </a:ext>
          </a:extLst>
        </xdr:cNvPr>
        <xdr:cNvCxnSpPr/>
      </xdr:nvCxnSpPr>
      <xdr:spPr>
        <a:xfrm flipV="1">
          <a:off x="9639300" y="10851740"/>
          <a:ext cx="838200" cy="11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1595</xdr:rowOff>
    </xdr:from>
    <xdr:to>
      <xdr:col>46</xdr:col>
      <xdr:colOff>38100</xdr:colOff>
      <xdr:row>63</xdr:row>
      <xdr:rowOff>103195</xdr:rowOff>
    </xdr:to>
    <xdr:sp macro="" textlink="">
      <xdr:nvSpPr>
        <xdr:cNvPr id="249" name="楕円 248">
          <a:extLst>
            <a:ext uri="{FF2B5EF4-FFF2-40B4-BE49-F238E27FC236}">
              <a16:creationId xmlns:a16="http://schemas.microsoft.com/office/drawing/2014/main" id="{AB7C3489-AD02-443F-99F9-E85E9EE1CB50}"/>
            </a:ext>
          </a:extLst>
        </xdr:cNvPr>
        <xdr:cNvSpPr/>
      </xdr:nvSpPr>
      <xdr:spPr>
        <a:xfrm>
          <a:off x="8699500" y="10802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51575</xdr:rowOff>
    </xdr:from>
    <xdr:to>
      <xdr:col>50</xdr:col>
      <xdr:colOff>114300</xdr:colOff>
      <xdr:row>63</xdr:row>
      <xdr:rowOff>52395</xdr:rowOff>
    </xdr:to>
    <xdr:cxnSp macro="">
      <xdr:nvCxnSpPr>
        <xdr:cNvPr id="250" name="直線コネクタ 249">
          <a:extLst>
            <a:ext uri="{FF2B5EF4-FFF2-40B4-BE49-F238E27FC236}">
              <a16:creationId xmlns:a16="http://schemas.microsoft.com/office/drawing/2014/main" id="{D67378B2-C148-4ACA-8BF5-9E618EE2C9A4}"/>
            </a:ext>
          </a:extLst>
        </xdr:cNvPr>
        <xdr:cNvCxnSpPr/>
      </xdr:nvCxnSpPr>
      <xdr:spPr>
        <a:xfrm flipV="1">
          <a:off x="8750300" y="10852925"/>
          <a:ext cx="889000" cy="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4345</xdr:rowOff>
    </xdr:from>
    <xdr:to>
      <xdr:col>41</xdr:col>
      <xdr:colOff>101600</xdr:colOff>
      <xdr:row>63</xdr:row>
      <xdr:rowOff>105945</xdr:rowOff>
    </xdr:to>
    <xdr:sp macro="" textlink="">
      <xdr:nvSpPr>
        <xdr:cNvPr id="251" name="楕円 250">
          <a:extLst>
            <a:ext uri="{FF2B5EF4-FFF2-40B4-BE49-F238E27FC236}">
              <a16:creationId xmlns:a16="http://schemas.microsoft.com/office/drawing/2014/main" id="{6B069DB7-36E1-4992-A75F-D6FC2F0B71A1}"/>
            </a:ext>
          </a:extLst>
        </xdr:cNvPr>
        <xdr:cNvSpPr/>
      </xdr:nvSpPr>
      <xdr:spPr>
        <a:xfrm>
          <a:off x="7810500" y="10805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52395</xdr:rowOff>
    </xdr:from>
    <xdr:to>
      <xdr:col>45</xdr:col>
      <xdr:colOff>177800</xdr:colOff>
      <xdr:row>63</xdr:row>
      <xdr:rowOff>55145</xdr:rowOff>
    </xdr:to>
    <xdr:cxnSp macro="">
      <xdr:nvCxnSpPr>
        <xdr:cNvPr id="252" name="直線コネクタ 251">
          <a:extLst>
            <a:ext uri="{FF2B5EF4-FFF2-40B4-BE49-F238E27FC236}">
              <a16:creationId xmlns:a16="http://schemas.microsoft.com/office/drawing/2014/main" id="{3626F9EC-8D1A-4DA7-A563-3ECB1C021E48}"/>
            </a:ext>
          </a:extLst>
        </xdr:cNvPr>
        <xdr:cNvCxnSpPr/>
      </xdr:nvCxnSpPr>
      <xdr:spPr>
        <a:xfrm flipV="1">
          <a:off x="7861300" y="10853745"/>
          <a:ext cx="889000" cy="2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4567</xdr:rowOff>
    </xdr:from>
    <xdr:to>
      <xdr:col>36</xdr:col>
      <xdr:colOff>165100</xdr:colOff>
      <xdr:row>63</xdr:row>
      <xdr:rowOff>106167</xdr:rowOff>
    </xdr:to>
    <xdr:sp macro="" textlink="">
      <xdr:nvSpPr>
        <xdr:cNvPr id="253" name="楕円 252">
          <a:extLst>
            <a:ext uri="{FF2B5EF4-FFF2-40B4-BE49-F238E27FC236}">
              <a16:creationId xmlns:a16="http://schemas.microsoft.com/office/drawing/2014/main" id="{FB8DC202-D608-41A4-ADBD-47BED4484E57}"/>
            </a:ext>
          </a:extLst>
        </xdr:cNvPr>
        <xdr:cNvSpPr/>
      </xdr:nvSpPr>
      <xdr:spPr>
        <a:xfrm>
          <a:off x="6921500" y="10805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55145</xdr:rowOff>
    </xdr:from>
    <xdr:to>
      <xdr:col>41</xdr:col>
      <xdr:colOff>50800</xdr:colOff>
      <xdr:row>63</xdr:row>
      <xdr:rowOff>55367</xdr:rowOff>
    </xdr:to>
    <xdr:cxnSp macro="">
      <xdr:nvCxnSpPr>
        <xdr:cNvPr id="254" name="直線コネクタ 253">
          <a:extLst>
            <a:ext uri="{FF2B5EF4-FFF2-40B4-BE49-F238E27FC236}">
              <a16:creationId xmlns:a16="http://schemas.microsoft.com/office/drawing/2014/main" id="{E71291E8-1019-42FE-8BB5-66219DB9DBA0}"/>
            </a:ext>
          </a:extLst>
        </xdr:cNvPr>
        <xdr:cNvCxnSpPr/>
      </xdr:nvCxnSpPr>
      <xdr:spPr>
        <a:xfrm flipV="1">
          <a:off x="6972300" y="10856495"/>
          <a:ext cx="889000" cy="2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61</xdr:row>
      <xdr:rowOff>47612</xdr:rowOff>
    </xdr:from>
    <xdr:ext cx="534377" cy="259045"/>
    <xdr:sp macro="" textlink="">
      <xdr:nvSpPr>
        <xdr:cNvPr id="255" name="n_1aveValue【橋りょう・トンネル】&#10;一人当たり有形固定資産（償却資産）額">
          <a:extLst>
            <a:ext uri="{FF2B5EF4-FFF2-40B4-BE49-F238E27FC236}">
              <a16:creationId xmlns:a16="http://schemas.microsoft.com/office/drawing/2014/main" id="{8B9AFC30-57FA-4CC0-9692-807409E0C5F0}"/>
            </a:ext>
          </a:extLst>
        </xdr:cNvPr>
        <xdr:cNvSpPr txBox="1"/>
      </xdr:nvSpPr>
      <xdr:spPr>
        <a:xfrm>
          <a:off x="9359411" y="10506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61</xdr:row>
      <xdr:rowOff>53448</xdr:rowOff>
    </xdr:from>
    <xdr:ext cx="534377" cy="259045"/>
    <xdr:sp macro="" textlink="">
      <xdr:nvSpPr>
        <xdr:cNvPr id="256" name="n_2aveValue【橋りょう・トンネル】&#10;一人当たり有形固定資産（償却資産）額">
          <a:extLst>
            <a:ext uri="{FF2B5EF4-FFF2-40B4-BE49-F238E27FC236}">
              <a16:creationId xmlns:a16="http://schemas.microsoft.com/office/drawing/2014/main" id="{B82FBD8C-19A0-4F6F-91D2-90E075656CA7}"/>
            </a:ext>
          </a:extLst>
        </xdr:cNvPr>
        <xdr:cNvSpPr txBox="1"/>
      </xdr:nvSpPr>
      <xdr:spPr>
        <a:xfrm>
          <a:off x="8483111" y="105118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61</xdr:row>
      <xdr:rowOff>57507</xdr:rowOff>
    </xdr:from>
    <xdr:ext cx="534377" cy="259045"/>
    <xdr:sp macro="" textlink="">
      <xdr:nvSpPr>
        <xdr:cNvPr id="257" name="n_3aveValue【橋りょう・トンネル】&#10;一人当たり有形固定資産（償却資産）額">
          <a:extLst>
            <a:ext uri="{FF2B5EF4-FFF2-40B4-BE49-F238E27FC236}">
              <a16:creationId xmlns:a16="http://schemas.microsoft.com/office/drawing/2014/main" id="{E696EB62-D42D-4B90-BA17-400C2BC3E69D}"/>
            </a:ext>
          </a:extLst>
        </xdr:cNvPr>
        <xdr:cNvSpPr txBox="1"/>
      </xdr:nvSpPr>
      <xdr:spPr>
        <a:xfrm>
          <a:off x="7594111" y="105159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61</xdr:row>
      <xdr:rowOff>57337</xdr:rowOff>
    </xdr:from>
    <xdr:ext cx="534377" cy="259045"/>
    <xdr:sp macro="" textlink="">
      <xdr:nvSpPr>
        <xdr:cNvPr id="258" name="n_4aveValue【橋りょう・トンネル】&#10;一人当たり有形固定資産（償却資産）額">
          <a:extLst>
            <a:ext uri="{FF2B5EF4-FFF2-40B4-BE49-F238E27FC236}">
              <a16:creationId xmlns:a16="http://schemas.microsoft.com/office/drawing/2014/main" id="{FD9A097F-44C5-4535-9022-E9ECB0581C8F}"/>
            </a:ext>
          </a:extLst>
        </xdr:cNvPr>
        <xdr:cNvSpPr txBox="1"/>
      </xdr:nvSpPr>
      <xdr:spPr>
        <a:xfrm>
          <a:off x="6705111" y="10515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63</xdr:row>
      <xdr:rowOff>93502</xdr:rowOff>
    </xdr:from>
    <xdr:ext cx="534377" cy="259045"/>
    <xdr:sp macro="" textlink="">
      <xdr:nvSpPr>
        <xdr:cNvPr id="259" name="n_1mainValue【橋りょう・トンネル】&#10;一人当たり有形固定資産（償却資産）額">
          <a:extLst>
            <a:ext uri="{FF2B5EF4-FFF2-40B4-BE49-F238E27FC236}">
              <a16:creationId xmlns:a16="http://schemas.microsoft.com/office/drawing/2014/main" id="{4F866ACB-6231-4D7F-866B-889A17D87E45}"/>
            </a:ext>
          </a:extLst>
        </xdr:cNvPr>
        <xdr:cNvSpPr txBox="1"/>
      </xdr:nvSpPr>
      <xdr:spPr>
        <a:xfrm>
          <a:off x="9359411" y="108948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63</xdr:row>
      <xdr:rowOff>94322</xdr:rowOff>
    </xdr:from>
    <xdr:ext cx="534377" cy="259045"/>
    <xdr:sp macro="" textlink="">
      <xdr:nvSpPr>
        <xdr:cNvPr id="260" name="n_2mainValue【橋りょう・トンネル】&#10;一人当たり有形固定資産（償却資産）額">
          <a:extLst>
            <a:ext uri="{FF2B5EF4-FFF2-40B4-BE49-F238E27FC236}">
              <a16:creationId xmlns:a16="http://schemas.microsoft.com/office/drawing/2014/main" id="{576EACF3-1845-43F7-930A-1C4F60F90F77}"/>
            </a:ext>
          </a:extLst>
        </xdr:cNvPr>
        <xdr:cNvSpPr txBox="1"/>
      </xdr:nvSpPr>
      <xdr:spPr>
        <a:xfrm>
          <a:off x="8483111" y="108956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63</xdr:row>
      <xdr:rowOff>97072</xdr:rowOff>
    </xdr:from>
    <xdr:ext cx="534377" cy="259045"/>
    <xdr:sp macro="" textlink="">
      <xdr:nvSpPr>
        <xdr:cNvPr id="261" name="n_3mainValue【橋りょう・トンネル】&#10;一人当たり有形固定資産（償却資産）額">
          <a:extLst>
            <a:ext uri="{FF2B5EF4-FFF2-40B4-BE49-F238E27FC236}">
              <a16:creationId xmlns:a16="http://schemas.microsoft.com/office/drawing/2014/main" id="{FCD61929-6D6C-43E8-97EC-35BB6E292C6F}"/>
            </a:ext>
          </a:extLst>
        </xdr:cNvPr>
        <xdr:cNvSpPr txBox="1"/>
      </xdr:nvSpPr>
      <xdr:spPr>
        <a:xfrm>
          <a:off x="7594111" y="108984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63</xdr:row>
      <xdr:rowOff>97294</xdr:rowOff>
    </xdr:from>
    <xdr:ext cx="534377" cy="259045"/>
    <xdr:sp macro="" textlink="">
      <xdr:nvSpPr>
        <xdr:cNvPr id="262" name="n_4mainValue【橋りょう・トンネル】&#10;一人当たり有形固定資産（償却資産）額">
          <a:extLst>
            <a:ext uri="{FF2B5EF4-FFF2-40B4-BE49-F238E27FC236}">
              <a16:creationId xmlns:a16="http://schemas.microsoft.com/office/drawing/2014/main" id="{2F6793F2-3030-4A71-A0D3-43376CFD3123}"/>
            </a:ext>
          </a:extLst>
        </xdr:cNvPr>
        <xdr:cNvSpPr txBox="1"/>
      </xdr:nvSpPr>
      <xdr:spPr>
        <a:xfrm>
          <a:off x="6705111" y="108986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3" name="正方形/長方形 262">
          <a:extLst>
            <a:ext uri="{FF2B5EF4-FFF2-40B4-BE49-F238E27FC236}">
              <a16:creationId xmlns:a16="http://schemas.microsoft.com/office/drawing/2014/main" id="{B4E51204-CC19-4209-91FE-1CD04A3A5ADE}"/>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4" name="正方形/長方形 263">
          <a:extLst>
            <a:ext uri="{FF2B5EF4-FFF2-40B4-BE49-F238E27FC236}">
              <a16:creationId xmlns:a16="http://schemas.microsoft.com/office/drawing/2014/main" id="{232C05A3-3475-4956-AAF8-368CB0643B3C}"/>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5" name="正方形/長方形 264">
          <a:extLst>
            <a:ext uri="{FF2B5EF4-FFF2-40B4-BE49-F238E27FC236}">
              <a16:creationId xmlns:a16="http://schemas.microsoft.com/office/drawing/2014/main" id="{E989D31A-9A2B-43DD-BACB-1A247E929978}"/>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6" name="正方形/長方形 265">
          <a:extLst>
            <a:ext uri="{FF2B5EF4-FFF2-40B4-BE49-F238E27FC236}">
              <a16:creationId xmlns:a16="http://schemas.microsoft.com/office/drawing/2014/main" id="{D391BD3C-B07E-4811-BA5E-494868D93DB2}"/>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7" name="正方形/長方形 266">
          <a:extLst>
            <a:ext uri="{FF2B5EF4-FFF2-40B4-BE49-F238E27FC236}">
              <a16:creationId xmlns:a16="http://schemas.microsoft.com/office/drawing/2014/main" id="{E562BB1B-84CC-4A5D-9415-260395C91FA6}"/>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8" name="正方形/長方形 267">
          <a:extLst>
            <a:ext uri="{FF2B5EF4-FFF2-40B4-BE49-F238E27FC236}">
              <a16:creationId xmlns:a16="http://schemas.microsoft.com/office/drawing/2014/main" id="{F7B05A95-81CD-454C-BAF2-7C4C02597713}"/>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9" name="正方形/長方形 268">
          <a:extLst>
            <a:ext uri="{FF2B5EF4-FFF2-40B4-BE49-F238E27FC236}">
              <a16:creationId xmlns:a16="http://schemas.microsoft.com/office/drawing/2014/main" id="{4CA034FC-D9ED-4956-9431-7069858B6219}"/>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0" name="正方形/長方形 269">
          <a:extLst>
            <a:ext uri="{FF2B5EF4-FFF2-40B4-BE49-F238E27FC236}">
              <a16:creationId xmlns:a16="http://schemas.microsoft.com/office/drawing/2014/main" id="{3306E86F-752A-4605-A9FE-9B030A08EC2A}"/>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1" name="テキスト ボックス 270">
          <a:extLst>
            <a:ext uri="{FF2B5EF4-FFF2-40B4-BE49-F238E27FC236}">
              <a16:creationId xmlns:a16="http://schemas.microsoft.com/office/drawing/2014/main" id="{71F031BF-218A-4CE0-A817-C6ED8606BAA9}"/>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2" name="直線コネクタ 271">
          <a:extLst>
            <a:ext uri="{FF2B5EF4-FFF2-40B4-BE49-F238E27FC236}">
              <a16:creationId xmlns:a16="http://schemas.microsoft.com/office/drawing/2014/main" id="{E7533C27-B877-42E3-A979-03C321D3446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3" name="テキスト ボックス 272">
          <a:extLst>
            <a:ext uri="{FF2B5EF4-FFF2-40B4-BE49-F238E27FC236}">
              <a16:creationId xmlns:a16="http://schemas.microsoft.com/office/drawing/2014/main" id="{8ED8441D-3035-49C0-992A-6DA7BADB8AE9}"/>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4" name="直線コネクタ 273">
          <a:extLst>
            <a:ext uri="{FF2B5EF4-FFF2-40B4-BE49-F238E27FC236}">
              <a16:creationId xmlns:a16="http://schemas.microsoft.com/office/drawing/2014/main" id="{3E848065-7556-4F5C-AE5E-573232CE9711}"/>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5" name="テキスト ボックス 274">
          <a:extLst>
            <a:ext uri="{FF2B5EF4-FFF2-40B4-BE49-F238E27FC236}">
              <a16:creationId xmlns:a16="http://schemas.microsoft.com/office/drawing/2014/main" id="{8BE69C5C-931E-436C-8038-A8E14D526C3B}"/>
            </a:ext>
          </a:extLst>
        </xdr:cNvPr>
        <xdr:cNvSpPr txBox="1"/>
      </xdr:nvSpPr>
      <xdr:spPr>
        <a:xfrm>
          <a:off x="294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6" name="直線コネクタ 275">
          <a:extLst>
            <a:ext uri="{FF2B5EF4-FFF2-40B4-BE49-F238E27FC236}">
              <a16:creationId xmlns:a16="http://schemas.microsoft.com/office/drawing/2014/main" id="{68DCFC77-CF7E-42A3-BC55-7C5C361A86A2}"/>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7" name="テキスト ボックス 276">
          <a:extLst>
            <a:ext uri="{FF2B5EF4-FFF2-40B4-BE49-F238E27FC236}">
              <a16:creationId xmlns:a16="http://schemas.microsoft.com/office/drawing/2014/main" id="{2986595A-3619-4E19-A3B5-587570C3CEDC}"/>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8" name="直線コネクタ 277">
          <a:extLst>
            <a:ext uri="{FF2B5EF4-FFF2-40B4-BE49-F238E27FC236}">
              <a16:creationId xmlns:a16="http://schemas.microsoft.com/office/drawing/2014/main" id="{D7714D8F-2761-4621-874C-1351212DC165}"/>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9" name="テキスト ボックス 278">
          <a:extLst>
            <a:ext uri="{FF2B5EF4-FFF2-40B4-BE49-F238E27FC236}">
              <a16:creationId xmlns:a16="http://schemas.microsoft.com/office/drawing/2014/main" id="{6572B6A1-7EC0-48A3-8ED1-887D7771B6F6}"/>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0" name="直線コネクタ 279">
          <a:extLst>
            <a:ext uri="{FF2B5EF4-FFF2-40B4-BE49-F238E27FC236}">
              <a16:creationId xmlns:a16="http://schemas.microsoft.com/office/drawing/2014/main" id="{5FE366BA-5E6C-4ADF-BF53-44EB6037DA05}"/>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1" name="テキスト ボックス 280">
          <a:extLst>
            <a:ext uri="{FF2B5EF4-FFF2-40B4-BE49-F238E27FC236}">
              <a16:creationId xmlns:a16="http://schemas.microsoft.com/office/drawing/2014/main" id="{E35B7714-F5FB-49F8-971F-8D642677B341}"/>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2" name="直線コネクタ 281">
          <a:extLst>
            <a:ext uri="{FF2B5EF4-FFF2-40B4-BE49-F238E27FC236}">
              <a16:creationId xmlns:a16="http://schemas.microsoft.com/office/drawing/2014/main" id="{C0793374-6393-4683-A586-DE667C742325}"/>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3" name="テキスト ボックス 282">
          <a:extLst>
            <a:ext uri="{FF2B5EF4-FFF2-40B4-BE49-F238E27FC236}">
              <a16:creationId xmlns:a16="http://schemas.microsoft.com/office/drawing/2014/main" id="{02060F5D-3BA3-49BA-8BAC-40F548E7A94A}"/>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4" name="直線コネクタ 283">
          <a:extLst>
            <a:ext uri="{FF2B5EF4-FFF2-40B4-BE49-F238E27FC236}">
              <a16:creationId xmlns:a16="http://schemas.microsoft.com/office/drawing/2014/main" id="{330D06EB-0210-40DF-83E9-BF92F5B69C6C}"/>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5" name="テキスト ボックス 284">
          <a:extLst>
            <a:ext uri="{FF2B5EF4-FFF2-40B4-BE49-F238E27FC236}">
              <a16:creationId xmlns:a16="http://schemas.microsoft.com/office/drawing/2014/main" id="{FEB83342-67CC-4891-959A-E45E6B555EB1}"/>
            </a:ext>
          </a:extLst>
        </xdr:cNvPr>
        <xdr:cNvSpPr txBox="1"/>
      </xdr:nvSpPr>
      <xdr:spPr>
        <a:xfrm>
          <a:off x="423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6" name="直線コネクタ 285">
          <a:extLst>
            <a:ext uri="{FF2B5EF4-FFF2-40B4-BE49-F238E27FC236}">
              <a16:creationId xmlns:a16="http://schemas.microsoft.com/office/drawing/2014/main" id="{B08EB6E2-8DB9-4A6D-A914-AE060BC90C08}"/>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A164205B-F43D-4DDA-91E9-22154789EF82}"/>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127907</xdr:rowOff>
    </xdr:from>
    <xdr:to>
      <xdr:col>24</xdr:col>
      <xdr:colOff>62865</xdr:colOff>
      <xdr:row>86</xdr:row>
      <xdr:rowOff>93618</xdr:rowOff>
    </xdr:to>
    <xdr:cxnSp macro="">
      <xdr:nvCxnSpPr>
        <xdr:cNvPr id="288" name="直線コネクタ 287">
          <a:extLst>
            <a:ext uri="{FF2B5EF4-FFF2-40B4-BE49-F238E27FC236}">
              <a16:creationId xmlns:a16="http://schemas.microsoft.com/office/drawing/2014/main" id="{46F3B0CB-7DF3-428C-B0F5-A9F8A7E419BC}"/>
            </a:ext>
          </a:extLst>
        </xdr:cNvPr>
        <xdr:cNvCxnSpPr/>
      </xdr:nvCxnSpPr>
      <xdr:spPr>
        <a:xfrm flipV="1">
          <a:off x="4634865" y="13501007"/>
          <a:ext cx="0" cy="13373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97445</xdr:rowOff>
    </xdr:from>
    <xdr:ext cx="405111" cy="259045"/>
    <xdr:sp macro="" textlink="">
      <xdr:nvSpPr>
        <xdr:cNvPr id="289" name="【公営住宅】&#10;有形固定資産減価償却率最小値テキスト">
          <a:extLst>
            <a:ext uri="{FF2B5EF4-FFF2-40B4-BE49-F238E27FC236}">
              <a16:creationId xmlns:a16="http://schemas.microsoft.com/office/drawing/2014/main" id="{49ACB3FE-C8B1-4B1E-A272-E9A671C6B754}"/>
            </a:ext>
          </a:extLst>
        </xdr:cNvPr>
        <xdr:cNvSpPr txBox="1"/>
      </xdr:nvSpPr>
      <xdr:spPr>
        <a:xfrm>
          <a:off x="4673600" y="148421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93618</xdr:rowOff>
    </xdr:from>
    <xdr:to>
      <xdr:col>24</xdr:col>
      <xdr:colOff>152400</xdr:colOff>
      <xdr:row>86</xdr:row>
      <xdr:rowOff>93618</xdr:rowOff>
    </xdr:to>
    <xdr:cxnSp macro="">
      <xdr:nvCxnSpPr>
        <xdr:cNvPr id="290" name="直線コネクタ 289">
          <a:extLst>
            <a:ext uri="{FF2B5EF4-FFF2-40B4-BE49-F238E27FC236}">
              <a16:creationId xmlns:a16="http://schemas.microsoft.com/office/drawing/2014/main" id="{B9642552-8EF9-44EE-BCF1-CDF7EFF1351C}"/>
            </a:ext>
          </a:extLst>
        </xdr:cNvPr>
        <xdr:cNvCxnSpPr/>
      </xdr:nvCxnSpPr>
      <xdr:spPr>
        <a:xfrm>
          <a:off x="4546600" y="148383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74584</xdr:rowOff>
    </xdr:from>
    <xdr:ext cx="405111" cy="259045"/>
    <xdr:sp macro="" textlink="">
      <xdr:nvSpPr>
        <xdr:cNvPr id="291" name="【公営住宅】&#10;有形固定資産減価償却率最大値テキスト">
          <a:extLst>
            <a:ext uri="{FF2B5EF4-FFF2-40B4-BE49-F238E27FC236}">
              <a16:creationId xmlns:a16="http://schemas.microsoft.com/office/drawing/2014/main" id="{8FCF2A52-15C9-4762-A374-0FC90CC92CD2}"/>
            </a:ext>
          </a:extLst>
        </xdr:cNvPr>
        <xdr:cNvSpPr txBox="1"/>
      </xdr:nvSpPr>
      <xdr:spPr>
        <a:xfrm>
          <a:off x="4673600" y="132762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127907</xdr:rowOff>
    </xdr:from>
    <xdr:to>
      <xdr:col>24</xdr:col>
      <xdr:colOff>152400</xdr:colOff>
      <xdr:row>78</xdr:row>
      <xdr:rowOff>127907</xdr:rowOff>
    </xdr:to>
    <xdr:cxnSp macro="">
      <xdr:nvCxnSpPr>
        <xdr:cNvPr id="292" name="直線コネクタ 291">
          <a:extLst>
            <a:ext uri="{FF2B5EF4-FFF2-40B4-BE49-F238E27FC236}">
              <a16:creationId xmlns:a16="http://schemas.microsoft.com/office/drawing/2014/main" id="{EA23994C-50F7-449F-808B-F5833A1E5788}"/>
            </a:ext>
          </a:extLst>
        </xdr:cNvPr>
        <xdr:cNvCxnSpPr/>
      </xdr:nvCxnSpPr>
      <xdr:spPr>
        <a:xfrm>
          <a:off x="4546600" y="135010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26143</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2EB96E80-586A-49C3-96D2-C38A0AB69387}"/>
            </a:ext>
          </a:extLst>
        </xdr:cNvPr>
        <xdr:cNvSpPr txBox="1"/>
      </xdr:nvSpPr>
      <xdr:spPr>
        <a:xfrm>
          <a:off x="4673600" y="1425649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47716</xdr:rowOff>
    </xdr:from>
    <xdr:to>
      <xdr:col>24</xdr:col>
      <xdr:colOff>114300</xdr:colOff>
      <xdr:row>83</xdr:row>
      <xdr:rowOff>149316</xdr:rowOff>
    </xdr:to>
    <xdr:sp macro="" textlink="">
      <xdr:nvSpPr>
        <xdr:cNvPr id="294" name="フローチャート: 判断 293">
          <a:extLst>
            <a:ext uri="{FF2B5EF4-FFF2-40B4-BE49-F238E27FC236}">
              <a16:creationId xmlns:a16="http://schemas.microsoft.com/office/drawing/2014/main" id="{E49284B3-4809-456E-B3D0-45EF4B132973}"/>
            </a:ext>
          </a:extLst>
        </xdr:cNvPr>
        <xdr:cNvSpPr/>
      </xdr:nvSpPr>
      <xdr:spPr>
        <a:xfrm>
          <a:off x="4584700" y="14278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47716</xdr:rowOff>
    </xdr:from>
    <xdr:to>
      <xdr:col>20</xdr:col>
      <xdr:colOff>38100</xdr:colOff>
      <xdr:row>83</xdr:row>
      <xdr:rowOff>149316</xdr:rowOff>
    </xdr:to>
    <xdr:sp macro="" textlink="">
      <xdr:nvSpPr>
        <xdr:cNvPr id="295" name="フローチャート: 判断 294">
          <a:extLst>
            <a:ext uri="{FF2B5EF4-FFF2-40B4-BE49-F238E27FC236}">
              <a16:creationId xmlns:a16="http://schemas.microsoft.com/office/drawing/2014/main" id="{E388A9E1-B92A-45F3-932D-ACC3BFDDA1FA}"/>
            </a:ext>
          </a:extLst>
        </xdr:cNvPr>
        <xdr:cNvSpPr/>
      </xdr:nvSpPr>
      <xdr:spPr>
        <a:xfrm>
          <a:off x="3746500" y="14278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41184</xdr:rowOff>
    </xdr:from>
    <xdr:to>
      <xdr:col>15</xdr:col>
      <xdr:colOff>101600</xdr:colOff>
      <xdr:row>83</xdr:row>
      <xdr:rowOff>142784</xdr:rowOff>
    </xdr:to>
    <xdr:sp macro="" textlink="">
      <xdr:nvSpPr>
        <xdr:cNvPr id="296" name="フローチャート: 判断 295">
          <a:extLst>
            <a:ext uri="{FF2B5EF4-FFF2-40B4-BE49-F238E27FC236}">
              <a16:creationId xmlns:a16="http://schemas.microsoft.com/office/drawing/2014/main" id="{7CA9A974-AD73-4EFB-AA52-96EB0CFE4C1C}"/>
            </a:ext>
          </a:extLst>
        </xdr:cNvPr>
        <xdr:cNvSpPr/>
      </xdr:nvSpPr>
      <xdr:spPr>
        <a:xfrm>
          <a:off x="2857500" y="14271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39551</xdr:rowOff>
    </xdr:from>
    <xdr:to>
      <xdr:col>10</xdr:col>
      <xdr:colOff>165100</xdr:colOff>
      <xdr:row>83</xdr:row>
      <xdr:rowOff>141151</xdr:rowOff>
    </xdr:to>
    <xdr:sp macro="" textlink="">
      <xdr:nvSpPr>
        <xdr:cNvPr id="297" name="フローチャート: 判断 296">
          <a:extLst>
            <a:ext uri="{FF2B5EF4-FFF2-40B4-BE49-F238E27FC236}">
              <a16:creationId xmlns:a16="http://schemas.microsoft.com/office/drawing/2014/main" id="{C1647B87-A796-4F60-8407-A8A5C5BA8D40}"/>
            </a:ext>
          </a:extLst>
        </xdr:cNvPr>
        <xdr:cNvSpPr/>
      </xdr:nvSpPr>
      <xdr:spPr>
        <a:xfrm>
          <a:off x="1968500" y="14269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95069</xdr:rowOff>
    </xdr:from>
    <xdr:to>
      <xdr:col>6</xdr:col>
      <xdr:colOff>38100</xdr:colOff>
      <xdr:row>84</xdr:row>
      <xdr:rowOff>25219</xdr:rowOff>
    </xdr:to>
    <xdr:sp macro="" textlink="">
      <xdr:nvSpPr>
        <xdr:cNvPr id="298" name="フローチャート: 判断 297">
          <a:extLst>
            <a:ext uri="{FF2B5EF4-FFF2-40B4-BE49-F238E27FC236}">
              <a16:creationId xmlns:a16="http://schemas.microsoft.com/office/drawing/2014/main" id="{3D469208-208D-4FCA-957F-20B3D018D742}"/>
            </a:ext>
          </a:extLst>
        </xdr:cNvPr>
        <xdr:cNvSpPr/>
      </xdr:nvSpPr>
      <xdr:spPr>
        <a:xfrm>
          <a:off x="1079500" y="14325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97CBDDF4-2DAA-46EA-AEC4-574DD941918E}"/>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9ECF4F5B-7FE9-49AC-8109-886A2CD1DB19}"/>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1FE49D5E-34C6-4CE6-BFD0-813F6B777C6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E3D37B8D-4597-4CB3-A684-AFC0624ED653}"/>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7B06D6D7-7B84-441C-92F5-784CA7B99A19}"/>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64044</xdr:rowOff>
    </xdr:from>
    <xdr:to>
      <xdr:col>24</xdr:col>
      <xdr:colOff>114300</xdr:colOff>
      <xdr:row>82</xdr:row>
      <xdr:rowOff>165644</xdr:rowOff>
    </xdr:to>
    <xdr:sp macro="" textlink="">
      <xdr:nvSpPr>
        <xdr:cNvPr id="304" name="楕円 303">
          <a:extLst>
            <a:ext uri="{FF2B5EF4-FFF2-40B4-BE49-F238E27FC236}">
              <a16:creationId xmlns:a16="http://schemas.microsoft.com/office/drawing/2014/main" id="{E6264551-5952-43A5-B97A-8CB97C9573E4}"/>
            </a:ext>
          </a:extLst>
        </xdr:cNvPr>
        <xdr:cNvSpPr/>
      </xdr:nvSpPr>
      <xdr:spPr>
        <a:xfrm>
          <a:off x="4584700" y="14122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86921</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E7290290-27C2-4951-A9E2-3FEEF1C2A29D}"/>
            </a:ext>
          </a:extLst>
        </xdr:cNvPr>
        <xdr:cNvSpPr txBox="1"/>
      </xdr:nvSpPr>
      <xdr:spPr>
        <a:xfrm>
          <a:off x="4673600" y="139743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26488</xdr:rowOff>
    </xdr:from>
    <xdr:to>
      <xdr:col>20</xdr:col>
      <xdr:colOff>38100</xdr:colOff>
      <xdr:row>82</xdr:row>
      <xdr:rowOff>128088</xdr:rowOff>
    </xdr:to>
    <xdr:sp macro="" textlink="">
      <xdr:nvSpPr>
        <xdr:cNvPr id="306" name="楕円 305">
          <a:extLst>
            <a:ext uri="{FF2B5EF4-FFF2-40B4-BE49-F238E27FC236}">
              <a16:creationId xmlns:a16="http://schemas.microsoft.com/office/drawing/2014/main" id="{F321437A-6B69-428F-8643-4FA4EEF45E4E}"/>
            </a:ext>
          </a:extLst>
        </xdr:cNvPr>
        <xdr:cNvSpPr/>
      </xdr:nvSpPr>
      <xdr:spPr>
        <a:xfrm>
          <a:off x="3746500" y="14085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77288</xdr:rowOff>
    </xdr:from>
    <xdr:to>
      <xdr:col>24</xdr:col>
      <xdr:colOff>63500</xdr:colOff>
      <xdr:row>82</xdr:row>
      <xdr:rowOff>114844</xdr:rowOff>
    </xdr:to>
    <xdr:cxnSp macro="">
      <xdr:nvCxnSpPr>
        <xdr:cNvPr id="307" name="直線コネクタ 306">
          <a:extLst>
            <a:ext uri="{FF2B5EF4-FFF2-40B4-BE49-F238E27FC236}">
              <a16:creationId xmlns:a16="http://schemas.microsoft.com/office/drawing/2014/main" id="{530EEE06-805C-4FBC-8804-53B51D7A0774}"/>
            </a:ext>
          </a:extLst>
        </xdr:cNvPr>
        <xdr:cNvCxnSpPr/>
      </xdr:nvCxnSpPr>
      <xdr:spPr>
        <a:xfrm>
          <a:off x="3797300" y="14136188"/>
          <a:ext cx="8382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160382</xdr:rowOff>
    </xdr:from>
    <xdr:to>
      <xdr:col>15</xdr:col>
      <xdr:colOff>101600</xdr:colOff>
      <xdr:row>82</xdr:row>
      <xdr:rowOff>90532</xdr:rowOff>
    </xdr:to>
    <xdr:sp macro="" textlink="">
      <xdr:nvSpPr>
        <xdr:cNvPr id="308" name="楕円 307">
          <a:extLst>
            <a:ext uri="{FF2B5EF4-FFF2-40B4-BE49-F238E27FC236}">
              <a16:creationId xmlns:a16="http://schemas.microsoft.com/office/drawing/2014/main" id="{78033161-B757-4545-AEBA-33B06B722AA8}"/>
            </a:ext>
          </a:extLst>
        </xdr:cNvPr>
        <xdr:cNvSpPr/>
      </xdr:nvSpPr>
      <xdr:spPr>
        <a:xfrm>
          <a:off x="2857500" y="14047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39732</xdr:rowOff>
    </xdr:from>
    <xdr:to>
      <xdr:col>19</xdr:col>
      <xdr:colOff>177800</xdr:colOff>
      <xdr:row>82</xdr:row>
      <xdr:rowOff>77288</xdr:rowOff>
    </xdr:to>
    <xdr:cxnSp macro="">
      <xdr:nvCxnSpPr>
        <xdr:cNvPr id="309" name="直線コネクタ 308">
          <a:extLst>
            <a:ext uri="{FF2B5EF4-FFF2-40B4-BE49-F238E27FC236}">
              <a16:creationId xmlns:a16="http://schemas.microsoft.com/office/drawing/2014/main" id="{5E62C78A-120E-4A0D-A0A1-CF2527190789}"/>
            </a:ext>
          </a:extLst>
        </xdr:cNvPr>
        <xdr:cNvCxnSpPr/>
      </xdr:nvCxnSpPr>
      <xdr:spPr>
        <a:xfrm>
          <a:off x="2908300" y="14098632"/>
          <a:ext cx="8890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117929</xdr:rowOff>
    </xdr:from>
    <xdr:to>
      <xdr:col>10</xdr:col>
      <xdr:colOff>165100</xdr:colOff>
      <xdr:row>82</xdr:row>
      <xdr:rowOff>48079</xdr:rowOff>
    </xdr:to>
    <xdr:sp macro="" textlink="">
      <xdr:nvSpPr>
        <xdr:cNvPr id="310" name="楕円 309">
          <a:extLst>
            <a:ext uri="{FF2B5EF4-FFF2-40B4-BE49-F238E27FC236}">
              <a16:creationId xmlns:a16="http://schemas.microsoft.com/office/drawing/2014/main" id="{68DB3B7B-06C2-46A3-8E92-6E9EADA03441}"/>
            </a:ext>
          </a:extLst>
        </xdr:cNvPr>
        <xdr:cNvSpPr/>
      </xdr:nvSpPr>
      <xdr:spPr>
        <a:xfrm>
          <a:off x="1968500" y="14005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168729</xdr:rowOff>
    </xdr:from>
    <xdr:to>
      <xdr:col>15</xdr:col>
      <xdr:colOff>50800</xdr:colOff>
      <xdr:row>82</xdr:row>
      <xdr:rowOff>39732</xdr:rowOff>
    </xdr:to>
    <xdr:cxnSp macro="">
      <xdr:nvCxnSpPr>
        <xdr:cNvPr id="311" name="直線コネクタ 310">
          <a:extLst>
            <a:ext uri="{FF2B5EF4-FFF2-40B4-BE49-F238E27FC236}">
              <a16:creationId xmlns:a16="http://schemas.microsoft.com/office/drawing/2014/main" id="{0F4DA87A-13EB-4E6E-B3E3-8F38F22AEF65}"/>
            </a:ext>
          </a:extLst>
        </xdr:cNvPr>
        <xdr:cNvCxnSpPr/>
      </xdr:nvCxnSpPr>
      <xdr:spPr>
        <a:xfrm>
          <a:off x="2019300" y="14056179"/>
          <a:ext cx="889000" cy="42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83638</xdr:rowOff>
    </xdr:from>
    <xdr:to>
      <xdr:col>6</xdr:col>
      <xdr:colOff>38100</xdr:colOff>
      <xdr:row>82</xdr:row>
      <xdr:rowOff>13788</xdr:rowOff>
    </xdr:to>
    <xdr:sp macro="" textlink="">
      <xdr:nvSpPr>
        <xdr:cNvPr id="312" name="楕円 311">
          <a:extLst>
            <a:ext uri="{FF2B5EF4-FFF2-40B4-BE49-F238E27FC236}">
              <a16:creationId xmlns:a16="http://schemas.microsoft.com/office/drawing/2014/main" id="{DD3068D6-42BF-41FB-8341-2A3E89383FB9}"/>
            </a:ext>
          </a:extLst>
        </xdr:cNvPr>
        <xdr:cNvSpPr/>
      </xdr:nvSpPr>
      <xdr:spPr>
        <a:xfrm>
          <a:off x="1079500" y="13971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134438</xdr:rowOff>
    </xdr:from>
    <xdr:to>
      <xdr:col>10</xdr:col>
      <xdr:colOff>114300</xdr:colOff>
      <xdr:row>81</xdr:row>
      <xdr:rowOff>168729</xdr:rowOff>
    </xdr:to>
    <xdr:cxnSp macro="">
      <xdr:nvCxnSpPr>
        <xdr:cNvPr id="313" name="直線コネクタ 312">
          <a:extLst>
            <a:ext uri="{FF2B5EF4-FFF2-40B4-BE49-F238E27FC236}">
              <a16:creationId xmlns:a16="http://schemas.microsoft.com/office/drawing/2014/main" id="{8BCBD71A-6C37-4ED4-A7E6-56852D529737}"/>
            </a:ext>
          </a:extLst>
        </xdr:cNvPr>
        <xdr:cNvCxnSpPr/>
      </xdr:nvCxnSpPr>
      <xdr:spPr>
        <a:xfrm>
          <a:off x="1130300" y="14021888"/>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140443</xdr:rowOff>
    </xdr:from>
    <xdr:ext cx="405111" cy="259045"/>
    <xdr:sp macro="" textlink="">
      <xdr:nvSpPr>
        <xdr:cNvPr id="314" name="n_1aveValue【公営住宅】&#10;有形固定資産減価償却率">
          <a:extLst>
            <a:ext uri="{FF2B5EF4-FFF2-40B4-BE49-F238E27FC236}">
              <a16:creationId xmlns:a16="http://schemas.microsoft.com/office/drawing/2014/main" id="{3A35F99B-D13D-4C0D-8FB9-B95FA1104DD8}"/>
            </a:ext>
          </a:extLst>
        </xdr:cNvPr>
        <xdr:cNvSpPr txBox="1"/>
      </xdr:nvSpPr>
      <xdr:spPr>
        <a:xfrm>
          <a:off x="3582044" y="143707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133911</xdr:rowOff>
    </xdr:from>
    <xdr:ext cx="405111" cy="259045"/>
    <xdr:sp macro="" textlink="">
      <xdr:nvSpPr>
        <xdr:cNvPr id="315" name="n_2aveValue【公営住宅】&#10;有形固定資産減価償却率">
          <a:extLst>
            <a:ext uri="{FF2B5EF4-FFF2-40B4-BE49-F238E27FC236}">
              <a16:creationId xmlns:a16="http://schemas.microsoft.com/office/drawing/2014/main" id="{7300D31A-48AC-4E82-8537-F5598508B86D}"/>
            </a:ext>
          </a:extLst>
        </xdr:cNvPr>
        <xdr:cNvSpPr txBox="1"/>
      </xdr:nvSpPr>
      <xdr:spPr>
        <a:xfrm>
          <a:off x="2705744" y="143642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132278</xdr:rowOff>
    </xdr:from>
    <xdr:ext cx="405111" cy="259045"/>
    <xdr:sp macro="" textlink="">
      <xdr:nvSpPr>
        <xdr:cNvPr id="316" name="n_3aveValue【公営住宅】&#10;有形固定資産減価償却率">
          <a:extLst>
            <a:ext uri="{FF2B5EF4-FFF2-40B4-BE49-F238E27FC236}">
              <a16:creationId xmlns:a16="http://schemas.microsoft.com/office/drawing/2014/main" id="{784CA03F-7B00-4018-8256-8BAB1877AE8C}"/>
            </a:ext>
          </a:extLst>
        </xdr:cNvPr>
        <xdr:cNvSpPr txBox="1"/>
      </xdr:nvSpPr>
      <xdr:spPr>
        <a:xfrm>
          <a:off x="1816744" y="143626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16346</xdr:rowOff>
    </xdr:from>
    <xdr:ext cx="405111" cy="259045"/>
    <xdr:sp macro="" textlink="">
      <xdr:nvSpPr>
        <xdr:cNvPr id="317" name="n_4aveValue【公営住宅】&#10;有形固定資産減価償却率">
          <a:extLst>
            <a:ext uri="{FF2B5EF4-FFF2-40B4-BE49-F238E27FC236}">
              <a16:creationId xmlns:a16="http://schemas.microsoft.com/office/drawing/2014/main" id="{EF9D6A4F-3E23-487C-8F33-D330F5791080}"/>
            </a:ext>
          </a:extLst>
        </xdr:cNvPr>
        <xdr:cNvSpPr txBox="1"/>
      </xdr:nvSpPr>
      <xdr:spPr>
        <a:xfrm>
          <a:off x="927744" y="144181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144615</xdr:rowOff>
    </xdr:from>
    <xdr:ext cx="405111" cy="259045"/>
    <xdr:sp macro="" textlink="">
      <xdr:nvSpPr>
        <xdr:cNvPr id="318" name="n_1mainValue【公営住宅】&#10;有形固定資産減価償却率">
          <a:extLst>
            <a:ext uri="{FF2B5EF4-FFF2-40B4-BE49-F238E27FC236}">
              <a16:creationId xmlns:a16="http://schemas.microsoft.com/office/drawing/2014/main" id="{3AE9C224-7F46-4525-8302-02C18368C26D}"/>
            </a:ext>
          </a:extLst>
        </xdr:cNvPr>
        <xdr:cNvSpPr txBox="1"/>
      </xdr:nvSpPr>
      <xdr:spPr>
        <a:xfrm>
          <a:off x="3582044" y="138606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107059</xdr:rowOff>
    </xdr:from>
    <xdr:ext cx="405111" cy="259045"/>
    <xdr:sp macro="" textlink="">
      <xdr:nvSpPr>
        <xdr:cNvPr id="319" name="n_2mainValue【公営住宅】&#10;有形固定資産減価償却率">
          <a:extLst>
            <a:ext uri="{FF2B5EF4-FFF2-40B4-BE49-F238E27FC236}">
              <a16:creationId xmlns:a16="http://schemas.microsoft.com/office/drawing/2014/main" id="{6B5AAB7A-98FC-46C7-A09C-7E162AE8A24E}"/>
            </a:ext>
          </a:extLst>
        </xdr:cNvPr>
        <xdr:cNvSpPr txBox="1"/>
      </xdr:nvSpPr>
      <xdr:spPr>
        <a:xfrm>
          <a:off x="2705744" y="138230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64606</xdr:rowOff>
    </xdr:from>
    <xdr:ext cx="405111" cy="259045"/>
    <xdr:sp macro="" textlink="">
      <xdr:nvSpPr>
        <xdr:cNvPr id="320" name="n_3mainValue【公営住宅】&#10;有形固定資産減価償却率">
          <a:extLst>
            <a:ext uri="{FF2B5EF4-FFF2-40B4-BE49-F238E27FC236}">
              <a16:creationId xmlns:a16="http://schemas.microsoft.com/office/drawing/2014/main" id="{F7E9AB8D-082A-4B48-9E8A-CD81FA909F7A}"/>
            </a:ext>
          </a:extLst>
        </xdr:cNvPr>
        <xdr:cNvSpPr txBox="1"/>
      </xdr:nvSpPr>
      <xdr:spPr>
        <a:xfrm>
          <a:off x="1816744" y="137806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30315</xdr:rowOff>
    </xdr:from>
    <xdr:ext cx="405111" cy="259045"/>
    <xdr:sp macro="" textlink="">
      <xdr:nvSpPr>
        <xdr:cNvPr id="321" name="n_4mainValue【公営住宅】&#10;有形固定資産減価償却率">
          <a:extLst>
            <a:ext uri="{FF2B5EF4-FFF2-40B4-BE49-F238E27FC236}">
              <a16:creationId xmlns:a16="http://schemas.microsoft.com/office/drawing/2014/main" id="{F3673D01-8657-42E8-B88C-366E824A4C32}"/>
            </a:ext>
          </a:extLst>
        </xdr:cNvPr>
        <xdr:cNvSpPr txBox="1"/>
      </xdr:nvSpPr>
      <xdr:spPr>
        <a:xfrm>
          <a:off x="927744" y="137463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424471EB-8192-4686-9778-01D6EB9FCD1D}"/>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9DAA7D15-7D50-44F6-B8E0-7CAD83A4A13B}"/>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6DA2DB6F-70B3-4414-B3DC-DC9B2904EAA6}"/>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300460F2-8D20-40F2-8E13-E8E3678762DB}"/>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F107BCEC-88BD-4A28-A6C3-7153D6693C61}"/>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027EE890-086B-4E92-8EA7-B1FA852B2376}"/>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0C57A461-D7F3-437B-807B-AB2E6CA530D4}"/>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0E93E404-CBA3-48E3-AC82-F8099D4150A2}"/>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CA724947-CE71-4677-BA4F-68F17F418E9C}"/>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2C3CD75E-B7BF-4F58-B251-C3CD142EE678}"/>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332" name="直線コネクタ 331">
          <a:extLst>
            <a:ext uri="{FF2B5EF4-FFF2-40B4-BE49-F238E27FC236}">
              <a16:creationId xmlns:a16="http://schemas.microsoft.com/office/drawing/2014/main" id="{8BA04F36-298E-4B63-AC4B-4498C16DEB51}"/>
            </a:ext>
          </a:extLst>
        </xdr:cNvPr>
        <xdr:cNvCxnSpPr/>
      </xdr:nvCxnSpPr>
      <xdr:spPr>
        <a:xfrm>
          <a:off x="6604000" y="1466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333" name="テキスト ボックス 332">
          <a:extLst>
            <a:ext uri="{FF2B5EF4-FFF2-40B4-BE49-F238E27FC236}">
              <a16:creationId xmlns:a16="http://schemas.microsoft.com/office/drawing/2014/main" id="{C3A4B7D1-2B69-4A95-B5E1-74C7549B9F7B}"/>
            </a:ext>
          </a:extLst>
        </xdr:cNvPr>
        <xdr:cNvSpPr txBox="1"/>
      </xdr:nvSpPr>
      <xdr:spPr>
        <a:xfrm>
          <a:off x="6136821" y="1452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4" name="直線コネクタ 333">
          <a:extLst>
            <a:ext uri="{FF2B5EF4-FFF2-40B4-BE49-F238E27FC236}">
              <a16:creationId xmlns:a16="http://schemas.microsoft.com/office/drawing/2014/main" id="{296A92E0-4193-4DB5-A44F-A52E57E71377}"/>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5" name="テキスト ボックス 334">
          <a:extLst>
            <a:ext uri="{FF2B5EF4-FFF2-40B4-BE49-F238E27FC236}">
              <a16:creationId xmlns:a16="http://schemas.microsoft.com/office/drawing/2014/main" id="{01FDE3A8-7F47-413A-A54B-88BFF7ADD830}"/>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36" name="直線コネクタ 335">
          <a:extLst>
            <a:ext uri="{FF2B5EF4-FFF2-40B4-BE49-F238E27FC236}">
              <a16:creationId xmlns:a16="http://schemas.microsoft.com/office/drawing/2014/main" id="{0EC6400E-5711-4142-A013-F993A7C3D1B7}"/>
            </a:ext>
          </a:extLst>
        </xdr:cNvPr>
        <xdr:cNvCxnSpPr/>
      </xdr:nvCxnSpPr>
      <xdr:spPr>
        <a:xfrm>
          <a:off x="6604000" y="1352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10177</xdr:rowOff>
    </xdr:from>
    <xdr:ext cx="467179" cy="259045"/>
    <xdr:sp macro="" textlink="">
      <xdr:nvSpPr>
        <xdr:cNvPr id="337" name="テキスト ボックス 336">
          <a:extLst>
            <a:ext uri="{FF2B5EF4-FFF2-40B4-BE49-F238E27FC236}">
              <a16:creationId xmlns:a16="http://schemas.microsoft.com/office/drawing/2014/main" id="{FB2B7938-2189-4D72-9624-2F68C4CB13A3}"/>
            </a:ext>
          </a:extLst>
        </xdr:cNvPr>
        <xdr:cNvSpPr txBox="1"/>
      </xdr:nvSpPr>
      <xdr:spPr>
        <a:xfrm>
          <a:off x="6136821" y="1338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8" name="直線コネクタ 337">
          <a:extLst>
            <a:ext uri="{FF2B5EF4-FFF2-40B4-BE49-F238E27FC236}">
              <a16:creationId xmlns:a16="http://schemas.microsoft.com/office/drawing/2014/main" id="{D2862B7B-21AF-4029-8264-46590494087F}"/>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9" name="テキスト ボックス 338">
          <a:extLst>
            <a:ext uri="{FF2B5EF4-FFF2-40B4-BE49-F238E27FC236}">
              <a16:creationId xmlns:a16="http://schemas.microsoft.com/office/drawing/2014/main" id="{635D0D64-D3B4-4F5B-B55C-C92763741744}"/>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0" name="【公営住宅】&#10;一人当たり面積グラフ枠">
          <a:extLst>
            <a:ext uri="{FF2B5EF4-FFF2-40B4-BE49-F238E27FC236}">
              <a16:creationId xmlns:a16="http://schemas.microsoft.com/office/drawing/2014/main" id="{16D9A5D3-F7D0-42C5-AB02-6E775A8FC697}"/>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13525</xdr:rowOff>
    </xdr:from>
    <xdr:to>
      <xdr:col>54</xdr:col>
      <xdr:colOff>189865</xdr:colOff>
      <xdr:row>85</xdr:row>
      <xdr:rowOff>89536</xdr:rowOff>
    </xdr:to>
    <xdr:cxnSp macro="">
      <xdr:nvCxnSpPr>
        <xdr:cNvPr id="341" name="直線コネクタ 340">
          <a:extLst>
            <a:ext uri="{FF2B5EF4-FFF2-40B4-BE49-F238E27FC236}">
              <a16:creationId xmlns:a16="http://schemas.microsoft.com/office/drawing/2014/main" id="{52CD4C7F-0B3D-4ADD-8184-0EE14958B02F}"/>
            </a:ext>
          </a:extLst>
        </xdr:cNvPr>
        <xdr:cNvCxnSpPr/>
      </xdr:nvCxnSpPr>
      <xdr:spPr>
        <a:xfrm flipV="1">
          <a:off x="10476865" y="13386625"/>
          <a:ext cx="0" cy="12761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93363</xdr:rowOff>
    </xdr:from>
    <xdr:ext cx="469744" cy="259045"/>
    <xdr:sp macro="" textlink="">
      <xdr:nvSpPr>
        <xdr:cNvPr id="342" name="【公営住宅】&#10;一人当たり面積最小値テキスト">
          <a:extLst>
            <a:ext uri="{FF2B5EF4-FFF2-40B4-BE49-F238E27FC236}">
              <a16:creationId xmlns:a16="http://schemas.microsoft.com/office/drawing/2014/main" id="{3F8B540B-8D7E-40B0-B402-D348665DD6F4}"/>
            </a:ext>
          </a:extLst>
        </xdr:cNvPr>
        <xdr:cNvSpPr txBox="1"/>
      </xdr:nvSpPr>
      <xdr:spPr>
        <a:xfrm>
          <a:off x="10515600" y="146666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89536</xdr:rowOff>
    </xdr:from>
    <xdr:to>
      <xdr:col>55</xdr:col>
      <xdr:colOff>88900</xdr:colOff>
      <xdr:row>85</xdr:row>
      <xdr:rowOff>89536</xdr:rowOff>
    </xdr:to>
    <xdr:cxnSp macro="">
      <xdr:nvCxnSpPr>
        <xdr:cNvPr id="343" name="直線コネクタ 342">
          <a:extLst>
            <a:ext uri="{FF2B5EF4-FFF2-40B4-BE49-F238E27FC236}">
              <a16:creationId xmlns:a16="http://schemas.microsoft.com/office/drawing/2014/main" id="{105C1695-F140-408A-9621-199E9657C947}"/>
            </a:ext>
          </a:extLst>
        </xdr:cNvPr>
        <xdr:cNvCxnSpPr/>
      </xdr:nvCxnSpPr>
      <xdr:spPr>
        <a:xfrm>
          <a:off x="10388600" y="146627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131652</xdr:rowOff>
    </xdr:from>
    <xdr:ext cx="469744" cy="259045"/>
    <xdr:sp macro="" textlink="">
      <xdr:nvSpPr>
        <xdr:cNvPr id="344" name="【公営住宅】&#10;一人当たり面積最大値テキスト">
          <a:extLst>
            <a:ext uri="{FF2B5EF4-FFF2-40B4-BE49-F238E27FC236}">
              <a16:creationId xmlns:a16="http://schemas.microsoft.com/office/drawing/2014/main" id="{8E3DE622-1ACF-4C37-AD81-98A371098678}"/>
            </a:ext>
          </a:extLst>
        </xdr:cNvPr>
        <xdr:cNvSpPr txBox="1"/>
      </xdr:nvSpPr>
      <xdr:spPr>
        <a:xfrm>
          <a:off x="10515600" y="13161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13525</xdr:rowOff>
    </xdr:from>
    <xdr:to>
      <xdr:col>55</xdr:col>
      <xdr:colOff>88900</xdr:colOff>
      <xdr:row>78</xdr:row>
      <xdr:rowOff>13525</xdr:rowOff>
    </xdr:to>
    <xdr:cxnSp macro="">
      <xdr:nvCxnSpPr>
        <xdr:cNvPr id="345" name="直線コネクタ 344">
          <a:extLst>
            <a:ext uri="{FF2B5EF4-FFF2-40B4-BE49-F238E27FC236}">
              <a16:creationId xmlns:a16="http://schemas.microsoft.com/office/drawing/2014/main" id="{DFE8783E-E01F-4BFF-A41B-83C200AB6564}"/>
            </a:ext>
          </a:extLst>
        </xdr:cNvPr>
        <xdr:cNvCxnSpPr/>
      </xdr:nvCxnSpPr>
      <xdr:spPr>
        <a:xfrm>
          <a:off x="10388600" y="133866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133050</xdr:rowOff>
    </xdr:from>
    <xdr:ext cx="469744" cy="259045"/>
    <xdr:sp macro="" textlink="">
      <xdr:nvSpPr>
        <xdr:cNvPr id="346" name="【公営住宅】&#10;一人当たり面積平均値テキスト">
          <a:extLst>
            <a:ext uri="{FF2B5EF4-FFF2-40B4-BE49-F238E27FC236}">
              <a16:creationId xmlns:a16="http://schemas.microsoft.com/office/drawing/2014/main" id="{DF630EF0-0660-42AE-8AE9-F253930CEF34}"/>
            </a:ext>
          </a:extLst>
        </xdr:cNvPr>
        <xdr:cNvSpPr txBox="1"/>
      </xdr:nvSpPr>
      <xdr:spPr>
        <a:xfrm>
          <a:off x="10515600" y="1419195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110173</xdr:rowOff>
    </xdr:from>
    <xdr:to>
      <xdr:col>55</xdr:col>
      <xdr:colOff>50800</xdr:colOff>
      <xdr:row>84</xdr:row>
      <xdr:rowOff>40323</xdr:rowOff>
    </xdr:to>
    <xdr:sp macro="" textlink="">
      <xdr:nvSpPr>
        <xdr:cNvPr id="347" name="フローチャート: 判断 346">
          <a:extLst>
            <a:ext uri="{FF2B5EF4-FFF2-40B4-BE49-F238E27FC236}">
              <a16:creationId xmlns:a16="http://schemas.microsoft.com/office/drawing/2014/main" id="{7F151AAF-88D1-4CDE-AA9B-0EA501040A80}"/>
            </a:ext>
          </a:extLst>
        </xdr:cNvPr>
        <xdr:cNvSpPr/>
      </xdr:nvSpPr>
      <xdr:spPr>
        <a:xfrm>
          <a:off x="10426700" y="14340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99885</xdr:rowOff>
    </xdr:from>
    <xdr:to>
      <xdr:col>50</xdr:col>
      <xdr:colOff>165100</xdr:colOff>
      <xdr:row>84</xdr:row>
      <xdr:rowOff>30035</xdr:rowOff>
    </xdr:to>
    <xdr:sp macro="" textlink="">
      <xdr:nvSpPr>
        <xdr:cNvPr id="348" name="フローチャート: 判断 347">
          <a:extLst>
            <a:ext uri="{FF2B5EF4-FFF2-40B4-BE49-F238E27FC236}">
              <a16:creationId xmlns:a16="http://schemas.microsoft.com/office/drawing/2014/main" id="{539CDFAA-081D-4F98-BF05-DEACEA0C8F57}"/>
            </a:ext>
          </a:extLst>
        </xdr:cNvPr>
        <xdr:cNvSpPr/>
      </xdr:nvSpPr>
      <xdr:spPr>
        <a:xfrm>
          <a:off x="9588500" y="14330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99313</xdr:rowOff>
    </xdr:from>
    <xdr:to>
      <xdr:col>46</xdr:col>
      <xdr:colOff>38100</xdr:colOff>
      <xdr:row>84</xdr:row>
      <xdr:rowOff>29463</xdr:rowOff>
    </xdr:to>
    <xdr:sp macro="" textlink="">
      <xdr:nvSpPr>
        <xdr:cNvPr id="349" name="フローチャート: 判断 348">
          <a:extLst>
            <a:ext uri="{FF2B5EF4-FFF2-40B4-BE49-F238E27FC236}">
              <a16:creationId xmlns:a16="http://schemas.microsoft.com/office/drawing/2014/main" id="{120007E6-B552-404A-8B26-E2B70171BC59}"/>
            </a:ext>
          </a:extLst>
        </xdr:cNvPr>
        <xdr:cNvSpPr/>
      </xdr:nvSpPr>
      <xdr:spPr>
        <a:xfrm>
          <a:off x="8699500" y="14329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107886</xdr:rowOff>
    </xdr:from>
    <xdr:to>
      <xdr:col>41</xdr:col>
      <xdr:colOff>101600</xdr:colOff>
      <xdr:row>84</xdr:row>
      <xdr:rowOff>38036</xdr:rowOff>
    </xdr:to>
    <xdr:sp macro="" textlink="">
      <xdr:nvSpPr>
        <xdr:cNvPr id="350" name="フローチャート: 判断 349">
          <a:extLst>
            <a:ext uri="{FF2B5EF4-FFF2-40B4-BE49-F238E27FC236}">
              <a16:creationId xmlns:a16="http://schemas.microsoft.com/office/drawing/2014/main" id="{EC1F8432-45F2-4A7C-B2B9-22D9E533B4EB}"/>
            </a:ext>
          </a:extLst>
        </xdr:cNvPr>
        <xdr:cNvSpPr/>
      </xdr:nvSpPr>
      <xdr:spPr>
        <a:xfrm>
          <a:off x="7810500" y="14338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130747</xdr:rowOff>
    </xdr:from>
    <xdr:to>
      <xdr:col>36</xdr:col>
      <xdr:colOff>165100</xdr:colOff>
      <xdr:row>84</xdr:row>
      <xdr:rowOff>60897</xdr:rowOff>
    </xdr:to>
    <xdr:sp macro="" textlink="">
      <xdr:nvSpPr>
        <xdr:cNvPr id="351" name="フローチャート: 判断 350">
          <a:extLst>
            <a:ext uri="{FF2B5EF4-FFF2-40B4-BE49-F238E27FC236}">
              <a16:creationId xmlns:a16="http://schemas.microsoft.com/office/drawing/2014/main" id="{BBC0B85B-7583-42D3-8821-36D5196B5CC9}"/>
            </a:ext>
          </a:extLst>
        </xdr:cNvPr>
        <xdr:cNvSpPr/>
      </xdr:nvSpPr>
      <xdr:spPr>
        <a:xfrm>
          <a:off x="6921500" y="143610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62E7E540-6DF5-4BE2-B7EA-75ACF81EEA5D}"/>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7950EDBC-7BB0-4481-BC6B-2EBD6C46A355}"/>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5549FE1D-C87D-44E9-BF6B-FA2CE408D806}"/>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7DACA31E-EC8B-4DE5-8FC3-B749CE7C7A52}"/>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41E8D7B7-860D-4436-88A2-FE3EA9F40FFD}"/>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6159</xdr:rowOff>
    </xdr:from>
    <xdr:to>
      <xdr:col>55</xdr:col>
      <xdr:colOff>50800</xdr:colOff>
      <xdr:row>84</xdr:row>
      <xdr:rowOff>107759</xdr:rowOff>
    </xdr:to>
    <xdr:sp macro="" textlink="">
      <xdr:nvSpPr>
        <xdr:cNvPr id="357" name="楕円 356">
          <a:extLst>
            <a:ext uri="{FF2B5EF4-FFF2-40B4-BE49-F238E27FC236}">
              <a16:creationId xmlns:a16="http://schemas.microsoft.com/office/drawing/2014/main" id="{DE7A4651-1FD9-420E-8E2B-FCCC7200FFB7}"/>
            </a:ext>
          </a:extLst>
        </xdr:cNvPr>
        <xdr:cNvSpPr/>
      </xdr:nvSpPr>
      <xdr:spPr>
        <a:xfrm>
          <a:off x="10426700" y="144079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156036</xdr:rowOff>
    </xdr:from>
    <xdr:ext cx="469744" cy="259045"/>
    <xdr:sp macro="" textlink="">
      <xdr:nvSpPr>
        <xdr:cNvPr id="358" name="【公営住宅】&#10;一人当たり面積該当値テキスト">
          <a:extLst>
            <a:ext uri="{FF2B5EF4-FFF2-40B4-BE49-F238E27FC236}">
              <a16:creationId xmlns:a16="http://schemas.microsoft.com/office/drawing/2014/main" id="{9D414EDE-5CCD-48DE-8652-F4ACBD0B761A}"/>
            </a:ext>
          </a:extLst>
        </xdr:cNvPr>
        <xdr:cNvSpPr txBox="1"/>
      </xdr:nvSpPr>
      <xdr:spPr>
        <a:xfrm>
          <a:off x="10515600" y="143863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6731</xdr:rowOff>
    </xdr:from>
    <xdr:to>
      <xdr:col>50</xdr:col>
      <xdr:colOff>165100</xdr:colOff>
      <xdr:row>84</xdr:row>
      <xdr:rowOff>108331</xdr:rowOff>
    </xdr:to>
    <xdr:sp macro="" textlink="">
      <xdr:nvSpPr>
        <xdr:cNvPr id="359" name="楕円 358">
          <a:extLst>
            <a:ext uri="{FF2B5EF4-FFF2-40B4-BE49-F238E27FC236}">
              <a16:creationId xmlns:a16="http://schemas.microsoft.com/office/drawing/2014/main" id="{CD8BF3E9-AC75-4A34-907F-EDAE0BC184CE}"/>
            </a:ext>
          </a:extLst>
        </xdr:cNvPr>
        <xdr:cNvSpPr/>
      </xdr:nvSpPr>
      <xdr:spPr>
        <a:xfrm>
          <a:off x="9588500" y="14408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56959</xdr:rowOff>
    </xdr:from>
    <xdr:to>
      <xdr:col>55</xdr:col>
      <xdr:colOff>0</xdr:colOff>
      <xdr:row>84</xdr:row>
      <xdr:rowOff>57531</xdr:rowOff>
    </xdr:to>
    <xdr:cxnSp macro="">
      <xdr:nvCxnSpPr>
        <xdr:cNvPr id="360" name="直線コネクタ 359">
          <a:extLst>
            <a:ext uri="{FF2B5EF4-FFF2-40B4-BE49-F238E27FC236}">
              <a16:creationId xmlns:a16="http://schemas.microsoft.com/office/drawing/2014/main" id="{55296293-669A-4BD7-B0AA-6BD5DB8E7C16}"/>
            </a:ext>
          </a:extLst>
        </xdr:cNvPr>
        <xdr:cNvCxnSpPr/>
      </xdr:nvCxnSpPr>
      <xdr:spPr>
        <a:xfrm flipV="1">
          <a:off x="9639300" y="14458759"/>
          <a:ext cx="838200" cy="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7874</xdr:rowOff>
    </xdr:from>
    <xdr:to>
      <xdr:col>46</xdr:col>
      <xdr:colOff>38100</xdr:colOff>
      <xdr:row>84</xdr:row>
      <xdr:rowOff>109474</xdr:rowOff>
    </xdr:to>
    <xdr:sp macro="" textlink="">
      <xdr:nvSpPr>
        <xdr:cNvPr id="361" name="楕円 360">
          <a:extLst>
            <a:ext uri="{FF2B5EF4-FFF2-40B4-BE49-F238E27FC236}">
              <a16:creationId xmlns:a16="http://schemas.microsoft.com/office/drawing/2014/main" id="{6CB28EE1-D9FF-4D90-966C-5DF8FE266168}"/>
            </a:ext>
          </a:extLst>
        </xdr:cNvPr>
        <xdr:cNvSpPr/>
      </xdr:nvSpPr>
      <xdr:spPr>
        <a:xfrm>
          <a:off x="8699500" y="14409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57531</xdr:rowOff>
    </xdr:from>
    <xdr:to>
      <xdr:col>50</xdr:col>
      <xdr:colOff>114300</xdr:colOff>
      <xdr:row>84</xdr:row>
      <xdr:rowOff>58674</xdr:rowOff>
    </xdr:to>
    <xdr:cxnSp macro="">
      <xdr:nvCxnSpPr>
        <xdr:cNvPr id="362" name="直線コネクタ 361">
          <a:extLst>
            <a:ext uri="{FF2B5EF4-FFF2-40B4-BE49-F238E27FC236}">
              <a16:creationId xmlns:a16="http://schemas.microsoft.com/office/drawing/2014/main" id="{5D4EA8BD-5F1F-4871-9799-0CA8DA5F59EA}"/>
            </a:ext>
          </a:extLst>
        </xdr:cNvPr>
        <xdr:cNvCxnSpPr/>
      </xdr:nvCxnSpPr>
      <xdr:spPr>
        <a:xfrm flipV="1">
          <a:off x="8750300" y="14459331"/>
          <a:ext cx="8890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83</xdr:row>
      <xdr:rowOff>164464</xdr:rowOff>
    </xdr:from>
    <xdr:to>
      <xdr:col>41</xdr:col>
      <xdr:colOff>101600</xdr:colOff>
      <xdr:row>84</xdr:row>
      <xdr:rowOff>94614</xdr:rowOff>
    </xdr:to>
    <xdr:sp macro="" textlink="">
      <xdr:nvSpPr>
        <xdr:cNvPr id="363" name="楕円 362">
          <a:extLst>
            <a:ext uri="{FF2B5EF4-FFF2-40B4-BE49-F238E27FC236}">
              <a16:creationId xmlns:a16="http://schemas.microsoft.com/office/drawing/2014/main" id="{4C6CAF3B-477D-45F2-8012-0BB1AAB82522}"/>
            </a:ext>
          </a:extLst>
        </xdr:cNvPr>
        <xdr:cNvSpPr/>
      </xdr:nvSpPr>
      <xdr:spPr>
        <a:xfrm>
          <a:off x="7810500" y="14394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43814</xdr:rowOff>
    </xdr:from>
    <xdr:to>
      <xdr:col>45</xdr:col>
      <xdr:colOff>177800</xdr:colOff>
      <xdr:row>84</xdr:row>
      <xdr:rowOff>58674</xdr:rowOff>
    </xdr:to>
    <xdr:cxnSp macro="">
      <xdr:nvCxnSpPr>
        <xdr:cNvPr id="364" name="直線コネクタ 363">
          <a:extLst>
            <a:ext uri="{FF2B5EF4-FFF2-40B4-BE49-F238E27FC236}">
              <a16:creationId xmlns:a16="http://schemas.microsoft.com/office/drawing/2014/main" id="{E2AC9E2D-AC7F-447A-9B29-2E12E57672B1}"/>
            </a:ext>
          </a:extLst>
        </xdr:cNvPr>
        <xdr:cNvCxnSpPr/>
      </xdr:nvCxnSpPr>
      <xdr:spPr>
        <a:xfrm>
          <a:off x="7861300" y="14445614"/>
          <a:ext cx="889000" cy="14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164464</xdr:rowOff>
    </xdr:from>
    <xdr:to>
      <xdr:col>36</xdr:col>
      <xdr:colOff>165100</xdr:colOff>
      <xdr:row>84</xdr:row>
      <xdr:rowOff>94614</xdr:rowOff>
    </xdr:to>
    <xdr:sp macro="" textlink="">
      <xdr:nvSpPr>
        <xdr:cNvPr id="365" name="楕円 364">
          <a:extLst>
            <a:ext uri="{FF2B5EF4-FFF2-40B4-BE49-F238E27FC236}">
              <a16:creationId xmlns:a16="http://schemas.microsoft.com/office/drawing/2014/main" id="{AC528BAF-88A0-47CE-8C58-B3FFE313B673}"/>
            </a:ext>
          </a:extLst>
        </xdr:cNvPr>
        <xdr:cNvSpPr/>
      </xdr:nvSpPr>
      <xdr:spPr>
        <a:xfrm>
          <a:off x="6921500" y="14394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43814</xdr:rowOff>
    </xdr:from>
    <xdr:to>
      <xdr:col>41</xdr:col>
      <xdr:colOff>50800</xdr:colOff>
      <xdr:row>84</xdr:row>
      <xdr:rowOff>43814</xdr:rowOff>
    </xdr:to>
    <xdr:cxnSp macro="">
      <xdr:nvCxnSpPr>
        <xdr:cNvPr id="366" name="直線コネクタ 365">
          <a:extLst>
            <a:ext uri="{FF2B5EF4-FFF2-40B4-BE49-F238E27FC236}">
              <a16:creationId xmlns:a16="http://schemas.microsoft.com/office/drawing/2014/main" id="{366F4B67-02C9-42E8-8E0D-161EF6761D91}"/>
            </a:ext>
          </a:extLst>
        </xdr:cNvPr>
        <xdr:cNvCxnSpPr/>
      </xdr:nvCxnSpPr>
      <xdr:spPr>
        <a:xfrm>
          <a:off x="6972300" y="1444561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46562</xdr:rowOff>
    </xdr:from>
    <xdr:ext cx="469744" cy="259045"/>
    <xdr:sp macro="" textlink="">
      <xdr:nvSpPr>
        <xdr:cNvPr id="367" name="n_1aveValue【公営住宅】&#10;一人当たり面積">
          <a:extLst>
            <a:ext uri="{FF2B5EF4-FFF2-40B4-BE49-F238E27FC236}">
              <a16:creationId xmlns:a16="http://schemas.microsoft.com/office/drawing/2014/main" id="{D0EADB46-BF1D-44B5-9322-708AB90DC2AB}"/>
            </a:ext>
          </a:extLst>
        </xdr:cNvPr>
        <xdr:cNvSpPr txBox="1"/>
      </xdr:nvSpPr>
      <xdr:spPr>
        <a:xfrm>
          <a:off x="9391727" y="141054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45990</xdr:rowOff>
    </xdr:from>
    <xdr:ext cx="469744" cy="259045"/>
    <xdr:sp macro="" textlink="">
      <xdr:nvSpPr>
        <xdr:cNvPr id="368" name="n_2aveValue【公営住宅】&#10;一人当たり面積">
          <a:extLst>
            <a:ext uri="{FF2B5EF4-FFF2-40B4-BE49-F238E27FC236}">
              <a16:creationId xmlns:a16="http://schemas.microsoft.com/office/drawing/2014/main" id="{A093601D-D765-4DBB-AC31-9C758A58C15D}"/>
            </a:ext>
          </a:extLst>
        </xdr:cNvPr>
        <xdr:cNvSpPr txBox="1"/>
      </xdr:nvSpPr>
      <xdr:spPr>
        <a:xfrm>
          <a:off x="8515427" y="141048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54563</xdr:rowOff>
    </xdr:from>
    <xdr:ext cx="469744" cy="259045"/>
    <xdr:sp macro="" textlink="">
      <xdr:nvSpPr>
        <xdr:cNvPr id="369" name="n_3aveValue【公営住宅】&#10;一人当たり面積">
          <a:extLst>
            <a:ext uri="{FF2B5EF4-FFF2-40B4-BE49-F238E27FC236}">
              <a16:creationId xmlns:a16="http://schemas.microsoft.com/office/drawing/2014/main" id="{8E46CE35-ABB3-497E-B4A6-BE3F0922580B}"/>
            </a:ext>
          </a:extLst>
        </xdr:cNvPr>
        <xdr:cNvSpPr txBox="1"/>
      </xdr:nvSpPr>
      <xdr:spPr>
        <a:xfrm>
          <a:off x="7626427" y="14113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77424</xdr:rowOff>
    </xdr:from>
    <xdr:ext cx="469744" cy="259045"/>
    <xdr:sp macro="" textlink="">
      <xdr:nvSpPr>
        <xdr:cNvPr id="370" name="n_4aveValue【公営住宅】&#10;一人当たり面積">
          <a:extLst>
            <a:ext uri="{FF2B5EF4-FFF2-40B4-BE49-F238E27FC236}">
              <a16:creationId xmlns:a16="http://schemas.microsoft.com/office/drawing/2014/main" id="{698332AD-DFEF-41DA-B7BF-7BC90A29B72A}"/>
            </a:ext>
          </a:extLst>
        </xdr:cNvPr>
        <xdr:cNvSpPr txBox="1"/>
      </xdr:nvSpPr>
      <xdr:spPr>
        <a:xfrm>
          <a:off x="6737427" y="141363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99458</xdr:rowOff>
    </xdr:from>
    <xdr:ext cx="469744" cy="259045"/>
    <xdr:sp macro="" textlink="">
      <xdr:nvSpPr>
        <xdr:cNvPr id="371" name="n_1mainValue【公営住宅】&#10;一人当たり面積">
          <a:extLst>
            <a:ext uri="{FF2B5EF4-FFF2-40B4-BE49-F238E27FC236}">
              <a16:creationId xmlns:a16="http://schemas.microsoft.com/office/drawing/2014/main" id="{EF785952-5B0C-489F-BD81-9BB129D70355}"/>
            </a:ext>
          </a:extLst>
        </xdr:cNvPr>
        <xdr:cNvSpPr txBox="1"/>
      </xdr:nvSpPr>
      <xdr:spPr>
        <a:xfrm>
          <a:off x="9391727" y="145012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100601</xdr:rowOff>
    </xdr:from>
    <xdr:ext cx="469744" cy="259045"/>
    <xdr:sp macro="" textlink="">
      <xdr:nvSpPr>
        <xdr:cNvPr id="372" name="n_2mainValue【公営住宅】&#10;一人当たり面積">
          <a:extLst>
            <a:ext uri="{FF2B5EF4-FFF2-40B4-BE49-F238E27FC236}">
              <a16:creationId xmlns:a16="http://schemas.microsoft.com/office/drawing/2014/main" id="{8A47C9F6-7C13-4F2D-9706-5E225D552435}"/>
            </a:ext>
          </a:extLst>
        </xdr:cNvPr>
        <xdr:cNvSpPr txBox="1"/>
      </xdr:nvSpPr>
      <xdr:spPr>
        <a:xfrm>
          <a:off x="8515427" y="145024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85741</xdr:rowOff>
    </xdr:from>
    <xdr:ext cx="469744" cy="259045"/>
    <xdr:sp macro="" textlink="">
      <xdr:nvSpPr>
        <xdr:cNvPr id="373" name="n_3mainValue【公営住宅】&#10;一人当たり面積">
          <a:extLst>
            <a:ext uri="{FF2B5EF4-FFF2-40B4-BE49-F238E27FC236}">
              <a16:creationId xmlns:a16="http://schemas.microsoft.com/office/drawing/2014/main" id="{8B6441CF-0C33-4134-BD03-E694B6EC4ECA}"/>
            </a:ext>
          </a:extLst>
        </xdr:cNvPr>
        <xdr:cNvSpPr txBox="1"/>
      </xdr:nvSpPr>
      <xdr:spPr>
        <a:xfrm>
          <a:off x="7626427" y="144875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85741</xdr:rowOff>
    </xdr:from>
    <xdr:ext cx="469744" cy="259045"/>
    <xdr:sp macro="" textlink="">
      <xdr:nvSpPr>
        <xdr:cNvPr id="374" name="n_4mainValue【公営住宅】&#10;一人当たり面積">
          <a:extLst>
            <a:ext uri="{FF2B5EF4-FFF2-40B4-BE49-F238E27FC236}">
              <a16:creationId xmlns:a16="http://schemas.microsoft.com/office/drawing/2014/main" id="{5B6774AA-5377-4154-9E01-A42815AE18C3}"/>
            </a:ext>
          </a:extLst>
        </xdr:cNvPr>
        <xdr:cNvSpPr txBox="1"/>
      </xdr:nvSpPr>
      <xdr:spPr>
        <a:xfrm>
          <a:off x="6737427" y="144875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5" name="正方形/長方形 374">
          <a:extLst>
            <a:ext uri="{FF2B5EF4-FFF2-40B4-BE49-F238E27FC236}">
              <a16:creationId xmlns:a16="http://schemas.microsoft.com/office/drawing/2014/main" id="{3CAD28AD-F3B9-4DC8-8C91-8D3CD8B99EC9}"/>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6" name="正方形/長方形 375">
          <a:extLst>
            <a:ext uri="{FF2B5EF4-FFF2-40B4-BE49-F238E27FC236}">
              <a16:creationId xmlns:a16="http://schemas.microsoft.com/office/drawing/2014/main" id="{4403806F-EB2D-4ABA-8889-5B64593134D2}"/>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7" name="正方形/長方形 376">
          <a:extLst>
            <a:ext uri="{FF2B5EF4-FFF2-40B4-BE49-F238E27FC236}">
              <a16:creationId xmlns:a16="http://schemas.microsoft.com/office/drawing/2014/main" id="{67B24259-1BAF-41F3-AE37-6A79CF7474D6}"/>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8" name="正方形/長方形 377">
          <a:extLst>
            <a:ext uri="{FF2B5EF4-FFF2-40B4-BE49-F238E27FC236}">
              <a16:creationId xmlns:a16="http://schemas.microsoft.com/office/drawing/2014/main" id="{ACB2FAE9-AB45-4FC3-8F83-BCA1C49EFFAA}"/>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9" name="正方形/長方形 378">
          <a:extLst>
            <a:ext uri="{FF2B5EF4-FFF2-40B4-BE49-F238E27FC236}">
              <a16:creationId xmlns:a16="http://schemas.microsoft.com/office/drawing/2014/main" id="{2D97CF19-73A9-4A91-B155-702B7709EDAF}"/>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0" name="正方形/長方形 379">
          <a:extLst>
            <a:ext uri="{FF2B5EF4-FFF2-40B4-BE49-F238E27FC236}">
              <a16:creationId xmlns:a16="http://schemas.microsoft.com/office/drawing/2014/main" id="{04BCC563-8760-4B59-B8E8-FE847FEEC7DA}"/>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1" name="正方形/長方形 380">
          <a:extLst>
            <a:ext uri="{FF2B5EF4-FFF2-40B4-BE49-F238E27FC236}">
              <a16:creationId xmlns:a16="http://schemas.microsoft.com/office/drawing/2014/main" id="{B50B05AC-F7F3-4D66-A31C-302F91C6EED3}"/>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2" name="正方形/長方形 381">
          <a:extLst>
            <a:ext uri="{FF2B5EF4-FFF2-40B4-BE49-F238E27FC236}">
              <a16:creationId xmlns:a16="http://schemas.microsoft.com/office/drawing/2014/main" id="{B70EBC8D-4059-4D3F-BDDC-6DA4ECFD1ADA}"/>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3" name="正方形/長方形 382">
          <a:extLst>
            <a:ext uri="{FF2B5EF4-FFF2-40B4-BE49-F238E27FC236}">
              <a16:creationId xmlns:a16="http://schemas.microsoft.com/office/drawing/2014/main" id="{7C6AE931-18AC-470F-8305-15009812CBAA}"/>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4" name="正方形/長方形 383">
          <a:extLst>
            <a:ext uri="{FF2B5EF4-FFF2-40B4-BE49-F238E27FC236}">
              <a16:creationId xmlns:a16="http://schemas.microsoft.com/office/drawing/2014/main" id="{D607F754-BCA5-44FC-A8FF-B933B6B18A5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5" name="正方形/長方形 384">
          <a:extLst>
            <a:ext uri="{FF2B5EF4-FFF2-40B4-BE49-F238E27FC236}">
              <a16:creationId xmlns:a16="http://schemas.microsoft.com/office/drawing/2014/main" id="{9DB25E50-8891-4B1C-AE65-F6F6D4540326}"/>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6" name="正方形/長方形 385">
          <a:extLst>
            <a:ext uri="{FF2B5EF4-FFF2-40B4-BE49-F238E27FC236}">
              <a16:creationId xmlns:a16="http://schemas.microsoft.com/office/drawing/2014/main" id="{8E7BD300-4339-4A85-98B4-09C264F75B98}"/>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7" name="正方形/長方形 386">
          <a:extLst>
            <a:ext uri="{FF2B5EF4-FFF2-40B4-BE49-F238E27FC236}">
              <a16:creationId xmlns:a16="http://schemas.microsoft.com/office/drawing/2014/main" id="{3B90228F-8E5F-495C-9D76-2FA3C718E886}"/>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8" name="正方形/長方形 387">
          <a:extLst>
            <a:ext uri="{FF2B5EF4-FFF2-40B4-BE49-F238E27FC236}">
              <a16:creationId xmlns:a16="http://schemas.microsoft.com/office/drawing/2014/main" id="{A2F73EBC-340E-4E76-A4C7-EF30AEDEB07D}"/>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9" name="正方形/長方形 388">
          <a:extLst>
            <a:ext uri="{FF2B5EF4-FFF2-40B4-BE49-F238E27FC236}">
              <a16:creationId xmlns:a16="http://schemas.microsoft.com/office/drawing/2014/main" id="{F1190C97-AFC2-49D9-BDC1-969C4962A5F5}"/>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0" name="正方形/長方形 389">
          <a:extLst>
            <a:ext uri="{FF2B5EF4-FFF2-40B4-BE49-F238E27FC236}">
              <a16:creationId xmlns:a16="http://schemas.microsoft.com/office/drawing/2014/main" id="{16BB2B96-7A20-441F-9A12-E5E9976048B6}"/>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1" name="正方形/長方形 390">
          <a:extLst>
            <a:ext uri="{FF2B5EF4-FFF2-40B4-BE49-F238E27FC236}">
              <a16:creationId xmlns:a16="http://schemas.microsoft.com/office/drawing/2014/main" id="{C31144C2-6821-4CB7-807D-DE12EFE87171}"/>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2" name="正方形/長方形 391">
          <a:extLst>
            <a:ext uri="{FF2B5EF4-FFF2-40B4-BE49-F238E27FC236}">
              <a16:creationId xmlns:a16="http://schemas.microsoft.com/office/drawing/2014/main" id="{D21BEAA8-6C2C-4287-955D-1D8FE0E32EB3}"/>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3" name="正方形/長方形 392">
          <a:extLst>
            <a:ext uri="{FF2B5EF4-FFF2-40B4-BE49-F238E27FC236}">
              <a16:creationId xmlns:a16="http://schemas.microsoft.com/office/drawing/2014/main" id="{1E90CE4B-1BAC-47A1-9207-E91D9A6F0695}"/>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4" name="正方形/長方形 393">
          <a:extLst>
            <a:ext uri="{FF2B5EF4-FFF2-40B4-BE49-F238E27FC236}">
              <a16:creationId xmlns:a16="http://schemas.microsoft.com/office/drawing/2014/main" id="{51CDA5CA-5730-4059-983D-263B366C7BE5}"/>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5" name="正方形/長方形 394">
          <a:extLst>
            <a:ext uri="{FF2B5EF4-FFF2-40B4-BE49-F238E27FC236}">
              <a16:creationId xmlns:a16="http://schemas.microsoft.com/office/drawing/2014/main" id="{FC327BBE-E9D0-43AB-89C4-86673891BBC4}"/>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6" name="正方形/長方形 395">
          <a:extLst>
            <a:ext uri="{FF2B5EF4-FFF2-40B4-BE49-F238E27FC236}">
              <a16:creationId xmlns:a16="http://schemas.microsoft.com/office/drawing/2014/main" id="{0B169A5F-675F-44CA-BAC0-6A779CFFCB07}"/>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7" name="正方形/長方形 396">
          <a:extLst>
            <a:ext uri="{FF2B5EF4-FFF2-40B4-BE49-F238E27FC236}">
              <a16:creationId xmlns:a16="http://schemas.microsoft.com/office/drawing/2014/main" id="{71883D7C-111C-4358-BF33-952A9DAD12FC}"/>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8" name="正方形/長方形 397">
          <a:extLst>
            <a:ext uri="{FF2B5EF4-FFF2-40B4-BE49-F238E27FC236}">
              <a16:creationId xmlns:a16="http://schemas.microsoft.com/office/drawing/2014/main" id="{C5EC1277-75F7-4A65-ADDC-983FBADEDDF6}"/>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9" name="テキスト ボックス 398">
          <a:extLst>
            <a:ext uri="{FF2B5EF4-FFF2-40B4-BE49-F238E27FC236}">
              <a16:creationId xmlns:a16="http://schemas.microsoft.com/office/drawing/2014/main" id="{3AAC6617-8B38-4C24-85EC-A1A096902B52}"/>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0" name="直線コネクタ 399">
          <a:extLst>
            <a:ext uri="{FF2B5EF4-FFF2-40B4-BE49-F238E27FC236}">
              <a16:creationId xmlns:a16="http://schemas.microsoft.com/office/drawing/2014/main" id="{E1EF9AB3-C9F1-4E6B-BDFF-BABAA9EAE489}"/>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1" name="テキスト ボックス 400">
          <a:extLst>
            <a:ext uri="{FF2B5EF4-FFF2-40B4-BE49-F238E27FC236}">
              <a16:creationId xmlns:a16="http://schemas.microsoft.com/office/drawing/2014/main" id="{D9AFF070-370D-4A10-ABF0-6FD19A613BD4}"/>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2" name="直線コネクタ 401">
          <a:extLst>
            <a:ext uri="{FF2B5EF4-FFF2-40B4-BE49-F238E27FC236}">
              <a16:creationId xmlns:a16="http://schemas.microsoft.com/office/drawing/2014/main" id="{27FECA04-2038-4F87-85D0-38464C1E5FBA}"/>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3" name="テキスト ボックス 402">
          <a:extLst>
            <a:ext uri="{FF2B5EF4-FFF2-40B4-BE49-F238E27FC236}">
              <a16:creationId xmlns:a16="http://schemas.microsoft.com/office/drawing/2014/main" id="{35613372-DFEA-481A-880F-B47CE9B4B61C}"/>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4" name="直線コネクタ 403">
          <a:extLst>
            <a:ext uri="{FF2B5EF4-FFF2-40B4-BE49-F238E27FC236}">
              <a16:creationId xmlns:a16="http://schemas.microsoft.com/office/drawing/2014/main" id="{E70AF8D9-D074-4622-9896-5FD70D6DC0EC}"/>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5" name="テキスト ボックス 404">
          <a:extLst>
            <a:ext uri="{FF2B5EF4-FFF2-40B4-BE49-F238E27FC236}">
              <a16:creationId xmlns:a16="http://schemas.microsoft.com/office/drawing/2014/main" id="{3752581F-D11B-465E-8947-C4BFF2BC4C45}"/>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6" name="直線コネクタ 405">
          <a:extLst>
            <a:ext uri="{FF2B5EF4-FFF2-40B4-BE49-F238E27FC236}">
              <a16:creationId xmlns:a16="http://schemas.microsoft.com/office/drawing/2014/main" id="{26174662-87DD-4194-AEE0-9BA87566536C}"/>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7" name="テキスト ボックス 406">
          <a:extLst>
            <a:ext uri="{FF2B5EF4-FFF2-40B4-BE49-F238E27FC236}">
              <a16:creationId xmlns:a16="http://schemas.microsoft.com/office/drawing/2014/main" id="{7522EB8E-82C1-430D-8B9B-A3466219FDE0}"/>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8" name="直線コネクタ 407">
          <a:extLst>
            <a:ext uri="{FF2B5EF4-FFF2-40B4-BE49-F238E27FC236}">
              <a16:creationId xmlns:a16="http://schemas.microsoft.com/office/drawing/2014/main" id="{05A550A5-B185-485B-82E9-724F6A15E94F}"/>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09" name="テキスト ボックス 408">
          <a:extLst>
            <a:ext uri="{FF2B5EF4-FFF2-40B4-BE49-F238E27FC236}">
              <a16:creationId xmlns:a16="http://schemas.microsoft.com/office/drawing/2014/main" id="{5C983382-19F5-4DBD-8700-854F97EB15C4}"/>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0" name="直線コネクタ 409">
          <a:extLst>
            <a:ext uri="{FF2B5EF4-FFF2-40B4-BE49-F238E27FC236}">
              <a16:creationId xmlns:a16="http://schemas.microsoft.com/office/drawing/2014/main" id="{95C4D236-D24D-4F0F-8A7B-D896B92EE7C6}"/>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1" name="テキスト ボックス 410">
          <a:extLst>
            <a:ext uri="{FF2B5EF4-FFF2-40B4-BE49-F238E27FC236}">
              <a16:creationId xmlns:a16="http://schemas.microsoft.com/office/drawing/2014/main" id="{506CE5DB-54D3-4509-A48F-E13EFF081AEE}"/>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2" name="直線コネクタ 411">
          <a:extLst>
            <a:ext uri="{FF2B5EF4-FFF2-40B4-BE49-F238E27FC236}">
              <a16:creationId xmlns:a16="http://schemas.microsoft.com/office/drawing/2014/main" id="{BB48B1A5-F153-4EE2-A027-B994F8743132}"/>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3" name="テキスト ボックス 412">
          <a:extLst>
            <a:ext uri="{FF2B5EF4-FFF2-40B4-BE49-F238E27FC236}">
              <a16:creationId xmlns:a16="http://schemas.microsoft.com/office/drawing/2014/main" id="{F0C071B1-32AA-4387-A6F4-6A47FF621B52}"/>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4" name="【認定こども園・幼稚園・保育所】&#10;有形固定資産減価償却率グラフ枠">
          <a:extLst>
            <a:ext uri="{FF2B5EF4-FFF2-40B4-BE49-F238E27FC236}">
              <a16:creationId xmlns:a16="http://schemas.microsoft.com/office/drawing/2014/main" id="{E7B98192-CB3D-4F53-B3EE-4DAB261C8A99}"/>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146685</xdr:rowOff>
    </xdr:from>
    <xdr:to>
      <xdr:col>85</xdr:col>
      <xdr:colOff>126364</xdr:colOff>
      <xdr:row>41</xdr:row>
      <xdr:rowOff>24765</xdr:rowOff>
    </xdr:to>
    <xdr:cxnSp macro="">
      <xdr:nvCxnSpPr>
        <xdr:cNvPr id="415" name="直線コネクタ 414">
          <a:extLst>
            <a:ext uri="{FF2B5EF4-FFF2-40B4-BE49-F238E27FC236}">
              <a16:creationId xmlns:a16="http://schemas.microsoft.com/office/drawing/2014/main" id="{EBEBB6D8-7409-4CCC-AC40-82D857B8EEC9}"/>
            </a:ext>
          </a:extLst>
        </xdr:cNvPr>
        <xdr:cNvCxnSpPr/>
      </xdr:nvCxnSpPr>
      <xdr:spPr>
        <a:xfrm flipV="1">
          <a:off x="16318864" y="5804535"/>
          <a:ext cx="0" cy="12496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28592</xdr:rowOff>
    </xdr:from>
    <xdr:ext cx="405111" cy="259045"/>
    <xdr:sp macro="" textlink="">
      <xdr:nvSpPr>
        <xdr:cNvPr id="416" name="【認定こども園・幼稚園・保育所】&#10;有形固定資産減価償却率最小値テキスト">
          <a:extLst>
            <a:ext uri="{FF2B5EF4-FFF2-40B4-BE49-F238E27FC236}">
              <a16:creationId xmlns:a16="http://schemas.microsoft.com/office/drawing/2014/main" id="{688354B8-8A3C-4BE8-B349-2513C31FB5E8}"/>
            </a:ext>
          </a:extLst>
        </xdr:cNvPr>
        <xdr:cNvSpPr txBox="1"/>
      </xdr:nvSpPr>
      <xdr:spPr>
        <a:xfrm>
          <a:off x="16357600" y="7058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24765</xdr:rowOff>
    </xdr:from>
    <xdr:to>
      <xdr:col>86</xdr:col>
      <xdr:colOff>25400</xdr:colOff>
      <xdr:row>41</xdr:row>
      <xdr:rowOff>24765</xdr:rowOff>
    </xdr:to>
    <xdr:cxnSp macro="">
      <xdr:nvCxnSpPr>
        <xdr:cNvPr id="417" name="直線コネクタ 416">
          <a:extLst>
            <a:ext uri="{FF2B5EF4-FFF2-40B4-BE49-F238E27FC236}">
              <a16:creationId xmlns:a16="http://schemas.microsoft.com/office/drawing/2014/main" id="{C05DC9CC-9F4C-46D1-9998-34CE14DB0D8E}"/>
            </a:ext>
          </a:extLst>
        </xdr:cNvPr>
        <xdr:cNvCxnSpPr/>
      </xdr:nvCxnSpPr>
      <xdr:spPr>
        <a:xfrm>
          <a:off x="16230600" y="70542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93362</xdr:rowOff>
    </xdr:from>
    <xdr:ext cx="405111" cy="259045"/>
    <xdr:sp macro="" textlink="">
      <xdr:nvSpPr>
        <xdr:cNvPr id="418" name="【認定こども園・幼稚園・保育所】&#10;有形固定資産減価償却率最大値テキスト">
          <a:extLst>
            <a:ext uri="{FF2B5EF4-FFF2-40B4-BE49-F238E27FC236}">
              <a16:creationId xmlns:a16="http://schemas.microsoft.com/office/drawing/2014/main" id="{B7BE3A04-A935-4821-876F-7351622C600D}"/>
            </a:ext>
          </a:extLst>
        </xdr:cNvPr>
        <xdr:cNvSpPr txBox="1"/>
      </xdr:nvSpPr>
      <xdr:spPr>
        <a:xfrm>
          <a:off x="16357600" y="5579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146685</xdr:rowOff>
    </xdr:from>
    <xdr:to>
      <xdr:col>86</xdr:col>
      <xdr:colOff>25400</xdr:colOff>
      <xdr:row>33</xdr:row>
      <xdr:rowOff>146685</xdr:rowOff>
    </xdr:to>
    <xdr:cxnSp macro="">
      <xdr:nvCxnSpPr>
        <xdr:cNvPr id="419" name="直線コネクタ 418">
          <a:extLst>
            <a:ext uri="{FF2B5EF4-FFF2-40B4-BE49-F238E27FC236}">
              <a16:creationId xmlns:a16="http://schemas.microsoft.com/office/drawing/2014/main" id="{2A6B37FE-9D96-4C8A-850E-F10E1BEF251D}"/>
            </a:ext>
          </a:extLst>
        </xdr:cNvPr>
        <xdr:cNvCxnSpPr/>
      </xdr:nvCxnSpPr>
      <xdr:spPr>
        <a:xfrm>
          <a:off x="16230600" y="58045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35</xdr:row>
      <xdr:rowOff>154957</xdr:rowOff>
    </xdr:from>
    <xdr:ext cx="405111" cy="259045"/>
    <xdr:sp macro="" textlink="">
      <xdr:nvSpPr>
        <xdr:cNvPr id="420" name="【認定こども園・幼稚園・保育所】&#10;有形固定資産減価償却率平均値テキスト">
          <a:extLst>
            <a:ext uri="{FF2B5EF4-FFF2-40B4-BE49-F238E27FC236}">
              <a16:creationId xmlns:a16="http://schemas.microsoft.com/office/drawing/2014/main" id="{5ABF5EE2-E487-4250-908F-0267E0AB50F9}"/>
            </a:ext>
          </a:extLst>
        </xdr:cNvPr>
        <xdr:cNvSpPr txBox="1"/>
      </xdr:nvSpPr>
      <xdr:spPr>
        <a:xfrm>
          <a:off x="16357600" y="61557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132080</xdr:rowOff>
    </xdr:from>
    <xdr:to>
      <xdr:col>85</xdr:col>
      <xdr:colOff>177800</xdr:colOff>
      <xdr:row>37</xdr:row>
      <xdr:rowOff>62230</xdr:rowOff>
    </xdr:to>
    <xdr:sp macro="" textlink="">
      <xdr:nvSpPr>
        <xdr:cNvPr id="421" name="フローチャート: 判断 420">
          <a:extLst>
            <a:ext uri="{FF2B5EF4-FFF2-40B4-BE49-F238E27FC236}">
              <a16:creationId xmlns:a16="http://schemas.microsoft.com/office/drawing/2014/main" id="{B9FD99D9-65CA-4ADB-BDA6-75894F933733}"/>
            </a:ext>
          </a:extLst>
        </xdr:cNvPr>
        <xdr:cNvSpPr/>
      </xdr:nvSpPr>
      <xdr:spPr>
        <a:xfrm>
          <a:off x="16268700" y="6304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128270</xdr:rowOff>
    </xdr:from>
    <xdr:to>
      <xdr:col>81</xdr:col>
      <xdr:colOff>101600</xdr:colOff>
      <xdr:row>37</xdr:row>
      <xdr:rowOff>58420</xdr:rowOff>
    </xdr:to>
    <xdr:sp macro="" textlink="">
      <xdr:nvSpPr>
        <xdr:cNvPr id="422" name="フローチャート: 判断 421">
          <a:extLst>
            <a:ext uri="{FF2B5EF4-FFF2-40B4-BE49-F238E27FC236}">
              <a16:creationId xmlns:a16="http://schemas.microsoft.com/office/drawing/2014/main" id="{0476B1A1-57D7-4897-A706-2CE3DC7EF1E9}"/>
            </a:ext>
          </a:extLst>
        </xdr:cNvPr>
        <xdr:cNvSpPr/>
      </xdr:nvSpPr>
      <xdr:spPr>
        <a:xfrm>
          <a:off x="15430500" y="630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105410</xdr:rowOff>
    </xdr:from>
    <xdr:to>
      <xdr:col>76</xdr:col>
      <xdr:colOff>165100</xdr:colOff>
      <xdr:row>37</xdr:row>
      <xdr:rowOff>35560</xdr:rowOff>
    </xdr:to>
    <xdr:sp macro="" textlink="">
      <xdr:nvSpPr>
        <xdr:cNvPr id="423" name="フローチャート: 判断 422">
          <a:extLst>
            <a:ext uri="{FF2B5EF4-FFF2-40B4-BE49-F238E27FC236}">
              <a16:creationId xmlns:a16="http://schemas.microsoft.com/office/drawing/2014/main" id="{F2AF7F2D-5461-4982-BFC4-B26F4C1DDC63}"/>
            </a:ext>
          </a:extLst>
        </xdr:cNvPr>
        <xdr:cNvSpPr/>
      </xdr:nvSpPr>
      <xdr:spPr>
        <a:xfrm>
          <a:off x="14541500" y="6277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93980</xdr:rowOff>
    </xdr:from>
    <xdr:to>
      <xdr:col>72</xdr:col>
      <xdr:colOff>38100</xdr:colOff>
      <xdr:row>37</xdr:row>
      <xdr:rowOff>24130</xdr:rowOff>
    </xdr:to>
    <xdr:sp macro="" textlink="">
      <xdr:nvSpPr>
        <xdr:cNvPr id="424" name="フローチャート: 判断 423">
          <a:extLst>
            <a:ext uri="{FF2B5EF4-FFF2-40B4-BE49-F238E27FC236}">
              <a16:creationId xmlns:a16="http://schemas.microsoft.com/office/drawing/2014/main" id="{65F5C732-750B-4F3A-9442-3BCE9BFE1F75}"/>
            </a:ext>
          </a:extLst>
        </xdr:cNvPr>
        <xdr:cNvSpPr/>
      </xdr:nvSpPr>
      <xdr:spPr>
        <a:xfrm>
          <a:off x="13652500" y="626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154940</xdr:rowOff>
    </xdr:from>
    <xdr:to>
      <xdr:col>67</xdr:col>
      <xdr:colOff>101600</xdr:colOff>
      <xdr:row>37</xdr:row>
      <xdr:rowOff>85090</xdr:rowOff>
    </xdr:to>
    <xdr:sp macro="" textlink="">
      <xdr:nvSpPr>
        <xdr:cNvPr id="425" name="フローチャート: 判断 424">
          <a:extLst>
            <a:ext uri="{FF2B5EF4-FFF2-40B4-BE49-F238E27FC236}">
              <a16:creationId xmlns:a16="http://schemas.microsoft.com/office/drawing/2014/main" id="{560FC6CE-B9C5-40F4-993C-023473C0413F}"/>
            </a:ext>
          </a:extLst>
        </xdr:cNvPr>
        <xdr:cNvSpPr/>
      </xdr:nvSpPr>
      <xdr:spPr>
        <a:xfrm>
          <a:off x="12763500" y="6327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57C83115-3098-404D-B882-04BE6CC640C7}"/>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259AAB5F-A53F-409A-9A3E-83707566A015}"/>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5C2875E7-FA0F-4ADE-B2F8-065A1DCB23DB}"/>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9" name="テキスト ボックス 428">
          <a:extLst>
            <a:ext uri="{FF2B5EF4-FFF2-40B4-BE49-F238E27FC236}">
              <a16:creationId xmlns:a16="http://schemas.microsoft.com/office/drawing/2014/main" id="{9B934D28-A1F5-4D3D-91E8-65A1EBA8B00D}"/>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0" name="テキスト ボックス 429">
          <a:extLst>
            <a:ext uri="{FF2B5EF4-FFF2-40B4-BE49-F238E27FC236}">
              <a16:creationId xmlns:a16="http://schemas.microsoft.com/office/drawing/2014/main" id="{8EDB0692-B6CF-4F93-A7E9-4C181C55C9A6}"/>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57785</xdr:rowOff>
    </xdr:from>
    <xdr:to>
      <xdr:col>85</xdr:col>
      <xdr:colOff>177800</xdr:colOff>
      <xdr:row>38</xdr:row>
      <xdr:rowOff>159385</xdr:rowOff>
    </xdr:to>
    <xdr:sp macro="" textlink="">
      <xdr:nvSpPr>
        <xdr:cNvPr id="431" name="楕円 430">
          <a:extLst>
            <a:ext uri="{FF2B5EF4-FFF2-40B4-BE49-F238E27FC236}">
              <a16:creationId xmlns:a16="http://schemas.microsoft.com/office/drawing/2014/main" id="{5E43EC55-5DE5-4D6E-A576-A7564B3D94FE}"/>
            </a:ext>
          </a:extLst>
        </xdr:cNvPr>
        <xdr:cNvSpPr/>
      </xdr:nvSpPr>
      <xdr:spPr>
        <a:xfrm>
          <a:off x="16268700" y="6572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36212</xdr:rowOff>
    </xdr:from>
    <xdr:ext cx="405111" cy="259045"/>
    <xdr:sp macro="" textlink="">
      <xdr:nvSpPr>
        <xdr:cNvPr id="432" name="【認定こども園・幼稚園・保育所】&#10;有形固定資産減価償却率該当値テキスト">
          <a:extLst>
            <a:ext uri="{FF2B5EF4-FFF2-40B4-BE49-F238E27FC236}">
              <a16:creationId xmlns:a16="http://schemas.microsoft.com/office/drawing/2014/main" id="{DA5B84B3-2F4C-4B4A-925F-807997EB83B3}"/>
            </a:ext>
          </a:extLst>
        </xdr:cNvPr>
        <xdr:cNvSpPr txBox="1"/>
      </xdr:nvSpPr>
      <xdr:spPr>
        <a:xfrm>
          <a:off x="16357600" y="6551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61595</xdr:rowOff>
    </xdr:from>
    <xdr:to>
      <xdr:col>81</xdr:col>
      <xdr:colOff>101600</xdr:colOff>
      <xdr:row>38</xdr:row>
      <xdr:rowOff>163195</xdr:rowOff>
    </xdr:to>
    <xdr:sp macro="" textlink="">
      <xdr:nvSpPr>
        <xdr:cNvPr id="433" name="楕円 432">
          <a:extLst>
            <a:ext uri="{FF2B5EF4-FFF2-40B4-BE49-F238E27FC236}">
              <a16:creationId xmlns:a16="http://schemas.microsoft.com/office/drawing/2014/main" id="{C0632D6B-7469-4EE2-AE9A-6FD9B05E204A}"/>
            </a:ext>
          </a:extLst>
        </xdr:cNvPr>
        <xdr:cNvSpPr/>
      </xdr:nvSpPr>
      <xdr:spPr>
        <a:xfrm>
          <a:off x="15430500" y="65766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108585</xdr:rowOff>
    </xdr:from>
    <xdr:to>
      <xdr:col>85</xdr:col>
      <xdr:colOff>127000</xdr:colOff>
      <xdr:row>38</xdr:row>
      <xdr:rowOff>112395</xdr:rowOff>
    </xdr:to>
    <xdr:cxnSp macro="">
      <xdr:nvCxnSpPr>
        <xdr:cNvPr id="434" name="直線コネクタ 433">
          <a:extLst>
            <a:ext uri="{FF2B5EF4-FFF2-40B4-BE49-F238E27FC236}">
              <a16:creationId xmlns:a16="http://schemas.microsoft.com/office/drawing/2014/main" id="{4BE68277-5FB7-4045-B8B1-F4973A5B097A}"/>
            </a:ext>
          </a:extLst>
        </xdr:cNvPr>
        <xdr:cNvCxnSpPr/>
      </xdr:nvCxnSpPr>
      <xdr:spPr>
        <a:xfrm flipV="1">
          <a:off x="15481300" y="6623685"/>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31115</xdr:rowOff>
    </xdr:from>
    <xdr:to>
      <xdr:col>76</xdr:col>
      <xdr:colOff>165100</xdr:colOff>
      <xdr:row>38</xdr:row>
      <xdr:rowOff>132715</xdr:rowOff>
    </xdr:to>
    <xdr:sp macro="" textlink="">
      <xdr:nvSpPr>
        <xdr:cNvPr id="435" name="楕円 434">
          <a:extLst>
            <a:ext uri="{FF2B5EF4-FFF2-40B4-BE49-F238E27FC236}">
              <a16:creationId xmlns:a16="http://schemas.microsoft.com/office/drawing/2014/main" id="{E5668123-C7EE-4F93-B66B-7F68015023C8}"/>
            </a:ext>
          </a:extLst>
        </xdr:cNvPr>
        <xdr:cNvSpPr/>
      </xdr:nvSpPr>
      <xdr:spPr>
        <a:xfrm>
          <a:off x="14541500" y="6546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81915</xdr:rowOff>
    </xdr:from>
    <xdr:to>
      <xdr:col>81</xdr:col>
      <xdr:colOff>50800</xdr:colOff>
      <xdr:row>38</xdr:row>
      <xdr:rowOff>112395</xdr:rowOff>
    </xdr:to>
    <xdr:cxnSp macro="">
      <xdr:nvCxnSpPr>
        <xdr:cNvPr id="436" name="直線コネクタ 435">
          <a:extLst>
            <a:ext uri="{FF2B5EF4-FFF2-40B4-BE49-F238E27FC236}">
              <a16:creationId xmlns:a16="http://schemas.microsoft.com/office/drawing/2014/main" id="{C33BFD5D-60F6-4176-A8E7-055BDE3AF504}"/>
            </a:ext>
          </a:extLst>
        </xdr:cNvPr>
        <xdr:cNvCxnSpPr/>
      </xdr:nvCxnSpPr>
      <xdr:spPr>
        <a:xfrm>
          <a:off x="14592300" y="6597015"/>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164465</xdr:rowOff>
    </xdr:from>
    <xdr:to>
      <xdr:col>72</xdr:col>
      <xdr:colOff>38100</xdr:colOff>
      <xdr:row>38</xdr:row>
      <xdr:rowOff>94615</xdr:rowOff>
    </xdr:to>
    <xdr:sp macro="" textlink="">
      <xdr:nvSpPr>
        <xdr:cNvPr id="437" name="楕円 436">
          <a:extLst>
            <a:ext uri="{FF2B5EF4-FFF2-40B4-BE49-F238E27FC236}">
              <a16:creationId xmlns:a16="http://schemas.microsoft.com/office/drawing/2014/main" id="{28E95E9B-6901-4CA6-97DE-E785463FE9DC}"/>
            </a:ext>
          </a:extLst>
        </xdr:cNvPr>
        <xdr:cNvSpPr/>
      </xdr:nvSpPr>
      <xdr:spPr>
        <a:xfrm>
          <a:off x="13652500" y="6508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43815</xdr:rowOff>
    </xdr:from>
    <xdr:to>
      <xdr:col>76</xdr:col>
      <xdr:colOff>114300</xdr:colOff>
      <xdr:row>38</xdr:row>
      <xdr:rowOff>81915</xdr:rowOff>
    </xdr:to>
    <xdr:cxnSp macro="">
      <xdr:nvCxnSpPr>
        <xdr:cNvPr id="438" name="直線コネクタ 437">
          <a:extLst>
            <a:ext uri="{FF2B5EF4-FFF2-40B4-BE49-F238E27FC236}">
              <a16:creationId xmlns:a16="http://schemas.microsoft.com/office/drawing/2014/main" id="{0AE27BFF-27C7-4140-9155-68FC489D1DE1}"/>
            </a:ext>
          </a:extLst>
        </xdr:cNvPr>
        <xdr:cNvCxnSpPr/>
      </xdr:nvCxnSpPr>
      <xdr:spPr>
        <a:xfrm>
          <a:off x="13703300" y="655891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132080</xdr:rowOff>
    </xdr:from>
    <xdr:to>
      <xdr:col>67</xdr:col>
      <xdr:colOff>101600</xdr:colOff>
      <xdr:row>38</xdr:row>
      <xdr:rowOff>62230</xdr:rowOff>
    </xdr:to>
    <xdr:sp macro="" textlink="">
      <xdr:nvSpPr>
        <xdr:cNvPr id="439" name="楕円 438">
          <a:extLst>
            <a:ext uri="{FF2B5EF4-FFF2-40B4-BE49-F238E27FC236}">
              <a16:creationId xmlns:a16="http://schemas.microsoft.com/office/drawing/2014/main" id="{318B41B6-C034-4C51-9A2C-8CEB1EBBD311}"/>
            </a:ext>
          </a:extLst>
        </xdr:cNvPr>
        <xdr:cNvSpPr/>
      </xdr:nvSpPr>
      <xdr:spPr>
        <a:xfrm>
          <a:off x="12763500" y="6475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11430</xdr:rowOff>
    </xdr:from>
    <xdr:to>
      <xdr:col>71</xdr:col>
      <xdr:colOff>177800</xdr:colOff>
      <xdr:row>38</xdr:row>
      <xdr:rowOff>43815</xdr:rowOff>
    </xdr:to>
    <xdr:cxnSp macro="">
      <xdr:nvCxnSpPr>
        <xdr:cNvPr id="440" name="直線コネクタ 439">
          <a:extLst>
            <a:ext uri="{FF2B5EF4-FFF2-40B4-BE49-F238E27FC236}">
              <a16:creationId xmlns:a16="http://schemas.microsoft.com/office/drawing/2014/main" id="{C332BF50-EF59-4342-9DEF-544737B1C77E}"/>
            </a:ext>
          </a:extLst>
        </xdr:cNvPr>
        <xdr:cNvCxnSpPr/>
      </xdr:nvCxnSpPr>
      <xdr:spPr>
        <a:xfrm>
          <a:off x="12814300" y="6526530"/>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74947</xdr:rowOff>
    </xdr:from>
    <xdr:ext cx="405111" cy="259045"/>
    <xdr:sp macro="" textlink="">
      <xdr:nvSpPr>
        <xdr:cNvPr id="441" name="n_1aveValue【認定こども園・幼稚園・保育所】&#10;有形固定資産減価償却率">
          <a:extLst>
            <a:ext uri="{FF2B5EF4-FFF2-40B4-BE49-F238E27FC236}">
              <a16:creationId xmlns:a16="http://schemas.microsoft.com/office/drawing/2014/main" id="{FB6B2723-CA58-4870-AAC7-FD761B540801}"/>
            </a:ext>
          </a:extLst>
        </xdr:cNvPr>
        <xdr:cNvSpPr txBox="1"/>
      </xdr:nvSpPr>
      <xdr:spPr>
        <a:xfrm>
          <a:off x="15266044" y="6075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52087</xdr:rowOff>
    </xdr:from>
    <xdr:ext cx="405111" cy="259045"/>
    <xdr:sp macro="" textlink="">
      <xdr:nvSpPr>
        <xdr:cNvPr id="442" name="n_2aveValue【認定こども園・幼稚園・保育所】&#10;有形固定資産減価償却率">
          <a:extLst>
            <a:ext uri="{FF2B5EF4-FFF2-40B4-BE49-F238E27FC236}">
              <a16:creationId xmlns:a16="http://schemas.microsoft.com/office/drawing/2014/main" id="{1626D985-DF21-4067-BA87-05B929D19ABA}"/>
            </a:ext>
          </a:extLst>
        </xdr:cNvPr>
        <xdr:cNvSpPr txBox="1"/>
      </xdr:nvSpPr>
      <xdr:spPr>
        <a:xfrm>
          <a:off x="14389744" y="6052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40657</xdr:rowOff>
    </xdr:from>
    <xdr:ext cx="405111" cy="259045"/>
    <xdr:sp macro="" textlink="">
      <xdr:nvSpPr>
        <xdr:cNvPr id="443" name="n_3aveValue【認定こども園・幼稚園・保育所】&#10;有形固定資産減価償却率">
          <a:extLst>
            <a:ext uri="{FF2B5EF4-FFF2-40B4-BE49-F238E27FC236}">
              <a16:creationId xmlns:a16="http://schemas.microsoft.com/office/drawing/2014/main" id="{905EAA79-6EB2-45B3-9A5F-7DC855A45D63}"/>
            </a:ext>
          </a:extLst>
        </xdr:cNvPr>
        <xdr:cNvSpPr txBox="1"/>
      </xdr:nvSpPr>
      <xdr:spPr>
        <a:xfrm>
          <a:off x="13500744" y="6041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101617</xdr:rowOff>
    </xdr:from>
    <xdr:ext cx="405111" cy="259045"/>
    <xdr:sp macro="" textlink="">
      <xdr:nvSpPr>
        <xdr:cNvPr id="444" name="n_4aveValue【認定こども園・幼稚園・保育所】&#10;有形固定資産減価償却率">
          <a:extLst>
            <a:ext uri="{FF2B5EF4-FFF2-40B4-BE49-F238E27FC236}">
              <a16:creationId xmlns:a16="http://schemas.microsoft.com/office/drawing/2014/main" id="{E2F567A4-7A1A-4BBA-AF8C-3C553AF2EDF2}"/>
            </a:ext>
          </a:extLst>
        </xdr:cNvPr>
        <xdr:cNvSpPr txBox="1"/>
      </xdr:nvSpPr>
      <xdr:spPr>
        <a:xfrm>
          <a:off x="12611744" y="61023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38</xdr:row>
      <xdr:rowOff>154322</xdr:rowOff>
    </xdr:from>
    <xdr:ext cx="405111" cy="259045"/>
    <xdr:sp macro="" textlink="">
      <xdr:nvSpPr>
        <xdr:cNvPr id="445" name="n_1mainValue【認定こども園・幼稚園・保育所】&#10;有形固定資産減価償却率">
          <a:extLst>
            <a:ext uri="{FF2B5EF4-FFF2-40B4-BE49-F238E27FC236}">
              <a16:creationId xmlns:a16="http://schemas.microsoft.com/office/drawing/2014/main" id="{2A8E53F3-DE4A-431F-80D0-0FA6DBC4D0D8}"/>
            </a:ext>
          </a:extLst>
        </xdr:cNvPr>
        <xdr:cNvSpPr txBox="1"/>
      </xdr:nvSpPr>
      <xdr:spPr>
        <a:xfrm>
          <a:off x="15266044" y="6669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123842</xdr:rowOff>
    </xdr:from>
    <xdr:ext cx="405111" cy="259045"/>
    <xdr:sp macro="" textlink="">
      <xdr:nvSpPr>
        <xdr:cNvPr id="446" name="n_2mainValue【認定こども園・幼稚園・保育所】&#10;有形固定資産減価償却率">
          <a:extLst>
            <a:ext uri="{FF2B5EF4-FFF2-40B4-BE49-F238E27FC236}">
              <a16:creationId xmlns:a16="http://schemas.microsoft.com/office/drawing/2014/main" id="{6636DE04-30A3-46F9-A6CE-E68456CC3A22}"/>
            </a:ext>
          </a:extLst>
        </xdr:cNvPr>
        <xdr:cNvSpPr txBox="1"/>
      </xdr:nvSpPr>
      <xdr:spPr>
        <a:xfrm>
          <a:off x="14389744" y="6638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85742</xdr:rowOff>
    </xdr:from>
    <xdr:ext cx="405111" cy="259045"/>
    <xdr:sp macro="" textlink="">
      <xdr:nvSpPr>
        <xdr:cNvPr id="447" name="n_3mainValue【認定こども園・幼稚園・保育所】&#10;有形固定資産減価償却率">
          <a:extLst>
            <a:ext uri="{FF2B5EF4-FFF2-40B4-BE49-F238E27FC236}">
              <a16:creationId xmlns:a16="http://schemas.microsoft.com/office/drawing/2014/main" id="{6A71A3B6-F3F1-48BA-95E3-9A89F28F3585}"/>
            </a:ext>
          </a:extLst>
        </xdr:cNvPr>
        <xdr:cNvSpPr txBox="1"/>
      </xdr:nvSpPr>
      <xdr:spPr>
        <a:xfrm>
          <a:off x="13500744" y="6600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53357</xdr:rowOff>
    </xdr:from>
    <xdr:ext cx="405111" cy="259045"/>
    <xdr:sp macro="" textlink="">
      <xdr:nvSpPr>
        <xdr:cNvPr id="448" name="n_4mainValue【認定こども園・幼稚園・保育所】&#10;有形固定資産減価償却率">
          <a:extLst>
            <a:ext uri="{FF2B5EF4-FFF2-40B4-BE49-F238E27FC236}">
              <a16:creationId xmlns:a16="http://schemas.microsoft.com/office/drawing/2014/main" id="{3512EE61-21FC-4442-9127-F4AACF1FAEC3}"/>
            </a:ext>
          </a:extLst>
        </xdr:cNvPr>
        <xdr:cNvSpPr txBox="1"/>
      </xdr:nvSpPr>
      <xdr:spPr>
        <a:xfrm>
          <a:off x="12611744" y="6568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9" name="正方形/長方形 448">
          <a:extLst>
            <a:ext uri="{FF2B5EF4-FFF2-40B4-BE49-F238E27FC236}">
              <a16:creationId xmlns:a16="http://schemas.microsoft.com/office/drawing/2014/main" id="{2FBC6A08-7D73-43E2-A217-866ECFB1229D}"/>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0" name="正方形/長方形 449">
          <a:extLst>
            <a:ext uri="{FF2B5EF4-FFF2-40B4-BE49-F238E27FC236}">
              <a16:creationId xmlns:a16="http://schemas.microsoft.com/office/drawing/2014/main" id="{112ED795-C0BF-4331-815F-27C7991E954D}"/>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1" name="正方形/長方形 450">
          <a:extLst>
            <a:ext uri="{FF2B5EF4-FFF2-40B4-BE49-F238E27FC236}">
              <a16:creationId xmlns:a16="http://schemas.microsoft.com/office/drawing/2014/main" id="{C2A19300-0643-46C7-8BFC-7D4B681FE3C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2" name="正方形/長方形 451">
          <a:extLst>
            <a:ext uri="{FF2B5EF4-FFF2-40B4-BE49-F238E27FC236}">
              <a16:creationId xmlns:a16="http://schemas.microsoft.com/office/drawing/2014/main" id="{6116DD55-8121-4ED5-A9A6-BE9D919DBDCF}"/>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3" name="正方形/長方形 452">
          <a:extLst>
            <a:ext uri="{FF2B5EF4-FFF2-40B4-BE49-F238E27FC236}">
              <a16:creationId xmlns:a16="http://schemas.microsoft.com/office/drawing/2014/main" id="{9380FD55-8480-424A-962E-15F2F3DA2A75}"/>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4" name="正方形/長方形 453">
          <a:extLst>
            <a:ext uri="{FF2B5EF4-FFF2-40B4-BE49-F238E27FC236}">
              <a16:creationId xmlns:a16="http://schemas.microsoft.com/office/drawing/2014/main" id="{A0D89B11-EBF2-4FAA-8BA2-12410AA309C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5" name="正方形/長方形 454">
          <a:extLst>
            <a:ext uri="{FF2B5EF4-FFF2-40B4-BE49-F238E27FC236}">
              <a16:creationId xmlns:a16="http://schemas.microsoft.com/office/drawing/2014/main" id="{EA88390E-0A6A-411D-9F6C-991C607DEFF1}"/>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6" name="正方形/長方形 455">
          <a:extLst>
            <a:ext uri="{FF2B5EF4-FFF2-40B4-BE49-F238E27FC236}">
              <a16:creationId xmlns:a16="http://schemas.microsoft.com/office/drawing/2014/main" id="{03C6D263-7C5D-4A07-AC33-2C52679CE1BE}"/>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7" name="テキスト ボックス 456">
          <a:extLst>
            <a:ext uri="{FF2B5EF4-FFF2-40B4-BE49-F238E27FC236}">
              <a16:creationId xmlns:a16="http://schemas.microsoft.com/office/drawing/2014/main" id="{F0AE125B-987D-440F-9FA4-CFD646C00276}"/>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8" name="直線コネクタ 457">
          <a:extLst>
            <a:ext uri="{FF2B5EF4-FFF2-40B4-BE49-F238E27FC236}">
              <a16:creationId xmlns:a16="http://schemas.microsoft.com/office/drawing/2014/main" id="{44E7D020-EA2B-4F48-8E0F-D91D0C677E96}"/>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59" name="直線コネクタ 458">
          <a:extLst>
            <a:ext uri="{FF2B5EF4-FFF2-40B4-BE49-F238E27FC236}">
              <a16:creationId xmlns:a16="http://schemas.microsoft.com/office/drawing/2014/main" id="{E5FAB62F-0DB1-4363-AC53-2575A8CE0746}"/>
            </a:ext>
          </a:extLst>
        </xdr:cNvPr>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60" name="テキスト ボックス 459">
          <a:extLst>
            <a:ext uri="{FF2B5EF4-FFF2-40B4-BE49-F238E27FC236}">
              <a16:creationId xmlns:a16="http://schemas.microsoft.com/office/drawing/2014/main" id="{FA5CB786-E97D-4A50-A192-04F181116D1C}"/>
            </a:ext>
          </a:extLst>
        </xdr:cNvPr>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1" name="直線コネクタ 460">
          <a:extLst>
            <a:ext uri="{FF2B5EF4-FFF2-40B4-BE49-F238E27FC236}">
              <a16:creationId xmlns:a16="http://schemas.microsoft.com/office/drawing/2014/main" id="{C9873F9E-193D-4E1D-937E-8209C73EE05B}"/>
            </a:ext>
          </a:extLst>
        </xdr:cNvPr>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2" name="テキスト ボックス 461">
          <a:extLst>
            <a:ext uri="{FF2B5EF4-FFF2-40B4-BE49-F238E27FC236}">
              <a16:creationId xmlns:a16="http://schemas.microsoft.com/office/drawing/2014/main" id="{DFF88E9B-E3E2-4E90-A415-C303F105AA53}"/>
            </a:ext>
          </a:extLst>
        </xdr:cNvPr>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3" name="直線コネクタ 462">
          <a:extLst>
            <a:ext uri="{FF2B5EF4-FFF2-40B4-BE49-F238E27FC236}">
              <a16:creationId xmlns:a16="http://schemas.microsoft.com/office/drawing/2014/main" id="{99BA2E97-963A-4A44-AEAB-0BCCF52F3B24}"/>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64" name="テキスト ボックス 463">
          <a:extLst>
            <a:ext uri="{FF2B5EF4-FFF2-40B4-BE49-F238E27FC236}">
              <a16:creationId xmlns:a16="http://schemas.microsoft.com/office/drawing/2014/main" id="{0BDE582F-C22A-4621-98E0-BC59DE7B8D8C}"/>
            </a:ext>
          </a:extLst>
        </xdr:cNvPr>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5" name="直線コネクタ 464">
          <a:extLst>
            <a:ext uri="{FF2B5EF4-FFF2-40B4-BE49-F238E27FC236}">
              <a16:creationId xmlns:a16="http://schemas.microsoft.com/office/drawing/2014/main" id="{29CFFD83-7D0F-43C2-874C-D49522852B07}"/>
            </a:ext>
          </a:extLst>
        </xdr:cNvPr>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66" name="テキスト ボックス 465">
          <a:extLst>
            <a:ext uri="{FF2B5EF4-FFF2-40B4-BE49-F238E27FC236}">
              <a16:creationId xmlns:a16="http://schemas.microsoft.com/office/drawing/2014/main" id="{AF0477C8-A456-42DE-8BCE-786303AFEFBE}"/>
            </a:ext>
          </a:extLst>
        </xdr:cNvPr>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67" name="直線コネクタ 466">
          <a:extLst>
            <a:ext uri="{FF2B5EF4-FFF2-40B4-BE49-F238E27FC236}">
              <a16:creationId xmlns:a16="http://schemas.microsoft.com/office/drawing/2014/main" id="{26C97FB2-6E9C-4421-9D8E-39561F7E4019}"/>
            </a:ext>
          </a:extLst>
        </xdr:cNvPr>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68" name="テキスト ボックス 467">
          <a:extLst>
            <a:ext uri="{FF2B5EF4-FFF2-40B4-BE49-F238E27FC236}">
              <a16:creationId xmlns:a16="http://schemas.microsoft.com/office/drawing/2014/main" id="{A7D77B13-7F7F-4C40-B2F3-4C79E1255478}"/>
            </a:ext>
          </a:extLst>
        </xdr:cNvPr>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9" name="直線コネクタ 468">
          <a:extLst>
            <a:ext uri="{FF2B5EF4-FFF2-40B4-BE49-F238E27FC236}">
              <a16:creationId xmlns:a16="http://schemas.microsoft.com/office/drawing/2014/main" id="{57F5386B-67D2-4943-B909-AF240ED71F94}"/>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0" name="テキスト ボックス 469">
          <a:extLst>
            <a:ext uri="{FF2B5EF4-FFF2-40B4-BE49-F238E27FC236}">
              <a16:creationId xmlns:a16="http://schemas.microsoft.com/office/drawing/2014/main" id="{096F7AFF-F882-42E5-9E9D-DD7C6189B808}"/>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1" name="【認定こども園・幼稚園・保育所】&#10;一人当たり面積グラフ枠">
          <a:extLst>
            <a:ext uri="{FF2B5EF4-FFF2-40B4-BE49-F238E27FC236}">
              <a16:creationId xmlns:a16="http://schemas.microsoft.com/office/drawing/2014/main" id="{3668BCBB-72FE-4BC5-BC8C-35B0BF4E60F2}"/>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91440</xdr:rowOff>
    </xdr:from>
    <xdr:to>
      <xdr:col>116</xdr:col>
      <xdr:colOff>62864</xdr:colOff>
      <xdr:row>42</xdr:row>
      <xdr:rowOff>0</xdr:rowOff>
    </xdr:to>
    <xdr:cxnSp macro="">
      <xdr:nvCxnSpPr>
        <xdr:cNvPr id="472" name="直線コネクタ 471">
          <a:extLst>
            <a:ext uri="{FF2B5EF4-FFF2-40B4-BE49-F238E27FC236}">
              <a16:creationId xmlns:a16="http://schemas.microsoft.com/office/drawing/2014/main" id="{52A505E9-BA26-41C3-AEA5-140FA66FDA74}"/>
            </a:ext>
          </a:extLst>
        </xdr:cNvPr>
        <xdr:cNvCxnSpPr/>
      </xdr:nvCxnSpPr>
      <xdr:spPr>
        <a:xfrm flipV="1">
          <a:off x="22160864" y="5920740"/>
          <a:ext cx="0" cy="1280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3827</xdr:rowOff>
    </xdr:from>
    <xdr:ext cx="469744" cy="259045"/>
    <xdr:sp macro="" textlink="">
      <xdr:nvSpPr>
        <xdr:cNvPr id="473" name="【認定こども園・幼稚園・保育所】&#10;一人当たり面積最小値テキスト">
          <a:extLst>
            <a:ext uri="{FF2B5EF4-FFF2-40B4-BE49-F238E27FC236}">
              <a16:creationId xmlns:a16="http://schemas.microsoft.com/office/drawing/2014/main" id="{29BF7546-9353-49A1-A904-F110262ED0B7}"/>
            </a:ext>
          </a:extLst>
        </xdr:cNvPr>
        <xdr:cNvSpPr txBox="1"/>
      </xdr:nvSpPr>
      <xdr:spPr>
        <a:xfrm>
          <a:off x="22199600" y="720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0</xdr:rowOff>
    </xdr:from>
    <xdr:to>
      <xdr:col>116</xdr:col>
      <xdr:colOff>152400</xdr:colOff>
      <xdr:row>42</xdr:row>
      <xdr:rowOff>0</xdr:rowOff>
    </xdr:to>
    <xdr:cxnSp macro="">
      <xdr:nvCxnSpPr>
        <xdr:cNvPr id="474" name="直線コネクタ 473">
          <a:extLst>
            <a:ext uri="{FF2B5EF4-FFF2-40B4-BE49-F238E27FC236}">
              <a16:creationId xmlns:a16="http://schemas.microsoft.com/office/drawing/2014/main" id="{69F5B43C-53A2-4C7E-BC3A-4A7636A84C70}"/>
            </a:ext>
          </a:extLst>
        </xdr:cNvPr>
        <xdr:cNvCxnSpPr/>
      </xdr:nvCxnSpPr>
      <xdr:spPr>
        <a:xfrm>
          <a:off x="22072600" y="7200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38117</xdr:rowOff>
    </xdr:from>
    <xdr:ext cx="469744" cy="259045"/>
    <xdr:sp macro="" textlink="">
      <xdr:nvSpPr>
        <xdr:cNvPr id="475" name="【認定こども園・幼稚園・保育所】&#10;一人当たり面積最大値テキスト">
          <a:extLst>
            <a:ext uri="{FF2B5EF4-FFF2-40B4-BE49-F238E27FC236}">
              <a16:creationId xmlns:a16="http://schemas.microsoft.com/office/drawing/2014/main" id="{9189F82F-5D53-43F3-9EDE-EDFE44493C91}"/>
            </a:ext>
          </a:extLst>
        </xdr:cNvPr>
        <xdr:cNvSpPr txBox="1"/>
      </xdr:nvSpPr>
      <xdr:spPr>
        <a:xfrm>
          <a:off x="22199600" y="5695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91440</xdr:rowOff>
    </xdr:from>
    <xdr:to>
      <xdr:col>116</xdr:col>
      <xdr:colOff>152400</xdr:colOff>
      <xdr:row>34</xdr:row>
      <xdr:rowOff>91440</xdr:rowOff>
    </xdr:to>
    <xdr:cxnSp macro="">
      <xdr:nvCxnSpPr>
        <xdr:cNvPr id="476" name="直線コネクタ 475">
          <a:extLst>
            <a:ext uri="{FF2B5EF4-FFF2-40B4-BE49-F238E27FC236}">
              <a16:creationId xmlns:a16="http://schemas.microsoft.com/office/drawing/2014/main" id="{702574B8-12BA-49DC-951C-44B273D73BE7}"/>
            </a:ext>
          </a:extLst>
        </xdr:cNvPr>
        <xdr:cNvCxnSpPr/>
      </xdr:nvCxnSpPr>
      <xdr:spPr>
        <a:xfrm>
          <a:off x="22072600" y="5920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44467</xdr:rowOff>
    </xdr:from>
    <xdr:ext cx="469744" cy="259045"/>
    <xdr:sp macro="" textlink="">
      <xdr:nvSpPr>
        <xdr:cNvPr id="477" name="【認定こども園・幼稚園・保育所】&#10;一人当たり面積平均値テキスト">
          <a:extLst>
            <a:ext uri="{FF2B5EF4-FFF2-40B4-BE49-F238E27FC236}">
              <a16:creationId xmlns:a16="http://schemas.microsoft.com/office/drawing/2014/main" id="{64A19A44-7BB9-4573-811E-8AE5B2CE80E2}"/>
            </a:ext>
          </a:extLst>
        </xdr:cNvPr>
        <xdr:cNvSpPr txBox="1"/>
      </xdr:nvSpPr>
      <xdr:spPr>
        <a:xfrm>
          <a:off x="22199600" y="65595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21590</xdr:rowOff>
    </xdr:from>
    <xdr:to>
      <xdr:col>116</xdr:col>
      <xdr:colOff>114300</xdr:colOff>
      <xdr:row>39</xdr:row>
      <xdr:rowOff>123190</xdr:rowOff>
    </xdr:to>
    <xdr:sp macro="" textlink="">
      <xdr:nvSpPr>
        <xdr:cNvPr id="478" name="フローチャート: 判断 477">
          <a:extLst>
            <a:ext uri="{FF2B5EF4-FFF2-40B4-BE49-F238E27FC236}">
              <a16:creationId xmlns:a16="http://schemas.microsoft.com/office/drawing/2014/main" id="{FF9CAF98-D05A-4EA7-A5C8-98CBE3CAE5A7}"/>
            </a:ext>
          </a:extLst>
        </xdr:cNvPr>
        <xdr:cNvSpPr/>
      </xdr:nvSpPr>
      <xdr:spPr>
        <a:xfrm>
          <a:off x="22110700" y="6708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29210</xdr:rowOff>
    </xdr:from>
    <xdr:to>
      <xdr:col>112</xdr:col>
      <xdr:colOff>38100</xdr:colOff>
      <xdr:row>39</xdr:row>
      <xdr:rowOff>130810</xdr:rowOff>
    </xdr:to>
    <xdr:sp macro="" textlink="">
      <xdr:nvSpPr>
        <xdr:cNvPr id="479" name="フローチャート: 判断 478">
          <a:extLst>
            <a:ext uri="{FF2B5EF4-FFF2-40B4-BE49-F238E27FC236}">
              <a16:creationId xmlns:a16="http://schemas.microsoft.com/office/drawing/2014/main" id="{B6DE6EDE-5A45-4B15-88C5-E4DE322EDDEB}"/>
            </a:ext>
          </a:extLst>
        </xdr:cNvPr>
        <xdr:cNvSpPr/>
      </xdr:nvSpPr>
      <xdr:spPr>
        <a:xfrm>
          <a:off x="21272500" y="6715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29210</xdr:rowOff>
    </xdr:from>
    <xdr:to>
      <xdr:col>107</xdr:col>
      <xdr:colOff>101600</xdr:colOff>
      <xdr:row>39</xdr:row>
      <xdr:rowOff>130810</xdr:rowOff>
    </xdr:to>
    <xdr:sp macro="" textlink="">
      <xdr:nvSpPr>
        <xdr:cNvPr id="480" name="フローチャート: 判断 479">
          <a:extLst>
            <a:ext uri="{FF2B5EF4-FFF2-40B4-BE49-F238E27FC236}">
              <a16:creationId xmlns:a16="http://schemas.microsoft.com/office/drawing/2014/main" id="{F21854A6-59BF-420F-85AC-33E59548224E}"/>
            </a:ext>
          </a:extLst>
        </xdr:cNvPr>
        <xdr:cNvSpPr/>
      </xdr:nvSpPr>
      <xdr:spPr>
        <a:xfrm>
          <a:off x="20383500" y="6715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21590</xdr:rowOff>
    </xdr:from>
    <xdr:to>
      <xdr:col>102</xdr:col>
      <xdr:colOff>165100</xdr:colOff>
      <xdr:row>39</xdr:row>
      <xdr:rowOff>123190</xdr:rowOff>
    </xdr:to>
    <xdr:sp macro="" textlink="">
      <xdr:nvSpPr>
        <xdr:cNvPr id="481" name="フローチャート: 判断 480">
          <a:extLst>
            <a:ext uri="{FF2B5EF4-FFF2-40B4-BE49-F238E27FC236}">
              <a16:creationId xmlns:a16="http://schemas.microsoft.com/office/drawing/2014/main" id="{5B8096E8-D9C7-4187-B3A8-A196CB54E692}"/>
            </a:ext>
          </a:extLst>
        </xdr:cNvPr>
        <xdr:cNvSpPr/>
      </xdr:nvSpPr>
      <xdr:spPr>
        <a:xfrm>
          <a:off x="19494500" y="6708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52070</xdr:rowOff>
    </xdr:from>
    <xdr:to>
      <xdr:col>98</xdr:col>
      <xdr:colOff>38100</xdr:colOff>
      <xdr:row>39</xdr:row>
      <xdr:rowOff>153670</xdr:rowOff>
    </xdr:to>
    <xdr:sp macro="" textlink="">
      <xdr:nvSpPr>
        <xdr:cNvPr id="482" name="フローチャート: 判断 481">
          <a:extLst>
            <a:ext uri="{FF2B5EF4-FFF2-40B4-BE49-F238E27FC236}">
              <a16:creationId xmlns:a16="http://schemas.microsoft.com/office/drawing/2014/main" id="{8F0A70E3-DEFC-4C23-9612-AF0D3BCBC295}"/>
            </a:ext>
          </a:extLst>
        </xdr:cNvPr>
        <xdr:cNvSpPr/>
      </xdr:nvSpPr>
      <xdr:spPr>
        <a:xfrm>
          <a:off x="18605500" y="6738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7F5A200B-5A41-40C1-A087-C8D78696653A}"/>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4" name="テキスト ボックス 483">
          <a:extLst>
            <a:ext uri="{FF2B5EF4-FFF2-40B4-BE49-F238E27FC236}">
              <a16:creationId xmlns:a16="http://schemas.microsoft.com/office/drawing/2014/main" id="{24FE1CAF-E0B6-40AF-A02A-0B458A4EA58B}"/>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5" name="テキスト ボックス 484">
          <a:extLst>
            <a:ext uri="{FF2B5EF4-FFF2-40B4-BE49-F238E27FC236}">
              <a16:creationId xmlns:a16="http://schemas.microsoft.com/office/drawing/2014/main" id="{AFB10F40-2A28-44A6-A022-4F6F9A16402A}"/>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6" name="テキスト ボックス 485">
          <a:extLst>
            <a:ext uri="{FF2B5EF4-FFF2-40B4-BE49-F238E27FC236}">
              <a16:creationId xmlns:a16="http://schemas.microsoft.com/office/drawing/2014/main" id="{4AFE2EE2-5F1A-49AD-AB1C-22D1CB01DFC3}"/>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AED4D7CD-689A-4771-A3F0-EB48C0FAB01A}"/>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67310</xdr:rowOff>
    </xdr:from>
    <xdr:to>
      <xdr:col>116</xdr:col>
      <xdr:colOff>114300</xdr:colOff>
      <xdr:row>39</xdr:row>
      <xdr:rowOff>168910</xdr:rowOff>
    </xdr:to>
    <xdr:sp macro="" textlink="">
      <xdr:nvSpPr>
        <xdr:cNvPr id="488" name="楕円 487">
          <a:extLst>
            <a:ext uri="{FF2B5EF4-FFF2-40B4-BE49-F238E27FC236}">
              <a16:creationId xmlns:a16="http://schemas.microsoft.com/office/drawing/2014/main" id="{468C5BB1-3AF1-405A-8D8A-2EE7543FCA84}"/>
            </a:ext>
          </a:extLst>
        </xdr:cNvPr>
        <xdr:cNvSpPr/>
      </xdr:nvSpPr>
      <xdr:spPr>
        <a:xfrm>
          <a:off x="22110700" y="6753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45737</xdr:rowOff>
    </xdr:from>
    <xdr:ext cx="469744" cy="259045"/>
    <xdr:sp macro="" textlink="">
      <xdr:nvSpPr>
        <xdr:cNvPr id="489" name="【認定こども園・幼稚園・保育所】&#10;一人当たり面積該当値テキスト">
          <a:extLst>
            <a:ext uri="{FF2B5EF4-FFF2-40B4-BE49-F238E27FC236}">
              <a16:creationId xmlns:a16="http://schemas.microsoft.com/office/drawing/2014/main" id="{AE9AC498-3A12-4447-99DB-25C8E29C0758}"/>
            </a:ext>
          </a:extLst>
        </xdr:cNvPr>
        <xdr:cNvSpPr txBox="1"/>
      </xdr:nvSpPr>
      <xdr:spPr>
        <a:xfrm>
          <a:off x="22199600" y="6732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97790</xdr:rowOff>
    </xdr:from>
    <xdr:to>
      <xdr:col>112</xdr:col>
      <xdr:colOff>38100</xdr:colOff>
      <xdr:row>40</xdr:row>
      <xdr:rowOff>27940</xdr:rowOff>
    </xdr:to>
    <xdr:sp macro="" textlink="">
      <xdr:nvSpPr>
        <xdr:cNvPr id="490" name="楕円 489">
          <a:extLst>
            <a:ext uri="{FF2B5EF4-FFF2-40B4-BE49-F238E27FC236}">
              <a16:creationId xmlns:a16="http://schemas.microsoft.com/office/drawing/2014/main" id="{3AAF6F51-1574-4B9A-ADEF-4B2258182315}"/>
            </a:ext>
          </a:extLst>
        </xdr:cNvPr>
        <xdr:cNvSpPr/>
      </xdr:nvSpPr>
      <xdr:spPr>
        <a:xfrm>
          <a:off x="21272500" y="6784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118110</xdr:rowOff>
    </xdr:from>
    <xdr:to>
      <xdr:col>116</xdr:col>
      <xdr:colOff>63500</xdr:colOff>
      <xdr:row>39</xdr:row>
      <xdr:rowOff>148590</xdr:rowOff>
    </xdr:to>
    <xdr:cxnSp macro="">
      <xdr:nvCxnSpPr>
        <xdr:cNvPr id="491" name="直線コネクタ 490">
          <a:extLst>
            <a:ext uri="{FF2B5EF4-FFF2-40B4-BE49-F238E27FC236}">
              <a16:creationId xmlns:a16="http://schemas.microsoft.com/office/drawing/2014/main" id="{6B5BDE86-BC55-43B7-A34C-F7101E425C85}"/>
            </a:ext>
          </a:extLst>
        </xdr:cNvPr>
        <xdr:cNvCxnSpPr/>
      </xdr:nvCxnSpPr>
      <xdr:spPr>
        <a:xfrm flipV="1">
          <a:off x="21323300" y="6804660"/>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97790</xdr:rowOff>
    </xdr:from>
    <xdr:to>
      <xdr:col>107</xdr:col>
      <xdr:colOff>101600</xdr:colOff>
      <xdr:row>40</xdr:row>
      <xdr:rowOff>27940</xdr:rowOff>
    </xdr:to>
    <xdr:sp macro="" textlink="">
      <xdr:nvSpPr>
        <xdr:cNvPr id="492" name="楕円 491">
          <a:extLst>
            <a:ext uri="{FF2B5EF4-FFF2-40B4-BE49-F238E27FC236}">
              <a16:creationId xmlns:a16="http://schemas.microsoft.com/office/drawing/2014/main" id="{6434B052-004F-48C8-89B1-962398F3AD3F}"/>
            </a:ext>
          </a:extLst>
        </xdr:cNvPr>
        <xdr:cNvSpPr/>
      </xdr:nvSpPr>
      <xdr:spPr>
        <a:xfrm>
          <a:off x="20383500" y="6784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148590</xdr:rowOff>
    </xdr:from>
    <xdr:to>
      <xdr:col>111</xdr:col>
      <xdr:colOff>177800</xdr:colOff>
      <xdr:row>39</xdr:row>
      <xdr:rowOff>148590</xdr:rowOff>
    </xdr:to>
    <xdr:cxnSp macro="">
      <xdr:nvCxnSpPr>
        <xdr:cNvPr id="493" name="直線コネクタ 492">
          <a:extLst>
            <a:ext uri="{FF2B5EF4-FFF2-40B4-BE49-F238E27FC236}">
              <a16:creationId xmlns:a16="http://schemas.microsoft.com/office/drawing/2014/main" id="{1B072907-3806-44CF-A1C7-B27411ECD6FB}"/>
            </a:ext>
          </a:extLst>
        </xdr:cNvPr>
        <xdr:cNvCxnSpPr/>
      </xdr:nvCxnSpPr>
      <xdr:spPr>
        <a:xfrm>
          <a:off x="20434300" y="683514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36830</xdr:rowOff>
    </xdr:from>
    <xdr:to>
      <xdr:col>102</xdr:col>
      <xdr:colOff>165100</xdr:colOff>
      <xdr:row>39</xdr:row>
      <xdr:rowOff>138430</xdr:rowOff>
    </xdr:to>
    <xdr:sp macro="" textlink="">
      <xdr:nvSpPr>
        <xdr:cNvPr id="494" name="楕円 493">
          <a:extLst>
            <a:ext uri="{FF2B5EF4-FFF2-40B4-BE49-F238E27FC236}">
              <a16:creationId xmlns:a16="http://schemas.microsoft.com/office/drawing/2014/main" id="{0ECF997C-95EB-401D-8088-6641A1D2530C}"/>
            </a:ext>
          </a:extLst>
        </xdr:cNvPr>
        <xdr:cNvSpPr/>
      </xdr:nvSpPr>
      <xdr:spPr>
        <a:xfrm>
          <a:off x="19494500" y="672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87630</xdr:rowOff>
    </xdr:from>
    <xdr:to>
      <xdr:col>107</xdr:col>
      <xdr:colOff>50800</xdr:colOff>
      <xdr:row>39</xdr:row>
      <xdr:rowOff>148590</xdr:rowOff>
    </xdr:to>
    <xdr:cxnSp macro="">
      <xdr:nvCxnSpPr>
        <xdr:cNvPr id="495" name="直線コネクタ 494">
          <a:extLst>
            <a:ext uri="{FF2B5EF4-FFF2-40B4-BE49-F238E27FC236}">
              <a16:creationId xmlns:a16="http://schemas.microsoft.com/office/drawing/2014/main" id="{3BE2DB5F-A55D-495A-A35C-BFA48EFED6F5}"/>
            </a:ext>
          </a:extLst>
        </xdr:cNvPr>
        <xdr:cNvCxnSpPr/>
      </xdr:nvCxnSpPr>
      <xdr:spPr>
        <a:xfrm>
          <a:off x="19545300" y="677418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44450</xdr:rowOff>
    </xdr:from>
    <xdr:to>
      <xdr:col>98</xdr:col>
      <xdr:colOff>38100</xdr:colOff>
      <xdr:row>39</xdr:row>
      <xdr:rowOff>146050</xdr:rowOff>
    </xdr:to>
    <xdr:sp macro="" textlink="">
      <xdr:nvSpPr>
        <xdr:cNvPr id="496" name="楕円 495">
          <a:extLst>
            <a:ext uri="{FF2B5EF4-FFF2-40B4-BE49-F238E27FC236}">
              <a16:creationId xmlns:a16="http://schemas.microsoft.com/office/drawing/2014/main" id="{BF823A8F-665A-4EE1-AEB8-D607AA515AE2}"/>
            </a:ext>
          </a:extLst>
        </xdr:cNvPr>
        <xdr:cNvSpPr/>
      </xdr:nvSpPr>
      <xdr:spPr>
        <a:xfrm>
          <a:off x="18605500" y="673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87630</xdr:rowOff>
    </xdr:from>
    <xdr:to>
      <xdr:col>102</xdr:col>
      <xdr:colOff>114300</xdr:colOff>
      <xdr:row>39</xdr:row>
      <xdr:rowOff>95250</xdr:rowOff>
    </xdr:to>
    <xdr:cxnSp macro="">
      <xdr:nvCxnSpPr>
        <xdr:cNvPr id="497" name="直線コネクタ 496">
          <a:extLst>
            <a:ext uri="{FF2B5EF4-FFF2-40B4-BE49-F238E27FC236}">
              <a16:creationId xmlns:a16="http://schemas.microsoft.com/office/drawing/2014/main" id="{0BFD9507-61B0-4892-99AA-542C499302BF}"/>
            </a:ext>
          </a:extLst>
        </xdr:cNvPr>
        <xdr:cNvCxnSpPr/>
      </xdr:nvCxnSpPr>
      <xdr:spPr>
        <a:xfrm flipV="1">
          <a:off x="18656300" y="677418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147337</xdr:rowOff>
    </xdr:from>
    <xdr:ext cx="469744" cy="259045"/>
    <xdr:sp macro="" textlink="">
      <xdr:nvSpPr>
        <xdr:cNvPr id="498" name="n_1aveValue【認定こども園・幼稚園・保育所】&#10;一人当たり面積">
          <a:extLst>
            <a:ext uri="{FF2B5EF4-FFF2-40B4-BE49-F238E27FC236}">
              <a16:creationId xmlns:a16="http://schemas.microsoft.com/office/drawing/2014/main" id="{AD51BF06-85EE-4406-97E5-A7CFA108FC83}"/>
            </a:ext>
          </a:extLst>
        </xdr:cNvPr>
        <xdr:cNvSpPr txBox="1"/>
      </xdr:nvSpPr>
      <xdr:spPr>
        <a:xfrm>
          <a:off x="21075727" y="6490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147337</xdr:rowOff>
    </xdr:from>
    <xdr:ext cx="469744" cy="259045"/>
    <xdr:sp macro="" textlink="">
      <xdr:nvSpPr>
        <xdr:cNvPr id="499" name="n_2aveValue【認定こども園・幼稚園・保育所】&#10;一人当たり面積">
          <a:extLst>
            <a:ext uri="{FF2B5EF4-FFF2-40B4-BE49-F238E27FC236}">
              <a16:creationId xmlns:a16="http://schemas.microsoft.com/office/drawing/2014/main" id="{8121BCC6-A991-4AB0-830C-4D0C74DCCF04}"/>
            </a:ext>
          </a:extLst>
        </xdr:cNvPr>
        <xdr:cNvSpPr txBox="1"/>
      </xdr:nvSpPr>
      <xdr:spPr>
        <a:xfrm>
          <a:off x="20199427" y="6490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139717</xdr:rowOff>
    </xdr:from>
    <xdr:ext cx="469744" cy="259045"/>
    <xdr:sp macro="" textlink="">
      <xdr:nvSpPr>
        <xdr:cNvPr id="500" name="n_3aveValue【認定こども園・幼稚園・保育所】&#10;一人当たり面積">
          <a:extLst>
            <a:ext uri="{FF2B5EF4-FFF2-40B4-BE49-F238E27FC236}">
              <a16:creationId xmlns:a16="http://schemas.microsoft.com/office/drawing/2014/main" id="{B6836898-D2BB-49CE-A269-D54D7F42628F}"/>
            </a:ext>
          </a:extLst>
        </xdr:cNvPr>
        <xdr:cNvSpPr txBox="1"/>
      </xdr:nvSpPr>
      <xdr:spPr>
        <a:xfrm>
          <a:off x="19310427" y="6483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144797</xdr:rowOff>
    </xdr:from>
    <xdr:ext cx="469744" cy="259045"/>
    <xdr:sp macro="" textlink="">
      <xdr:nvSpPr>
        <xdr:cNvPr id="501" name="n_4aveValue【認定こども園・幼稚園・保育所】&#10;一人当たり面積">
          <a:extLst>
            <a:ext uri="{FF2B5EF4-FFF2-40B4-BE49-F238E27FC236}">
              <a16:creationId xmlns:a16="http://schemas.microsoft.com/office/drawing/2014/main" id="{DD69DF31-BDB6-4FE3-B01B-F3559B321487}"/>
            </a:ext>
          </a:extLst>
        </xdr:cNvPr>
        <xdr:cNvSpPr txBox="1"/>
      </xdr:nvSpPr>
      <xdr:spPr>
        <a:xfrm>
          <a:off x="18421427" y="6831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19067</xdr:rowOff>
    </xdr:from>
    <xdr:ext cx="469744" cy="259045"/>
    <xdr:sp macro="" textlink="">
      <xdr:nvSpPr>
        <xdr:cNvPr id="502" name="n_1mainValue【認定こども園・幼稚園・保育所】&#10;一人当たり面積">
          <a:extLst>
            <a:ext uri="{FF2B5EF4-FFF2-40B4-BE49-F238E27FC236}">
              <a16:creationId xmlns:a16="http://schemas.microsoft.com/office/drawing/2014/main" id="{B276B9DC-F3DB-475E-8806-0924B9B8AA19}"/>
            </a:ext>
          </a:extLst>
        </xdr:cNvPr>
        <xdr:cNvSpPr txBox="1"/>
      </xdr:nvSpPr>
      <xdr:spPr>
        <a:xfrm>
          <a:off x="21075727" y="6877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19067</xdr:rowOff>
    </xdr:from>
    <xdr:ext cx="469744" cy="259045"/>
    <xdr:sp macro="" textlink="">
      <xdr:nvSpPr>
        <xdr:cNvPr id="503" name="n_2mainValue【認定こども園・幼稚園・保育所】&#10;一人当たり面積">
          <a:extLst>
            <a:ext uri="{FF2B5EF4-FFF2-40B4-BE49-F238E27FC236}">
              <a16:creationId xmlns:a16="http://schemas.microsoft.com/office/drawing/2014/main" id="{CCFFAE1F-C20F-48F8-A611-CA0A17FF4A08}"/>
            </a:ext>
          </a:extLst>
        </xdr:cNvPr>
        <xdr:cNvSpPr txBox="1"/>
      </xdr:nvSpPr>
      <xdr:spPr>
        <a:xfrm>
          <a:off x="20199427" y="6877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129557</xdr:rowOff>
    </xdr:from>
    <xdr:ext cx="469744" cy="259045"/>
    <xdr:sp macro="" textlink="">
      <xdr:nvSpPr>
        <xdr:cNvPr id="504" name="n_3mainValue【認定こども園・幼稚園・保育所】&#10;一人当たり面積">
          <a:extLst>
            <a:ext uri="{FF2B5EF4-FFF2-40B4-BE49-F238E27FC236}">
              <a16:creationId xmlns:a16="http://schemas.microsoft.com/office/drawing/2014/main" id="{80C05464-0ED0-4A45-9F85-04E91419DCBB}"/>
            </a:ext>
          </a:extLst>
        </xdr:cNvPr>
        <xdr:cNvSpPr txBox="1"/>
      </xdr:nvSpPr>
      <xdr:spPr>
        <a:xfrm>
          <a:off x="19310427" y="6816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162577</xdr:rowOff>
    </xdr:from>
    <xdr:ext cx="469744" cy="259045"/>
    <xdr:sp macro="" textlink="">
      <xdr:nvSpPr>
        <xdr:cNvPr id="505" name="n_4mainValue【認定こども園・幼稚園・保育所】&#10;一人当たり面積">
          <a:extLst>
            <a:ext uri="{FF2B5EF4-FFF2-40B4-BE49-F238E27FC236}">
              <a16:creationId xmlns:a16="http://schemas.microsoft.com/office/drawing/2014/main" id="{116A5BA4-E294-4DC1-935B-9C7BC852B0A8}"/>
            </a:ext>
          </a:extLst>
        </xdr:cNvPr>
        <xdr:cNvSpPr txBox="1"/>
      </xdr:nvSpPr>
      <xdr:spPr>
        <a:xfrm>
          <a:off x="18421427" y="6506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6" name="正方形/長方形 505">
          <a:extLst>
            <a:ext uri="{FF2B5EF4-FFF2-40B4-BE49-F238E27FC236}">
              <a16:creationId xmlns:a16="http://schemas.microsoft.com/office/drawing/2014/main" id="{DC5AB5E9-D3C8-45DD-9E99-109D0C2E5AC4}"/>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7" name="正方形/長方形 506">
          <a:extLst>
            <a:ext uri="{FF2B5EF4-FFF2-40B4-BE49-F238E27FC236}">
              <a16:creationId xmlns:a16="http://schemas.microsoft.com/office/drawing/2014/main" id="{E9356CBF-AD64-41F9-A9AC-A57B9A598AAB}"/>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8" name="正方形/長方形 507">
          <a:extLst>
            <a:ext uri="{FF2B5EF4-FFF2-40B4-BE49-F238E27FC236}">
              <a16:creationId xmlns:a16="http://schemas.microsoft.com/office/drawing/2014/main" id="{6891ACCF-77C1-4A8D-A171-B39A698790A9}"/>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9" name="正方形/長方形 508">
          <a:extLst>
            <a:ext uri="{FF2B5EF4-FFF2-40B4-BE49-F238E27FC236}">
              <a16:creationId xmlns:a16="http://schemas.microsoft.com/office/drawing/2014/main" id="{98E36924-DE16-44CC-9FB5-9812A47047FE}"/>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0" name="正方形/長方形 509">
          <a:extLst>
            <a:ext uri="{FF2B5EF4-FFF2-40B4-BE49-F238E27FC236}">
              <a16:creationId xmlns:a16="http://schemas.microsoft.com/office/drawing/2014/main" id="{A5426C8B-7E2A-4876-8B0D-E9784110648F}"/>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1" name="正方形/長方形 510">
          <a:extLst>
            <a:ext uri="{FF2B5EF4-FFF2-40B4-BE49-F238E27FC236}">
              <a16:creationId xmlns:a16="http://schemas.microsoft.com/office/drawing/2014/main" id="{34BAB4F7-D447-44E7-929C-879CDFE17152}"/>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2" name="正方形/長方形 511">
          <a:extLst>
            <a:ext uri="{FF2B5EF4-FFF2-40B4-BE49-F238E27FC236}">
              <a16:creationId xmlns:a16="http://schemas.microsoft.com/office/drawing/2014/main" id="{8808F81A-5AD3-40AA-8F81-79BBB48BFCC2}"/>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3" name="正方形/長方形 512">
          <a:extLst>
            <a:ext uri="{FF2B5EF4-FFF2-40B4-BE49-F238E27FC236}">
              <a16:creationId xmlns:a16="http://schemas.microsoft.com/office/drawing/2014/main" id="{D1FD2BC6-A6AD-4673-BD16-B5D7BF174274}"/>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4" name="テキスト ボックス 513">
          <a:extLst>
            <a:ext uri="{FF2B5EF4-FFF2-40B4-BE49-F238E27FC236}">
              <a16:creationId xmlns:a16="http://schemas.microsoft.com/office/drawing/2014/main" id="{760680F9-3D91-4DFB-8629-619D821849B2}"/>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5" name="直線コネクタ 514">
          <a:extLst>
            <a:ext uri="{FF2B5EF4-FFF2-40B4-BE49-F238E27FC236}">
              <a16:creationId xmlns:a16="http://schemas.microsoft.com/office/drawing/2014/main" id="{4DBB8A2B-ABCA-4B30-B9A8-9256DB1933BD}"/>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6" name="テキスト ボックス 515">
          <a:extLst>
            <a:ext uri="{FF2B5EF4-FFF2-40B4-BE49-F238E27FC236}">
              <a16:creationId xmlns:a16="http://schemas.microsoft.com/office/drawing/2014/main" id="{981E27F5-9010-463A-A897-F7296D8DC672}"/>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17" name="直線コネクタ 516">
          <a:extLst>
            <a:ext uri="{FF2B5EF4-FFF2-40B4-BE49-F238E27FC236}">
              <a16:creationId xmlns:a16="http://schemas.microsoft.com/office/drawing/2014/main" id="{ADD54DE5-319C-41F7-BD9E-642F450161F0}"/>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159855</xdr:rowOff>
    </xdr:from>
    <xdr:ext cx="403059" cy="259045"/>
    <xdr:sp macro="" textlink="">
      <xdr:nvSpPr>
        <xdr:cNvPr id="518" name="テキスト ボックス 517">
          <a:extLst>
            <a:ext uri="{FF2B5EF4-FFF2-40B4-BE49-F238E27FC236}">
              <a16:creationId xmlns:a16="http://schemas.microsoft.com/office/drawing/2014/main" id="{97F7BD99-04A6-468C-AC11-0B1B05EBA49F}"/>
            </a:ext>
          </a:extLst>
        </xdr:cNvPr>
        <xdr:cNvSpPr txBox="1"/>
      </xdr:nvSpPr>
      <xdr:spPr>
        <a:xfrm>
          <a:off x="12042941" y="1096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19" name="直線コネクタ 518">
          <a:extLst>
            <a:ext uri="{FF2B5EF4-FFF2-40B4-BE49-F238E27FC236}">
              <a16:creationId xmlns:a16="http://schemas.microsoft.com/office/drawing/2014/main" id="{047F044B-B747-44B0-961C-DD870BA6A802}"/>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0" name="テキスト ボックス 519">
          <a:extLst>
            <a:ext uri="{FF2B5EF4-FFF2-40B4-BE49-F238E27FC236}">
              <a16:creationId xmlns:a16="http://schemas.microsoft.com/office/drawing/2014/main" id="{36AD2577-AE4D-49FD-BC54-BA43E5A34E3A}"/>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1" name="直線コネクタ 520">
          <a:extLst>
            <a:ext uri="{FF2B5EF4-FFF2-40B4-BE49-F238E27FC236}">
              <a16:creationId xmlns:a16="http://schemas.microsoft.com/office/drawing/2014/main" id="{6018BAB8-1D78-4AFB-9ABE-910C7A56DB81}"/>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2" name="テキスト ボックス 521">
          <a:extLst>
            <a:ext uri="{FF2B5EF4-FFF2-40B4-BE49-F238E27FC236}">
              <a16:creationId xmlns:a16="http://schemas.microsoft.com/office/drawing/2014/main" id="{6FB84D41-0E1E-40AA-9A6A-41D0B54948AF}"/>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3" name="直線コネクタ 522">
          <a:extLst>
            <a:ext uri="{FF2B5EF4-FFF2-40B4-BE49-F238E27FC236}">
              <a16:creationId xmlns:a16="http://schemas.microsoft.com/office/drawing/2014/main" id="{2592AC18-FBC3-4F29-ADE0-18B6717A02F2}"/>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4" name="テキスト ボックス 523">
          <a:extLst>
            <a:ext uri="{FF2B5EF4-FFF2-40B4-BE49-F238E27FC236}">
              <a16:creationId xmlns:a16="http://schemas.microsoft.com/office/drawing/2014/main" id="{5BA5BD6A-1311-473D-92F2-98404418E8C3}"/>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5" name="直線コネクタ 524">
          <a:extLst>
            <a:ext uri="{FF2B5EF4-FFF2-40B4-BE49-F238E27FC236}">
              <a16:creationId xmlns:a16="http://schemas.microsoft.com/office/drawing/2014/main" id="{010ED27A-610F-4944-A2A8-AC3DA180E374}"/>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26" name="テキスト ボックス 525">
          <a:extLst>
            <a:ext uri="{FF2B5EF4-FFF2-40B4-BE49-F238E27FC236}">
              <a16:creationId xmlns:a16="http://schemas.microsoft.com/office/drawing/2014/main" id="{3881111D-4616-4681-BFDD-9257D89045D4}"/>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27" name="直線コネクタ 526">
          <a:extLst>
            <a:ext uri="{FF2B5EF4-FFF2-40B4-BE49-F238E27FC236}">
              <a16:creationId xmlns:a16="http://schemas.microsoft.com/office/drawing/2014/main" id="{0BD48214-C132-404C-BBEA-CE22C280E5AA}"/>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528" name="テキスト ボックス 527">
          <a:extLst>
            <a:ext uri="{FF2B5EF4-FFF2-40B4-BE49-F238E27FC236}">
              <a16:creationId xmlns:a16="http://schemas.microsoft.com/office/drawing/2014/main" id="{5F9E8F0E-900F-4AFD-BE19-090D721642FC}"/>
            </a:ext>
          </a:extLst>
        </xdr:cNvPr>
        <xdr:cNvSpPr txBox="1"/>
      </xdr:nvSpPr>
      <xdr:spPr>
        <a:xfrm>
          <a:off x="12042941" y="932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9" name="直線コネクタ 528">
          <a:extLst>
            <a:ext uri="{FF2B5EF4-FFF2-40B4-BE49-F238E27FC236}">
              <a16:creationId xmlns:a16="http://schemas.microsoft.com/office/drawing/2014/main" id="{A1CDB878-E724-49A0-96F3-9DD929B90272}"/>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30" name="テキスト ボックス 529">
          <a:extLst>
            <a:ext uri="{FF2B5EF4-FFF2-40B4-BE49-F238E27FC236}">
              <a16:creationId xmlns:a16="http://schemas.microsoft.com/office/drawing/2014/main" id="{5C019002-0B8C-4DBA-8C19-AEA026712A2B}"/>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1" name="【学校施設】&#10;有形固定資産減価償却率グラフ枠">
          <a:extLst>
            <a:ext uri="{FF2B5EF4-FFF2-40B4-BE49-F238E27FC236}">
              <a16:creationId xmlns:a16="http://schemas.microsoft.com/office/drawing/2014/main" id="{90B97AA3-9878-490E-9D7E-105E3904F70A}"/>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54</xdr:row>
      <xdr:rowOff>163285</xdr:rowOff>
    </xdr:from>
    <xdr:to>
      <xdr:col>85</xdr:col>
      <xdr:colOff>126364</xdr:colOff>
      <xdr:row>63</xdr:row>
      <xdr:rowOff>145324</xdr:rowOff>
    </xdr:to>
    <xdr:cxnSp macro="">
      <xdr:nvCxnSpPr>
        <xdr:cNvPr id="532" name="直線コネクタ 531">
          <a:extLst>
            <a:ext uri="{FF2B5EF4-FFF2-40B4-BE49-F238E27FC236}">
              <a16:creationId xmlns:a16="http://schemas.microsoft.com/office/drawing/2014/main" id="{6CAC1EDF-512D-4CF2-97DE-C2EB12D5B89E}"/>
            </a:ext>
          </a:extLst>
        </xdr:cNvPr>
        <xdr:cNvCxnSpPr/>
      </xdr:nvCxnSpPr>
      <xdr:spPr>
        <a:xfrm flipV="1">
          <a:off x="16318864" y="9421585"/>
          <a:ext cx="0" cy="15250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149151</xdr:rowOff>
    </xdr:from>
    <xdr:ext cx="405111" cy="259045"/>
    <xdr:sp macro="" textlink="">
      <xdr:nvSpPr>
        <xdr:cNvPr id="533" name="【学校施設】&#10;有形固定資産減価償却率最小値テキスト">
          <a:extLst>
            <a:ext uri="{FF2B5EF4-FFF2-40B4-BE49-F238E27FC236}">
              <a16:creationId xmlns:a16="http://schemas.microsoft.com/office/drawing/2014/main" id="{8BA95F12-B4F1-4AAD-99B8-59C70DB9FA23}"/>
            </a:ext>
          </a:extLst>
        </xdr:cNvPr>
        <xdr:cNvSpPr txBox="1"/>
      </xdr:nvSpPr>
      <xdr:spPr>
        <a:xfrm>
          <a:off x="16357600" y="109505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145324</xdr:rowOff>
    </xdr:from>
    <xdr:to>
      <xdr:col>86</xdr:col>
      <xdr:colOff>25400</xdr:colOff>
      <xdr:row>63</xdr:row>
      <xdr:rowOff>145324</xdr:rowOff>
    </xdr:to>
    <xdr:cxnSp macro="">
      <xdr:nvCxnSpPr>
        <xdr:cNvPr id="534" name="直線コネクタ 533">
          <a:extLst>
            <a:ext uri="{FF2B5EF4-FFF2-40B4-BE49-F238E27FC236}">
              <a16:creationId xmlns:a16="http://schemas.microsoft.com/office/drawing/2014/main" id="{D62C04D6-0EC2-4143-ABF1-E366B65D5793}"/>
            </a:ext>
          </a:extLst>
        </xdr:cNvPr>
        <xdr:cNvCxnSpPr/>
      </xdr:nvCxnSpPr>
      <xdr:spPr>
        <a:xfrm>
          <a:off x="16230600" y="109466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109962</xdr:rowOff>
    </xdr:from>
    <xdr:ext cx="405111" cy="259045"/>
    <xdr:sp macro="" textlink="">
      <xdr:nvSpPr>
        <xdr:cNvPr id="535" name="【学校施設】&#10;有形固定資産減価償却率最大値テキスト">
          <a:extLst>
            <a:ext uri="{FF2B5EF4-FFF2-40B4-BE49-F238E27FC236}">
              <a16:creationId xmlns:a16="http://schemas.microsoft.com/office/drawing/2014/main" id="{19C31B67-C137-402B-83BA-95EE9D1EE663}"/>
            </a:ext>
          </a:extLst>
        </xdr:cNvPr>
        <xdr:cNvSpPr txBox="1"/>
      </xdr:nvSpPr>
      <xdr:spPr>
        <a:xfrm>
          <a:off x="16357600" y="9196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163285</xdr:rowOff>
    </xdr:from>
    <xdr:to>
      <xdr:col>86</xdr:col>
      <xdr:colOff>25400</xdr:colOff>
      <xdr:row>54</xdr:row>
      <xdr:rowOff>163285</xdr:rowOff>
    </xdr:to>
    <xdr:cxnSp macro="">
      <xdr:nvCxnSpPr>
        <xdr:cNvPr id="536" name="直線コネクタ 535">
          <a:extLst>
            <a:ext uri="{FF2B5EF4-FFF2-40B4-BE49-F238E27FC236}">
              <a16:creationId xmlns:a16="http://schemas.microsoft.com/office/drawing/2014/main" id="{5F8E7CD0-4A2C-4F6C-A06A-EF3F2CD3E695}"/>
            </a:ext>
          </a:extLst>
        </xdr:cNvPr>
        <xdr:cNvCxnSpPr/>
      </xdr:nvCxnSpPr>
      <xdr:spPr>
        <a:xfrm>
          <a:off x="16230600" y="94215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166387</xdr:rowOff>
    </xdr:from>
    <xdr:ext cx="405111" cy="259045"/>
    <xdr:sp macro="" textlink="">
      <xdr:nvSpPr>
        <xdr:cNvPr id="537" name="【学校施設】&#10;有形固定資産減価償却率平均値テキスト">
          <a:extLst>
            <a:ext uri="{FF2B5EF4-FFF2-40B4-BE49-F238E27FC236}">
              <a16:creationId xmlns:a16="http://schemas.microsoft.com/office/drawing/2014/main" id="{211DF7D7-E902-4056-B83C-B2D0399D04EA}"/>
            </a:ext>
          </a:extLst>
        </xdr:cNvPr>
        <xdr:cNvSpPr txBox="1"/>
      </xdr:nvSpPr>
      <xdr:spPr>
        <a:xfrm>
          <a:off x="16357600" y="101104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143510</xdr:rowOff>
    </xdr:from>
    <xdr:to>
      <xdr:col>85</xdr:col>
      <xdr:colOff>177800</xdr:colOff>
      <xdr:row>60</xdr:row>
      <xdr:rowOff>73660</xdr:rowOff>
    </xdr:to>
    <xdr:sp macro="" textlink="">
      <xdr:nvSpPr>
        <xdr:cNvPr id="538" name="フローチャート: 判断 537">
          <a:extLst>
            <a:ext uri="{FF2B5EF4-FFF2-40B4-BE49-F238E27FC236}">
              <a16:creationId xmlns:a16="http://schemas.microsoft.com/office/drawing/2014/main" id="{B16173B9-CCD9-4E8B-BCEA-9EDAEA13E8BF}"/>
            </a:ext>
          </a:extLst>
        </xdr:cNvPr>
        <xdr:cNvSpPr/>
      </xdr:nvSpPr>
      <xdr:spPr>
        <a:xfrm>
          <a:off x="16268700" y="10259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143510</xdr:rowOff>
    </xdr:from>
    <xdr:to>
      <xdr:col>81</xdr:col>
      <xdr:colOff>101600</xdr:colOff>
      <xdr:row>60</xdr:row>
      <xdr:rowOff>73660</xdr:rowOff>
    </xdr:to>
    <xdr:sp macro="" textlink="">
      <xdr:nvSpPr>
        <xdr:cNvPr id="539" name="フローチャート: 判断 538">
          <a:extLst>
            <a:ext uri="{FF2B5EF4-FFF2-40B4-BE49-F238E27FC236}">
              <a16:creationId xmlns:a16="http://schemas.microsoft.com/office/drawing/2014/main" id="{0E80C825-F9F2-48CF-AA86-DAD12CFAA0A0}"/>
            </a:ext>
          </a:extLst>
        </xdr:cNvPr>
        <xdr:cNvSpPr/>
      </xdr:nvSpPr>
      <xdr:spPr>
        <a:xfrm>
          <a:off x="15430500" y="10259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123916</xdr:rowOff>
    </xdr:from>
    <xdr:to>
      <xdr:col>76</xdr:col>
      <xdr:colOff>165100</xdr:colOff>
      <xdr:row>60</xdr:row>
      <xdr:rowOff>54066</xdr:rowOff>
    </xdr:to>
    <xdr:sp macro="" textlink="">
      <xdr:nvSpPr>
        <xdr:cNvPr id="540" name="フローチャート: 判断 539">
          <a:extLst>
            <a:ext uri="{FF2B5EF4-FFF2-40B4-BE49-F238E27FC236}">
              <a16:creationId xmlns:a16="http://schemas.microsoft.com/office/drawing/2014/main" id="{1C0786AB-A9DC-48A7-BEE2-3EAA025981F8}"/>
            </a:ext>
          </a:extLst>
        </xdr:cNvPr>
        <xdr:cNvSpPr/>
      </xdr:nvSpPr>
      <xdr:spPr>
        <a:xfrm>
          <a:off x="14541500" y="10239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94524</xdr:rowOff>
    </xdr:from>
    <xdr:to>
      <xdr:col>72</xdr:col>
      <xdr:colOff>38100</xdr:colOff>
      <xdr:row>60</xdr:row>
      <xdr:rowOff>24674</xdr:rowOff>
    </xdr:to>
    <xdr:sp macro="" textlink="">
      <xdr:nvSpPr>
        <xdr:cNvPr id="541" name="フローチャート: 判断 540">
          <a:extLst>
            <a:ext uri="{FF2B5EF4-FFF2-40B4-BE49-F238E27FC236}">
              <a16:creationId xmlns:a16="http://schemas.microsoft.com/office/drawing/2014/main" id="{E292EE8D-3FB3-4BEC-B61E-C0608FC06BC7}"/>
            </a:ext>
          </a:extLst>
        </xdr:cNvPr>
        <xdr:cNvSpPr/>
      </xdr:nvSpPr>
      <xdr:spPr>
        <a:xfrm>
          <a:off x="13652500" y="102100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169635</xdr:rowOff>
    </xdr:from>
    <xdr:to>
      <xdr:col>67</xdr:col>
      <xdr:colOff>101600</xdr:colOff>
      <xdr:row>60</xdr:row>
      <xdr:rowOff>99785</xdr:rowOff>
    </xdr:to>
    <xdr:sp macro="" textlink="">
      <xdr:nvSpPr>
        <xdr:cNvPr id="542" name="フローチャート: 判断 541">
          <a:extLst>
            <a:ext uri="{FF2B5EF4-FFF2-40B4-BE49-F238E27FC236}">
              <a16:creationId xmlns:a16="http://schemas.microsoft.com/office/drawing/2014/main" id="{F1FF325C-62DD-4AB3-8FF8-70859C96B731}"/>
            </a:ext>
          </a:extLst>
        </xdr:cNvPr>
        <xdr:cNvSpPr/>
      </xdr:nvSpPr>
      <xdr:spPr>
        <a:xfrm>
          <a:off x="12763500" y="10285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3" name="テキスト ボックス 542">
          <a:extLst>
            <a:ext uri="{FF2B5EF4-FFF2-40B4-BE49-F238E27FC236}">
              <a16:creationId xmlns:a16="http://schemas.microsoft.com/office/drawing/2014/main" id="{D3236D7B-6BD4-45BE-BDF1-DC04F185E545}"/>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4" name="テキスト ボックス 543">
          <a:extLst>
            <a:ext uri="{FF2B5EF4-FFF2-40B4-BE49-F238E27FC236}">
              <a16:creationId xmlns:a16="http://schemas.microsoft.com/office/drawing/2014/main" id="{B9BB461E-7F30-4558-85F4-5EA29FDE4413}"/>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5" name="テキスト ボックス 544">
          <a:extLst>
            <a:ext uri="{FF2B5EF4-FFF2-40B4-BE49-F238E27FC236}">
              <a16:creationId xmlns:a16="http://schemas.microsoft.com/office/drawing/2014/main" id="{BCE08C25-DA71-43B7-97E0-78DC1B3A21C9}"/>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DD97B672-F686-402C-947F-4ED19B0BD92C}"/>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08C85B95-DF74-4353-A688-93274EF3068F}"/>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127181</xdr:rowOff>
    </xdr:from>
    <xdr:to>
      <xdr:col>85</xdr:col>
      <xdr:colOff>177800</xdr:colOff>
      <xdr:row>62</xdr:row>
      <xdr:rowOff>57331</xdr:rowOff>
    </xdr:to>
    <xdr:sp macro="" textlink="">
      <xdr:nvSpPr>
        <xdr:cNvPr id="548" name="楕円 547">
          <a:extLst>
            <a:ext uri="{FF2B5EF4-FFF2-40B4-BE49-F238E27FC236}">
              <a16:creationId xmlns:a16="http://schemas.microsoft.com/office/drawing/2014/main" id="{CC1E333A-8428-4A8E-845A-EEC69D015E98}"/>
            </a:ext>
          </a:extLst>
        </xdr:cNvPr>
        <xdr:cNvSpPr/>
      </xdr:nvSpPr>
      <xdr:spPr>
        <a:xfrm>
          <a:off x="16268700" y="10585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105608</xdr:rowOff>
    </xdr:from>
    <xdr:ext cx="405111" cy="259045"/>
    <xdr:sp macro="" textlink="">
      <xdr:nvSpPr>
        <xdr:cNvPr id="549" name="【学校施設】&#10;有形固定資産減価償却率該当値テキスト">
          <a:extLst>
            <a:ext uri="{FF2B5EF4-FFF2-40B4-BE49-F238E27FC236}">
              <a16:creationId xmlns:a16="http://schemas.microsoft.com/office/drawing/2014/main" id="{AA96AC64-8D41-44AB-A552-5F1E09731F34}"/>
            </a:ext>
          </a:extLst>
        </xdr:cNvPr>
        <xdr:cNvSpPr txBox="1"/>
      </xdr:nvSpPr>
      <xdr:spPr>
        <a:xfrm>
          <a:off x="16357600" y="105640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133713</xdr:rowOff>
    </xdr:from>
    <xdr:to>
      <xdr:col>81</xdr:col>
      <xdr:colOff>101600</xdr:colOff>
      <xdr:row>62</xdr:row>
      <xdr:rowOff>63863</xdr:rowOff>
    </xdr:to>
    <xdr:sp macro="" textlink="">
      <xdr:nvSpPr>
        <xdr:cNvPr id="550" name="楕円 549">
          <a:extLst>
            <a:ext uri="{FF2B5EF4-FFF2-40B4-BE49-F238E27FC236}">
              <a16:creationId xmlns:a16="http://schemas.microsoft.com/office/drawing/2014/main" id="{6B1F42BC-528F-46D4-990C-E4688D30716E}"/>
            </a:ext>
          </a:extLst>
        </xdr:cNvPr>
        <xdr:cNvSpPr/>
      </xdr:nvSpPr>
      <xdr:spPr>
        <a:xfrm>
          <a:off x="15430500" y="10592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6531</xdr:rowOff>
    </xdr:from>
    <xdr:to>
      <xdr:col>85</xdr:col>
      <xdr:colOff>127000</xdr:colOff>
      <xdr:row>62</xdr:row>
      <xdr:rowOff>13063</xdr:rowOff>
    </xdr:to>
    <xdr:cxnSp macro="">
      <xdr:nvCxnSpPr>
        <xdr:cNvPr id="551" name="直線コネクタ 550">
          <a:extLst>
            <a:ext uri="{FF2B5EF4-FFF2-40B4-BE49-F238E27FC236}">
              <a16:creationId xmlns:a16="http://schemas.microsoft.com/office/drawing/2014/main" id="{74FC2246-0FC1-4BB6-B485-C5BD460DE4C9}"/>
            </a:ext>
          </a:extLst>
        </xdr:cNvPr>
        <xdr:cNvCxnSpPr/>
      </xdr:nvCxnSpPr>
      <xdr:spPr>
        <a:xfrm flipV="1">
          <a:off x="15481300" y="10636431"/>
          <a:ext cx="8382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143510</xdr:rowOff>
    </xdr:from>
    <xdr:to>
      <xdr:col>76</xdr:col>
      <xdr:colOff>165100</xdr:colOff>
      <xdr:row>62</xdr:row>
      <xdr:rowOff>73660</xdr:rowOff>
    </xdr:to>
    <xdr:sp macro="" textlink="">
      <xdr:nvSpPr>
        <xdr:cNvPr id="552" name="楕円 551">
          <a:extLst>
            <a:ext uri="{FF2B5EF4-FFF2-40B4-BE49-F238E27FC236}">
              <a16:creationId xmlns:a16="http://schemas.microsoft.com/office/drawing/2014/main" id="{BB328D30-4011-4984-A974-166CF2ADE1D0}"/>
            </a:ext>
          </a:extLst>
        </xdr:cNvPr>
        <xdr:cNvSpPr/>
      </xdr:nvSpPr>
      <xdr:spPr>
        <a:xfrm>
          <a:off x="14541500" y="10601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13063</xdr:rowOff>
    </xdr:from>
    <xdr:to>
      <xdr:col>81</xdr:col>
      <xdr:colOff>50800</xdr:colOff>
      <xdr:row>62</xdr:row>
      <xdr:rowOff>22860</xdr:rowOff>
    </xdr:to>
    <xdr:cxnSp macro="">
      <xdr:nvCxnSpPr>
        <xdr:cNvPr id="553" name="直線コネクタ 552">
          <a:extLst>
            <a:ext uri="{FF2B5EF4-FFF2-40B4-BE49-F238E27FC236}">
              <a16:creationId xmlns:a16="http://schemas.microsoft.com/office/drawing/2014/main" id="{0D6B3186-1619-4153-BD45-3ABDED89DA61}"/>
            </a:ext>
          </a:extLst>
        </xdr:cNvPr>
        <xdr:cNvCxnSpPr/>
      </xdr:nvCxnSpPr>
      <xdr:spPr>
        <a:xfrm flipV="1">
          <a:off x="14592300" y="10642963"/>
          <a:ext cx="88900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62</xdr:row>
      <xdr:rowOff>50437</xdr:rowOff>
    </xdr:from>
    <xdr:to>
      <xdr:col>72</xdr:col>
      <xdr:colOff>38100</xdr:colOff>
      <xdr:row>62</xdr:row>
      <xdr:rowOff>152037</xdr:rowOff>
    </xdr:to>
    <xdr:sp macro="" textlink="">
      <xdr:nvSpPr>
        <xdr:cNvPr id="554" name="楕円 553">
          <a:extLst>
            <a:ext uri="{FF2B5EF4-FFF2-40B4-BE49-F238E27FC236}">
              <a16:creationId xmlns:a16="http://schemas.microsoft.com/office/drawing/2014/main" id="{6A4F7A96-64A7-498F-BAF5-A4F881AAF269}"/>
            </a:ext>
          </a:extLst>
        </xdr:cNvPr>
        <xdr:cNvSpPr/>
      </xdr:nvSpPr>
      <xdr:spPr>
        <a:xfrm>
          <a:off x="13652500" y="10680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22860</xdr:rowOff>
    </xdr:from>
    <xdr:to>
      <xdr:col>76</xdr:col>
      <xdr:colOff>114300</xdr:colOff>
      <xdr:row>62</xdr:row>
      <xdr:rowOff>101237</xdr:rowOff>
    </xdr:to>
    <xdr:cxnSp macro="">
      <xdr:nvCxnSpPr>
        <xdr:cNvPr id="555" name="直線コネクタ 554">
          <a:extLst>
            <a:ext uri="{FF2B5EF4-FFF2-40B4-BE49-F238E27FC236}">
              <a16:creationId xmlns:a16="http://schemas.microsoft.com/office/drawing/2014/main" id="{73058924-3188-474C-B203-3F210EE16B26}"/>
            </a:ext>
          </a:extLst>
        </xdr:cNvPr>
        <xdr:cNvCxnSpPr/>
      </xdr:nvCxnSpPr>
      <xdr:spPr>
        <a:xfrm flipV="1">
          <a:off x="13703300" y="10652760"/>
          <a:ext cx="889000" cy="78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62</xdr:row>
      <xdr:rowOff>24312</xdr:rowOff>
    </xdr:from>
    <xdr:to>
      <xdr:col>67</xdr:col>
      <xdr:colOff>101600</xdr:colOff>
      <xdr:row>62</xdr:row>
      <xdr:rowOff>125912</xdr:rowOff>
    </xdr:to>
    <xdr:sp macro="" textlink="">
      <xdr:nvSpPr>
        <xdr:cNvPr id="556" name="楕円 555">
          <a:extLst>
            <a:ext uri="{FF2B5EF4-FFF2-40B4-BE49-F238E27FC236}">
              <a16:creationId xmlns:a16="http://schemas.microsoft.com/office/drawing/2014/main" id="{4A423DDF-EBE8-4585-834E-99A49A616277}"/>
            </a:ext>
          </a:extLst>
        </xdr:cNvPr>
        <xdr:cNvSpPr/>
      </xdr:nvSpPr>
      <xdr:spPr>
        <a:xfrm>
          <a:off x="12763500" y="10654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62</xdr:row>
      <xdr:rowOff>75112</xdr:rowOff>
    </xdr:from>
    <xdr:to>
      <xdr:col>71</xdr:col>
      <xdr:colOff>177800</xdr:colOff>
      <xdr:row>62</xdr:row>
      <xdr:rowOff>101237</xdr:rowOff>
    </xdr:to>
    <xdr:cxnSp macro="">
      <xdr:nvCxnSpPr>
        <xdr:cNvPr id="557" name="直線コネクタ 556">
          <a:extLst>
            <a:ext uri="{FF2B5EF4-FFF2-40B4-BE49-F238E27FC236}">
              <a16:creationId xmlns:a16="http://schemas.microsoft.com/office/drawing/2014/main" id="{7F607680-4E72-41AE-B478-38C59D129D09}"/>
            </a:ext>
          </a:extLst>
        </xdr:cNvPr>
        <xdr:cNvCxnSpPr/>
      </xdr:nvCxnSpPr>
      <xdr:spPr>
        <a:xfrm>
          <a:off x="12814300" y="10705012"/>
          <a:ext cx="8890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90187</xdr:rowOff>
    </xdr:from>
    <xdr:ext cx="405111" cy="259045"/>
    <xdr:sp macro="" textlink="">
      <xdr:nvSpPr>
        <xdr:cNvPr id="558" name="n_1aveValue【学校施設】&#10;有形固定資産減価償却率">
          <a:extLst>
            <a:ext uri="{FF2B5EF4-FFF2-40B4-BE49-F238E27FC236}">
              <a16:creationId xmlns:a16="http://schemas.microsoft.com/office/drawing/2014/main" id="{44B365FA-2D2C-49CC-8E68-23121BC0C30D}"/>
            </a:ext>
          </a:extLst>
        </xdr:cNvPr>
        <xdr:cNvSpPr txBox="1"/>
      </xdr:nvSpPr>
      <xdr:spPr>
        <a:xfrm>
          <a:off x="15266044" y="10034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70593</xdr:rowOff>
    </xdr:from>
    <xdr:ext cx="405111" cy="259045"/>
    <xdr:sp macro="" textlink="">
      <xdr:nvSpPr>
        <xdr:cNvPr id="559" name="n_2aveValue【学校施設】&#10;有形固定資産減価償却率">
          <a:extLst>
            <a:ext uri="{FF2B5EF4-FFF2-40B4-BE49-F238E27FC236}">
              <a16:creationId xmlns:a16="http://schemas.microsoft.com/office/drawing/2014/main" id="{81B40A3D-0EA8-48CC-AA08-A9793476C8A8}"/>
            </a:ext>
          </a:extLst>
        </xdr:cNvPr>
        <xdr:cNvSpPr txBox="1"/>
      </xdr:nvSpPr>
      <xdr:spPr>
        <a:xfrm>
          <a:off x="14389744" y="100146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41201</xdr:rowOff>
    </xdr:from>
    <xdr:ext cx="405111" cy="259045"/>
    <xdr:sp macro="" textlink="">
      <xdr:nvSpPr>
        <xdr:cNvPr id="560" name="n_3aveValue【学校施設】&#10;有形固定資産減価償却率">
          <a:extLst>
            <a:ext uri="{FF2B5EF4-FFF2-40B4-BE49-F238E27FC236}">
              <a16:creationId xmlns:a16="http://schemas.microsoft.com/office/drawing/2014/main" id="{C8BFE2C2-3D40-4D0B-88B7-84B40F23420B}"/>
            </a:ext>
          </a:extLst>
        </xdr:cNvPr>
        <xdr:cNvSpPr txBox="1"/>
      </xdr:nvSpPr>
      <xdr:spPr>
        <a:xfrm>
          <a:off x="13500744" y="99853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116312</xdr:rowOff>
    </xdr:from>
    <xdr:ext cx="405111" cy="259045"/>
    <xdr:sp macro="" textlink="">
      <xdr:nvSpPr>
        <xdr:cNvPr id="561" name="n_4aveValue【学校施設】&#10;有形固定資産減価償却率">
          <a:extLst>
            <a:ext uri="{FF2B5EF4-FFF2-40B4-BE49-F238E27FC236}">
              <a16:creationId xmlns:a16="http://schemas.microsoft.com/office/drawing/2014/main" id="{76290F32-26D1-4205-B32F-867DEDDB726D}"/>
            </a:ext>
          </a:extLst>
        </xdr:cNvPr>
        <xdr:cNvSpPr txBox="1"/>
      </xdr:nvSpPr>
      <xdr:spPr>
        <a:xfrm>
          <a:off x="12611744" y="10060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54990</xdr:rowOff>
    </xdr:from>
    <xdr:ext cx="405111" cy="259045"/>
    <xdr:sp macro="" textlink="">
      <xdr:nvSpPr>
        <xdr:cNvPr id="562" name="n_1mainValue【学校施設】&#10;有形固定資産減価償却率">
          <a:extLst>
            <a:ext uri="{FF2B5EF4-FFF2-40B4-BE49-F238E27FC236}">
              <a16:creationId xmlns:a16="http://schemas.microsoft.com/office/drawing/2014/main" id="{D495B7CF-BE40-4B35-AC8D-5C576A8412BA}"/>
            </a:ext>
          </a:extLst>
        </xdr:cNvPr>
        <xdr:cNvSpPr txBox="1"/>
      </xdr:nvSpPr>
      <xdr:spPr>
        <a:xfrm>
          <a:off x="15266044" y="106848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64787</xdr:rowOff>
    </xdr:from>
    <xdr:ext cx="405111" cy="259045"/>
    <xdr:sp macro="" textlink="">
      <xdr:nvSpPr>
        <xdr:cNvPr id="563" name="n_2mainValue【学校施設】&#10;有形固定資産減価償却率">
          <a:extLst>
            <a:ext uri="{FF2B5EF4-FFF2-40B4-BE49-F238E27FC236}">
              <a16:creationId xmlns:a16="http://schemas.microsoft.com/office/drawing/2014/main" id="{3592F371-B796-489C-9A07-C30020B48EE8}"/>
            </a:ext>
          </a:extLst>
        </xdr:cNvPr>
        <xdr:cNvSpPr txBox="1"/>
      </xdr:nvSpPr>
      <xdr:spPr>
        <a:xfrm>
          <a:off x="14389744" y="10694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143164</xdr:rowOff>
    </xdr:from>
    <xdr:ext cx="405111" cy="259045"/>
    <xdr:sp macro="" textlink="">
      <xdr:nvSpPr>
        <xdr:cNvPr id="564" name="n_3mainValue【学校施設】&#10;有形固定資産減価償却率">
          <a:extLst>
            <a:ext uri="{FF2B5EF4-FFF2-40B4-BE49-F238E27FC236}">
              <a16:creationId xmlns:a16="http://schemas.microsoft.com/office/drawing/2014/main" id="{DE090A7B-327F-49DB-9433-4F5BA8724AC0}"/>
            </a:ext>
          </a:extLst>
        </xdr:cNvPr>
        <xdr:cNvSpPr txBox="1"/>
      </xdr:nvSpPr>
      <xdr:spPr>
        <a:xfrm>
          <a:off x="13500744" y="107730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117039</xdr:rowOff>
    </xdr:from>
    <xdr:ext cx="405111" cy="259045"/>
    <xdr:sp macro="" textlink="">
      <xdr:nvSpPr>
        <xdr:cNvPr id="565" name="n_4mainValue【学校施設】&#10;有形固定資産減価償却率">
          <a:extLst>
            <a:ext uri="{FF2B5EF4-FFF2-40B4-BE49-F238E27FC236}">
              <a16:creationId xmlns:a16="http://schemas.microsoft.com/office/drawing/2014/main" id="{E624FB82-6BAC-4345-9EC3-EC60FD4FAB48}"/>
            </a:ext>
          </a:extLst>
        </xdr:cNvPr>
        <xdr:cNvSpPr txBox="1"/>
      </xdr:nvSpPr>
      <xdr:spPr>
        <a:xfrm>
          <a:off x="12611744" y="107469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6" name="正方形/長方形 565">
          <a:extLst>
            <a:ext uri="{FF2B5EF4-FFF2-40B4-BE49-F238E27FC236}">
              <a16:creationId xmlns:a16="http://schemas.microsoft.com/office/drawing/2014/main" id="{F3C1AD42-E679-476B-8D79-DC7F131340A2}"/>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7" name="正方形/長方形 566">
          <a:extLst>
            <a:ext uri="{FF2B5EF4-FFF2-40B4-BE49-F238E27FC236}">
              <a16:creationId xmlns:a16="http://schemas.microsoft.com/office/drawing/2014/main" id="{ACD0DCC5-03FF-4824-8CC9-0463F72735B3}"/>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8" name="正方形/長方形 567">
          <a:extLst>
            <a:ext uri="{FF2B5EF4-FFF2-40B4-BE49-F238E27FC236}">
              <a16:creationId xmlns:a16="http://schemas.microsoft.com/office/drawing/2014/main" id="{58E5C7CC-33F0-42DF-8058-E3B4559DBA65}"/>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9" name="正方形/長方形 568">
          <a:extLst>
            <a:ext uri="{FF2B5EF4-FFF2-40B4-BE49-F238E27FC236}">
              <a16:creationId xmlns:a16="http://schemas.microsoft.com/office/drawing/2014/main" id="{8F657300-66D1-4EFF-BE3D-7C7D60BFCC5A}"/>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0" name="正方形/長方形 569">
          <a:extLst>
            <a:ext uri="{FF2B5EF4-FFF2-40B4-BE49-F238E27FC236}">
              <a16:creationId xmlns:a16="http://schemas.microsoft.com/office/drawing/2014/main" id="{30D85F62-D508-421D-85B9-1C6EC8122766}"/>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1" name="正方形/長方形 570">
          <a:extLst>
            <a:ext uri="{FF2B5EF4-FFF2-40B4-BE49-F238E27FC236}">
              <a16:creationId xmlns:a16="http://schemas.microsoft.com/office/drawing/2014/main" id="{97E453F6-2C90-480D-A99A-62B621B5E4DB}"/>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2" name="正方形/長方形 571">
          <a:extLst>
            <a:ext uri="{FF2B5EF4-FFF2-40B4-BE49-F238E27FC236}">
              <a16:creationId xmlns:a16="http://schemas.microsoft.com/office/drawing/2014/main" id="{68BA2502-3550-4548-B355-EF1EEF97EFD9}"/>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3" name="正方形/長方形 572">
          <a:extLst>
            <a:ext uri="{FF2B5EF4-FFF2-40B4-BE49-F238E27FC236}">
              <a16:creationId xmlns:a16="http://schemas.microsoft.com/office/drawing/2014/main" id="{CD9F0B3E-2181-4AE8-BD80-D285F6A92728}"/>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4" name="テキスト ボックス 573">
          <a:extLst>
            <a:ext uri="{FF2B5EF4-FFF2-40B4-BE49-F238E27FC236}">
              <a16:creationId xmlns:a16="http://schemas.microsoft.com/office/drawing/2014/main" id="{B8A5CF35-FD93-40FC-8E08-778C5DD360BF}"/>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5" name="直線コネクタ 574">
          <a:extLst>
            <a:ext uri="{FF2B5EF4-FFF2-40B4-BE49-F238E27FC236}">
              <a16:creationId xmlns:a16="http://schemas.microsoft.com/office/drawing/2014/main" id="{28DCC07C-5B16-4A06-A7A9-3535E0567709}"/>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6" name="テキスト ボックス 575">
          <a:extLst>
            <a:ext uri="{FF2B5EF4-FFF2-40B4-BE49-F238E27FC236}">
              <a16:creationId xmlns:a16="http://schemas.microsoft.com/office/drawing/2014/main" id="{C2E67E39-F870-4423-85EB-0457A55135D8}"/>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130628</xdr:rowOff>
    </xdr:from>
    <xdr:to>
      <xdr:col>120</xdr:col>
      <xdr:colOff>114300</xdr:colOff>
      <xdr:row>64</xdr:row>
      <xdr:rowOff>130628</xdr:rowOff>
    </xdr:to>
    <xdr:cxnSp macro="">
      <xdr:nvCxnSpPr>
        <xdr:cNvPr id="577" name="直線コネクタ 576">
          <a:extLst>
            <a:ext uri="{FF2B5EF4-FFF2-40B4-BE49-F238E27FC236}">
              <a16:creationId xmlns:a16="http://schemas.microsoft.com/office/drawing/2014/main" id="{DC869DD0-74AF-4992-BC3D-EAC3C15AAA9E}"/>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78" name="テキスト ボックス 577">
          <a:extLst>
            <a:ext uri="{FF2B5EF4-FFF2-40B4-BE49-F238E27FC236}">
              <a16:creationId xmlns:a16="http://schemas.microsoft.com/office/drawing/2014/main" id="{F593CB4D-B438-45B6-93DC-C96CA38C964D}"/>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79" name="直線コネクタ 578">
          <a:extLst>
            <a:ext uri="{FF2B5EF4-FFF2-40B4-BE49-F238E27FC236}">
              <a16:creationId xmlns:a16="http://schemas.microsoft.com/office/drawing/2014/main" id="{37A0C52E-782F-4E56-B2E0-56DE22977021}"/>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80" name="テキスト ボックス 579">
          <a:extLst>
            <a:ext uri="{FF2B5EF4-FFF2-40B4-BE49-F238E27FC236}">
              <a16:creationId xmlns:a16="http://schemas.microsoft.com/office/drawing/2014/main" id="{A2C3E080-67FF-417C-AE6F-4601B410EED0}"/>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81" name="直線コネクタ 580">
          <a:extLst>
            <a:ext uri="{FF2B5EF4-FFF2-40B4-BE49-F238E27FC236}">
              <a16:creationId xmlns:a16="http://schemas.microsoft.com/office/drawing/2014/main" id="{77A87332-2196-40F9-89F2-E578AE786300}"/>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82" name="テキスト ボックス 581">
          <a:extLst>
            <a:ext uri="{FF2B5EF4-FFF2-40B4-BE49-F238E27FC236}">
              <a16:creationId xmlns:a16="http://schemas.microsoft.com/office/drawing/2014/main" id="{8F27C68A-CAD7-4F5F-99B1-9ADA91E02F91}"/>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83" name="直線コネクタ 582">
          <a:extLst>
            <a:ext uri="{FF2B5EF4-FFF2-40B4-BE49-F238E27FC236}">
              <a16:creationId xmlns:a16="http://schemas.microsoft.com/office/drawing/2014/main" id="{3B152382-FCE0-4405-8CED-E7D969FD293D}"/>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84" name="テキスト ボックス 583">
          <a:extLst>
            <a:ext uri="{FF2B5EF4-FFF2-40B4-BE49-F238E27FC236}">
              <a16:creationId xmlns:a16="http://schemas.microsoft.com/office/drawing/2014/main" id="{AB9E4DB9-9843-48F5-B197-6FCD42B72452}"/>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85" name="直線コネクタ 584">
          <a:extLst>
            <a:ext uri="{FF2B5EF4-FFF2-40B4-BE49-F238E27FC236}">
              <a16:creationId xmlns:a16="http://schemas.microsoft.com/office/drawing/2014/main" id="{EFF446C0-9A46-4C6E-950D-DCCC9E916112}"/>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86" name="テキスト ボックス 585">
          <a:extLst>
            <a:ext uri="{FF2B5EF4-FFF2-40B4-BE49-F238E27FC236}">
              <a16:creationId xmlns:a16="http://schemas.microsoft.com/office/drawing/2014/main" id="{69B83D5E-9D26-4A4D-836C-72D07EA4933C}"/>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87" name="直線コネクタ 586">
          <a:extLst>
            <a:ext uri="{FF2B5EF4-FFF2-40B4-BE49-F238E27FC236}">
              <a16:creationId xmlns:a16="http://schemas.microsoft.com/office/drawing/2014/main" id="{9A6A209E-2BC6-4EE9-B771-3D49F4AA17BB}"/>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588" name="テキスト ボックス 587">
          <a:extLst>
            <a:ext uri="{FF2B5EF4-FFF2-40B4-BE49-F238E27FC236}">
              <a16:creationId xmlns:a16="http://schemas.microsoft.com/office/drawing/2014/main" id="{138A76A9-41EC-40CD-B5E8-393595915A98}"/>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9" name="直線コネクタ 588">
          <a:extLst>
            <a:ext uri="{FF2B5EF4-FFF2-40B4-BE49-F238E27FC236}">
              <a16:creationId xmlns:a16="http://schemas.microsoft.com/office/drawing/2014/main" id="{C47CE04A-DB70-4A24-B142-F636C65542B3}"/>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90" name="テキスト ボックス 589">
          <a:extLst>
            <a:ext uri="{FF2B5EF4-FFF2-40B4-BE49-F238E27FC236}">
              <a16:creationId xmlns:a16="http://schemas.microsoft.com/office/drawing/2014/main" id="{C2DF58C1-CFAD-4729-BC85-B59A36FD859B}"/>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1" name="【学校施設】&#10;一人当たり面積グラフ枠">
          <a:extLst>
            <a:ext uri="{FF2B5EF4-FFF2-40B4-BE49-F238E27FC236}">
              <a16:creationId xmlns:a16="http://schemas.microsoft.com/office/drawing/2014/main" id="{1F3FEA79-D123-4214-AAEB-B6A662E417BF}"/>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76744</xdr:rowOff>
    </xdr:from>
    <xdr:to>
      <xdr:col>116</xdr:col>
      <xdr:colOff>62864</xdr:colOff>
      <xdr:row>64</xdr:row>
      <xdr:rowOff>19594</xdr:rowOff>
    </xdr:to>
    <xdr:cxnSp macro="">
      <xdr:nvCxnSpPr>
        <xdr:cNvPr id="592" name="直線コネクタ 591">
          <a:extLst>
            <a:ext uri="{FF2B5EF4-FFF2-40B4-BE49-F238E27FC236}">
              <a16:creationId xmlns:a16="http://schemas.microsoft.com/office/drawing/2014/main" id="{90FECBB4-D782-4074-9A32-93E09AAE2DD1}"/>
            </a:ext>
          </a:extLst>
        </xdr:cNvPr>
        <xdr:cNvCxnSpPr/>
      </xdr:nvCxnSpPr>
      <xdr:spPr>
        <a:xfrm flipV="1">
          <a:off x="22160864" y="9506494"/>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23421</xdr:rowOff>
    </xdr:from>
    <xdr:ext cx="469744" cy="259045"/>
    <xdr:sp macro="" textlink="">
      <xdr:nvSpPr>
        <xdr:cNvPr id="593" name="【学校施設】&#10;一人当たり面積最小値テキスト">
          <a:extLst>
            <a:ext uri="{FF2B5EF4-FFF2-40B4-BE49-F238E27FC236}">
              <a16:creationId xmlns:a16="http://schemas.microsoft.com/office/drawing/2014/main" id="{AD453807-7B23-4A97-8A3D-29DD4AF6D1E1}"/>
            </a:ext>
          </a:extLst>
        </xdr:cNvPr>
        <xdr:cNvSpPr txBox="1"/>
      </xdr:nvSpPr>
      <xdr:spPr>
        <a:xfrm>
          <a:off x="22199600" y="109962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19594</xdr:rowOff>
    </xdr:from>
    <xdr:to>
      <xdr:col>116</xdr:col>
      <xdr:colOff>152400</xdr:colOff>
      <xdr:row>64</xdr:row>
      <xdr:rowOff>19594</xdr:rowOff>
    </xdr:to>
    <xdr:cxnSp macro="">
      <xdr:nvCxnSpPr>
        <xdr:cNvPr id="594" name="直線コネクタ 593">
          <a:extLst>
            <a:ext uri="{FF2B5EF4-FFF2-40B4-BE49-F238E27FC236}">
              <a16:creationId xmlns:a16="http://schemas.microsoft.com/office/drawing/2014/main" id="{6A7471FA-6C60-4CD0-8D41-2EE3F533F8E3}"/>
            </a:ext>
          </a:extLst>
        </xdr:cNvPr>
        <xdr:cNvCxnSpPr/>
      </xdr:nvCxnSpPr>
      <xdr:spPr>
        <a:xfrm>
          <a:off x="22072600" y="109923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23421</xdr:rowOff>
    </xdr:from>
    <xdr:ext cx="469744" cy="259045"/>
    <xdr:sp macro="" textlink="">
      <xdr:nvSpPr>
        <xdr:cNvPr id="595" name="【学校施設】&#10;一人当たり面積最大値テキスト">
          <a:extLst>
            <a:ext uri="{FF2B5EF4-FFF2-40B4-BE49-F238E27FC236}">
              <a16:creationId xmlns:a16="http://schemas.microsoft.com/office/drawing/2014/main" id="{F9F81C32-B365-4D55-B68A-0398FFA80B4D}"/>
            </a:ext>
          </a:extLst>
        </xdr:cNvPr>
        <xdr:cNvSpPr txBox="1"/>
      </xdr:nvSpPr>
      <xdr:spPr>
        <a:xfrm>
          <a:off x="22199600" y="9281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76744</xdr:rowOff>
    </xdr:from>
    <xdr:to>
      <xdr:col>116</xdr:col>
      <xdr:colOff>152400</xdr:colOff>
      <xdr:row>55</xdr:row>
      <xdr:rowOff>76744</xdr:rowOff>
    </xdr:to>
    <xdr:cxnSp macro="">
      <xdr:nvCxnSpPr>
        <xdr:cNvPr id="596" name="直線コネクタ 595">
          <a:extLst>
            <a:ext uri="{FF2B5EF4-FFF2-40B4-BE49-F238E27FC236}">
              <a16:creationId xmlns:a16="http://schemas.microsoft.com/office/drawing/2014/main" id="{A9EF9BA0-070F-4FCD-9334-AA0A6CFCC74C}"/>
            </a:ext>
          </a:extLst>
        </xdr:cNvPr>
        <xdr:cNvCxnSpPr/>
      </xdr:nvCxnSpPr>
      <xdr:spPr>
        <a:xfrm>
          <a:off x="22072600" y="9506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59</xdr:row>
      <xdr:rowOff>119760</xdr:rowOff>
    </xdr:from>
    <xdr:ext cx="469744" cy="259045"/>
    <xdr:sp macro="" textlink="">
      <xdr:nvSpPr>
        <xdr:cNvPr id="597" name="【学校施設】&#10;一人当たり面積平均値テキスト">
          <a:extLst>
            <a:ext uri="{FF2B5EF4-FFF2-40B4-BE49-F238E27FC236}">
              <a16:creationId xmlns:a16="http://schemas.microsoft.com/office/drawing/2014/main" id="{AD5CA5A4-4AD8-478E-A1C3-CD9A8BB27D97}"/>
            </a:ext>
          </a:extLst>
        </xdr:cNvPr>
        <xdr:cNvSpPr txBox="1"/>
      </xdr:nvSpPr>
      <xdr:spPr>
        <a:xfrm>
          <a:off x="22199600" y="1023531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141333</xdr:rowOff>
    </xdr:from>
    <xdr:to>
      <xdr:col>116</xdr:col>
      <xdr:colOff>114300</xdr:colOff>
      <xdr:row>60</xdr:row>
      <xdr:rowOff>71483</xdr:rowOff>
    </xdr:to>
    <xdr:sp macro="" textlink="">
      <xdr:nvSpPr>
        <xdr:cNvPr id="598" name="フローチャート: 判断 597">
          <a:extLst>
            <a:ext uri="{FF2B5EF4-FFF2-40B4-BE49-F238E27FC236}">
              <a16:creationId xmlns:a16="http://schemas.microsoft.com/office/drawing/2014/main" id="{05CBF15F-6E17-4C81-A26C-E9227DFC2C37}"/>
            </a:ext>
          </a:extLst>
        </xdr:cNvPr>
        <xdr:cNvSpPr/>
      </xdr:nvSpPr>
      <xdr:spPr>
        <a:xfrm>
          <a:off x="22110700" y="102568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59</xdr:row>
      <xdr:rowOff>154396</xdr:rowOff>
    </xdr:from>
    <xdr:to>
      <xdr:col>112</xdr:col>
      <xdr:colOff>38100</xdr:colOff>
      <xdr:row>60</xdr:row>
      <xdr:rowOff>84546</xdr:rowOff>
    </xdr:to>
    <xdr:sp macro="" textlink="">
      <xdr:nvSpPr>
        <xdr:cNvPr id="599" name="フローチャート: 判断 598">
          <a:extLst>
            <a:ext uri="{FF2B5EF4-FFF2-40B4-BE49-F238E27FC236}">
              <a16:creationId xmlns:a16="http://schemas.microsoft.com/office/drawing/2014/main" id="{1D1F39C5-1AF3-4A4E-9C49-55599DBCA3DE}"/>
            </a:ext>
          </a:extLst>
        </xdr:cNvPr>
        <xdr:cNvSpPr/>
      </xdr:nvSpPr>
      <xdr:spPr>
        <a:xfrm>
          <a:off x="21272500" y="102699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59</xdr:row>
      <xdr:rowOff>165281</xdr:rowOff>
    </xdr:from>
    <xdr:to>
      <xdr:col>107</xdr:col>
      <xdr:colOff>101600</xdr:colOff>
      <xdr:row>60</xdr:row>
      <xdr:rowOff>95431</xdr:rowOff>
    </xdr:to>
    <xdr:sp macro="" textlink="">
      <xdr:nvSpPr>
        <xdr:cNvPr id="600" name="フローチャート: 判断 599">
          <a:extLst>
            <a:ext uri="{FF2B5EF4-FFF2-40B4-BE49-F238E27FC236}">
              <a16:creationId xmlns:a16="http://schemas.microsoft.com/office/drawing/2014/main" id="{465E8075-9B68-47BA-A6AC-581553C1EDB4}"/>
            </a:ext>
          </a:extLst>
        </xdr:cNvPr>
        <xdr:cNvSpPr/>
      </xdr:nvSpPr>
      <xdr:spPr>
        <a:xfrm>
          <a:off x="20383500" y="10280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59</xdr:row>
      <xdr:rowOff>163104</xdr:rowOff>
    </xdr:from>
    <xdr:to>
      <xdr:col>102</xdr:col>
      <xdr:colOff>165100</xdr:colOff>
      <xdr:row>60</xdr:row>
      <xdr:rowOff>93254</xdr:rowOff>
    </xdr:to>
    <xdr:sp macro="" textlink="">
      <xdr:nvSpPr>
        <xdr:cNvPr id="601" name="フローチャート: 判断 600">
          <a:extLst>
            <a:ext uri="{FF2B5EF4-FFF2-40B4-BE49-F238E27FC236}">
              <a16:creationId xmlns:a16="http://schemas.microsoft.com/office/drawing/2014/main" id="{F73642C6-B013-4A42-BA49-548AAB3F4168}"/>
            </a:ext>
          </a:extLst>
        </xdr:cNvPr>
        <xdr:cNvSpPr/>
      </xdr:nvSpPr>
      <xdr:spPr>
        <a:xfrm>
          <a:off x="19494500" y="10278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7983</xdr:rowOff>
    </xdr:from>
    <xdr:to>
      <xdr:col>98</xdr:col>
      <xdr:colOff>38100</xdr:colOff>
      <xdr:row>60</xdr:row>
      <xdr:rowOff>109583</xdr:rowOff>
    </xdr:to>
    <xdr:sp macro="" textlink="">
      <xdr:nvSpPr>
        <xdr:cNvPr id="602" name="フローチャート: 判断 601">
          <a:extLst>
            <a:ext uri="{FF2B5EF4-FFF2-40B4-BE49-F238E27FC236}">
              <a16:creationId xmlns:a16="http://schemas.microsoft.com/office/drawing/2014/main" id="{9E919CB3-6BB7-44FC-B64E-79E7D94BDF83}"/>
            </a:ext>
          </a:extLst>
        </xdr:cNvPr>
        <xdr:cNvSpPr/>
      </xdr:nvSpPr>
      <xdr:spPr>
        <a:xfrm>
          <a:off x="18605500" y="10294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AE4BC849-4668-43E0-9FF9-17BFD5C1F1B7}"/>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C5C1F80A-237C-48B6-BA2F-4FF29721B40B}"/>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6507FB3C-C737-44F0-A085-FF3AC9C3E748}"/>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6" name="テキスト ボックス 605">
          <a:extLst>
            <a:ext uri="{FF2B5EF4-FFF2-40B4-BE49-F238E27FC236}">
              <a16:creationId xmlns:a16="http://schemas.microsoft.com/office/drawing/2014/main" id="{99C8C9A5-D698-40C5-B868-2496004B9D9B}"/>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7" name="テキスト ボックス 606">
          <a:extLst>
            <a:ext uri="{FF2B5EF4-FFF2-40B4-BE49-F238E27FC236}">
              <a16:creationId xmlns:a16="http://schemas.microsoft.com/office/drawing/2014/main" id="{2A16388F-8CFB-49FF-85B9-48D9DE56BB95}"/>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105954</xdr:rowOff>
    </xdr:from>
    <xdr:to>
      <xdr:col>116</xdr:col>
      <xdr:colOff>114300</xdr:colOff>
      <xdr:row>59</xdr:row>
      <xdr:rowOff>36104</xdr:rowOff>
    </xdr:to>
    <xdr:sp macro="" textlink="">
      <xdr:nvSpPr>
        <xdr:cNvPr id="608" name="楕円 607">
          <a:extLst>
            <a:ext uri="{FF2B5EF4-FFF2-40B4-BE49-F238E27FC236}">
              <a16:creationId xmlns:a16="http://schemas.microsoft.com/office/drawing/2014/main" id="{6A7E86BC-B577-4709-AC66-FBACFF082FB7}"/>
            </a:ext>
          </a:extLst>
        </xdr:cNvPr>
        <xdr:cNvSpPr/>
      </xdr:nvSpPr>
      <xdr:spPr>
        <a:xfrm>
          <a:off x="22110700" y="10050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57</xdr:row>
      <xdr:rowOff>128831</xdr:rowOff>
    </xdr:from>
    <xdr:ext cx="469744" cy="259045"/>
    <xdr:sp macro="" textlink="">
      <xdr:nvSpPr>
        <xdr:cNvPr id="609" name="【学校施設】&#10;一人当たり面積該当値テキスト">
          <a:extLst>
            <a:ext uri="{FF2B5EF4-FFF2-40B4-BE49-F238E27FC236}">
              <a16:creationId xmlns:a16="http://schemas.microsoft.com/office/drawing/2014/main" id="{E87B5130-7AD5-4FF6-BF59-BE6551D2DD59}"/>
            </a:ext>
          </a:extLst>
        </xdr:cNvPr>
        <xdr:cNvSpPr txBox="1"/>
      </xdr:nvSpPr>
      <xdr:spPr>
        <a:xfrm>
          <a:off x="22199600" y="99014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113574</xdr:rowOff>
    </xdr:from>
    <xdr:to>
      <xdr:col>112</xdr:col>
      <xdr:colOff>38100</xdr:colOff>
      <xdr:row>59</xdr:row>
      <xdr:rowOff>43724</xdr:rowOff>
    </xdr:to>
    <xdr:sp macro="" textlink="">
      <xdr:nvSpPr>
        <xdr:cNvPr id="610" name="楕円 609">
          <a:extLst>
            <a:ext uri="{FF2B5EF4-FFF2-40B4-BE49-F238E27FC236}">
              <a16:creationId xmlns:a16="http://schemas.microsoft.com/office/drawing/2014/main" id="{0A22E9DC-1361-498E-A1A6-F30D8447FBEB}"/>
            </a:ext>
          </a:extLst>
        </xdr:cNvPr>
        <xdr:cNvSpPr/>
      </xdr:nvSpPr>
      <xdr:spPr>
        <a:xfrm>
          <a:off x="21272500" y="10057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58</xdr:row>
      <xdr:rowOff>156754</xdr:rowOff>
    </xdr:from>
    <xdr:to>
      <xdr:col>116</xdr:col>
      <xdr:colOff>63500</xdr:colOff>
      <xdr:row>58</xdr:row>
      <xdr:rowOff>164374</xdr:rowOff>
    </xdr:to>
    <xdr:cxnSp macro="">
      <xdr:nvCxnSpPr>
        <xdr:cNvPr id="611" name="直線コネクタ 610">
          <a:extLst>
            <a:ext uri="{FF2B5EF4-FFF2-40B4-BE49-F238E27FC236}">
              <a16:creationId xmlns:a16="http://schemas.microsoft.com/office/drawing/2014/main" id="{F5B7DE50-AEED-4F58-A212-B6E7067F0F9E}"/>
            </a:ext>
          </a:extLst>
        </xdr:cNvPr>
        <xdr:cNvCxnSpPr/>
      </xdr:nvCxnSpPr>
      <xdr:spPr>
        <a:xfrm flipV="1">
          <a:off x="21323300" y="10100854"/>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59</xdr:row>
      <xdr:rowOff>130447</xdr:rowOff>
    </xdr:from>
    <xdr:to>
      <xdr:col>107</xdr:col>
      <xdr:colOff>101600</xdr:colOff>
      <xdr:row>60</xdr:row>
      <xdr:rowOff>60597</xdr:rowOff>
    </xdr:to>
    <xdr:sp macro="" textlink="">
      <xdr:nvSpPr>
        <xdr:cNvPr id="612" name="楕円 611">
          <a:extLst>
            <a:ext uri="{FF2B5EF4-FFF2-40B4-BE49-F238E27FC236}">
              <a16:creationId xmlns:a16="http://schemas.microsoft.com/office/drawing/2014/main" id="{E50286F6-D364-40B6-999C-0B97057720EF}"/>
            </a:ext>
          </a:extLst>
        </xdr:cNvPr>
        <xdr:cNvSpPr/>
      </xdr:nvSpPr>
      <xdr:spPr>
        <a:xfrm>
          <a:off x="20383500" y="10245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164374</xdr:rowOff>
    </xdr:from>
    <xdr:to>
      <xdr:col>111</xdr:col>
      <xdr:colOff>177800</xdr:colOff>
      <xdr:row>60</xdr:row>
      <xdr:rowOff>9797</xdr:rowOff>
    </xdr:to>
    <xdr:cxnSp macro="">
      <xdr:nvCxnSpPr>
        <xdr:cNvPr id="613" name="直線コネクタ 612">
          <a:extLst>
            <a:ext uri="{FF2B5EF4-FFF2-40B4-BE49-F238E27FC236}">
              <a16:creationId xmlns:a16="http://schemas.microsoft.com/office/drawing/2014/main" id="{C16D5B3E-74D4-464B-9F0A-2A22FCE6056C}"/>
            </a:ext>
          </a:extLst>
        </xdr:cNvPr>
        <xdr:cNvCxnSpPr/>
      </xdr:nvCxnSpPr>
      <xdr:spPr>
        <a:xfrm flipV="1">
          <a:off x="20434300" y="10108474"/>
          <a:ext cx="889000" cy="1883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62412</xdr:rowOff>
    </xdr:from>
    <xdr:to>
      <xdr:col>102</xdr:col>
      <xdr:colOff>165100</xdr:colOff>
      <xdr:row>60</xdr:row>
      <xdr:rowOff>164012</xdr:rowOff>
    </xdr:to>
    <xdr:sp macro="" textlink="">
      <xdr:nvSpPr>
        <xdr:cNvPr id="614" name="楕円 613">
          <a:extLst>
            <a:ext uri="{FF2B5EF4-FFF2-40B4-BE49-F238E27FC236}">
              <a16:creationId xmlns:a16="http://schemas.microsoft.com/office/drawing/2014/main" id="{8C8E5663-8B85-4A3F-8833-2C0D4C34F7CE}"/>
            </a:ext>
          </a:extLst>
        </xdr:cNvPr>
        <xdr:cNvSpPr/>
      </xdr:nvSpPr>
      <xdr:spPr>
        <a:xfrm>
          <a:off x="19494500" y="10349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9797</xdr:rowOff>
    </xdr:from>
    <xdr:to>
      <xdr:col>107</xdr:col>
      <xdr:colOff>50800</xdr:colOff>
      <xdr:row>60</xdr:row>
      <xdr:rowOff>113212</xdr:rowOff>
    </xdr:to>
    <xdr:cxnSp macro="">
      <xdr:nvCxnSpPr>
        <xdr:cNvPr id="615" name="直線コネクタ 614">
          <a:extLst>
            <a:ext uri="{FF2B5EF4-FFF2-40B4-BE49-F238E27FC236}">
              <a16:creationId xmlns:a16="http://schemas.microsoft.com/office/drawing/2014/main" id="{1B9FA5DE-CF50-4F52-9826-3908B258643A}"/>
            </a:ext>
          </a:extLst>
        </xdr:cNvPr>
        <xdr:cNvCxnSpPr/>
      </xdr:nvCxnSpPr>
      <xdr:spPr>
        <a:xfrm flipV="1">
          <a:off x="19545300" y="10296797"/>
          <a:ext cx="889000" cy="1034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60</xdr:row>
      <xdr:rowOff>63500</xdr:rowOff>
    </xdr:from>
    <xdr:to>
      <xdr:col>98</xdr:col>
      <xdr:colOff>38100</xdr:colOff>
      <xdr:row>60</xdr:row>
      <xdr:rowOff>165100</xdr:rowOff>
    </xdr:to>
    <xdr:sp macro="" textlink="">
      <xdr:nvSpPr>
        <xdr:cNvPr id="616" name="楕円 615">
          <a:extLst>
            <a:ext uri="{FF2B5EF4-FFF2-40B4-BE49-F238E27FC236}">
              <a16:creationId xmlns:a16="http://schemas.microsoft.com/office/drawing/2014/main" id="{98A490E1-3A8B-469B-82FB-047E8BC9D040}"/>
            </a:ext>
          </a:extLst>
        </xdr:cNvPr>
        <xdr:cNvSpPr/>
      </xdr:nvSpPr>
      <xdr:spPr>
        <a:xfrm>
          <a:off x="18605500" y="1035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60</xdr:row>
      <xdr:rowOff>113212</xdr:rowOff>
    </xdr:from>
    <xdr:to>
      <xdr:col>102</xdr:col>
      <xdr:colOff>114300</xdr:colOff>
      <xdr:row>60</xdr:row>
      <xdr:rowOff>114300</xdr:rowOff>
    </xdr:to>
    <xdr:cxnSp macro="">
      <xdr:nvCxnSpPr>
        <xdr:cNvPr id="617" name="直線コネクタ 616">
          <a:extLst>
            <a:ext uri="{FF2B5EF4-FFF2-40B4-BE49-F238E27FC236}">
              <a16:creationId xmlns:a16="http://schemas.microsoft.com/office/drawing/2014/main" id="{3979FC21-89BF-470F-BBBB-AA8149D2B013}"/>
            </a:ext>
          </a:extLst>
        </xdr:cNvPr>
        <xdr:cNvCxnSpPr/>
      </xdr:nvCxnSpPr>
      <xdr:spPr>
        <a:xfrm flipV="1">
          <a:off x="18656300" y="10400212"/>
          <a:ext cx="889000" cy="1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75673</xdr:rowOff>
    </xdr:from>
    <xdr:ext cx="469744" cy="259045"/>
    <xdr:sp macro="" textlink="">
      <xdr:nvSpPr>
        <xdr:cNvPr id="618" name="n_1aveValue【学校施設】&#10;一人当たり面積">
          <a:extLst>
            <a:ext uri="{FF2B5EF4-FFF2-40B4-BE49-F238E27FC236}">
              <a16:creationId xmlns:a16="http://schemas.microsoft.com/office/drawing/2014/main" id="{3CB1802E-38BF-400E-8A4E-9510C1E25F52}"/>
            </a:ext>
          </a:extLst>
        </xdr:cNvPr>
        <xdr:cNvSpPr txBox="1"/>
      </xdr:nvSpPr>
      <xdr:spPr>
        <a:xfrm>
          <a:off x="21075727" y="103626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86558</xdr:rowOff>
    </xdr:from>
    <xdr:ext cx="469744" cy="259045"/>
    <xdr:sp macro="" textlink="">
      <xdr:nvSpPr>
        <xdr:cNvPr id="619" name="n_2aveValue【学校施設】&#10;一人当たり面積">
          <a:extLst>
            <a:ext uri="{FF2B5EF4-FFF2-40B4-BE49-F238E27FC236}">
              <a16:creationId xmlns:a16="http://schemas.microsoft.com/office/drawing/2014/main" id="{6130711D-06C1-4FED-ABFC-63B82A681765}"/>
            </a:ext>
          </a:extLst>
        </xdr:cNvPr>
        <xdr:cNvSpPr txBox="1"/>
      </xdr:nvSpPr>
      <xdr:spPr>
        <a:xfrm>
          <a:off x="20199427" y="103735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109781</xdr:rowOff>
    </xdr:from>
    <xdr:ext cx="469744" cy="259045"/>
    <xdr:sp macro="" textlink="">
      <xdr:nvSpPr>
        <xdr:cNvPr id="620" name="n_3aveValue【学校施設】&#10;一人当たり面積">
          <a:extLst>
            <a:ext uri="{FF2B5EF4-FFF2-40B4-BE49-F238E27FC236}">
              <a16:creationId xmlns:a16="http://schemas.microsoft.com/office/drawing/2014/main" id="{03441376-68A8-4B60-B660-4057A4136276}"/>
            </a:ext>
          </a:extLst>
        </xdr:cNvPr>
        <xdr:cNvSpPr txBox="1"/>
      </xdr:nvSpPr>
      <xdr:spPr>
        <a:xfrm>
          <a:off x="19310427" y="100538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58</xdr:row>
      <xdr:rowOff>126110</xdr:rowOff>
    </xdr:from>
    <xdr:ext cx="469744" cy="259045"/>
    <xdr:sp macro="" textlink="">
      <xdr:nvSpPr>
        <xdr:cNvPr id="621" name="n_4aveValue【学校施設】&#10;一人当たり面積">
          <a:extLst>
            <a:ext uri="{FF2B5EF4-FFF2-40B4-BE49-F238E27FC236}">
              <a16:creationId xmlns:a16="http://schemas.microsoft.com/office/drawing/2014/main" id="{A53AE232-FB85-41D7-8BF0-116418D95736}"/>
            </a:ext>
          </a:extLst>
        </xdr:cNvPr>
        <xdr:cNvSpPr txBox="1"/>
      </xdr:nvSpPr>
      <xdr:spPr>
        <a:xfrm>
          <a:off x="18421427" y="100702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57</xdr:row>
      <xdr:rowOff>60251</xdr:rowOff>
    </xdr:from>
    <xdr:ext cx="469744" cy="259045"/>
    <xdr:sp macro="" textlink="">
      <xdr:nvSpPr>
        <xdr:cNvPr id="622" name="n_1mainValue【学校施設】&#10;一人当たり面積">
          <a:extLst>
            <a:ext uri="{FF2B5EF4-FFF2-40B4-BE49-F238E27FC236}">
              <a16:creationId xmlns:a16="http://schemas.microsoft.com/office/drawing/2014/main" id="{1DC28755-6313-4BD2-AB45-B8E28D6F03D0}"/>
            </a:ext>
          </a:extLst>
        </xdr:cNvPr>
        <xdr:cNvSpPr txBox="1"/>
      </xdr:nvSpPr>
      <xdr:spPr>
        <a:xfrm>
          <a:off x="21075727" y="98329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77124</xdr:rowOff>
    </xdr:from>
    <xdr:ext cx="469744" cy="259045"/>
    <xdr:sp macro="" textlink="">
      <xdr:nvSpPr>
        <xdr:cNvPr id="623" name="n_2mainValue【学校施設】&#10;一人当たり面積">
          <a:extLst>
            <a:ext uri="{FF2B5EF4-FFF2-40B4-BE49-F238E27FC236}">
              <a16:creationId xmlns:a16="http://schemas.microsoft.com/office/drawing/2014/main" id="{00E02BEA-E5FF-40E5-9A65-5AE9CF373248}"/>
            </a:ext>
          </a:extLst>
        </xdr:cNvPr>
        <xdr:cNvSpPr txBox="1"/>
      </xdr:nvSpPr>
      <xdr:spPr>
        <a:xfrm>
          <a:off x="20199427" y="100212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155139</xdr:rowOff>
    </xdr:from>
    <xdr:ext cx="469744" cy="259045"/>
    <xdr:sp macro="" textlink="">
      <xdr:nvSpPr>
        <xdr:cNvPr id="624" name="n_3mainValue【学校施設】&#10;一人当たり面積">
          <a:extLst>
            <a:ext uri="{FF2B5EF4-FFF2-40B4-BE49-F238E27FC236}">
              <a16:creationId xmlns:a16="http://schemas.microsoft.com/office/drawing/2014/main" id="{85F3E776-3936-40D2-9512-98CA0A472485}"/>
            </a:ext>
          </a:extLst>
        </xdr:cNvPr>
        <xdr:cNvSpPr txBox="1"/>
      </xdr:nvSpPr>
      <xdr:spPr>
        <a:xfrm>
          <a:off x="19310427" y="104421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156227</xdr:rowOff>
    </xdr:from>
    <xdr:ext cx="469744" cy="259045"/>
    <xdr:sp macro="" textlink="">
      <xdr:nvSpPr>
        <xdr:cNvPr id="625" name="n_4mainValue【学校施設】&#10;一人当たり面積">
          <a:extLst>
            <a:ext uri="{FF2B5EF4-FFF2-40B4-BE49-F238E27FC236}">
              <a16:creationId xmlns:a16="http://schemas.microsoft.com/office/drawing/2014/main" id="{CCBC372F-607A-40DE-BF3B-5C975798A89C}"/>
            </a:ext>
          </a:extLst>
        </xdr:cNvPr>
        <xdr:cNvSpPr txBox="1"/>
      </xdr:nvSpPr>
      <xdr:spPr>
        <a:xfrm>
          <a:off x="18421427" y="10443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6" name="正方形/長方形 625">
          <a:extLst>
            <a:ext uri="{FF2B5EF4-FFF2-40B4-BE49-F238E27FC236}">
              <a16:creationId xmlns:a16="http://schemas.microsoft.com/office/drawing/2014/main" id="{DE60CA06-F392-4198-8618-F1520751E8DE}"/>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7" name="正方形/長方形 626">
          <a:extLst>
            <a:ext uri="{FF2B5EF4-FFF2-40B4-BE49-F238E27FC236}">
              <a16:creationId xmlns:a16="http://schemas.microsoft.com/office/drawing/2014/main" id="{6B4C1D1D-F2D1-443E-9A50-B2F4DA88B397}"/>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8" name="正方形/長方形 627">
          <a:extLst>
            <a:ext uri="{FF2B5EF4-FFF2-40B4-BE49-F238E27FC236}">
              <a16:creationId xmlns:a16="http://schemas.microsoft.com/office/drawing/2014/main" id="{3799F5C5-916C-4982-857F-EF7239FB5A69}"/>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9" name="正方形/長方形 628">
          <a:extLst>
            <a:ext uri="{FF2B5EF4-FFF2-40B4-BE49-F238E27FC236}">
              <a16:creationId xmlns:a16="http://schemas.microsoft.com/office/drawing/2014/main" id="{486D9C69-C12E-438C-B99F-24CA9C4D778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0" name="正方形/長方形 629">
          <a:extLst>
            <a:ext uri="{FF2B5EF4-FFF2-40B4-BE49-F238E27FC236}">
              <a16:creationId xmlns:a16="http://schemas.microsoft.com/office/drawing/2014/main" id="{D324DFA9-71A1-4ED1-9831-E748C479614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1" name="正方形/長方形 630">
          <a:extLst>
            <a:ext uri="{FF2B5EF4-FFF2-40B4-BE49-F238E27FC236}">
              <a16:creationId xmlns:a16="http://schemas.microsoft.com/office/drawing/2014/main" id="{F82DEBDC-4400-4D68-8216-1A9A8F006A0B}"/>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2" name="正方形/長方形 631">
          <a:extLst>
            <a:ext uri="{FF2B5EF4-FFF2-40B4-BE49-F238E27FC236}">
              <a16:creationId xmlns:a16="http://schemas.microsoft.com/office/drawing/2014/main" id="{7B7AD70B-F59A-4447-9189-A1F3A37F27CA}"/>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3" name="正方形/長方形 632">
          <a:extLst>
            <a:ext uri="{FF2B5EF4-FFF2-40B4-BE49-F238E27FC236}">
              <a16:creationId xmlns:a16="http://schemas.microsoft.com/office/drawing/2014/main" id="{DCCDA4D4-4030-47C1-80DE-3859497CB773}"/>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4" name="テキスト ボックス 633">
          <a:extLst>
            <a:ext uri="{FF2B5EF4-FFF2-40B4-BE49-F238E27FC236}">
              <a16:creationId xmlns:a16="http://schemas.microsoft.com/office/drawing/2014/main" id="{70B138DD-975C-45B6-B50D-2C6DC1571C27}"/>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5" name="直線コネクタ 634">
          <a:extLst>
            <a:ext uri="{FF2B5EF4-FFF2-40B4-BE49-F238E27FC236}">
              <a16:creationId xmlns:a16="http://schemas.microsoft.com/office/drawing/2014/main" id="{4365FA6C-160F-4C82-B7CC-88F7FD4C10B7}"/>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6" name="テキスト ボックス 635">
          <a:extLst>
            <a:ext uri="{FF2B5EF4-FFF2-40B4-BE49-F238E27FC236}">
              <a16:creationId xmlns:a16="http://schemas.microsoft.com/office/drawing/2014/main" id="{D4F83BEF-F6EA-49B5-9240-87F131CFD492}"/>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637" name="直線コネクタ 636">
          <a:extLst>
            <a:ext uri="{FF2B5EF4-FFF2-40B4-BE49-F238E27FC236}">
              <a16:creationId xmlns:a16="http://schemas.microsoft.com/office/drawing/2014/main" id="{51CA4672-5977-4B71-AC6B-8239AB7B66E5}"/>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638" name="テキスト ボックス 637">
          <a:extLst>
            <a:ext uri="{FF2B5EF4-FFF2-40B4-BE49-F238E27FC236}">
              <a16:creationId xmlns:a16="http://schemas.microsoft.com/office/drawing/2014/main" id="{9B123A90-AB59-4801-A6A1-4F6C7E2ABE19}"/>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639" name="直線コネクタ 638">
          <a:extLst>
            <a:ext uri="{FF2B5EF4-FFF2-40B4-BE49-F238E27FC236}">
              <a16:creationId xmlns:a16="http://schemas.microsoft.com/office/drawing/2014/main" id="{F8607848-054B-4026-803B-0688DE59A5FE}"/>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640" name="テキスト ボックス 639">
          <a:extLst>
            <a:ext uri="{FF2B5EF4-FFF2-40B4-BE49-F238E27FC236}">
              <a16:creationId xmlns:a16="http://schemas.microsoft.com/office/drawing/2014/main" id="{2A93E5FD-D949-4CA2-9752-2B6A66E09751}"/>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641" name="直線コネクタ 640">
          <a:extLst>
            <a:ext uri="{FF2B5EF4-FFF2-40B4-BE49-F238E27FC236}">
              <a16:creationId xmlns:a16="http://schemas.microsoft.com/office/drawing/2014/main" id="{B6453937-2AA0-4125-86EF-30C617A6A03D}"/>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642" name="テキスト ボックス 641">
          <a:extLst>
            <a:ext uri="{FF2B5EF4-FFF2-40B4-BE49-F238E27FC236}">
              <a16:creationId xmlns:a16="http://schemas.microsoft.com/office/drawing/2014/main" id="{B061254D-8CCE-4B2C-A561-7636D601FD24}"/>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643" name="直線コネクタ 642">
          <a:extLst>
            <a:ext uri="{FF2B5EF4-FFF2-40B4-BE49-F238E27FC236}">
              <a16:creationId xmlns:a16="http://schemas.microsoft.com/office/drawing/2014/main" id="{3D7C92C6-6C1B-4237-9DEF-F31AE1E805A4}"/>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644" name="テキスト ボックス 643">
          <a:extLst>
            <a:ext uri="{FF2B5EF4-FFF2-40B4-BE49-F238E27FC236}">
              <a16:creationId xmlns:a16="http://schemas.microsoft.com/office/drawing/2014/main" id="{A3F4E39A-C326-4E3D-847B-9A39884E8237}"/>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645" name="直線コネクタ 644">
          <a:extLst>
            <a:ext uri="{FF2B5EF4-FFF2-40B4-BE49-F238E27FC236}">
              <a16:creationId xmlns:a16="http://schemas.microsoft.com/office/drawing/2014/main" id="{41C38408-9EB5-40DC-8ED3-8D0284832AC8}"/>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646" name="テキスト ボックス 645">
          <a:extLst>
            <a:ext uri="{FF2B5EF4-FFF2-40B4-BE49-F238E27FC236}">
              <a16:creationId xmlns:a16="http://schemas.microsoft.com/office/drawing/2014/main" id="{72410FEB-2CCD-409F-816D-E66091761743}"/>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7" name="直線コネクタ 646">
          <a:extLst>
            <a:ext uri="{FF2B5EF4-FFF2-40B4-BE49-F238E27FC236}">
              <a16:creationId xmlns:a16="http://schemas.microsoft.com/office/drawing/2014/main" id="{001E18CD-CB8D-46A3-8E34-86D6375358C2}"/>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48" name="テキスト ボックス 647">
          <a:extLst>
            <a:ext uri="{FF2B5EF4-FFF2-40B4-BE49-F238E27FC236}">
              <a16:creationId xmlns:a16="http://schemas.microsoft.com/office/drawing/2014/main" id="{09A2E492-C1CD-4176-A1F2-63964AA2C9ED}"/>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49" name="【児童館】&#10;有形固定資産減価償却率グラフ枠">
          <a:extLst>
            <a:ext uri="{FF2B5EF4-FFF2-40B4-BE49-F238E27FC236}">
              <a16:creationId xmlns:a16="http://schemas.microsoft.com/office/drawing/2014/main" id="{6C32086B-1163-4535-89B8-E65B311E867D}"/>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123825</xdr:rowOff>
    </xdr:from>
    <xdr:to>
      <xdr:col>85</xdr:col>
      <xdr:colOff>126364</xdr:colOff>
      <xdr:row>86</xdr:row>
      <xdr:rowOff>114300</xdr:rowOff>
    </xdr:to>
    <xdr:cxnSp macro="">
      <xdr:nvCxnSpPr>
        <xdr:cNvPr id="650" name="直線コネクタ 649">
          <a:extLst>
            <a:ext uri="{FF2B5EF4-FFF2-40B4-BE49-F238E27FC236}">
              <a16:creationId xmlns:a16="http://schemas.microsoft.com/office/drawing/2014/main" id="{46051138-CCBC-451E-B683-DFC17812B0FE}"/>
            </a:ext>
          </a:extLst>
        </xdr:cNvPr>
        <xdr:cNvCxnSpPr/>
      </xdr:nvCxnSpPr>
      <xdr:spPr>
        <a:xfrm flipV="1">
          <a:off x="16318864" y="13325475"/>
          <a:ext cx="0" cy="15335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651" name="【児童館】&#10;有形固定資産減価償却率最小値テキスト">
          <a:extLst>
            <a:ext uri="{FF2B5EF4-FFF2-40B4-BE49-F238E27FC236}">
              <a16:creationId xmlns:a16="http://schemas.microsoft.com/office/drawing/2014/main" id="{982B73C3-4DED-461F-8885-D5DCA08522A2}"/>
            </a:ext>
          </a:extLst>
        </xdr:cNvPr>
        <xdr:cNvSpPr txBox="1"/>
      </xdr:nvSpPr>
      <xdr:spPr>
        <a:xfrm>
          <a:off x="16357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652" name="直線コネクタ 651">
          <a:extLst>
            <a:ext uri="{FF2B5EF4-FFF2-40B4-BE49-F238E27FC236}">
              <a16:creationId xmlns:a16="http://schemas.microsoft.com/office/drawing/2014/main" id="{8F82B6D1-D444-4201-9D26-AC55293839AD}"/>
            </a:ext>
          </a:extLst>
        </xdr:cNvPr>
        <xdr:cNvCxnSpPr/>
      </xdr:nvCxnSpPr>
      <xdr:spPr>
        <a:xfrm>
          <a:off x="16230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70502</xdr:rowOff>
    </xdr:from>
    <xdr:ext cx="405111" cy="259045"/>
    <xdr:sp macro="" textlink="">
      <xdr:nvSpPr>
        <xdr:cNvPr id="653" name="【児童館】&#10;有形固定資産減価償却率最大値テキスト">
          <a:extLst>
            <a:ext uri="{FF2B5EF4-FFF2-40B4-BE49-F238E27FC236}">
              <a16:creationId xmlns:a16="http://schemas.microsoft.com/office/drawing/2014/main" id="{B116D46A-06FF-48C2-8597-52EE2E945F6A}"/>
            </a:ext>
          </a:extLst>
        </xdr:cNvPr>
        <xdr:cNvSpPr txBox="1"/>
      </xdr:nvSpPr>
      <xdr:spPr>
        <a:xfrm>
          <a:off x="16357600" y="13100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123825</xdr:rowOff>
    </xdr:from>
    <xdr:to>
      <xdr:col>86</xdr:col>
      <xdr:colOff>25400</xdr:colOff>
      <xdr:row>77</xdr:row>
      <xdr:rowOff>123825</xdr:rowOff>
    </xdr:to>
    <xdr:cxnSp macro="">
      <xdr:nvCxnSpPr>
        <xdr:cNvPr id="654" name="直線コネクタ 653">
          <a:extLst>
            <a:ext uri="{FF2B5EF4-FFF2-40B4-BE49-F238E27FC236}">
              <a16:creationId xmlns:a16="http://schemas.microsoft.com/office/drawing/2014/main" id="{CB508E43-FFAF-420D-88A4-1D21DF5D2006}"/>
            </a:ext>
          </a:extLst>
        </xdr:cNvPr>
        <xdr:cNvCxnSpPr/>
      </xdr:nvCxnSpPr>
      <xdr:spPr>
        <a:xfrm>
          <a:off x="16230600" y="133254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109238</xdr:rowOff>
    </xdr:from>
    <xdr:ext cx="405111" cy="259045"/>
    <xdr:sp macro="" textlink="">
      <xdr:nvSpPr>
        <xdr:cNvPr id="655" name="【児童館】&#10;有形固定資産減価償却率平均値テキスト">
          <a:extLst>
            <a:ext uri="{FF2B5EF4-FFF2-40B4-BE49-F238E27FC236}">
              <a16:creationId xmlns:a16="http://schemas.microsoft.com/office/drawing/2014/main" id="{CCCA8ABD-FB35-400D-8482-1B99AE12EF00}"/>
            </a:ext>
          </a:extLst>
        </xdr:cNvPr>
        <xdr:cNvSpPr txBox="1"/>
      </xdr:nvSpPr>
      <xdr:spPr>
        <a:xfrm>
          <a:off x="16357600" y="138252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86361</xdr:rowOff>
    </xdr:from>
    <xdr:to>
      <xdr:col>85</xdr:col>
      <xdr:colOff>177800</xdr:colOff>
      <xdr:row>82</xdr:row>
      <xdr:rowOff>16511</xdr:rowOff>
    </xdr:to>
    <xdr:sp macro="" textlink="">
      <xdr:nvSpPr>
        <xdr:cNvPr id="656" name="フローチャート: 判断 655">
          <a:extLst>
            <a:ext uri="{FF2B5EF4-FFF2-40B4-BE49-F238E27FC236}">
              <a16:creationId xmlns:a16="http://schemas.microsoft.com/office/drawing/2014/main" id="{CE773E25-24DF-4B26-B1CC-828DFE821E3B}"/>
            </a:ext>
          </a:extLst>
        </xdr:cNvPr>
        <xdr:cNvSpPr/>
      </xdr:nvSpPr>
      <xdr:spPr>
        <a:xfrm>
          <a:off x="16268700" y="13973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61595</xdr:rowOff>
    </xdr:from>
    <xdr:to>
      <xdr:col>81</xdr:col>
      <xdr:colOff>101600</xdr:colOff>
      <xdr:row>81</xdr:row>
      <xdr:rowOff>163195</xdr:rowOff>
    </xdr:to>
    <xdr:sp macro="" textlink="">
      <xdr:nvSpPr>
        <xdr:cNvPr id="657" name="フローチャート: 判断 656">
          <a:extLst>
            <a:ext uri="{FF2B5EF4-FFF2-40B4-BE49-F238E27FC236}">
              <a16:creationId xmlns:a16="http://schemas.microsoft.com/office/drawing/2014/main" id="{0ACB2434-609F-4097-BEB0-996111E397AA}"/>
            </a:ext>
          </a:extLst>
        </xdr:cNvPr>
        <xdr:cNvSpPr/>
      </xdr:nvSpPr>
      <xdr:spPr>
        <a:xfrm>
          <a:off x="15430500" y="13949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65405</xdr:rowOff>
    </xdr:from>
    <xdr:to>
      <xdr:col>76</xdr:col>
      <xdr:colOff>165100</xdr:colOff>
      <xdr:row>81</xdr:row>
      <xdr:rowOff>167005</xdr:rowOff>
    </xdr:to>
    <xdr:sp macro="" textlink="">
      <xdr:nvSpPr>
        <xdr:cNvPr id="658" name="フローチャート: 判断 657">
          <a:extLst>
            <a:ext uri="{FF2B5EF4-FFF2-40B4-BE49-F238E27FC236}">
              <a16:creationId xmlns:a16="http://schemas.microsoft.com/office/drawing/2014/main" id="{B6BF9CAA-AE8D-4F47-B901-592BF9174A42}"/>
            </a:ext>
          </a:extLst>
        </xdr:cNvPr>
        <xdr:cNvSpPr/>
      </xdr:nvSpPr>
      <xdr:spPr>
        <a:xfrm>
          <a:off x="14541500" y="13952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34925</xdr:rowOff>
    </xdr:from>
    <xdr:to>
      <xdr:col>72</xdr:col>
      <xdr:colOff>38100</xdr:colOff>
      <xdr:row>81</xdr:row>
      <xdr:rowOff>136525</xdr:rowOff>
    </xdr:to>
    <xdr:sp macro="" textlink="">
      <xdr:nvSpPr>
        <xdr:cNvPr id="659" name="フローチャート: 判断 658">
          <a:extLst>
            <a:ext uri="{FF2B5EF4-FFF2-40B4-BE49-F238E27FC236}">
              <a16:creationId xmlns:a16="http://schemas.microsoft.com/office/drawing/2014/main" id="{E3FB015B-BB4D-43B4-B3DA-ECB1562B54BD}"/>
            </a:ext>
          </a:extLst>
        </xdr:cNvPr>
        <xdr:cNvSpPr/>
      </xdr:nvSpPr>
      <xdr:spPr>
        <a:xfrm>
          <a:off x="13652500" y="13922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120650</xdr:rowOff>
    </xdr:from>
    <xdr:to>
      <xdr:col>67</xdr:col>
      <xdr:colOff>101600</xdr:colOff>
      <xdr:row>82</xdr:row>
      <xdr:rowOff>50800</xdr:rowOff>
    </xdr:to>
    <xdr:sp macro="" textlink="">
      <xdr:nvSpPr>
        <xdr:cNvPr id="660" name="フローチャート: 判断 659">
          <a:extLst>
            <a:ext uri="{FF2B5EF4-FFF2-40B4-BE49-F238E27FC236}">
              <a16:creationId xmlns:a16="http://schemas.microsoft.com/office/drawing/2014/main" id="{F40B02CF-9E16-44A7-8248-48D2010EFAAD}"/>
            </a:ext>
          </a:extLst>
        </xdr:cNvPr>
        <xdr:cNvSpPr/>
      </xdr:nvSpPr>
      <xdr:spPr>
        <a:xfrm>
          <a:off x="12763500" y="140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1DCED229-A22B-4E19-AFCA-5F05595A2844}"/>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70F64DC8-2A74-4D85-9F5D-4FF421216DB3}"/>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40FBD06E-7803-4F2C-A35B-D8270F0B4DB1}"/>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4" name="テキスト ボックス 663">
          <a:extLst>
            <a:ext uri="{FF2B5EF4-FFF2-40B4-BE49-F238E27FC236}">
              <a16:creationId xmlns:a16="http://schemas.microsoft.com/office/drawing/2014/main" id="{8925E2A8-84ED-446A-B6CE-FE0EC579D866}"/>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5" name="テキスト ボックス 664">
          <a:extLst>
            <a:ext uri="{FF2B5EF4-FFF2-40B4-BE49-F238E27FC236}">
              <a16:creationId xmlns:a16="http://schemas.microsoft.com/office/drawing/2014/main" id="{7065B1FA-190F-4397-8046-5648F187399E}"/>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85</xdr:row>
      <xdr:rowOff>82550</xdr:rowOff>
    </xdr:from>
    <xdr:to>
      <xdr:col>85</xdr:col>
      <xdr:colOff>177800</xdr:colOff>
      <xdr:row>86</xdr:row>
      <xdr:rowOff>12700</xdr:rowOff>
    </xdr:to>
    <xdr:sp macro="" textlink="">
      <xdr:nvSpPr>
        <xdr:cNvPr id="666" name="楕円 665">
          <a:extLst>
            <a:ext uri="{FF2B5EF4-FFF2-40B4-BE49-F238E27FC236}">
              <a16:creationId xmlns:a16="http://schemas.microsoft.com/office/drawing/2014/main" id="{125E7CDF-45E8-42F2-A4F2-B6396C1857F4}"/>
            </a:ext>
          </a:extLst>
        </xdr:cNvPr>
        <xdr:cNvSpPr/>
      </xdr:nvSpPr>
      <xdr:spPr>
        <a:xfrm>
          <a:off x="16268700" y="14655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85</xdr:row>
      <xdr:rowOff>60977</xdr:rowOff>
    </xdr:from>
    <xdr:ext cx="405111" cy="259045"/>
    <xdr:sp macro="" textlink="">
      <xdr:nvSpPr>
        <xdr:cNvPr id="667" name="【児童館】&#10;有形固定資産減価償却率該当値テキスト">
          <a:extLst>
            <a:ext uri="{FF2B5EF4-FFF2-40B4-BE49-F238E27FC236}">
              <a16:creationId xmlns:a16="http://schemas.microsoft.com/office/drawing/2014/main" id="{2CB5EF63-BA09-4763-9B34-88872A444A80}"/>
            </a:ext>
          </a:extLst>
        </xdr:cNvPr>
        <xdr:cNvSpPr txBox="1"/>
      </xdr:nvSpPr>
      <xdr:spPr>
        <a:xfrm>
          <a:off x="16357600" y="14634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85</xdr:row>
      <xdr:rowOff>61595</xdr:rowOff>
    </xdr:from>
    <xdr:to>
      <xdr:col>81</xdr:col>
      <xdr:colOff>101600</xdr:colOff>
      <xdr:row>85</xdr:row>
      <xdr:rowOff>163195</xdr:rowOff>
    </xdr:to>
    <xdr:sp macro="" textlink="">
      <xdr:nvSpPr>
        <xdr:cNvPr id="668" name="楕円 667">
          <a:extLst>
            <a:ext uri="{FF2B5EF4-FFF2-40B4-BE49-F238E27FC236}">
              <a16:creationId xmlns:a16="http://schemas.microsoft.com/office/drawing/2014/main" id="{99EDCF71-690C-4CB3-9F30-CD354C3B2772}"/>
            </a:ext>
          </a:extLst>
        </xdr:cNvPr>
        <xdr:cNvSpPr/>
      </xdr:nvSpPr>
      <xdr:spPr>
        <a:xfrm>
          <a:off x="15430500" y="14634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85</xdr:row>
      <xdr:rowOff>112395</xdr:rowOff>
    </xdr:from>
    <xdr:to>
      <xdr:col>85</xdr:col>
      <xdr:colOff>127000</xdr:colOff>
      <xdr:row>85</xdr:row>
      <xdr:rowOff>133350</xdr:rowOff>
    </xdr:to>
    <xdr:cxnSp macro="">
      <xdr:nvCxnSpPr>
        <xdr:cNvPr id="669" name="直線コネクタ 668">
          <a:extLst>
            <a:ext uri="{FF2B5EF4-FFF2-40B4-BE49-F238E27FC236}">
              <a16:creationId xmlns:a16="http://schemas.microsoft.com/office/drawing/2014/main" id="{C66D9518-504B-4AAF-9578-A87A1DD0CB03}"/>
            </a:ext>
          </a:extLst>
        </xdr:cNvPr>
        <xdr:cNvCxnSpPr/>
      </xdr:nvCxnSpPr>
      <xdr:spPr>
        <a:xfrm>
          <a:off x="15481300" y="14685645"/>
          <a:ext cx="8382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85</xdr:row>
      <xdr:rowOff>31114</xdr:rowOff>
    </xdr:from>
    <xdr:to>
      <xdr:col>76</xdr:col>
      <xdr:colOff>165100</xdr:colOff>
      <xdr:row>85</xdr:row>
      <xdr:rowOff>132714</xdr:rowOff>
    </xdr:to>
    <xdr:sp macro="" textlink="">
      <xdr:nvSpPr>
        <xdr:cNvPr id="670" name="楕円 669">
          <a:extLst>
            <a:ext uri="{FF2B5EF4-FFF2-40B4-BE49-F238E27FC236}">
              <a16:creationId xmlns:a16="http://schemas.microsoft.com/office/drawing/2014/main" id="{FEE58040-41AC-4712-B7D3-B3111D48A8EC}"/>
            </a:ext>
          </a:extLst>
        </xdr:cNvPr>
        <xdr:cNvSpPr/>
      </xdr:nvSpPr>
      <xdr:spPr>
        <a:xfrm>
          <a:off x="14541500" y="14604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85</xdr:row>
      <xdr:rowOff>81914</xdr:rowOff>
    </xdr:from>
    <xdr:to>
      <xdr:col>81</xdr:col>
      <xdr:colOff>50800</xdr:colOff>
      <xdr:row>85</xdr:row>
      <xdr:rowOff>112395</xdr:rowOff>
    </xdr:to>
    <xdr:cxnSp macro="">
      <xdr:nvCxnSpPr>
        <xdr:cNvPr id="671" name="直線コネクタ 670">
          <a:extLst>
            <a:ext uri="{FF2B5EF4-FFF2-40B4-BE49-F238E27FC236}">
              <a16:creationId xmlns:a16="http://schemas.microsoft.com/office/drawing/2014/main" id="{B29E7073-97BE-4740-B448-538392ECD09C}"/>
            </a:ext>
          </a:extLst>
        </xdr:cNvPr>
        <xdr:cNvCxnSpPr/>
      </xdr:nvCxnSpPr>
      <xdr:spPr>
        <a:xfrm>
          <a:off x="14592300" y="14655164"/>
          <a:ext cx="88900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84</xdr:row>
      <xdr:rowOff>170180</xdr:rowOff>
    </xdr:from>
    <xdr:to>
      <xdr:col>72</xdr:col>
      <xdr:colOff>38100</xdr:colOff>
      <xdr:row>85</xdr:row>
      <xdr:rowOff>100330</xdr:rowOff>
    </xdr:to>
    <xdr:sp macro="" textlink="">
      <xdr:nvSpPr>
        <xdr:cNvPr id="672" name="楕円 671">
          <a:extLst>
            <a:ext uri="{FF2B5EF4-FFF2-40B4-BE49-F238E27FC236}">
              <a16:creationId xmlns:a16="http://schemas.microsoft.com/office/drawing/2014/main" id="{153896AA-BABA-4AFC-8FDE-21613AE4A8EC}"/>
            </a:ext>
          </a:extLst>
        </xdr:cNvPr>
        <xdr:cNvSpPr/>
      </xdr:nvSpPr>
      <xdr:spPr>
        <a:xfrm>
          <a:off x="13652500" y="1457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85</xdr:row>
      <xdr:rowOff>49530</xdr:rowOff>
    </xdr:from>
    <xdr:to>
      <xdr:col>76</xdr:col>
      <xdr:colOff>114300</xdr:colOff>
      <xdr:row>85</xdr:row>
      <xdr:rowOff>81914</xdr:rowOff>
    </xdr:to>
    <xdr:cxnSp macro="">
      <xdr:nvCxnSpPr>
        <xdr:cNvPr id="673" name="直線コネクタ 672">
          <a:extLst>
            <a:ext uri="{FF2B5EF4-FFF2-40B4-BE49-F238E27FC236}">
              <a16:creationId xmlns:a16="http://schemas.microsoft.com/office/drawing/2014/main" id="{96B533EF-F9A4-4DD0-A4F8-6E93964FAB88}"/>
            </a:ext>
          </a:extLst>
        </xdr:cNvPr>
        <xdr:cNvCxnSpPr/>
      </xdr:nvCxnSpPr>
      <xdr:spPr>
        <a:xfrm>
          <a:off x="13703300" y="14622780"/>
          <a:ext cx="889000" cy="32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85</xdr:row>
      <xdr:rowOff>19686</xdr:rowOff>
    </xdr:from>
    <xdr:to>
      <xdr:col>67</xdr:col>
      <xdr:colOff>101600</xdr:colOff>
      <xdr:row>85</xdr:row>
      <xdr:rowOff>121286</xdr:rowOff>
    </xdr:to>
    <xdr:sp macro="" textlink="">
      <xdr:nvSpPr>
        <xdr:cNvPr id="674" name="楕円 673">
          <a:extLst>
            <a:ext uri="{FF2B5EF4-FFF2-40B4-BE49-F238E27FC236}">
              <a16:creationId xmlns:a16="http://schemas.microsoft.com/office/drawing/2014/main" id="{98820013-3CDB-453B-A86D-2411ACE96BB4}"/>
            </a:ext>
          </a:extLst>
        </xdr:cNvPr>
        <xdr:cNvSpPr/>
      </xdr:nvSpPr>
      <xdr:spPr>
        <a:xfrm>
          <a:off x="12763500" y="14592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85</xdr:row>
      <xdr:rowOff>49530</xdr:rowOff>
    </xdr:from>
    <xdr:to>
      <xdr:col>71</xdr:col>
      <xdr:colOff>177800</xdr:colOff>
      <xdr:row>85</xdr:row>
      <xdr:rowOff>70486</xdr:rowOff>
    </xdr:to>
    <xdr:cxnSp macro="">
      <xdr:nvCxnSpPr>
        <xdr:cNvPr id="675" name="直線コネクタ 674">
          <a:extLst>
            <a:ext uri="{FF2B5EF4-FFF2-40B4-BE49-F238E27FC236}">
              <a16:creationId xmlns:a16="http://schemas.microsoft.com/office/drawing/2014/main" id="{89F7C994-6D1B-452D-9BF6-84057D0EE06D}"/>
            </a:ext>
          </a:extLst>
        </xdr:cNvPr>
        <xdr:cNvCxnSpPr/>
      </xdr:nvCxnSpPr>
      <xdr:spPr>
        <a:xfrm flipV="1">
          <a:off x="12814300" y="14622780"/>
          <a:ext cx="889000" cy="20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8272</xdr:rowOff>
    </xdr:from>
    <xdr:ext cx="405111" cy="259045"/>
    <xdr:sp macro="" textlink="">
      <xdr:nvSpPr>
        <xdr:cNvPr id="676" name="n_1aveValue【児童館】&#10;有形固定資産減価償却率">
          <a:extLst>
            <a:ext uri="{FF2B5EF4-FFF2-40B4-BE49-F238E27FC236}">
              <a16:creationId xmlns:a16="http://schemas.microsoft.com/office/drawing/2014/main" id="{3E92ACF1-38B3-401D-B325-C626BF7FEC8D}"/>
            </a:ext>
          </a:extLst>
        </xdr:cNvPr>
        <xdr:cNvSpPr txBox="1"/>
      </xdr:nvSpPr>
      <xdr:spPr>
        <a:xfrm>
          <a:off x="15266044" y="13724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12082</xdr:rowOff>
    </xdr:from>
    <xdr:ext cx="405111" cy="259045"/>
    <xdr:sp macro="" textlink="">
      <xdr:nvSpPr>
        <xdr:cNvPr id="677" name="n_2aveValue【児童館】&#10;有形固定資産減価償却率">
          <a:extLst>
            <a:ext uri="{FF2B5EF4-FFF2-40B4-BE49-F238E27FC236}">
              <a16:creationId xmlns:a16="http://schemas.microsoft.com/office/drawing/2014/main" id="{C84BE583-E7BF-43D5-9529-34C80E8A178F}"/>
            </a:ext>
          </a:extLst>
        </xdr:cNvPr>
        <xdr:cNvSpPr txBox="1"/>
      </xdr:nvSpPr>
      <xdr:spPr>
        <a:xfrm>
          <a:off x="14389744" y="13728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153052</xdr:rowOff>
    </xdr:from>
    <xdr:ext cx="405111" cy="259045"/>
    <xdr:sp macro="" textlink="">
      <xdr:nvSpPr>
        <xdr:cNvPr id="678" name="n_3aveValue【児童館】&#10;有形固定資産減価償却率">
          <a:extLst>
            <a:ext uri="{FF2B5EF4-FFF2-40B4-BE49-F238E27FC236}">
              <a16:creationId xmlns:a16="http://schemas.microsoft.com/office/drawing/2014/main" id="{A1D8B5B0-D503-4850-BEC9-754126573D8B}"/>
            </a:ext>
          </a:extLst>
        </xdr:cNvPr>
        <xdr:cNvSpPr txBox="1"/>
      </xdr:nvSpPr>
      <xdr:spPr>
        <a:xfrm>
          <a:off x="13500744" y="136976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67327</xdr:rowOff>
    </xdr:from>
    <xdr:ext cx="405111" cy="259045"/>
    <xdr:sp macro="" textlink="">
      <xdr:nvSpPr>
        <xdr:cNvPr id="679" name="n_4aveValue【児童館】&#10;有形固定資産減価償却率">
          <a:extLst>
            <a:ext uri="{FF2B5EF4-FFF2-40B4-BE49-F238E27FC236}">
              <a16:creationId xmlns:a16="http://schemas.microsoft.com/office/drawing/2014/main" id="{FE4177D9-7554-4F1D-90DB-8DD536CAC98F}"/>
            </a:ext>
          </a:extLst>
        </xdr:cNvPr>
        <xdr:cNvSpPr txBox="1"/>
      </xdr:nvSpPr>
      <xdr:spPr>
        <a:xfrm>
          <a:off x="12611744" y="13783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85</xdr:row>
      <xdr:rowOff>154322</xdr:rowOff>
    </xdr:from>
    <xdr:ext cx="405111" cy="259045"/>
    <xdr:sp macro="" textlink="">
      <xdr:nvSpPr>
        <xdr:cNvPr id="680" name="n_1mainValue【児童館】&#10;有形固定資産減価償却率">
          <a:extLst>
            <a:ext uri="{FF2B5EF4-FFF2-40B4-BE49-F238E27FC236}">
              <a16:creationId xmlns:a16="http://schemas.microsoft.com/office/drawing/2014/main" id="{E618F52B-28A7-4D4D-8D19-EC8934270BB8}"/>
            </a:ext>
          </a:extLst>
        </xdr:cNvPr>
        <xdr:cNvSpPr txBox="1"/>
      </xdr:nvSpPr>
      <xdr:spPr>
        <a:xfrm>
          <a:off x="15266044" y="14727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85</xdr:row>
      <xdr:rowOff>123841</xdr:rowOff>
    </xdr:from>
    <xdr:ext cx="405111" cy="259045"/>
    <xdr:sp macro="" textlink="">
      <xdr:nvSpPr>
        <xdr:cNvPr id="681" name="n_2mainValue【児童館】&#10;有形固定資産減価償却率">
          <a:extLst>
            <a:ext uri="{FF2B5EF4-FFF2-40B4-BE49-F238E27FC236}">
              <a16:creationId xmlns:a16="http://schemas.microsoft.com/office/drawing/2014/main" id="{FC284915-ED28-4CCD-8B12-D6E0BB856649}"/>
            </a:ext>
          </a:extLst>
        </xdr:cNvPr>
        <xdr:cNvSpPr txBox="1"/>
      </xdr:nvSpPr>
      <xdr:spPr>
        <a:xfrm>
          <a:off x="14389744" y="146970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85</xdr:row>
      <xdr:rowOff>91457</xdr:rowOff>
    </xdr:from>
    <xdr:ext cx="405111" cy="259045"/>
    <xdr:sp macro="" textlink="">
      <xdr:nvSpPr>
        <xdr:cNvPr id="682" name="n_3mainValue【児童館】&#10;有形固定資産減価償却率">
          <a:extLst>
            <a:ext uri="{FF2B5EF4-FFF2-40B4-BE49-F238E27FC236}">
              <a16:creationId xmlns:a16="http://schemas.microsoft.com/office/drawing/2014/main" id="{8E99F7C6-DEB1-4604-BECC-BCA09CB80610}"/>
            </a:ext>
          </a:extLst>
        </xdr:cNvPr>
        <xdr:cNvSpPr txBox="1"/>
      </xdr:nvSpPr>
      <xdr:spPr>
        <a:xfrm>
          <a:off x="13500744" y="14664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85</xdr:row>
      <xdr:rowOff>112413</xdr:rowOff>
    </xdr:from>
    <xdr:ext cx="405111" cy="259045"/>
    <xdr:sp macro="" textlink="">
      <xdr:nvSpPr>
        <xdr:cNvPr id="683" name="n_4mainValue【児童館】&#10;有形固定資産減価償却率">
          <a:extLst>
            <a:ext uri="{FF2B5EF4-FFF2-40B4-BE49-F238E27FC236}">
              <a16:creationId xmlns:a16="http://schemas.microsoft.com/office/drawing/2014/main" id="{9C09CF61-D4B9-4FA8-B867-99D00C01DADD}"/>
            </a:ext>
          </a:extLst>
        </xdr:cNvPr>
        <xdr:cNvSpPr txBox="1"/>
      </xdr:nvSpPr>
      <xdr:spPr>
        <a:xfrm>
          <a:off x="12611744" y="14685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4" name="正方形/長方形 683">
          <a:extLst>
            <a:ext uri="{FF2B5EF4-FFF2-40B4-BE49-F238E27FC236}">
              <a16:creationId xmlns:a16="http://schemas.microsoft.com/office/drawing/2014/main" id="{2F2A5339-A947-4BC9-A43D-B73CC8EE62C2}"/>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5" name="正方形/長方形 684">
          <a:extLst>
            <a:ext uri="{FF2B5EF4-FFF2-40B4-BE49-F238E27FC236}">
              <a16:creationId xmlns:a16="http://schemas.microsoft.com/office/drawing/2014/main" id="{E62D4990-BA07-4102-B69C-48CEDE48087F}"/>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6" name="正方形/長方形 685">
          <a:extLst>
            <a:ext uri="{FF2B5EF4-FFF2-40B4-BE49-F238E27FC236}">
              <a16:creationId xmlns:a16="http://schemas.microsoft.com/office/drawing/2014/main" id="{F7577427-A81A-4FE4-9B2C-976816069A2A}"/>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7" name="正方形/長方形 686">
          <a:extLst>
            <a:ext uri="{FF2B5EF4-FFF2-40B4-BE49-F238E27FC236}">
              <a16:creationId xmlns:a16="http://schemas.microsoft.com/office/drawing/2014/main" id="{DB2AFE3D-98E0-43C9-92FC-6880A0C2F7EA}"/>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8" name="正方形/長方形 687">
          <a:extLst>
            <a:ext uri="{FF2B5EF4-FFF2-40B4-BE49-F238E27FC236}">
              <a16:creationId xmlns:a16="http://schemas.microsoft.com/office/drawing/2014/main" id="{7BBD43B0-7B9A-4039-8A34-3D195D0C842B}"/>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9" name="正方形/長方形 688">
          <a:extLst>
            <a:ext uri="{FF2B5EF4-FFF2-40B4-BE49-F238E27FC236}">
              <a16:creationId xmlns:a16="http://schemas.microsoft.com/office/drawing/2014/main" id="{0145B386-BA42-4376-BBB9-AF7AD21480E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90" name="正方形/長方形 689">
          <a:extLst>
            <a:ext uri="{FF2B5EF4-FFF2-40B4-BE49-F238E27FC236}">
              <a16:creationId xmlns:a16="http://schemas.microsoft.com/office/drawing/2014/main" id="{B2052C31-A7F9-4603-9024-E0535076B705}"/>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1" name="正方形/長方形 690">
          <a:extLst>
            <a:ext uri="{FF2B5EF4-FFF2-40B4-BE49-F238E27FC236}">
              <a16:creationId xmlns:a16="http://schemas.microsoft.com/office/drawing/2014/main" id="{886AB348-BCC6-449A-9E1E-527D4D43412B}"/>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2" name="テキスト ボックス 691">
          <a:extLst>
            <a:ext uri="{FF2B5EF4-FFF2-40B4-BE49-F238E27FC236}">
              <a16:creationId xmlns:a16="http://schemas.microsoft.com/office/drawing/2014/main" id="{E8C7F193-8D92-465D-B967-390DED2F1FBE}"/>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3" name="直線コネクタ 692">
          <a:extLst>
            <a:ext uri="{FF2B5EF4-FFF2-40B4-BE49-F238E27FC236}">
              <a16:creationId xmlns:a16="http://schemas.microsoft.com/office/drawing/2014/main" id="{4D2C86D9-3F23-460F-A027-FB275C2C060F}"/>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94" name="直線コネクタ 693">
          <a:extLst>
            <a:ext uri="{FF2B5EF4-FFF2-40B4-BE49-F238E27FC236}">
              <a16:creationId xmlns:a16="http://schemas.microsoft.com/office/drawing/2014/main" id="{17F98BEA-9184-48C2-9851-0AE9B3E136B5}"/>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95" name="テキスト ボックス 694">
          <a:extLst>
            <a:ext uri="{FF2B5EF4-FFF2-40B4-BE49-F238E27FC236}">
              <a16:creationId xmlns:a16="http://schemas.microsoft.com/office/drawing/2014/main" id="{D3178ADA-3805-4211-830E-600E51EECB0B}"/>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96" name="直線コネクタ 695">
          <a:extLst>
            <a:ext uri="{FF2B5EF4-FFF2-40B4-BE49-F238E27FC236}">
              <a16:creationId xmlns:a16="http://schemas.microsoft.com/office/drawing/2014/main" id="{0D56CE68-EB8C-42D3-858E-0F9BE232E423}"/>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97" name="テキスト ボックス 696">
          <a:extLst>
            <a:ext uri="{FF2B5EF4-FFF2-40B4-BE49-F238E27FC236}">
              <a16:creationId xmlns:a16="http://schemas.microsoft.com/office/drawing/2014/main" id="{D24E7C44-0E6B-4B4F-8A53-7AAE9899DC79}"/>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698" name="直線コネクタ 697">
          <a:extLst>
            <a:ext uri="{FF2B5EF4-FFF2-40B4-BE49-F238E27FC236}">
              <a16:creationId xmlns:a16="http://schemas.microsoft.com/office/drawing/2014/main" id="{A8C6018B-E031-4878-AB0F-54A5D7FBB824}"/>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699" name="テキスト ボックス 698">
          <a:extLst>
            <a:ext uri="{FF2B5EF4-FFF2-40B4-BE49-F238E27FC236}">
              <a16:creationId xmlns:a16="http://schemas.microsoft.com/office/drawing/2014/main" id="{5651C360-59A2-43FB-B97E-C93943594906}"/>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700" name="直線コネクタ 699">
          <a:extLst>
            <a:ext uri="{FF2B5EF4-FFF2-40B4-BE49-F238E27FC236}">
              <a16:creationId xmlns:a16="http://schemas.microsoft.com/office/drawing/2014/main" id="{77C8BE5F-DF4A-47B9-9B31-26CE883058EA}"/>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701" name="テキスト ボックス 700">
          <a:extLst>
            <a:ext uri="{FF2B5EF4-FFF2-40B4-BE49-F238E27FC236}">
              <a16:creationId xmlns:a16="http://schemas.microsoft.com/office/drawing/2014/main" id="{C84E4808-A90E-423B-AD2D-8255545227D0}"/>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2" name="直線コネクタ 701">
          <a:extLst>
            <a:ext uri="{FF2B5EF4-FFF2-40B4-BE49-F238E27FC236}">
              <a16:creationId xmlns:a16="http://schemas.microsoft.com/office/drawing/2014/main" id="{BD1A94D3-F2E7-4490-BDE0-785D5D913B2A}"/>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03" name="テキスト ボックス 702">
          <a:extLst>
            <a:ext uri="{FF2B5EF4-FFF2-40B4-BE49-F238E27FC236}">
              <a16:creationId xmlns:a16="http://schemas.microsoft.com/office/drawing/2014/main" id="{10CAE923-A60E-4644-8A02-C11ECF42686B}"/>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4" name="【児童館】&#10;一人当たり面積グラフ枠">
          <a:extLst>
            <a:ext uri="{FF2B5EF4-FFF2-40B4-BE49-F238E27FC236}">
              <a16:creationId xmlns:a16="http://schemas.microsoft.com/office/drawing/2014/main" id="{E6CB3773-33B7-4631-A9A5-1F2CAD15EA25}"/>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72389</xdr:rowOff>
    </xdr:from>
    <xdr:to>
      <xdr:col>116</xdr:col>
      <xdr:colOff>62864</xdr:colOff>
      <xdr:row>85</xdr:row>
      <xdr:rowOff>140970</xdr:rowOff>
    </xdr:to>
    <xdr:cxnSp macro="">
      <xdr:nvCxnSpPr>
        <xdr:cNvPr id="705" name="直線コネクタ 704">
          <a:extLst>
            <a:ext uri="{FF2B5EF4-FFF2-40B4-BE49-F238E27FC236}">
              <a16:creationId xmlns:a16="http://schemas.microsoft.com/office/drawing/2014/main" id="{89EF394E-C4BC-4CB0-AEC4-8872F96FA615}"/>
            </a:ext>
          </a:extLst>
        </xdr:cNvPr>
        <xdr:cNvCxnSpPr/>
      </xdr:nvCxnSpPr>
      <xdr:spPr>
        <a:xfrm flipV="1">
          <a:off x="22160864" y="13274039"/>
          <a:ext cx="0" cy="14401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144797</xdr:rowOff>
    </xdr:from>
    <xdr:ext cx="469744" cy="259045"/>
    <xdr:sp macro="" textlink="">
      <xdr:nvSpPr>
        <xdr:cNvPr id="706" name="【児童館】&#10;一人当たり面積最小値テキスト">
          <a:extLst>
            <a:ext uri="{FF2B5EF4-FFF2-40B4-BE49-F238E27FC236}">
              <a16:creationId xmlns:a16="http://schemas.microsoft.com/office/drawing/2014/main" id="{1C8B07A9-3299-467C-9590-6DBD353EA1B1}"/>
            </a:ext>
          </a:extLst>
        </xdr:cNvPr>
        <xdr:cNvSpPr txBox="1"/>
      </xdr:nvSpPr>
      <xdr:spPr>
        <a:xfrm>
          <a:off x="22199600" y="14718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140970</xdr:rowOff>
    </xdr:from>
    <xdr:to>
      <xdr:col>116</xdr:col>
      <xdr:colOff>152400</xdr:colOff>
      <xdr:row>85</xdr:row>
      <xdr:rowOff>140970</xdr:rowOff>
    </xdr:to>
    <xdr:cxnSp macro="">
      <xdr:nvCxnSpPr>
        <xdr:cNvPr id="707" name="直線コネクタ 706">
          <a:extLst>
            <a:ext uri="{FF2B5EF4-FFF2-40B4-BE49-F238E27FC236}">
              <a16:creationId xmlns:a16="http://schemas.microsoft.com/office/drawing/2014/main" id="{46A04CCC-6ECB-4D69-A3FD-707BFD45D296}"/>
            </a:ext>
          </a:extLst>
        </xdr:cNvPr>
        <xdr:cNvCxnSpPr/>
      </xdr:nvCxnSpPr>
      <xdr:spPr>
        <a:xfrm>
          <a:off x="22072600" y="14714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19066</xdr:rowOff>
    </xdr:from>
    <xdr:ext cx="469744" cy="259045"/>
    <xdr:sp macro="" textlink="">
      <xdr:nvSpPr>
        <xdr:cNvPr id="708" name="【児童館】&#10;一人当たり面積最大値テキスト">
          <a:extLst>
            <a:ext uri="{FF2B5EF4-FFF2-40B4-BE49-F238E27FC236}">
              <a16:creationId xmlns:a16="http://schemas.microsoft.com/office/drawing/2014/main" id="{5E1A6AFB-7A43-4DDC-AF04-7406BB6DA4B6}"/>
            </a:ext>
          </a:extLst>
        </xdr:cNvPr>
        <xdr:cNvSpPr txBox="1"/>
      </xdr:nvSpPr>
      <xdr:spPr>
        <a:xfrm>
          <a:off x="22199600" y="13049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72389</xdr:rowOff>
    </xdr:from>
    <xdr:to>
      <xdr:col>116</xdr:col>
      <xdr:colOff>152400</xdr:colOff>
      <xdr:row>77</xdr:row>
      <xdr:rowOff>72389</xdr:rowOff>
    </xdr:to>
    <xdr:cxnSp macro="">
      <xdr:nvCxnSpPr>
        <xdr:cNvPr id="709" name="直線コネクタ 708">
          <a:extLst>
            <a:ext uri="{FF2B5EF4-FFF2-40B4-BE49-F238E27FC236}">
              <a16:creationId xmlns:a16="http://schemas.microsoft.com/office/drawing/2014/main" id="{C0CEDC20-B6C0-4727-B1BB-4C714373EB9E}"/>
            </a:ext>
          </a:extLst>
        </xdr:cNvPr>
        <xdr:cNvCxnSpPr/>
      </xdr:nvCxnSpPr>
      <xdr:spPr>
        <a:xfrm>
          <a:off x="22072600" y="132740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113047</xdr:rowOff>
    </xdr:from>
    <xdr:ext cx="469744" cy="259045"/>
    <xdr:sp macro="" textlink="">
      <xdr:nvSpPr>
        <xdr:cNvPr id="710" name="【児童館】&#10;一人当たり面積平均値テキスト">
          <a:extLst>
            <a:ext uri="{FF2B5EF4-FFF2-40B4-BE49-F238E27FC236}">
              <a16:creationId xmlns:a16="http://schemas.microsoft.com/office/drawing/2014/main" id="{23495506-46B5-4801-A028-D5990D8C148E}"/>
            </a:ext>
          </a:extLst>
        </xdr:cNvPr>
        <xdr:cNvSpPr txBox="1"/>
      </xdr:nvSpPr>
      <xdr:spPr>
        <a:xfrm>
          <a:off x="22199600" y="141719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90170</xdr:rowOff>
    </xdr:from>
    <xdr:to>
      <xdr:col>116</xdr:col>
      <xdr:colOff>114300</xdr:colOff>
      <xdr:row>84</xdr:row>
      <xdr:rowOff>20320</xdr:rowOff>
    </xdr:to>
    <xdr:sp macro="" textlink="">
      <xdr:nvSpPr>
        <xdr:cNvPr id="711" name="フローチャート: 判断 710">
          <a:extLst>
            <a:ext uri="{FF2B5EF4-FFF2-40B4-BE49-F238E27FC236}">
              <a16:creationId xmlns:a16="http://schemas.microsoft.com/office/drawing/2014/main" id="{51FD2D74-B380-421A-8D1F-C89D6574409A}"/>
            </a:ext>
          </a:extLst>
        </xdr:cNvPr>
        <xdr:cNvSpPr/>
      </xdr:nvSpPr>
      <xdr:spPr>
        <a:xfrm>
          <a:off x="22110700" y="1432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90170</xdr:rowOff>
    </xdr:from>
    <xdr:to>
      <xdr:col>112</xdr:col>
      <xdr:colOff>38100</xdr:colOff>
      <xdr:row>84</xdr:row>
      <xdr:rowOff>20320</xdr:rowOff>
    </xdr:to>
    <xdr:sp macro="" textlink="">
      <xdr:nvSpPr>
        <xdr:cNvPr id="712" name="フローチャート: 判断 711">
          <a:extLst>
            <a:ext uri="{FF2B5EF4-FFF2-40B4-BE49-F238E27FC236}">
              <a16:creationId xmlns:a16="http://schemas.microsoft.com/office/drawing/2014/main" id="{BD9B2F41-BB0D-4D1F-9F0A-207180124BA8}"/>
            </a:ext>
          </a:extLst>
        </xdr:cNvPr>
        <xdr:cNvSpPr/>
      </xdr:nvSpPr>
      <xdr:spPr>
        <a:xfrm>
          <a:off x="21272500" y="1432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90170</xdr:rowOff>
    </xdr:from>
    <xdr:to>
      <xdr:col>107</xdr:col>
      <xdr:colOff>101600</xdr:colOff>
      <xdr:row>84</xdr:row>
      <xdr:rowOff>20320</xdr:rowOff>
    </xdr:to>
    <xdr:sp macro="" textlink="">
      <xdr:nvSpPr>
        <xdr:cNvPr id="713" name="フローチャート: 判断 712">
          <a:extLst>
            <a:ext uri="{FF2B5EF4-FFF2-40B4-BE49-F238E27FC236}">
              <a16:creationId xmlns:a16="http://schemas.microsoft.com/office/drawing/2014/main" id="{735728A7-920B-49BA-9431-7EB7F9C7EAE3}"/>
            </a:ext>
          </a:extLst>
        </xdr:cNvPr>
        <xdr:cNvSpPr/>
      </xdr:nvSpPr>
      <xdr:spPr>
        <a:xfrm>
          <a:off x="20383500" y="1432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90170</xdr:rowOff>
    </xdr:from>
    <xdr:to>
      <xdr:col>102</xdr:col>
      <xdr:colOff>165100</xdr:colOff>
      <xdr:row>84</xdr:row>
      <xdr:rowOff>20320</xdr:rowOff>
    </xdr:to>
    <xdr:sp macro="" textlink="">
      <xdr:nvSpPr>
        <xdr:cNvPr id="714" name="フローチャート: 判断 713">
          <a:extLst>
            <a:ext uri="{FF2B5EF4-FFF2-40B4-BE49-F238E27FC236}">
              <a16:creationId xmlns:a16="http://schemas.microsoft.com/office/drawing/2014/main" id="{F6B05F3F-DD49-4440-9F27-B3DF7E4ABEB4}"/>
            </a:ext>
          </a:extLst>
        </xdr:cNvPr>
        <xdr:cNvSpPr/>
      </xdr:nvSpPr>
      <xdr:spPr>
        <a:xfrm>
          <a:off x="19494500" y="1432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158750</xdr:rowOff>
    </xdr:from>
    <xdr:to>
      <xdr:col>98</xdr:col>
      <xdr:colOff>38100</xdr:colOff>
      <xdr:row>84</xdr:row>
      <xdr:rowOff>88900</xdr:rowOff>
    </xdr:to>
    <xdr:sp macro="" textlink="">
      <xdr:nvSpPr>
        <xdr:cNvPr id="715" name="フローチャート: 判断 714">
          <a:extLst>
            <a:ext uri="{FF2B5EF4-FFF2-40B4-BE49-F238E27FC236}">
              <a16:creationId xmlns:a16="http://schemas.microsoft.com/office/drawing/2014/main" id="{8DA45D85-257E-4760-9341-D2D5D6495131}"/>
            </a:ext>
          </a:extLst>
        </xdr:cNvPr>
        <xdr:cNvSpPr/>
      </xdr:nvSpPr>
      <xdr:spPr>
        <a:xfrm>
          <a:off x="18605500" y="1438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6" name="テキスト ボックス 715">
          <a:extLst>
            <a:ext uri="{FF2B5EF4-FFF2-40B4-BE49-F238E27FC236}">
              <a16:creationId xmlns:a16="http://schemas.microsoft.com/office/drawing/2014/main" id="{E44DA597-CE05-428E-986B-3DD9478DE8D1}"/>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7" name="テキスト ボックス 716">
          <a:extLst>
            <a:ext uri="{FF2B5EF4-FFF2-40B4-BE49-F238E27FC236}">
              <a16:creationId xmlns:a16="http://schemas.microsoft.com/office/drawing/2014/main" id="{A4EED63A-87D5-4820-A9CF-E87C1642AA77}"/>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8" name="テキスト ボックス 717">
          <a:extLst>
            <a:ext uri="{FF2B5EF4-FFF2-40B4-BE49-F238E27FC236}">
              <a16:creationId xmlns:a16="http://schemas.microsoft.com/office/drawing/2014/main" id="{79DCBB84-4DDE-403F-94B4-0EC75853ABCE}"/>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6C52736B-7537-46C7-8A85-047E6F7B33A2}"/>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4B806ECE-6A15-4677-A065-0854C3C05A3F}"/>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90170</xdr:rowOff>
    </xdr:from>
    <xdr:to>
      <xdr:col>116</xdr:col>
      <xdr:colOff>114300</xdr:colOff>
      <xdr:row>84</xdr:row>
      <xdr:rowOff>20320</xdr:rowOff>
    </xdr:to>
    <xdr:sp macro="" textlink="">
      <xdr:nvSpPr>
        <xdr:cNvPr id="721" name="楕円 720">
          <a:extLst>
            <a:ext uri="{FF2B5EF4-FFF2-40B4-BE49-F238E27FC236}">
              <a16:creationId xmlns:a16="http://schemas.microsoft.com/office/drawing/2014/main" id="{85C29FB9-B1F4-42D8-B09D-78D36489A4C0}"/>
            </a:ext>
          </a:extLst>
        </xdr:cNvPr>
        <xdr:cNvSpPr/>
      </xdr:nvSpPr>
      <xdr:spPr>
        <a:xfrm>
          <a:off x="22110700" y="1432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83</xdr:row>
      <xdr:rowOff>68597</xdr:rowOff>
    </xdr:from>
    <xdr:ext cx="469744" cy="259045"/>
    <xdr:sp macro="" textlink="">
      <xdr:nvSpPr>
        <xdr:cNvPr id="722" name="【児童館】&#10;一人当たり面積該当値テキスト">
          <a:extLst>
            <a:ext uri="{FF2B5EF4-FFF2-40B4-BE49-F238E27FC236}">
              <a16:creationId xmlns:a16="http://schemas.microsoft.com/office/drawing/2014/main" id="{4B4B4064-A2A6-4546-956E-38179C617AD5}"/>
            </a:ext>
          </a:extLst>
        </xdr:cNvPr>
        <xdr:cNvSpPr txBox="1"/>
      </xdr:nvSpPr>
      <xdr:spPr>
        <a:xfrm>
          <a:off x="22199600" y="14298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83</xdr:row>
      <xdr:rowOff>90170</xdr:rowOff>
    </xdr:from>
    <xdr:to>
      <xdr:col>112</xdr:col>
      <xdr:colOff>38100</xdr:colOff>
      <xdr:row>84</xdr:row>
      <xdr:rowOff>20320</xdr:rowOff>
    </xdr:to>
    <xdr:sp macro="" textlink="">
      <xdr:nvSpPr>
        <xdr:cNvPr id="723" name="楕円 722">
          <a:extLst>
            <a:ext uri="{FF2B5EF4-FFF2-40B4-BE49-F238E27FC236}">
              <a16:creationId xmlns:a16="http://schemas.microsoft.com/office/drawing/2014/main" id="{93CF2B40-7E51-4E73-8A55-A900BC42D9BF}"/>
            </a:ext>
          </a:extLst>
        </xdr:cNvPr>
        <xdr:cNvSpPr/>
      </xdr:nvSpPr>
      <xdr:spPr>
        <a:xfrm>
          <a:off x="21272500" y="1432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83</xdr:row>
      <xdr:rowOff>140970</xdr:rowOff>
    </xdr:from>
    <xdr:to>
      <xdr:col>116</xdr:col>
      <xdr:colOff>63500</xdr:colOff>
      <xdr:row>83</xdr:row>
      <xdr:rowOff>140970</xdr:rowOff>
    </xdr:to>
    <xdr:cxnSp macro="">
      <xdr:nvCxnSpPr>
        <xdr:cNvPr id="724" name="直線コネクタ 723">
          <a:extLst>
            <a:ext uri="{FF2B5EF4-FFF2-40B4-BE49-F238E27FC236}">
              <a16:creationId xmlns:a16="http://schemas.microsoft.com/office/drawing/2014/main" id="{D7E15B15-8BAA-4FD1-88EA-90F582F8603B}"/>
            </a:ext>
          </a:extLst>
        </xdr:cNvPr>
        <xdr:cNvCxnSpPr/>
      </xdr:nvCxnSpPr>
      <xdr:spPr>
        <a:xfrm>
          <a:off x="21323300" y="1437132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83</xdr:row>
      <xdr:rowOff>90170</xdr:rowOff>
    </xdr:from>
    <xdr:to>
      <xdr:col>107</xdr:col>
      <xdr:colOff>101600</xdr:colOff>
      <xdr:row>84</xdr:row>
      <xdr:rowOff>20320</xdr:rowOff>
    </xdr:to>
    <xdr:sp macro="" textlink="">
      <xdr:nvSpPr>
        <xdr:cNvPr id="725" name="楕円 724">
          <a:extLst>
            <a:ext uri="{FF2B5EF4-FFF2-40B4-BE49-F238E27FC236}">
              <a16:creationId xmlns:a16="http://schemas.microsoft.com/office/drawing/2014/main" id="{287D24EA-3A2A-4403-9CB3-1B4DB5AAF3E9}"/>
            </a:ext>
          </a:extLst>
        </xdr:cNvPr>
        <xdr:cNvSpPr/>
      </xdr:nvSpPr>
      <xdr:spPr>
        <a:xfrm>
          <a:off x="20383500" y="14320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83</xdr:row>
      <xdr:rowOff>140970</xdr:rowOff>
    </xdr:from>
    <xdr:to>
      <xdr:col>111</xdr:col>
      <xdr:colOff>177800</xdr:colOff>
      <xdr:row>83</xdr:row>
      <xdr:rowOff>140970</xdr:rowOff>
    </xdr:to>
    <xdr:cxnSp macro="">
      <xdr:nvCxnSpPr>
        <xdr:cNvPr id="726" name="直線コネクタ 725">
          <a:extLst>
            <a:ext uri="{FF2B5EF4-FFF2-40B4-BE49-F238E27FC236}">
              <a16:creationId xmlns:a16="http://schemas.microsoft.com/office/drawing/2014/main" id="{63EAA32A-9524-45F4-ADB8-1B27F7B4A114}"/>
            </a:ext>
          </a:extLst>
        </xdr:cNvPr>
        <xdr:cNvCxnSpPr/>
      </xdr:nvCxnSpPr>
      <xdr:spPr>
        <a:xfrm>
          <a:off x="20434300" y="143713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83</xdr:row>
      <xdr:rowOff>135889</xdr:rowOff>
    </xdr:from>
    <xdr:to>
      <xdr:col>102</xdr:col>
      <xdr:colOff>165100</xdr:colOff>
      <xdr:row>84</xdr:row>
      <xdr:rowOff>66039</xdr:rowOff>
    </xdr:to>
    <xdr:sp macro="" textlink="">
      <xdr:nvSpPr>
        <xdr:cNvPr id="727" name="楕円 726">
          <a:extLst>
            <a:ext uri="{FF2B5EF4-FFF2-40B4-BE49-F238E27FC236}">
              <a16:creationId xmlns:a16="http://schemas.microsoft.com/office/drawing/2014/main" id="{A3CA71FC-7A5E-4277-A0BF-8A5C45BAF064}"/>
            </a:ext>
          </a:extLst>
        </xdr:cNvPr>
        <xdr:cNvSpPr/>
      </xdr:nvSpPr>
      <xdr:spPr>
        <a:xfrm>
          <a:off x="19494500" y="14366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83</xdr:row>
      <xdr:rowOff>140970</xdr:rowOff>
    </xdr:from>
    <xdr:to>
      <xdr:col>107</xdr:col>
      <xdr:colOff>50800</xdr:colOff>
      <xdr:row>84</xdr:row>
      <xdr:rowOff>15239</xdr:rowOff>
    </xdr:to>
    <xdr:cxnSp macro="">
      <xdr:nvCxnSpPr>
        <xdr:cNvPr id="728" name="直線コネクタ 727">
          <a:extLst>
            <a:ext uri="{FF2B5EF4-FFF2-40B4-BE49-F238E27FC236}">
              <a16:creationId xmlns:a16="http://schemas.microsoft.com/office/drawing/2014/main" id="{E12FB05B-4420-4C12-9449-79283EE1B2D1}"/>
            </a:ext>
          </a:extLst>
        </xdr:cNvPr>
        <xdr:cNvCxnSpPr/>
      </xdr:nvCxnSpPr>
      <xdr:spPr>
        <a:xfrm flipV="1">
          <a:off x="19545300" y="14371320"/>
          <a:ext cx="889000" cy="45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83</xdr:row>
      <xdr:rowOff>44450</xdr:rowOff>
    </xdr:from>
    <xdr:to>
      <xdr:col>98</xdr:col>
      <xdr:colOff>38100</xdr:colOff>
      <xdr:row>83</xdr:row>
      <xdr:rowOff>146050</xdr:rowOff>
    </xdr:to>
    <xdr:sp macro="" textlink="">
      <xdr:nvSpPr>
        <xdr:cNvPr id="729" name="楕円 728">
          <a:extLst>
            <a:ext uri="{FF2B5EF4-FFF2-40B4-BE49-F238E27FC236}">
              <a16:creationId xmlns:a16="http://schemas.microsoft.com/office/drawing/2014/main" id="{FAB51C89-55B5-4A25-8AF5-6649C3709326}"/>
            </a:ext>
          </a:extLst>
        </xdr:cNvPr>
        <xdr:cNvSpPr/>
      </xdr:nvSpPr>
      <xdr:spPr>
        <a:xfrm>
          <a:off x="18605500" y="1427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83</xdr:row>
      <xdr:rowOff>95250</xdr:rowOff>
    </xdr:from>
    <xdr:to>
      <xdr:col>102</xdr:col>
      <xdr:colOff>114300</xdr:colOff>
      <xdr:row>84</xdr:row>
      <xdr:rowOff>15239</xdr:rowOff>
    </xdr:to>
    <xdr:cxnSp macro="">
      <xdr:nvCxnSpPr>
        <xdr:cNvPr id="730" name="直線コネクタ 729">
          <a:extLst>
            <a:ext uri="{FF2B5EF4-FFF2-40B4-BE49-F238E27FC236}">
              <a16:creationId xmlns:a16="http://schemas.microsoft.com/office/drawing/2014/main" id="{2AB44D50-45BD-4FE1-BBE2-746D8802A884}"/>
            </a:ext>
          </a:extLst>
        </xdr:cNvPr>
        <xdr:cNvCxnSpPr/>
      </xdr:nvCxnSpPr>
      <xdr:spPr>
        <a:xfrm>
          <a:off x="18656300" y="14325600"/>
          <a:ext cx="889000" cy="91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11447</xdr:rowOff>
    </xdr:from>
    <xdr:ext cx="469744" cy="259045"/>
    <xdr:sp macro="" textlink="">
      <xdr:nvSpPr>
        <xdr:cNvPr id="731" name="n_1aveValue【児童館】&#10;一人当たり面積">
          <a:extLst>
            <a:ext uri="{FF2B5EF4-FFF2-40B4-BE49-F238E27FC236}">
              <a16:creationId xmlns:a16="http://schemas.microsoft.com/office/drawing/2014/main" id="{0B888852-1A50-4EAC-B573-E96E9325DB40}"/>
            </a:ext>
          </a:extLst>
        </xdr:cNvPr>
        <xdr:cNvSpPr txBox="1"/>
      </xdr:nvSpPr>
      <xdr:spPr>
        <a:xfrm>
          <a:off x="21075727" y="14413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11447</xdr:rowOff>
    </xdr:from>
    <xdr:ext cx="469744" cy="259045"/>
    <xdr:sp macro="" textlink="">
      <xdr:nvSpPr>
        <xdr:cNvPr id="732" name="n_2aveValue【児童館】&#10;一人当たり面積">
          <a:extLst>
            <a:ext uri="{FF2B5EF4-FFF2-40B4-BE49-F238E27FC236}">
              <a16:creationId xmlns:a16="http://schemas.microsoft.com/office/drawing/2014/main" id="{17B117CD-C2EB-4CCE-B7D6-74097987DD9A}"/>
            </a:ext>
          </a:extLst>
        </xdr:cNvPr>
        <xdr:cNvSpPr txBox="1"/>
      </xdr:nvSpPr>
      <xdr:spPr>
        <a:xfrm>
          <a:off x="20199427" y="14413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36847</xdr:rowOff>
    </xdr:from>
    <xdr:ext cx="469744" cy="259045"/>
    <xdr:sp macro="" textlink="">
      <xdr:nvSpPr>
        <xdr:cNvPr id="733" name="n_3aveValue【児童館】&#10;一人当たり面積">
          <a:extLst>
            <a:ext uri="{FF2B5EF4-FFF2-40B4-BE49-F238E27FC236}">
              <a16:creationId xmlns:a16="http://schemas.microsoft.com/office/drawing/2014/main" id="{31C284CF-0F65-487A-8965-45F05EF8EB9A}"/>
            </a:ext>
          </a:extLst>
        </xdr:cNvPr>
        <xdr:cNvSpPr txBox="1"/>
      </xdr:nvSpPr>
      <xdr:spPr>
        <a:xfrm>
          <a:off x="19310427" y="14095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80027</xdr:rowOff>
    </xdr:from>
    <xdr:ext cx="469744" cy="259045"/>
    <xdr:sp macro="" textlink="">
      <xdr:nvSpPr>
        <xdr:cNvPr id="734" name="n_4aveValue【児童館】&#10;一人当たり面積">
          <a:extLst>
            <a:ext uri="{FF2B5EF4-FFF2-40B4-BE49-F238E27FC236}">
              <a16:creationId xmlns:a16="http://schemas.microsoft.com/office/drawing/2014/main" id="{E1C96FE9-57B8-4E22-8882-CAEC113CC8C5}"/>
            </a:ext>
          </a:extLst>
        </xdr:cNvPr>
        <xdr:cNvSpPr txBox="1"/>
      </xdr:nvSpPr>
      <xdr:spPr>
        <a:xfrm>
          <a:off x="18421427" y="1448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82</xdr:row>
      <xdr:rowOff>36847</xdr:rowOff>
    </xdr:from>
    <xdr:ext cx="469744" cy="259045"/>
    <xdr:sp macro="" textlink="">
      <xdr:nvSpPr>
        <xdr:cNvPr id="735" name="n_1mainValue【児童館】&#10;一人当たり面積">
          <a:extLst>
            <a:ext uri="{FF2B5EF4-FFF2-40B4-BE49-F238E27FC236}">
              <a16:creationId xmlns:a16="http://schemas.microsoft.com/office/drawing/2014/main" id="{AC5722D1-5E72-446A-9B30-2078FC97FC9B}"/>
            </a:ext>
          </a:extLst>
        </xdr:cNvPr>
        <xdr:cNvSpPr txBox="1"/>
      </xdr:nvSpPr>
      <xdr:spPr>
        <a:xfrm>
          <a:off x="21075727" y="14095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36847</xdr:rowOff>
    </xdr:from>
    <xdr:ext cx="469744" cy="259045"/>
    <xdr:sp macro="" textlink="">
      <xdr:nvSpPr>
        <xdr:cNvPr id="736" name="n_2mainValue【児童館】&#10;一人当たり面積">
          <a:extLst>
            <a:ext uri="{FF2B5EF4-FFF2-40B4-BE49-F238E27FC236}">
              <a16:creationId xmlns:a16="http://schemas.microsoft.com/office/drawing/2014/main" id="{32049E9C-C80F-4BB4-B8E1-1A5D759F7625}"/>
            </a:ext>
          </a:extLst>
        </xdr:cNvPr>
        <xdr:cNvSpPr txBox="1"/>
      </xdr:nvSpPr>
      <xdr:spPr>
        <a:xfrm>
          <a:off x="20199427" y="14095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57166</xdr:rowOff>
    </xdr:from>
    <xdr:ext cx="469744" cy="259045"/>
    <xdr:sp macro="" textlink="">
      <xdr:nvSpPr>
        <xdr:cNvPr id="737" name="n_3mainValue【児童館】&#10;一人当たり面積">
          <a:extLst>
            <a:ext uri="{FF2B5EF4-FFF2-40B4-BE49-F238E27FC236}">
              <a16:creationId xmlns:a16="http://schemas.microsoft.com/office/drawing/2014/main" id="{554CAEEF-2B24-4701-9815-984EDE7B5C1B}"/>
            </a:ext>
          </a:extLst>
        </xdr:cNvPr>
        <xdr:cNvSpPr txBox="1"/>
      </xdr:nvSpPr>
      <xdr:spPr>
        <a:xfrm>
          <a:off x="19310427" y="14458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162577</xdr:rowOff>
    </xdr:from>
    <xdr:ext cx="469744" cy="259045"/>
    <xdr:sp macro="" textlink="">
      <xdr:nvSpPr>
        <xdr:cNvPr id="738" name="n_4mainValue【児童館】&#10;一人当たり面積">
          <a:extLst>
            <a:ext uri="{FF2B5EF4-FFF2-40B4-BE49-F238E27FC236}">
              <a16:creationId xmlns:a16="http://schemas.microsoft.com/office/drawing/2014/main" id="{5B1BD188-768D-4194-8E3E-3F99EF2FF30F}"/>
            </a:ext>
          </a:extLst>
        </xdr:cNvPr>
        <xdr:cNvSpPr txBox="1"/>
      </xdr:nvSpPr>
      <xdr:spPr>
        <a:xfrm>
          <a:off x="18421427" y="1405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9" name="正方形/長方形 738">
          <a:extLst>
            <a:ext uri="{FF2B5EF4-FFF2-40B4-BE49-F238E27FC236}">
              <a16:creationId xmlns:a16="http://schemas.microsoft.com/office/drawing/2014/main" id="{505100BD-4411-4630-B10A-FD5FE9B622D3}"/>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0" name="正方形/長方形 739">
          <a:extLst>
            <a:ext uri="{FF2B5EF4-FFF2-40B4-BE49-F238E27FC236}">
              <a16:creationId xmlns:a16="http://schemas.microsoft.com/office/drawing/2014/main" id="{8DFF09EF-EB4C-405A-858B-B6696F64FF8D}"/>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1" name="正方形/長方形 740">
          <a:extLst>
            <a:ext uri="{FF2B5EF4-FFF2-40B4-BE49-F238E27FC236}">
              <a16:creationId xmlns:a16="http://schemas.microsoft.com/office/drawing/2014/main" id="{DCF0865F-9605-4C5D-AD4C-BDDF46D01D09}"/>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2" name="正方形/長方形 741">
          <a:extLst>
            <a:ext uri="{FF2B5EF4-FFF2-40B4-BE49-F238E27FC236}">
              <a16:creationId xmlns:a16="http://schemas.microsoft.com/office/drawing/2014/main" id="{942CFD57-8A6E-47CE-B18A-AA9E3A68D10F}"/>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3" name="正方形/長方形 742">
          <a:extLst>
            <a:ext uri="{FF2B5EF4-FFF2-40B4-BE49-F238E27FC236}">
              <a16:creationId xmlns:a16="http://schemas.microsoft.com/office/drawing/2014/main" id="{8D11DD0E-E865-4B55-916C-905DC05F4342}"/>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4" name="正方形/長方形 743">
          <a:extLst>
            <a:ext uri="{FF2B5EF4-FFF2-40B4-BE49-F238E27FC236}">
              <a16:creationId xmlns:a16="http://schemas.microsoft.com/office/drawing/2014/main" id="{6DB70157-AE25-4F94-8D4C-A58069C5392A}"/>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5" name="正方形/長方形 744">
          <a:extLst>
            <a:ext uri="{FF2B5EF4-FFF2-40B4-BE49-F238E27FC236}">
              <a16:creationId xmlns:a16="http://schemas.microsoft.com/office/drawing/2014/main" id="{AE0B78E6-CDC7-452B-A058-BD8AC638806B}"/>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6" name="正方形/長方形 745">
          <a:extLst>
            <a:ext uri="{FF2B5EF4-FFF2-40B4-BE49-F238E27FC236}">
              <a16:creationId xmlns:a16="http://schemas.microsoft.com/office/drawing/2014/main" id="{599C518D-5ABF-431B-8E8B-DDA8C51CD588}"/>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7" name="テキスト ボックス 746">
          <a:extLst>
            <a:ext uri="{FF2B5EF4-FFF2-40B4-BE49-F238E27FC236}">
              <a16:creationId xmlns:a16="http://schemas.microsoft.com/office/drawing/2014/main" id="{BCC6042F-8CBC-48E7-8CE7-3ABD8C6245E7}"/>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8" name="直線コネクタ 747">
          <a:extLst>
            <a:ext uri="{FF2B5EF4-FFF2-40B4-BE49-F238E27FC236}">
              <a16:creationId xmlns:a16="http://schemas.microsoft.com/office/drawing/2014/main" id="{55DC1BD3-42C3-437E-A3D8-4741A3E13F2E}"/>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9" name="テキスト ボックス 748">
          <a:extLst>
            <a:ext uri="{FF2B5EF4-FFF2-40B4-BE49-F238E27FC236}">
              <a16:creationId xmlns:a16="http://schemas.microsoft.com/office/drawing/2014/main" id="{5799FB07-BC4D-43B7-883A-4EA72D6BBF3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50" name="直線コネクタ 749">
          <a:extLst>
            <a:ext uri="{FF2B5EF4-FFF2-40B4-BE49-F238E27FC236}">
              <a16:creationId xmlns:a16="http://schemas.microsoft.com/office/drawing/2014/main" id="{4360760E-6E2D-4274-A0AC-0550331D27EE}"/>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51" name="テキスト ボックス 750">
          <a:extLst>
            <a:ext uri="{FF2B5EF4-FFF2-40B4-BE49-F238E27FC236}">
              <a16:creationId xmlns:a16="http://schemas.microsoft.com/office/drawing/2014/main" id="{EB36B007-15FD-48A2-930E-50B9E2BB49A9}"/>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52" name="直線コネクタ 751">
          <a:extLst>
            <a:ext uri="{FF2B5EF4-FFF2-40B4-BE49-F238E27FC236}">
              <a16:creationId xmlns:a16="http://schemas.microsoft.com/office/drawing/2014/main" id="{E9E5FB88-E665-460A-8E66-18CEF7D22F0A}"/>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53" name="テキスト ボックス 752">
          <a:extLst>
            <a:ext uri="{FF2B5EF4-FFF2-40B4-BE49-F238E27FC236}">
              <a16:creationId xmlns:a16="http://schemas.microsoft.com/office/drawing/2014/main" id="{7C2B3E31-FCDE-455D-BCF5-C01C46D0E830}"/>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54" name="直線コネクタ 753">
          <a:extLst>
            <a:ext uri="{FF2B5EF4-FFF2-40B4-BE49-F238E27FC236}">
              <a16:creationId xmlns:a16="http://schemas.microsoft.com/office/drawing/2014/main" id="{64460126-EFF8-41C5-AA25-6A547C05F216}"/>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55" name="テキスト ボックス 754">
          <a:extLst>
            <a:ext uri="{FF2B5EF4-FFF2-40B4-BE49-F238E27FC236}">
              <a16:creationId xmlns:a16="http://schemas.microsoft.com/office/drawing/2014/main" id="{1F1FCC08-895E-47C4-A9E6-A670AC074580}"/>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56" name="直線コネクタ 755">
          <a:extLst>
            <a:ext uri="{FF2B5EF4-FFF2-40B4-BE49-F238E27FC236}">
              <a16:creationId xmlns:a16="http://schemas.microsoft.com/office/drawing/2014/main" id="{9339FEA8-9C44-463C-991B-FE629EB2CB35}"/>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57" name="テキスト ボックス 756">
          <a:extLst>
            <a:ext uri="{FF2B5EF4-FFF2-40B4-BE49-F238E27FC236}">
              <a16:creationId xmlns:a16="http://schemas.microsoft.com/office/drawing/2014/main" id="{FC5431BF-D78D-4BC8-B2A0-308FC4E77A4C}"/>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8" name="直線コネクタ 757">
          <a:extLst>
            <a:ext uri="{FF2B5EF4-FFF2-40B4-BE49-F238E27FC236}">
              <a16:creationId xmlns:a16="http://schemas.microsoft.com/office/drawing/2014/main" id="{C8B252AB-D637-4591-A769-2C8DF4604C2E}"/>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59" name="テキスト ボックス 758">
          <a:extLst>
            <a:ext uri="{FF2B5EF4-FFF2-40B4-BE49-F238E27FC236}">
              <a16:creationId xmlns:a16="http://schemas.microsoft.com/office/drawing/2014/main" id="{0229317A-77D1-445C-B797-B51D501D3FA6}"/>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0" name="直線コネクタ 759">
          <a:extLst>
            <a:ext uri="{FF2B5EF4-FFF2-40B4-BE49-F238E27FC236}">
              <a16:creationId xmlns:a16="http://schemas.microsoft.com/office/drawing/2014/main" id="{C651394A-C8F3-44B5-92CE-C77E8CA83EED}"/>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61" name="テキスト ボックス 760">
          <a:extLst>
            <a:ext uri="{FF2B5EF4-FFF2-40B4-BE49-F238E27FC236}">
              <a16:creationId xmlns:a16="http://schemas.microsoft.com/office/drawing/2014/main" id="{0E847388-DF76-4762-BDCC-928CEBC21344}"/>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62" name="【公民館】&#10;有形固定資産減価償却率グラフ枠">
          <a:extLst>
            <a:ext uri="{FF2B5EF4-FFF2-40B4-BE49-F238E27FC236}">
              <a16:creationId xmlns:a16="http://schemas.microsoft.com/office/drawing/2014/main" id="{BBF7B370-170A-4DAE-B7C2-23BF96CE8633}"/>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38100</xdr:rowOff>
    </xdr:from>
    <xdr:to>
      <xdr:col>85</xdr:col>
      <xdr:colOff>126364</xdr:colOff>
      <xdr:row>107</xdr:row>
      <xdr:rowOff>169545</xdr:rowOff>
    </xdr:to>
    <xdr:cxnSp macro="">
      <xdr:nvCxnSpPr>
        <xdr:cNvPr id="763" name="直線コネクタ 762">
          <a:extLst>
            <a:ext uri="{FF2B5EF4-FFF2-40B4-BE49-F238E27FC236}">
              <a16:creationId xmlns:a16="http://schemas.microsoft.com/office/drawing/2014/main" id="{AEA81121-46F4-4EDC-B4F9-501A9E2055E2}"/>
            </a:ext>
          </a:extLst>
        </xdr:cNvPr>
        <xdr:cNvCxnSpPr/>
      </xdr:nvCxnSpPr>
      <xdr:spPr>
        <a:xfrm flipV="1">
          <a:off x="16318864" y="17183100"/>
          <a:ext cx="0" cy="13315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1922</xdr:rowOff>
    </xdr:from>
    <xdr:ext cx="405111" cy="259045"/>
    <xdr:sp macro="" textlink="">
      <xdr:nvSpPr>
        <xdr:cNvPr id="764" name="【公民館】&#10;有形固定資産減価償却率最小値テキスト">
          <a:extLst>
            <a:ext uri="{FF2B5EF4-FFF2-40B4-BE49-F238E27FC236}">
              <a16:creationId xmlns:a16="http://schemas.microsoft.com/office/drawing/2014/main" id="{AB524A53-80A8-464F-B1F0-1BE13D8A471B}"/>
            </a:ext>
          </a:extLst>
        </xdr:cNvPr>
        <xdr:cNvSpPr txBox="1"/>
      </xdr:nvSpPr>
      <xdr:spPr>
        <a:xfrm>
          <a:off x="16357600" y="18518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169545</xdr:rowOff>
    </xdr:from>
    <xdr:to>
      <xdr:col>86</xdr:col>
      <xdr:colOff>25400</xdr:colOff>
      <xdr:row>107</xdr:row>
      <xdr:rowOff>169545</xdr:rowOff>
    </xdr:to>
    <xdr:cxnSp macro="">
      <xdr:nvCxnSpPr>
        <xdr:cNvPr id="765" name="直線コネクタ 764">
          <a:extLst>
            <a:ext uri="{FF2B5EF4-FFF2-40B4-BE49-F238E27FC236}">
              <a16:creationId xmlns:a16="http://schemas.microsoft.com/office/drawing/2014/main" id="{4C1CEE9D-A208-47DF-9F99-2C01FBF30A48}"/>
            </a:ext>
          </a:extLst>
        </xdr:cNvPr>
        <xdr:cNvCxnSpPr/>
      </xdr:nvCxnSpPr>
      <xdr:spPr>
        <a:xfrm>
          <a:off x="16230600" y="185146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156227</xdr:rowOff>
    </xdr:from>
    <xdr:ext cx="405111" cy="259045"/>
    <xdr:sp macro="" textlink="">
      <xdr:nvSpPr>
        <xdr:cNvPr id="766" name="【公民館】&#10;有形固定資産減価償却率最大値テキスト">
          <a:extLst>
            <a:ext uri="{FF2B5EF4-FFF2-40B4-BE49-F238E27FC236}">
              <a16:creationId xmlns:a16="http://schemas.microsoft.com/office/drawing/2014/main" id="{82939109-C769-4639-B2A1-FEA4C34214D6}"/>
            </a:ext>
          </a:extLst>
        </xdr:cNvPr>
        <xdr:cNvSpPr txBox="1"/>
      </xdr:nvSpPr>
      <xdr:spPr>
        <a:xfrm>
          <a:off x="16357600" y="16958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38100</xdr:rowOff>
    </xdr:from>
    <xdr:to>
      <xdr:col>86</xdr:col>
      <xdr:colOff>25400</xdr:colOff>
      <xdr:row>100</xdr:row>
      <xdr:rowOff>38100</xdr:rowOff>
    </xdr:to>
    <xdr:cxnSp macro="">
      <xdr:nvCxnSpPr>
        <xdr:cNvPr id="767" name="直線コネクタ 766">
          <a:extLst>
            <a:ext uri="{FF2B5EF4-FFF2-40B4-BE49-F238E27FC236}">
              <a16:creationId xmlns:a16="http://schemas.microsoft.com/office/drawing/2014/main" id="{62AD9870-93D0-45E1-8A80-70BD11A20C17}"/>
            </a:ext>
          </a:extLst>
        </xdr:cNvPr>
        <xdr:cNvCxnSpPr/>
      </xdr:nvCxnSpPr>
      <xdr:spPr>
        <a:xfrm>
          <a:off x="16230600" y="17183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38752</xdr:rowOff>
    </xdr:from>
    <xdr:ext cx="405111" cy="259045"/>
    <xdr:sp macro="" textlink="">
      <xdr:nvSpPr>
        <xdr:cNvPr id="768" name="【公民館】&#10;有形固定資産減価償却率平均値テキスト">
          <a:extLst>
            <a:ext uri="{FF2B5EF4-FFF2-40B4-BE49-F238E27FC236}">
              <a16:creationId xmlns:a16="http://schemas.microsoft.com/office/drawing/2014/main" id="{A3AAA582-1A71-4603-BD3B-5197C711210E}"/>
            </a:ext>
          </a:extLst>
        </xdr:cNvPr>
        <xdr:cNvSpPr txBox="1"/>
      </xdr:nvSpPr>
      <xdr:spPr>
        <a:xfrm>
          <a:off x="16357600" y="176981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15875</xdr:rowOff>
    </xdr:from>
    <xdr:to>
      <xdr:col>85</xdr:col>
      <xdr:colOff>177800</xdr:colOff>
      <xdr:row>104</xdr:row>
      <xdr:rowOff>117475</xdr:rowOff>
    </xdr:to>
    <xdr:sp macro="" textlink="">
      <xdr:nvSpPr>
        <xdr:cNvPr id="769" name="フローチャート: 判断 768">
          <a:extLst>
            <a:ext uri="{FF2B5EF4-FFF2-40B4-BE49-F238E27FC236}">
              <a16:creationId xmlns:a16="http://schemas.microsoft.com/office/drawing/2014/main" id="{58C6249A-103F-4C51-8AAD-81DDC3718119}"/>
            </a:ext>
          </a:extLst>
        </xdr:cNvPr>
        <xdr:cNvSpPr/>
      </xdr:nvSpPr>
      <xdr:spPr>
        <a:xfrm>
          <a:off x="16268700" y="17846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69214</xdr:rowOff>
    </xdr:from>
    <xdr:to>
      <xdr:col>81</xdr:col>
      <xdr:colOff>101600</xdr:colOff>
      <xdr:row>104</xdr:row>
      <xdr:rowOff>170814</xdr:rowOff>
    </xdr:to>
    <xdr:sp macro="" textlink="">
      <xdr:nvSpPr>
        <xdr:cNvPr id="770" name="フローチャート: 判断 769">
          <a:extLst>
            <a:ext uri="{FF2B5EF4-FFF2-40B4-BE49-F238E27FC236}">
              <a16:creationId xmlns:a16="http://schemas.microsoft.com/office/drawing/2014/main" id="{7554CCF6-2BF6-4CF8-A264-D6CB7F411406}"/>
            </a:ext>
          </a:extLst>
        </xdr:cNvPr>
        <xdr:cNvSpPr/>
      </xdr:nvSpPr>
      <xdr:spPr>
        <a:xfrm>
          <a:off x="15430500" y="17900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55880</xdr:rowOff>
    </xdr:from>
    <xdr:to>
      <xdr:col>76</xdr:col>
      <xdr:colOff>165100</xdr:colOff>
      <xdr:row>104</xdr:row>
      <xdr:rowOff>157480</xdr:rowOff>
    </xdr:to>
    <xdr:sp macro="" textlink="">
      <xdr:nvSpPr>
        <xdr:cNvPr id="771" name="フローチャート: 判断 770">
          <a:extLst>
            <a:ext uri="{FF2B5EF4-FFF2-40B4-BE49-F238E27FC236}">
              <a16:creationId xmlns:a16="http://schemas.microsoft.com/office/drawing/2014/main" id="{ACEEC027-D0E2-463D-8B37-589C0402DB33}"/>
            </a:ext>
          </a:extLst>
        </xdr:cNvPr>
        <xdr:cNvSpPr/>
      </xdr:nvSpPr>
      <xdr:spPr>
        <a:xfrm>
          <a:off x="14541500" y="17886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15875</xdr:rowOff>
    </xdr:from>
    <xdr:to>
      <xdr:col>72</xdr:col>
      <xdr:colOff>38100</xdr:colOff>
      <xdr:row>104</xdr:row>
      <xdr:rowOff>117475</xdr:rowOff>
    </xdr:to>
    <xdr:sp macro="" textlink="">
      <xdr:nvSpPr>
        <xdr:cNvPr id="772" name="フローチャート: 判断 771">
          <a:extLst>
            <a:ext uri="{FF2B5EF4-FFF2-40B4-BE49-F238E27FC236}">
              <a16:creationId xmlns:a16="http://schemas.microsoft.com/office/drawing/2014/main" id="{C98DD8C9-FE26-4567-B57E-23872469A386}"/>
            </a:ext>
          </a:extLst>
        </xdr:cNvPr>
        <xdr:cNvSpPr/>
      </xdr:nvSpPr>
      <xdr:spPr>
        <a:xfrm>
          <a:off x="13652500" y="17846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149225</xdr:rowOff>
    </xdr:from>
    <xdr:to>
      <xdr:col>67</xdr:col>
      <xdr:colOff>101600</xdr:colOff>
      <xdr:row>104</xdr:row>
      <xdr:rowOff>79375</xdr:rowOff>
    </xdr:to>
    <xdr:sp macro="" textlink="">
      <xdr:nvSpPr>
        <xdr:cNvPr id="773" name="フローチャート: 判断 772">
          <a:extLst>
            <a:ext uri="{FF2B5EF4-FFF2-40B4-BE49-F238E27FC236}">
              <a16:creationId xmlns:a16="http://schemas.microsoft.com/office/drawing/2014/main" id="{D27083E1-C3FE-41EF-B8E0-A6F355D0AF48}"/>
            </a:ext>
          </a:extLst>
        </xdr:cNvPr>
        <xdr:cNvSpPr/>
      </xdr:nvSpPr>
      <xdr:spPr>
        <a:xfrm>
          <a:off x="12763500" y="17808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4" name="テキスト ボックス 773">
          <a:extLst>
            <a:ext uri="{FF2B5EF4-FFF2-40B4-BE49-F238E27FC236}">
              <a16:creationId xmlns:a16="http://schemas.microsoft.com/office/drawing/2014/main" id="{A78BF9D3-7E47-4FC2-97DA-30BFE064E373}"/>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59B62C3C-2A23-49F4-9ABF-3A900E5E0F66}"/>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6" name="テキスト ボックス 775">
          <a:extLst>
            <a:ext uri="{FF2B5EF4-FFF2-40B4-BE49-F238E27FC236}">
              <a16:creationId xmlns:a16="http://schemas.microsoft.com/office/drawing/2014/main" id="{B3C5967B-7090-43BA-8628-E304969DDAF6}"/>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7" name="テキスト ボックス 776">
          <a:extLst>
            <a:ext uri="{FF2B5EF4-FFF2-40B4-BE49-F238E27FC236}">
              <a16:creationId xmlns:a16="http://schemas.microsoft.com/office/drawing/2014/main" id="{20D91277-9C5D-46C7-8ECA-9AE81D025798}"/>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D5D9DD8B-AA88-465C-A7C7-84B7E1C7BB49}"/>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166370</xdr:rowOff>
    </xdr:from>
    <xdr:to>
      <xdr:col>85</xdr:col>
      <xdr:colOff>177800</xdr:colOff>
      <xdr:row>105</xdr:row>
      <xdr:rowOff>96520</xdr:rowOff>
    </xdr:to>
    <xdr:sp macro="" textlink="">
      <xdr:nvSpPr>
        <xdr:cNvPr id="779" name="楕円 778">
          <a:extLst>
            <a:ext uri="{FF2B5EF4-FFF2-40B4-BE49-F238E27FC236}">
              <a16:creationId xmlns:a16="http://schemas.microsoft.com/office/drawing/2014/main" id="{804114FD-D0CF-47FD-8108-5D73F0CFBB2A}"/>
            </a:ext>
          </a:extLst>
        </xdr:cNvPr>
        <xdr:cNvSpPr/>
      </xdr:nvSpPr>
      <xdr:spPr>
        <a:xfrm>
          <a:off x="16268700" y="17997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144797</xdr:rowOff>
    </xdr:from>
    <xdr:ext cx="405111" cy="259045"/>
    <xdr:sp macro="" textlink="">
      <xdr:nvSpPr>
        <xdr:cNvPr id="780" name="【公民館】&#10;有形固定資産減価償却率該当値テキスト">
          <a:extLst>
            <a:ext uri="{FF2B5EF4-FFF2-40B4-BE49-F238E27FC236}">
              <a16:creationId xmlns:a16="http://schemas.microsoft.com/office/drawing/2014/main" id="{36AA7E74-A8C9-4808-8932-2235F5432735}"/>
            </a:ext>
          </a:extLst>
        </xdr:cNvPr>
        <xdr:cNvSpPr txBox="1"/>
      </xdr:nvSpPr>
      <xdr:spPr>
        <a:xfrm>
          <a:off x="16357600" y="17975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124461</xdr:rowOff>
    </xdr:from>
    <xdr:to>
      <xdr:col>81</xdr:col>
      <xdr:colOff>101600</xdr:colOff>
      <xdr:row>105</xdr:row>
      <xdr:rowOff>54611</xdr:rowOff>
    </xdr:to>
    <xdr:sp macro="" textlink="">
      <xdr:nvSpPr>
        <xdr:cNvPr id="781" name="楕円 780">
          <a:extLst>
            <a:ext uri="{FF2B5EF4-FFF2-40B4-BE49-F238E27FC236}">
              <a16:creationId xmlns:a16="http://schemas.microsoft.com/office/drawing/2014/main" id="{F7B48FF0-C734-4B2A-96C4-6C02074BE9C4}"/>
            </a:ext>
          </a:extLst>
        </xdr:cNvPr>
        <xdr:cNvSpPr/>
      </xdr:nvSpPr>
      <xdr:spPr>
        <a:xfrm>
          <a:off x="15430500" y="17955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3811</xdr:rowOff>
    </xdr:from>
    <xdr:to>
      <xdr:col>85</xdr:col>
      <xdr:colOff>127000</xdr:colOff>
      <xdr:row>105</xdr:row>
      <xdr:rowOff>45720</xdr:rowOff>
    </xdr:to>
    <xdr:cxnSp macro="">
      <xdr:nvCxnSpPr>
        <xdr:cNvPr id="782" name="直線コネクタ 781">
          <a:extLst>
            <a:ext uri="{FF2B5EF4-FFF2-40B4-BE49-F238E27FC236}">
              <a16:creationId xmlns:a16="http://schemas.microsoft.com/office/drawing/2014/main" id="{FDA5F4F2-C132-40CB-8D7A-00E2F47C7FB5}"/>
            </a:ext>
          </a:extLst>
        </xdr:cNvPr>
        <xdr:cNvCxnSpPr/>
      </xdr:nvCxnSpPr>
      <xdr:spPr>
        <a:xfrm>
          <a:off x="15481300" y="18006061"/>
          <a:ext cx="8382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74930</xdr:rowOff>
    </xdr:from>
    <xdr:to>
      <xdr:col>76</xdr:col>
      <xdr:colOff>165100</xdr:colOff>
      <xdr:row>105</xdr:row>
      <xdr:rowOff>5080</xdr:rowOff>
    </xdr:to>
    <xdr:sp macro="" textlink="">
      <xdr:nvSpPr>
        <xdr:cNvPr id="783" name="楕円 782">
          <a:extLst>
            <a:ext uri="{FF2B5EF4-FFF2-40B4-BE49-F238E27FC236}">
              <a16:creationId xmlns:a16="http://schemas.microsoft.com/office/drawing/2014/main" id="{13A95DBE-6771-4B64-8D34-0F9B709E4DA8}"/>
            </a:ext>
          </a:extLst>
        </xdr:cNvPr>
        <xdr:cNvSpPr/>
      </xdr:nvSpPr>
      <xdr:spPr>
        <a:xfrm>
          <a:off x="14541500" y="17905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125730</xdr:rowOff>
    </xdr:from>
    <xdr:to>
      <xdr:col>81</xdr:col>
      <xdr:colOff>50800</xdr:colOff>
      <xdr:row>105</xdr:row>
      <xdr:rowOff>3811</xdr:rowOff>
    </xdr:to>
    <xdr:cxnSp macro="">
      <xdr:nvCxnSpPr>
        <xdr:cNvPr id="784" name="直線コネクタ 783">
          <a:extLst>
            <a:ext uri="{FF2B5EF4-FFF2-40B4-BE49-F238E27FC236}">
              <a16:creationId xmlns:a16="http://schemas.microsoft.com/office/drawing/2014/main" id="{1283B10E-EE1B-49DF-9F1D-D806AA7649B2}"/>
            </a:ext>
          </a:extLst>
        </xdr:cNvPr>
        <xdr:cNvCxnSpPr/>
      </xdr:nvCxnSpPr>
      <xdr:spPr>
        <a:xfrm>
          <a:off x="14592300" y="17956530"/>
          <a:ext cx="889000" cy="49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23495</xdr:rowOff>
    </xdr:from>
    <xdr:to>
      <xdr:col>72</xdr:col>
      <xdr:colOff>38100</xdr:colOff>
      <xdr:row>104</xdr:row>
      <xdr:rowOff>125095</xdr:rowOff>
    </xdr:to>
    <xdr:sp macro="" textlink="">
      <xdr:nvSpPr>
        <xdr:cNvPr id="785" name="楕円 784">
          <a:extLst>
            <a:ext uri="{FF2B5EF4-FFF2-40B4-BE49-F238E27FC236}">
              <a16:creationId xmlns:a16="http://schemas.microsoft.com/office/drawing/2014/main" id="{62095797-46AA-424D-A084-E4034CEB5974}"/>
            </a:ext>
          </a:extLst>
        </xdr:cNvPr>
        <xdr:cNvSpPr/>
      </xdr:nvSpPr>
      <xdr:spPr>
        <a:xfrm>
          <a:off x="13652500" y="17854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74295</xdr:rowOff>
    </xdr:from>
    <xdr:to>
      <xdr:col>76</xdr:col>
      <xdr:colOff>114300</xdr:colOff>
      <xdr:row>104</xdr:row>
      <xdr:rowOff>125730</xdr:rowOff>
    </xdr:to>
    <xdr:cxnSp macro="">
      <xdr:nvCxnSpPr>
        <xdr:cNvPr id="786" name="直線コネクタ 785">
          <a:extLst>
            <a:ext uri="{FF2B5EF4-FFF2-40B4-BE49-F238E27FC236}">
              <a16:creationId xmlns:a16="http://schemas.microsoft.com/office/drawing/2014/main" id="{1EDF50CC-D853-4728-9142-E74BA1BA0B7E}"/>
            </a:ext>
          </a:extLst>
        </xdr:cNvPr>
        <xdr:cNvCxnSpPr/>
      </xdr:nvCxnSpPr>
      <xdr:spPr>
        <a:xfrm>
          <a:off x="13703300" y="17905095"/>
          <a:ext cx="889000" cy="5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139700</xdr:rowOff>
    </xdr:from>
    <xdr:to>
      <xdr:col>67</xdr:col>
      <xdr:colOff>101600</xdr:colOff>
      <xdr:row>104</xdr:row>
      <xdr:rowOff>69850</xdr:rowOff>
    </xdr:to>
    <xdr:sp macro="" textlink="">
      <xdr:nvSpPr>
        <xdr:cNvPr id="787" name="楕円 786">
          <a:extLst>
            <a:ext uri="{FF2B5EF4-FFF2-40B4-BE49-F238E27FC236}">
              <a16:creationId xmlns:a16="http://schemas.microsoft.com/office/drawing/2014/main" id="{5AD4B165-FDFD-4F47-A7B0-9DCDADF4BC1C}"/>
            </a:ext>
          </a:extLst>
        </xdr:cNvPr>
        <xdr:cNvSpPr/>
      </xdr:nvSpPr>
      <xdr:spPr>
        <a:xfrm>
          <a:off x="12763500" y="17799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19050</xdr:rowOff>
    </xdr:from>
    <xdr:to>
      <xdr:col>71</xdr:col>
      <xdr:colOff>177800</xdr:colOff>
      <xdr:row>104</xdr:row>
      <xdr:rowOff>74295</xdr:rowOff>
    </xdr:to>
    <xdr:cxnSp macro="">
      <xdr:nvCxnSpPr>
        <xdr:cNvPr id="788" name="直線コネクタ 787">
          <a:extLst>
            <a:ext uri="{FF2B5EF4-FFF2-40B4-BE49-F238E27FC236}">
              <a16:creationId xmlns:a16="http://schemas.microsoft.com/office/drawing/2014/main" id="{7C8A56AB-6AD7-4BB1-9930-C315BDA24D65}"/>
            </a:ext>
          </a:extLst>
        </xdr:cNvPr>
        <xdr:cNvCxnSpPr/>
      </xdr:nvCxnSpPr>
      <xdr:spPr>
        <a:xfrm>
          <a:off x="12814300" y="17849850"/>
          <a:ext cx="889000" cy="552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15891</xdr:rowOff>
    </xdr:from>
    <xdr:ext cx="405111" cy="259045"/>
    <xdr:sp macro="" textlink="">
      <xdr:nvSpPr>
        <xdr:cNvPr id="789" name="n_1aveValue【公民館】&#10;有形固定資産減価償却率">
          <a:extLst>
            <a:ext uri="{FF2B5EF4-FFF2-40B4-BE49-F238E27FC236}">
              <a16:creationId xmlns:a16="http://schemas.microsoft.com/office/drawing/2014/main" id="{0C5DE7AD-B61B-49D4-A870-B19BFA57EF8D}"/>
            </a:ext>
          </a:extLst>
        </xdr:cNvPr>
        <xdr:cNvSpPr txBox="1"/>
      </xdr:nvSpPr>
      <xdr:spPr>
        <a:xfrm>
          <a:off x="15266044" y="176752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2557</xdr:rowOff>
    </xdr:from>
    <xdr:ext cx="405111" cy="259045"/>
    <xdr:sp macro="" textlink="">
      <xdr:nvSpPr>
        <xdr:cNvPr id="790" name="n_2aveValue【公民館】&#10;有形固定資産減価償却率">
          <a:extLst>
            <a:ext uri="{FF2B5EF4-FFF2-40B4-BE49-F238E27FC236}">
              <a16:creationId xmlns:a16="http://schemas.microsoft.com/office/drawing/2014/main" id="{D9B19546-38B1-49B8-B3DA-BC5B49E790C5}"/>
            </a:ext>
          </a:extLst>
        </xdr:cNvPr>
        <xdr:cNvSpPr txBox="1"/>
      </xdr:nvSpPr>
      <xdr:spPr>
        <a:xfrm>
          <a:off x="14389744" y="17661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134002</xdr:rowOff>
    </xdr:from>
    <xdr:ext cx="405111" cy="259045"/>
    <xdr:sp macro="" textlink="">
      <xdr:nvSpPr>
        <xdr:cNvPr id="791" name="n_3aveValue【公民館】&#10;有形固定資産減価償却率">
          <a:extLst>
            <a:ext uri="{FF2B5EF4-FFF2-40B4-BE49-F238E27FC236}">
              <a16:creationId xmlns:a16="http://schemas.microsoft.com/office/drawing/2014/main" id="{D65ACF26-4DBC-4609-9416-FE4B0EB2E917}"/>
            </a:ext>
          </a:extLst>
        </xdr:cNvPr>
        <xdr:cNvSpPr txBox="1"/>
      </xdr:nvSpPr>
      <xdr:spPr>
        <a:xfrm>
          <a:off x="13500744" y="17621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70502</xdr:rowOff>
    </xdr:from>
    <xdr:ext cx="405111" cy="259045"/>
    <xdr:sp macro="" textlink="">
      <xdr:nvSpPr>
        <xdr:cNvPr id="792" name="n_4aveValue【公民館】&#10;有形固定資産減価償却率">
          <a:extLst>
            <a:ext uri="{FF2B5EF4-FFF2-40B4-BE49-F238E27FC236}">
              <a16:creationId xmlns:a16="http://schemas.microsoft.com/office/drawing/2014/main" id="{198BF783-57C7-4365-A1DA-E1B22632F87F}"/>
            </a:ext>
          </a:extLst>
        </xdr:cNvPr>
        <xdr:cNvSpPr txBox="1"/>
      </xdr:nvSpPr>
      <xdr:spPr>
        <a:xfrm>
          <a:off x="12611744" y="179013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45738</xdr:rowOff>
    </xdr:from>
    <xdr:ext cx="405111" cy="259045"/>
    <xdr:sp macro="" textlink="">
      <xdr:nvSpPr>
        <xdr:cNvPr id="793" name="n_1mainValue【公民館】&#10;有形固定資産減価償却率">
          <a:extLst>
            <a:ext uri="{FF2B5EF4-FFF2-40B4-BE49-F238E27FC236}">
              <a16:creationId xmlns:a16="http://schemas.microsoft.com/office/drawing/2014/main" id="{45D54B3B-F47B-44F9-9722-F17C74932EE7}"/>
            </a:ext>
          </a:extLst>
        </xdr:cNvPr>
        <xdr:cNvSpPr txBox="1"/>
      </xdr:nvSpPr>
      <xdr:spPr>
        <a:xfrm>
          <a:off x="15266044" y="18047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167657</xdr:rowOff>
    </xdr:from>
    <xdr:ext cx="405111" cy="259045"/>
    <xdr:sp macro="" textlink="">
      <xdr:nvSpPr>
        <xdr:cNvPr id="794" name="n_2mainValue【公民館】&#10;有形固定資産減価償却率">
          <a:extLst>
            <a:ext uri="{FF2B5EF4-FFF2-40B4-BE49-F238E27FC236}">
              <a16:creationId xmlns:a16="http://schemas.microsoft.com/office/drawing/2014/main" id="{246BF6B8-BD56-4E56-BF5D-8D7F959573EA}"/>
            </a:ext>
          </a:extLst>
        </xdr:cNvPr>
        <xdr:cNvSpPr txBox="1"/>
      </xdr:nvSpPr>
      <xdr:spPr>
        <a:xfrm>
          <a:off x="14389744" y="17998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116222</xdr:rowOff>
    </xdr:from>
    <xdr:ext cx="405111" cy="259045"/>
    <xdr:sp macro="" textlink="">
      <xdr:nvSpPr>
        <xdr:cNvPr id="795" name="n_3mainValue【公民館】&#10;有形固定資産減価償却率">
          <a:extLst>
            <a:ext uri="{FF2B5EF4-FFF2-40B4-BE49-F238E27FC236}">
              <a16:creationId xmlns:a16="http://schemas.microsoft.com/office/drawing/2014/main" id="{06F37640-307D-462E-959F-40D744403C2C}"/>
            </a:ext>
          </a:extLst>
        </xdr:cNvPr>
        <xdr:cNvSpPr txBox="1"/>
      </xdr:nvSpPr>
      <xdr:spPr>
        <a:xfrm>
          <a:off x="13500744" y="17947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86377</xdr:rowOff>
    </xdr:from>
    <xdr:ext cx="405111" cy="259045"/>
    <xdr:sp macro="" textlink="">
      <xdr:nvSpPr>
        <xdr:cNvPr id="796" name="n_4mainValue【公民館】&#10;有形固定資産減価償却率">
          <a:extLst>
            <a:ext uri="{FF2B5EF4-FFF2-40B4-BE49-F238E27FC236}">
              <a16:creationId xmlns:a16="http://schemas.microsoft.com/office/drawing/2014/main" id="{49206680-AE3A-42E6-8549-DE53154866D4}"/>
            </a:ext>
          </a:extLst>
        </xdr:cNvPr>
        <xdr:cNvSpPr txBox="1"/>
      </xdr:nvSpPr>
      <xdr:spPr>
        <a:xfrm>
          <a:off x="12611744" y="17574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7" name="正方形/長方形 796">
          <a:extLst>
            <a:ext uri="{FF2B5EF4-FFF2-40B4-BE49-F238E27FC236}">
              <a16:creationId xmlns:a16="http://schemas.microsoft.com/office/drawing/2014/main" id="{956F6296-3277-4F78-A65E-AC20524895A8}"/>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8" name="正方形/長方形 797">
          <a:extLst>
            <a:ext uri="{FF2B5EF4-FFF2-40B4-BE49-F238E27FC236}">
              <a16:creationId xmlns:a16="http://schemas.microsoft.com/office/drawing/2014/main" id="{A530ECF4-E171-4B2C-B629-5A660C9D947F}"/>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9" name="正方形/長方形 798">
          <a:extLst>
            <a:ext uri="{FF2B5EF4-FFF2-40B4-BE49-F238E27FC236}">
              <a16:creationId xmlns:a16="http://schemas.microsoft.com/office/drawing/2014/main" id="{228384BB-6B85-42B7-B57D-FFC3D4F4234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0" name="正方形/長方形 799">
          <a:extLst>
            <a:ext uri="{FF2B5EF4-FFF2-40B4-BE49-F238E27FC236}">
              <a16:creationId xmlns:a16="http://schemas.microsoft.com/office/drawing/2014/main" id="{E1BAF1A4-E254-486A-9BC0-1E645EB1E1C8}"/>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1" name="正方形/長方形 800">
          <a:extLst>
            <a:ext uri="{FF2B5EF4-FFF2-40B4-BE49-F238E27FC236}">
              <a16:creationId xmlns:a16="http://schemas.microsoft.com/office/drawing/2014/main" id="{8E0818BE-C4E6-4625-91F2-DD6FA4594CE8}"/>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2" name="正方形/長方形 801">
          <a:extLst>
            <a:ext uri="{FF2B5EF4-FFF2-40B4-BE49-F238E27FC236}">
              <a16:creationId xmlns:a16="http://schemas.microsoft.com/office/drawing/2014/main" id="{A2C38327-0089-43E1-9EB2-F6E0964816F1}"/>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3" name="正方形/長方形 802">
          <a:extLst>
            <a:ext uri="{FF2B5EF4-FFF2-40B4-BE49-F238E27FC236}">
              <a16:creationId xmlns:a16="http://schemas.microsoft.com/office/drawing/2014/main" id="{309646EC-0727-46AE-B94B-987F9BF3147F}"/>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4" name="正方形/長方形 803">
          <a:extLst>
            <a:ext uri="{FF2B5EF4-FFF2-40B4-BE49-F238E27FC236}">
              <a16:creationId xmlns:a16="http://schemas.microsoft.com/office/drawing/2014/main" id="{A2CEB605-C7E3-4523-A1A9-9546108BE20C}"/>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5" name="テキスト ボックス 804">
          <a:extLst>
            <a:ext uri="{FF2B5EF4-FFF2-40B4-BE49-F238E27FC236}">
              <a16:creationId xmlns:a16="http://schemas.microsoft.com/office/drawing/2014/main" id="{CE1885E4-8E71-4446-917C-0794D289D48D}"/>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6" name="直線コネクタ 805">
          <a:extLst>
            <a:ext uri="{FF2B5EF4-FFF2-40B4-BE49-F238E27FC236}">
              <a16:creationId xmlns:a16="http://schemas.microsoft.com/office/drawing/2014/main" id="{999D80A5-473A-451F-AC5D-F4DAC9831127}"/>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07" name="直線コネクタ 806">
          <a:extLst>
            <a:ext uri="{FF2B5EF4-FFF2-40B4-BE49-F238E27FC236}">
              <a16:creationId xmlns:a16="http://schemas.microsoft.com/office/drawing/2014/main" id="{F18699C6-E917-4172-BF90-369AD3D2EC0E}"/>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08" name="テキスト ボックス 807">
          <a:extLst>
            <a:ext uri="{FF2B5EF4-FFF2-40B4-BE49-F238E27FC236}">
              <a16:creationId xmlns:a16="http://schemas.microsoft.com/office/drawing/2014/main" id="{2F405067-A156-4ABA-9F6C-ABD848717AB6}"/>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09" name="直線コネクタ 808">
          <a:extLst>
            <a:ext uri="{FF2B5EF4-FFF2-40B4-BE49-F238E27FC236}">
              <a16:creationId xmlns:a16="http://schemas.microsoft.com/office/drawing/2014/main" id="{95CE65DD-CC20-48BE-B5F5-86BA9B3F9176}"/>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10" name="テキスト ボックス 809">
          <a:extLst>
            <a:ext uri="{FF2B5EF4-FFF2-40B4-BE49-F238E27FC236}">
              <a16:creationId xmlns:a16="http://schemas.microsoft.com/office/drawing/2014/main" id="{5B0F5036-F2B9-4FDF-AF8F-53FAB5CBD298}"/>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11" name="直線コネクタ 810">
          <a:extLst>
            <a:ext uri="{FF2B5EF4-FFF2-40B4-BE49-F238E27FC236}">
              <a16:creationId xmlns:a16="http://schemas.microsoft.com/office/drawing/2014/main" id="{6FF8909D-F313-4586-9416-9D34A215B76A}"/>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12" name="テキスト ボックス 811">
          <a:extLst>
            <a:ext uri="{FF2B5EF4-FFF2-40B4-BE49-F238E27FC236}">
              <a16:creationId xmlns:a16="http://schemas.microsoft.com/office/drawing/2014/main" id="{C2CBD129-8FD0-4BD9-B2F2-18FE2BAD68A7}"/>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13" name="直線コネクタ 812">
          <a:extLst>
            <a:ext uri="{FF2B5EF4-FFF2-40B4-BE49-F238E27FC236}">
              <a16:creationId xmlns:a16="http://schemas.microsoft.com/office/drawing/2014/main" id="{FD847438-7CBA-4C7B-A34E-87D95D346DC9}"/>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14" name="テキスト ボックス 813">
          <a:extLst>
            <a:ext uri="{FF2B5EF4-FFF2-40B4-BE49-F238E27FC236}">
              <a16:creationId xmlns:a16="http://schemas.microsoft.com/office/drawing/2014/main" id="{8AA165BC-E848-4A8D-A40F-5FD4E5C5E5AD}"/>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5" name="直線コネクタ 814">
          <a:extLst>
            <a:ext uri="{FF2B5EF4-FFF2-40B4-BE49-F238E27FC236}">
              <a16:creationId xmlns:a16="http://schemas.microsoft.com/office/drawing/2014/main" id="{BA551C1C-428A-4964-A304-E6751837F999}"/>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6" name="テキスト ボックス 815">
          <a:extLst>
            <a:ext uri="{FF2B5EF4-FFF2-40B4-BE49-F238E27FC236}">
              <a16:creationId xmlns:a16="http://schemas.microsoft.com/office/drawing/2014/main" id="{72777722-F766-4046-8A9A-6DE9352F710F}"/>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7" name="【公民館】&#10;一人当たり面積グラフ枠">
          <a:extLst>
            <a:ext uri="{FF2B5EF4-FFF2-40B4-BE49-F238E27FC236}">
              <a16:creationId xmlns:a16="http://schemas.microsoft.com/office/drawing/2014/main" id="{86D35917-376B-4866-AEC8-B09AABB5C246}"/>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110489</xdr:rowOff>
    </xdr:from>
    <xdr:to>
      <xdr:col>116</xdr:col>
      <xdr:colOff>62864</xdr:colOff>
      <xdr:row>108</xdr:row>
      <xdr:rowOff>30480</xdr:rowOff>
    </xdr:to>
    <xdr:cxnSp macro="">
      <xdr:nvCxnSpPr>
        <xdr:cNvPr id="818" name="直線コネクタ 817">
          <a:extLst>
            <a:ext uri="{FF2B5EF4-FFF2-40B4-BE49-F238E27FC236}">
              <a16:creationId xmlns:a16="http://schemas.microsoft.com/office/drawing/2014/main" id="{3CB4091F-C388-425D-9D48-9AA1581E6B8C}"/>
            </a:ext>
          </a:extLst>
        </xdr:cNvPr>
        <xdr:cNvCxnSpPr/>
      </xdr:nvCxnSpPr>
      <xdr:spPr>
        <a:xfrm flipV="1">
          <a:off x="22160864" y="17084039"/>
          <a:ext cx="0" cy="14630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34307</xdr:rowOff>
    </xdr:from>
    <xdr:ext cx="469744" cy="259045"/>
    <xdr:sp macro="" textlink="">
      <xdr:nvSpPr>
        <xdr:cNvPr id="819" name="【公民館】&#10;一人当たり面積最小値テキスト">
          <a:extLst>
            <a:ext uri="{FF2B5EF4-FFF2-40B4-BE49-F238E27FC236}">
              <a16:creationId xmlns:a16="http://schemas.microsoft.com/office/drawing/2014/main" id="{18CF5181-A1A8-489A-B265-A8086736E3D3}"/>
            </a:ext>
          </a:extLst>
        </xdr:cNvPr>
        <xdr:cNvSpPr txBox="1"/>
      </xdr:nvSpPr>
      <xdr:spPr>
        <a:xfrm>
          <a:off x="22199600" y="1855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30480</xdr:rowOff>
    </xdr:from>
    <xdr:to>
      <xdr:col>116</xdr:col>
      <xdr:colOff>152400</xdr:colOff>
      <xdr:row>108</xdr:row>
      <xdr:rowOff>30480</xdr:rowOff>
    </xdr:to>
    <xdr:cxnSp macro="">
      <xdr:nvCxnSpPr>
        <xdr:cNvPr id="820" name="直線コネクタ 819">
          <a:extLst>
            <a:ext uri="{FF2B5EF4-FFF2-40B4-BE49-F238E27FC236}">
              <a16:creationId xmlns:a16="http://schemas.microsoft.com/office/drawing/2014/main" id="{419F269E-1598-45D1-8F4F-F6682BF6BEDE}"/>
            </a:ext>
          </a:extLst>
        </xdr:cNvPr>
        <xdr:cNvCxnSpPr/>
      </xdr:nvCxnSpPr>
      <xdr:spPr>
        <a:xfrm>
          <a:off x="22072600" y="18547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57166</xdr:rowOff>
    </xdr:from>
    <xdr:ext cx="469744" cy="259045"/>
    <xdr:sp macro="" textlink="">
      <xdr:nvSpPr>
        <xdr:cNvPr id="821" name="【公民館】&#10;一人当たり面積最大値テキスト">
          <a:extLst>
            <a:ext uri="{FF2B5EF4-FFF2-40B4-BE49-F238E27FC236}">
              <a16:creationId xmlns:a16="http://schemas.microsoft.com/office/drawing/2014/main" id="{15D15EF2-315E-4C59-96CA-49503E81C92A}"/>
            </a:ext>
          </a:extLst>
        </xdr:cNvPr>
        <xdr:cNvSpPr txBox="1"/>
      </xdr:nvSpPr>
      <xdr:spPr>
        <a:xfrm>
          <a:off x="22199600" y="16859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110489</xdr:rowOff>
    </xdr:from>
    <xdr:to>
      <xdr:col>116</xdr:col>
      <xdr:colOff>152400</xdr:colOff>
      <xdr:row>99</xdr:row>
      <xdr:rowOff>110489</xdr:rowOff>
    </xdr:to>
    <xdr:cxnSp macro="">
      <xdr:nvCxnSpPr>
        <xdr:cNvPr id="822" name="直線コネクタ 821">
          <a:extLst>
            <a:ext uri="{FF2B5EF4-FFF2-40B4-BE49-F238E27FC236}">
              <a16:creationId xmlns:a16="http://schemas.microsoft.com/office/drawing/2014/main" id="{08AB744E-8A39-4779-A04F-0416BB83E9F7}"/>
            </a:ext>
          </a:extLst>
        </xdr:cNvPr>
        <xdr:cNvCxnSpPr/>
      </xdr:nvCxnSpPr>
      <xdr:spPr>
        <a:xfrm>
          <a:off x="22072600" y="170840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103</xdr:row>
      <xdr:rowOff>121429</xdr:rowOff>
    </xdr:from>
    <xdr:ext cx="469744" cy="259045"/>
    <xdr:sp macro="" textlink="">
      <xdr:nvSpPr>
        <xdr:cNvPr id="823" name="【公民館】&#10;一人当たり面積平均値テキスト">
          <a:extLst>
            <a:ext uri="{FF2B5EF4-FFF2-40B4-BE49-F238E27FC236}">
              <a16:creationId xmlns:a16="http://schemas.microsoft.com/office/drawing/2014/main" id="{F5DE3A4F-722F-4CB9-A9DB-FB4A6D7F8C5E}"/>
            </a:ext>
          </a:extLst>
        </xdr:cNvPr>
        <xdr:cNvSpPr txBox="1"/>
      </xdr:nvSpPr>
      <xdr:spPr>
        <a:xfrm>
          <a:off x="22199600" y="1778077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98552</xdr:rowOff>
    </xdr:from>
    <xdr:to>
      <xdr:col>116</xdr:col>
      <xdr:colOff>114300</xdr:colOff>
      <xdr:row>105</xdr:row>
      <xdr:rowOff>28702</xdr:rowOff>
    </xdr:to>
    <xdr:sp macro="" textlink="">
      <xdr:nvSpPr>
        <xdr:cNvPr id="824" name="フローチャート: 判断 823">
          <a:extLst>
            <a:ext uri="{FF2B5EF4-FFF2-40B4-BE49-F238E27FC236}">
              <a16:creationId xmlns:a16="http://schemas.microsoft.com/office/drawing/2014/main" id="{3D7710D8-A3E4-4462-9F18-63E290ADBB43}"/>
            </a:ext>
          </a:extLst>
        </xdr:cNvPr>
        <xdr:cNvSpPr/>
      </xdr:nvSpPr>
      <xdr:spPr>
        <a:xfrm>
          <a:off x="22110700" y="17929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104</xdr:row>
      <xdr:rowOff>116839</xdr:rowOff>
    </xdr:from>
    <xdr:to>
      <xdr:col>112</xdr:col>
      <xdr:colOff>38100</xdr:colOff>
      <xdr:row>105</xdr:row>
      <xdr:rowOff>46989</xdr:rowOff>
    </xdr:to>
    <xdr:sp macro="" textlink="">
      <xdr:nvSpPr>
        <xdr:cNvPr id="825" name="フローチャート: 判断 824">
          <a:extLst>
            <a:ext uri="{FF2B5EF4-FFF2-40B4-BE49-F238E27FC236}">
              <a16:creationId xmlns:a16="http://schemas.microsoft.com/office/drawing/2014/main" id="{DBD51AFD-F1F8-4AB8-9090-0954FFB104C2}"/>
            </a:ext>
          </a:extLst>
        </xdr:cNvPr>
        <xdr:cNvSpPr/>
      </xdr:nvSpPr>
      <xdr:spPr>
        <a:xfrm>
          <a:off x="21272500" y="17947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104</xdr:row>
      <xdr:rowOff>107696</xdr:rowOff>
    </xdr:from>
    <xdr:to>
      <xdr:col>107</xdr:col>
      <xdr:colOff>101600</xdr:colOff>
      <xdr:row>105</xdr:row>
      <xdr:rowOff>37846</xdr:rowOff>
    </xdr:to>
    <xdr:sp macro="" textlink="">
      <xdr:nvSpPr>
        <xdr:cNvPr id="826" name="フローチャート: 判断 825">
          <a:extLst>
            <a:ext uri="{FF2B5EF4-FFF2-40B4-BE49-F238E27FC236}">
              <a16:creationId xmlns:a16="http://schemas.microsoft.com/office/drawing/2014/main" id="{71070052-4E11-4ACD-8D3E-EA8783384E02}"/>
            </a:ext>
          </a:extLst>
        </xdr:cNvPr>
        <xdr:cNvSpPr/>
      </xdr:nvSpPr>
      <xdr:spPr>
        <a:xfrm>
          <a:off x="20383500" y="179384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104</xdr:row>
      <xdr:rowOff>89408</xdr:rowOff>
    </xdr:from>
    <xdr:to>
      <xdr:col>102</xdr:col>
      <xdr:colOff>165100</xdr:colOff>
      <xdr:row>105</xdr:row>
      <xdr:rowOff>19558</xdr:rowOff>
    </xdr:to>
    <xdr:sp macro="" textlink="">
      <xdr:nvSpPr>
        <xdr:cNvPr id="827" name="フローチャート: 判断 826">
          <a:extLst>
            <a:ext uri="{FF2B5EF4-FFF2-40B4-BE49-F238E27FC236}">
              <a16:creationId xmlns:a16="http://schemas.microsoft.com/office/drawing/2014/main" id="{CC780400-22DE-4C02-9595-3F0F25CC252D}"/>
            </a:ext>
          </a:extLst>
        </xdr:cNvPr>
        <xdr:cNvSpPr/>
      </xdr:nvSpPr>
      <xdr:spPr>
        <a:xfrm>
          <a:off x="19494500" y="17920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104</xdr:row>
      <xdr:rowOff>16256</xdr:rowOff>
    </xdr:from>
    <xdr:to>
      <xdr:col>98</xdr:col>
      <xdr:colOff>38100</xdr:colOff>
      <xdr:row>104</xdr:row>
      <xdr:rowOff>117856</xdr:rowOff>
    </xdr:to>
    <xdr:sp macro="" textlink="">
      <xdr:nvSpPr>
        <xdr:cNvPr id="828" name="フローチャート: 判断 827">
          <a:extLst>
            <a:ext uri="{FF2B5EF4-FFF2-40B4-BE49-F238E27FC236}">
              <a16:creationId xmlns:a16="http://schemas.microsoft.com/office/drawing/2014/main" id="{6E56740E-E07C-45DC-8580-000A3734000E}"/>
            </a:ext>
          </a:extLst>
        </xdr:cNvPr>
        <xdr:cNvSpPr/>
      </xdr:nvSpPr>
      <xdr:spPr>
        <a:xfrm>
          <a:off x="18605500" y="17847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9" name="テキスト ボックス 828">
          <a:extLst>
            <a:ext uri="{FF2B5EF4-FFF2-40B4-BE49-F238E27FC236}">
              <a16:creationId xmlns:a16="http://schemas.microsoft.com/office/drawing/2014/main" id="{CEFD5143-EA46-4804-8627-89380D88F646}"/>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0" name="テキスト ボックス 829">
          <a:extLst>
            <a:ext uri="{FF2B5EF4-FFF2-40B4-BE49-F238E27FC236}">
              <a16:creationId xmlns:a16="http://schemas.microsoft.com/office/drawing/2014/main" id="{5895AA9F-B59A-4BFD-9103-2866731AFDA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1" name="テキスト ボックス 830">
          <a:extLst>
            <a:ext uri="{FF2B5EF4-FFF2-40B4-BE49-F238E27FC236}">
              <a16:creationId xmlns:a16="http://schemas.microsoft.com/office/drawing/2014/main" id="{ECE15199-6D2A-4AAB-B459-AFBD3E2D1576}"/>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2" name="テキスト ボックス 831">
          <a:extLst>
            <a:ext uri="{FF2B5EF4-FFF2-40B4-BE49-F238E27FC236}">
              <a16:creationId xmlns:a16="http://schemas.microsoft.com/office/drawing/2014/main" id="{1BC86F64-4B7F-4302-9D84-EDE712DC5FE2}"/>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3" name="テキスト ボックス 832">
          <a:extLst>
            <a:ext uri="{FF2B5EF4-FFF2-40B4-BE49-F238E27FC236}">
              <a16:creationId xmlns:a16="http://schemas.microsoft.com/office/drawing/2014/main" id="{4E0F6693-CF0E-4FC9-9FE0-1B6FF73EAB25}"/>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144272</xdr:rowOff>
    </xdr:from>
    <xdr:to>
      <xdr:col>116</xdr:col>
      <xdr:colOff>114300</xdr:colOff>
      <xdr:row>105</xdr:row>
      <xdr:rowOff>74422</xdr:rowOff>
    </xdr:to>
    <xdr:sp macro="" textlink="">
      <xdr:nvSpPr>
        <xdr:cNvPr id="834" name="楕円 833">
          <a:extLst>
            <a:ext uri="{FF2B5EF4-FFF2-40B4-BE49-F238E27FC236}">
              <a16:creationId xmlns:a16="http://schemas.microsoft.com/office/drawing/2014/main" id="{A5763FC7-7A8C-4358-B597-4807A6C09F57}"/>
            </a:ext>
          </a:extLst>
        </xdr:cNvPr>
        <xdr:cNvSpPr/>
      </xdr:nvSpPr>
      <xdr:spPr>
        <a:xfrm>
          <a:off x="22110700" y="17975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122699</xdr:rowOff>
    </xdr:from>
    <xdr:ext cx="469744" cy="259045"/>
    <xdr:sp macro="" textlink="">
      <xdr:nvSpPr>
        <xdr:cNvPr id="835" name="【公民館】&#10;一人当たり面積該当値テキスト">
          <a:extLst>
            <a:ext uri="{FF2B5EF4-FFF2-40B4-BE49-F238E27FC236}">
              <a16:creationId xmlns:a16="http://schemas.microsoft.com/office/drawing/2014/main" id="{D27F496D-1B92-446C-AF3C-C8BD77EEF6E6}"/>
            </a:ext>
          </a:extLst>
        </xdr:cNvPr>
        <xdr:cNvSpPr txBox="1"/>
      </xdr:nvSpPr>
      <xdr:spPr>
        <a:xfrm>
          <a:off x="22199600" y="179534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18542</xdr:rowOff>
    </xdr:from>
    <xdr:to>
      <xdr:col>112</xdr:col>
      <xdr:colOff>38100</xdr:colOff>
      <xdr:row>105</xdr:row>
      <xdr:rowOff>120142</xdr:rowOff>
    </xdr:to>
    <xdr:sp macro="" textlink="">
      <xdr:nvSpPr>
        <xdr:cNvPr id="836" name="楕円 835">
          <a:extLst>
            <a:ext uri="{FF2B5EF4-FFF2-40B4-BE49-F238E27FC236}">
              <a16:creationId xmlns:a16="http://schemas.microsoft.com/office/drawing/2014/main" id="{F22BF164-DB95-48F5-8629-28ED571D5142}"/>
            </a:ext>
          </a:extLst>
        </xdr:cNvPr>
        <xdr:cNvSpPr/>
      </xdr:nvSpPr>
      <xdr:spPr>
        <a:xfrm>
          <a:off x="21272500" y="18020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23622</xdr:rowOff>
    </xdr:from>
    <xdr:to>
      <xdr:col>116</xdr:col>
      <xdr:colOff>63500</xdr:colOff>
      <xdr:row>105</xdr:row>
      <xdr:rowOff>69342</xdr:rowOff>
    </xdr:to>
    <xdr:cxnSp macro="">
      <xdr:nvCxnSpPr>
        <xdr:cNvPr id="837" name="直線コネクタ 836">
          <a:extLst>
            <a:ext uri="{FF2B5EF4-FFF2-40B4-BE49-F238E27FC236}">
              <a16:creationId xmlns:a16="http://schemas.microsoft.com/office/drawing/2014/main" id="{FC5E21FC-211A-40C4-AD82-BDD97F4FBF64}"/>
            </a:ext>
          </a:extLst>
        </xdr:cNvPr>
        <xdr:cNvCxnSpPr/>
      </xdr:nvCxnSpPr>
      <xdr:spPr>
        <a:xfrm flipV="1">
          <a:off x="21323300" y="18025872"/>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18542</xdr:rowOff>
    </xdr:from>
    <xdr:to>
      <xdr:col>107</xdr:col>
      <xdr:colOff>101600</xdr:colOff>
      <xdr:row>105</xdr:row>
      <xdr:rowOff>120142</xdr:rowOff>
    </xdr:to>
    <xdr:sp macro="" textlink="">
      <xdr:nvSpPr>
        <xdr:cNvPr id="838" name="楕円 837">
          <a:extLst>
            <a:ext uri="{FF2B5EF4-FFF2-40B4-BE49-F238E27FC236}">
              <a16:creationId xmlns:a16="http://schemas.microsoft.com/office/drawing/2014/main" id="{0A2C770F-E9B1-41FF-A094-84DCA3927627}"/>
            </a:ext>
          </a:extLst>
        </xdr:cNvPr>
        <xdr:cNvSpPr/>
      </xdr:nvSpPr>
      <xdr:spPr>
        <a:xfrm>
          <a:off x="20383500" y="18020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69342</xdr:rowOff>
    </xdr:from>
    <xdr:to>
      <xdr:col>111</xdr:col>
      <xdr:colOff>177800</xdr:colOff>
      <xdr:row>105</xdr:row>
      <xdr:rowOff>69342</xdr:rowOff>
    </xdr:to>
    <xdr:cxnSp macro="">
      <xdr:nvCxnSpPr>
        <xdr:cNvPr id="839" name="直線コネクタ 838">
          <a:extLst>
            <a:ext uri="{FF2B5EF4-FFF2-40B4-BE49-F238E27FC236}">
              <a16:creationId xmlns:a16="http://schemas.microsoft.com/office/drawing/2014/main" id="{FABB7AA0-D92D-4713-BF9A-4F16A601FA81}"/>
            </a:ext>
          </a:extLst>
        </xdr:cNvPr>
        <xdr:cNvCxnSpPr/>
      </xdr:nvCxnSpPr>
      <xdr:spPr>
        <a:xfrm>
          <a:off x="20434300" y="1807159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135128</xdr:rowOff>
    </xdr:from>
    <xdr:to>
      <xdr:col>102</xdr:col>
      <xdr:colOff>165100</xdr:colOff>
      <xdr:row>105</xdr:row>
      <xdr:rowOff>65278</xdr:rowOff>
    </xdr:to>
    <xdr:sp macro="" textlink="">
      <xdr:nvSpPr>
        <xdr:cNvPr id="840" name="楕円 839">
          <a:extLst>
            <a:ext uri="{FF2B5EF4-FFF2-40B4-BE49-F238E27FC236}">
              <a16:creationId xmlns:a16="http://schemas.microsoft.com/office/drawing/2014/main" id="{2EAE30DE-C66B-402A-B2C1-72F34E10F01D}"/>
            </a:ext>
          </a:extLst>
        </xdr:cNvPr>
        <xdr:cNvSpPr/>
      </xdr:nvSpPr>
      <xdr:spPr>
        <a:xfrm>
          <a:off x="19494500" y="17965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14478</xdr:rowOff>
    </xdr:from>
    <xdr:to>
      <xdr:col>107</xdr:col>
      <xdr:colOff>50800</xdr:colOff>
      <xdr:row>105</xdr:row>
      <xdr:rowOff>69342</xdr:rowOff>
    </xdr:to>
    <xdr:cxnSp macro="">
      <xdr:nvCxnSpPr>
        <xdr:cNvPr id="841" name="直線コネクタ 840">
          <a:extLst>
            <a:ext uri="{FF2B5EF4-FFF2-40B4-BE49-F238E27FC236}">
              <a16:creationId xmlns:a16="http://schemas.microsoft.com/office/drawing/2014/main" id="{B3E22945-A9D8-4D65-B483-623B5D8D3C1C}"/>
            </a:ext>
          </a:extLst>
        </xdr:cNvPr>
        <xdr:cNvCxnSpPr/>
      </xdr:nvCxnSpPr>
      <xdr:spPr>
        <a:xfrm>
          <a:off x="19545300" y="18016728"/>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104</xdr:row>
      <xdr:rowOff>135128</xdr:rowOff>
    </xdr:from>
    <xdr:to>
      <xdr:col>98</xdr:col>
      <xdr:colOff>38100</xdr:colOff>
      <xdr:row>105</xdr:row>
      <xdr:rowOff>65278</xdr:rowOff>
    </xdr:to>
    <xdr:sp macro="" textlink="">
      <xdr:nvSpPr>
        <xdr:cNvPr id="842" name="楕円 841">
          <a:extLst>
            <a:ext uri="{FF2B5EF4-FFF2-40B4-BE49-F238E27FC236}">
              <a16:creationId xmlns:a16="http://schemas.microsoft.com/office/drawing/2014/main" id="{F92F0E7C-DD31-4577-9734-1388E0BF45F9}"/>
            </a:ext>
          </a:extLst>
        </xdr:cNvPr>
        <xdr:cNvSpPr/>
      </xdr:nvSpPr>
      <xdr:spPr>
        <a:xfrm>
          <a:off x="18605500" y="17965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14478</xdr:rowOff>
    </xdr:from>
    <xdr:to>
      <xdr:col>102</xdr:col>
      <xdr:colOff>114300</xdr:colOff>
      <xdr:row>105</xdr:row>
      <xdr:rowOff>14478</xdr:rowOff>
    </xdr:to>
    <xdr:cxnSp macro="">
      <xdr:nvCxnSpPr>
        <xdr:cNvPr id="843" name="直線コネクタ 842">
          <a:extLst>
            <a:ext uri="{FF2B5EF4-FFF2-40B4-BE49-F238E27FC236}">
              <a16:creationId xmlns:a16="http://schemas.microsoft.com/office/drawing/2014/main" id="{9F0937FF-A4F2-49F1-84CD-BFBB8AED3F52}"/>
            </a:ext>
          </a:extLst>
        </xdr:cNvPr>
        <xdr:cNvCxnSpPr/>
      </xdr:nvCxnSpPr>
      <xdr:spPr>
        <a:xfrm>
          <a:off x="18656300" y="180167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63516</xdr:rowOff>
    </xdr:from>
    <xdr:ext cx="469744" cy="259045"/>
    <xdr:sp macro="" textlink="">
      <xdr:nvSpPr>
        <xdr:cNvPr id="844" name="n_1aveValue【公民館】&#10;一人当たり面積">
          <a:extLst>
            <a:ext uri="{FF2B5EF4-FFF2-40B4-BE49-F238E27FC236}">
              <a16:creationId xmlns:a16="http://schemas.microsoft.com/office/drawing/2014/main" id="{4464A878-0BF0-40DE-8E00-91C262F375A2}"/>
            </a:ext>
          </a:extLst>
        </xdr:cNvPr>
        <xdr:cNvSpPr txBox="1"/>
      </xdr:nvSpPr>
      <xdr:spPr>
        <a:xfrm>
          <a:off x="21075727" y="17722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54373</xdr:rowOff>
    </xdr:from>
    <xdr:ext cx="469744" cy="259045"/>
    <xdr:sp macro="" textlink="">
      <xdr:nvSpPr>
        <xdr:cNvPr id="845" name="n_2aveValue【公民館】&#10;一人当たり面積">
          <a:extLst>
            <a:ext uri="{FF2B5EF4-FFF2-40B4-BE49-F238E27FC236}">
              <a16:creationId xmlns:a16="http://schemas.microsoft.com/office/drawing/2014/main" id="{1D739716-0A0B-4C46-AB44-6C9285416FB1}"/>
            </a:ext>
          </a:extLst>
        </xdr:cNvPr>
        <xdr:cNvSpPr txBox="1"/>
      </xdr:nvSpPr>
      <xdr:spPr>
        <a:xfrm>
          <a:off x="20199427" y="177137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36085</xdr:rowOff>
    </xdr:from>
    <xdr:ext cx="469744" cy="259045"/>
    <xdr:sp macro="" textlink="">
      <xdr:nvSpPr>
        <xdr:cNvPr id="846" name="n_3aveValue【公民館】&#10;一人当たり面積">
          <a:extLst>
            <a:ext uri="{FF2B5EF4-FFF2-40B4-BE49-F238E27FC236}">
              <a16:creationId xmlns:a16="http://schemas.microsoft.com/office/drawing/2014/main" id="{EF591364-BC63-4B0D-827F-53479C174C4E}"/>
            </a:ext>
          </a:extLst>
        </xdr:cNvPr>
        <xdr:cNvSpPr txBox="1"/>
      </xdr:nvSpPr>
      <xdr:spPr>
        <a:xfrm>
          <a:off x="19310427" y="17695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102</xdr:row>
      <xdr:rowOff>134383</xdr:rowOff>
    </xdr:from>
    <xdr:ext cx="469744" cy="259045"/>
    <xdr:sp macro="" textlink="">
      <xdr:nvSpPr>
        <xdr:cNvPr id="847" name="n_4aveValue【公民館】&#10;一人当たり面積">
          <a:extLst>
            <a:ext uri="{FF2B5EF4-FFF2-40B4-BE49-F238E27FC236}">
              <a16:creationId xmlns:a16="http://schemas.microsoft.com/office/drawing/2014/main" id="{1689B913-A77A-43A9-A1F2-BDF302B7BED9}"/>
            </a:ext>
          </a:extLst>
        </xdr:cNvPr>
        <xdr:cNvSpPr txBox="1"/>
      </xdr:nvSpPr>
      <xdr:spPr>
        <a:xfrm>
          <a:off x="18421427" y="17622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105</xdr:row>
      <xdr:rowOff>111269</xdr:rowOff>
    </xdr:from>
    <xdr:ext cx="469744" cy="259045"/>
    <xdr:sp macro="" textlink="">
      <xdr:nvSpPr>
        <xdr:cNvPr id="848" name="n_1mainValue【公民館】&#10;一人当たり面積">
          <a:extLst>
            <a:ext uri="{FF2B5EF4-FFF2-40B4-BE49-F238E27FC236}">
              <a16:creationId xmlns:a16="http://schemas.microsoft.com/office/drawing/2014/main" id="{B6281BCF-CE69-4A28-839D-6FF17C73B9ED}"/>
            </a:ext>
          </a:extLst>
        </xdr:cNvPr>
        <xdr:cNvSpPr txBox="1"/>
      </xdr:nvSpPr>
      <xdr:spPr>
        <a:xfrm>
          <a:off x="21075727" y="181135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111269</xdr:rowOff>
    </xdr:from>
    <xdr:ext cx="469744" cy="259045"/>
    <xdr:sp macro="" textlink="">
      <xdr:nvSpPr>
        <xdr:cNvPr id="849" name="n_2mainValue【公民館】&#10;一人当たり面積">
          <a:extLst>
            <a:ext uri="{FF2B5EF4-FFF2-40B4-BE49-F238E27FC236}">
              <a16:creationId xmlns:a16="http://schemas.microsoft.com/office/drawing/2014/main" id="{7066DD56-958F-4D83-9B92-369E78FC5D52}"/>
            </a:ext>
          </a:extLst>
        </xdr:cNvPr>
        <xdr:cNvSpPr txBox="1"/>
      </xdr:nvSpPr>
      <xdr:spPr>
        <a:xfrm>
          <a:off x="20199427" y="181135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56405</xdr:rowOff>
    </xdr:from>
    <xdr:ext cx="469744" cy="259045"/>
    <xdr:sp macro="" textlink="">
      <xdr:nvSpPr>
        <xdr:cNvPr id="850" name="n_3mainValue【公民館】&#10;一人当たり面積">
          <a:extLst>
            <a:ext uri="{FF2B5EF4-FFF2-40B4-BE49-F238E27FC236}">
              <a16:creationId xmlns:a16="http://schemas.microsoft.com/office/drawing/2014/main" id="{7CE6BCD7-D8A0-48D8-BEF4-41D66A8B54F7}"/>
            </a:ext>
          </a:extLst>
        </xdr:cNvPr>
        <xdr:cNvSpPr txBox="1"/>
      </xdr:nvSpPr>
      <xdr:spPr>
        <a:xfrm>
          <a:off x="19310427" y="18058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56405</xdr:rowOff>
    </xdr:from>
    <xdr:ext cx="469744" cy="259045"/>
    <xdr:sp macro="" textlink="">
      <xdr:nvSpPr>
        <xdr:cNvPr id="851" name="n_4mainValue【公民館】&#10;一人当たり面積">
          <a:extLst>
            <a:ext uri="{FF2B5EF4-FFF2-40B4-BE49-F238E27FC236}">
              <a16:creationId xmlns:a16="http://schemas.microsoft.com/office/drawing/2014/main" id="{040FA929-FDE2-4946-B6D3-90F684A35546}"/>
            </a:ext>
          </a:extLst>
        </xdr:cNvPr>
        <xdr:cNvSpPr txBox="1"/>
      </xdr:nvSpPr>
      <xdr:spPr>
        <a:xfrm>
          <a:off x="18421427" y="18058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2" name="正方形/長方形 851">
          <a:extLst>
            <a:ext uri="{FF2B5EF4-FFF2-40B4-BE49-F238E27FC236}">
              <a16:creationId xmlns:a16="http://schemas.microsoft.com/office/drawing/2014/main" id="{6ADC39B5-CA00-400B-B562-80E7244EA9F1}"/>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3" name="正方形/長方形 852">
          <a:extLst>
            <a:ext uri="{FF2B5EF4-FFF2-40B4-BE49-F238E27FC236}">
              <a16:creationId xmlns:a16="http://schemas.microsoft.com/office/drawing/2014/main" id="{FE5DC0E8-DB45-41A7-A3D8-8908B2D0EC93}"/>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4" name="テキスト ボックス 853">
          <a:extLst>
            <a:ext uri="{FF2B5EF4-FFF2-40B4-BE49-F238E27FC236}">
              <a16:creationId xmlns:a16="http://schemas.microsoft.com/office/drawing/2014/main" id="{E3350EFA-5988-4EE8-BF47-2B3CA770747B}"/>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と比較して特に有形固定資産減価償却率が高くなっている施設は、認定こども園・幼稚園・保育所、学校施設、児童館、公民館であり、低くなっている施設は、橋りょう・トンネル、公営住宅である。児童館４館はいずれも築３０年以上を経過しており、有形固定資産減価償却率が高くなっている。今後は、児童館については、小中学校や公民館など既存施設の大規模改修や建替えに合わせ機能を集約し、用途を廃止した建物については除却することで公共施設マネジメントに取り組んでいく。学校施設については、狭山市立小中学校の規模と配置の適正化に関する基本方針に基づき、統廃合を進めるとともに、統廃合の予定のない老朽化した小中学校については、公共施設再編計画に基づき地域の拠点施設としての活用も視野にいれた大規模改修または建替えを行い、廃止した学校については除却を行うことで適正な管理を維持していく。公営住宅については、平成２６年度と平成２８年度に鵜ノ木団地を新築したため、有形固定資産原価償却率が低くなっている。今後も用途を廃止した建物は除却し、耐用年数を迎える施設は人口減少、空き家の状況などを踏まえ集約建替えを行うことで適正な管理を維持していく。</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2F3F0B8-6FBB-4259-A7EB-9448E550BF56}"/>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1F04AD0-79CA-4B4C-8A85-E960D2813D78}"/>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52D7B252-B7CB-4142-8E06-DDBDDC279A6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20EB60C1-BD60-4026-8CE6-ADF4EFE28AE1}"/>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埼玉県狭山市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E1A4EB57-182D-4688-9680-2B55C967D877}"/>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D8DE2D3C-368F-4B88-A885-E0962940E20C}"/>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7591A1CF-B530-4745-A637-1839ADC51C31}"/>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38428E3-AE46-43C8-BF52-E6C5AAAA3FF5}"/>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9BB1DF5-A0A0-4B4E-8A15-82431C65D2E6}"/>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E7AF02D9-6899-4778-BEE2-5DE5C4D5275E}"/>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148,221
144,473
48.99
60,299,673
57,397,914
2,859,503
30,614,530
30,691,260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66D647DA-058D-474F-80BE-AF2BFA04BFBB}"/>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7F65FE8B-446D-4C4C-83FE-1DAC2CD9ACCD}"/>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8B884089-304C-4398-978F-28285DFDBCD7}"/>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5.7
2.9</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4C50BD58-4F03-4402-AA3B-B24A0EBA3FEC}"/>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9F7486EC-A569-4B8B-BD59-52E40A056211}"/>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198D5978-92E2-4B78-833C-FD4E129568C8}"/>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Ⅲ</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2C21DF90-B7E1-4498-BC4B-8BC311A5D8BB}"/>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B16DDE3C-CD7A-447D-9750-832C9AA8F605}"/>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C4F8DF8E-8791-4E4E-B8D6-8B56906B3C4D}"/>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48B54995-63E7-483C-BA7A-4F44B5B6D823}"/>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43827B8A-BAC3-4347-A457-398A7A42C708}"/>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6CE3ADDA-69D4-4B89-A75C-289EA54A6D7E}"/>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5D37308E-5251-483A-8E2A-1C422C7E95AA}"/>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5F346896-8F41-449D-A278-81391E5EDA36}"/>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E5F101C9-A846-4537-B71B-E4EAA8314504}"/>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65CFAC90-595A-46B4-82F1-FB98D330DEC5}"/>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54CA7213-DCAA-4D92-B748-C9873E0009EB}"/>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F1B89EA5-30F5-4649-ABEA-0A6284D2FCBA}"/>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260C2C03-08DA-45F8-84DC-213C5AE93779}"/>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3C04BFE3-2CC2-4C24-88A4-844DE3C1D0ED}"/>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993EF7AF-3108-48DA-9D41-CC976CA76BFD}"/>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581F2515-369D-4889-AEB7-D04D2D610F26}"/>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40CE42CC-73C2-4AED-80F1-068434E14352}"/>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3AB18DBE-9FC5-4BD5-ACC5-798AE19F8055}"/>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47BE44E-3CBC-4CC7-BAA5-C3BFDE282DF5}"/>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E4F27BFA-CF5B-4EF3-BB39-4161CDD8BB54}"/>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BB740092-8228-462D-A30C-4467520E4C8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1DC6373E-7A12-43F6-A0EB-8E053B88EEE8}"/>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72A305D7-47BF-4EA5-BA81-CAE9FAFA0E8E}"/>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F249F55F-855E-4587-AEF4-2C27C6DAB508}"/>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397AC895-F7CC-48C8-B1DD-D44651BA7C48}"/>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740AFBAF-E5BF-4C82-8A72-FA7CA72F41D2}"/>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5D1945CB-BDAC-4165-AAAB-E7394BED07B6}"/>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C6B8B2BC-D296-4255-9926-F5E2269F4FD3}"/>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530E5D3A-CACD-42E3-B2EE-22D66165EE0F}"/>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6BB33C88-C86D-4C77-995C-9F43A36E6988}"/>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46EC353D-7F78-48A4-B588-FDB54F7E5647}"/>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A3398A5E-4A82-4B3E-ACAD-725A2477EAC7}"/>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0042DE1A-E9DA-45C8-B4C5-99AC718001E2}"/>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D7B982E9-085F-452A-B644-C9B91344440C}"/>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DB629806-DE90-4C2C-B242-C32438F232D6}"/>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08CE8A35-0975-4865-A586-179E727E4452}"/>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797F7695-0D0B-414C-A781-D4D74AD9E564}"/>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891457FD-29E2-4C23-B1FA-128FB506523E}"/>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図書館】&#10;有形固定資産減価償却率グラフ枠">
          <a:extLst>
            <a:ext uri="{FF2B5EF4-FFF2-40B4-BE49-F238E27FC236}">
              <a16:creationId xmlns:a16="http://schemas.microsoft.com/office/drawing/2014/main" id="{88A370BC-789A-4AC6-AD64-6C959531EDE2}"/>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32</xdr:row>
      <xdr:rowOff>135255</xdr:rowOff>
    </xdr:from>
    <xdr:to>
      <xdr:col>24</xdr:col>
      <xdr:colOff>62865</xdr:colOff>
      <xdr:row>41</xdr:row>
      <xdr:rowOff>78105</xdr:rowOff>
    </xdr:to>
    <xdr:cxnSp macro="">
      <xdr:nvCxnSpPr>
        <xdr:cNvPr id="57" name="直線コネクタ 56">
          <a:extLst>
            <a:ext uri="{FF2B5EF4-FFF2-40B4-BE49-F238E27FC236}">
              <a16:creationId xmlns:a16="http://schemas.microsoft.com/office/drawing/2014/main" id="{409EC6F6-BB64-44B9-82AA-A91B0BD68214}"/>
            </a:ext>
          </a:extLst>
        </xdr:cNvPr>
        <xdr:cNvCxnSpPr/>
      </xdr:nvCxnSpPr>
      <xdr:spPr>
        <a:xfrm flipV="1">
          <a:off x="4634865" y="5621655"/>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81932</xdr:rowOff>
    </xdr:from>
    <xdr:ext cx="405111" cy="259045"/>
    <xdr:sp macro="" textlink="">
      <xdr:nvSpPr>
        <xdr:cNvPr id="58" name="【図書館】&#10;有形固定資産減価償却率最小値テキスト">
          <a:extLst>
            <a:ext uri="{FF2B5EF4-FFF2-40B4-BE49-F238E27FC236}">
              <a16:creationId xmlns:a16="http://schemas.microsoft.com/office/drawing/2014/main" id="{40B3635A-BF03-4F99-9277-0A6928F045CD}"/>
            </a:ext>
          </a:extLst>
        </xdr:cNvPr>
        <xdr:cNvSpPr txBox="1"/>
      </xdr:nvSpPr>
      <xdr:spPr>
        <a:xfrm>
          <a:off x="4673600" y="7111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78105</xdr:rowOff>
    </xdr:from>
    <xdr:to>
      <xdr:col>24</xdr:col>
      <xdr:colOff>152400</xdr:colOff>
      <xdr:row>41</xdr:row>
      <xdr:rowOff>78105</xdr:rowOff>
    </xdr:to>
    <xdr:cxnSp macro="">
      <xdr:nvCxnSpPr>
        <xdr:cNvPr id="59" name="直線コネクタ 58">
          <a:extLst>
            <a:ext uri="{FF2B5EF4-FFF2-40B4-BE49-F238E27FC236}">
              <a16:creationId xmlns:a16="http://schemas.microsoft.com/office/drawing/2014/main" id="{55B0D407-A68B-4761-8876-3446C4F54EC4}"/>
            </a:ext>
          </a:extLst>
        </xdr:cNvPr>
        <xdr:cNvCxnSpPr/>
      </xdr:nvCxnSpPr>
      <xdr:spPr>
        <a:xfrm>
          <a:off x="4546600" y="71075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81932</xdr:rowOff>
    </xdr:from>
    <xdr:ext cx="405111" cy="259045"/>
    <xdr:sp macro="" textlink="">
      <xdr:nvSpPr>
        <xdr:cNvPr id="60" name="【図書館】&#10;有形固定資産減価償却率最大値テキスト">
          <a:extLst>
            <a:ext uri="{FF2B5EF4-FFF2-40B4-BE49-F238E27FC236}">
              <a16:creationId xmlns:a16="http://schemas.microsoft.com/office/drawing/2014/main" id="{3C44B48A-7A29-43B7-B036-37DAA92D56BA}"/>
            </a:ext>
          </a:extLst>
        </xdr:cNvPr>
        <xdr:cNvSpPr txBox="1"/>
      </xdr:nvSpPr>
      <xdr:spPr>
        <a:xfrm>
          <a:off x="4673600" y="5396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32</xdr:row>
      <xdr:rowOff>135255</xdr:rowOff>
    </xdr:from>
    <xdr:to>
      <xdr:col>24</xdr:col>
      <xdr:colOff>152400</xdr:colOff>
      <xdr:row>32</xdr:row>
      <xdr:rowOff>135255</xdr:rowOff>
    </xdr:to>
    <xdr:cxnSp macro="">
      <xdr:nvCxnSpPr>
        <xdr:cNvPr id="61" name="直線コネクタ 60">
          <a:extLst>
            <a:ext uri="{FF2B5EF4-FFF2-40B4-BE49-F238E27FC236}">
              <a16:creationId xmlns:a16="http://schemas.microsoft.com/office/drawing/2014/main" id="{33B8A623-0179-4274-AE16-C331555DF360}"/>
            </a:ext>
          </a:extLst>
        </xdr:cNvPr>
        <xdr:cNvCxnSpPr/>
      </xdr:nvCxnSpPr>
      <xdr:spPr>
        <a:xfrm>
          <a:off x="4546600" y="56216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35</xdr:row>
      <xdr:rowOff>143527</xdr:rowOff>
    </xdr:from>
    <xdr:ext cx="405111" cy="259045"/>
    <xdr:sp macro="" textlink="">
      <xdr:nvSpPr>
        <xdr:cNvPr id="62" name="【図書館】&#10;有形固定資産減価償却率平均値テキスト">
          <a:extLst>
            <a:ext uri="{FF2B5EF4-FFF2-40B4-BE49-F238E27FC236}">
              <a16:creationId xmlns:a16="http://schemas.microsoft.com/office/drawing/2014/main" id="{025D731A-C60F-445F-844A-880CB0B4E274}"/>
            </a:ext>
          </a:extLst>
        </xdr:cNvPr>
        <xdr:cNvSpPr txBox="1"/>
      </xdr:nvSpPr>
      <xdr:spPr>
        <a:xfrm>
          <a:off x="4673600" y="61442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120650</xdr:rowOff>
    </xdr:from>
    <xdr:to>
      <xdr:col>24</xdr:col>
      <xdr:colOff>114300</xdr:colOff>
      <xdr:row>37</xdr:row>
      <xdr:rowOff>50800</xdr:rowOff>
    </xdr:to>
    <xdr:sp macro="" textlink="">
      <xdr:nvSpPr>
        <xdr:cNvPr id="63" name="フローチャート: 判断 62">
          <a:extLst>
            <a:ext uri="{FF2B5EF4-FFF2-40B4-BE49-F238E27FC236}">
              <a16:creationId xmlns:a16="http://schemas.microsoft.com/office/drawing/2014/main" id="{68F64F03-FF35-453A-9503-0AD3CB475DB2}"/>
            </a:ext>
          </a:extLst>
        </xdr:cNvPr>
        <xdr:cNvSpPr/>
      </xdr:nvSpPr>
      <xdr:spPr>
        <a:xfrm>
          <a:off x="4584700" y="6292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93980</xdr:rowOff>
    </xdr:from>
    <xdr:to>
      <xdr:col>20</xdr:col>
      <xdr:colOff>38100</xdr:colOff>
      <xdr:row>37</xdr:row>
      <xdr:rowOff>24130</xdr:rowOff>
    </xdr:to>
    <xdr:sp macro="" textlink="">
      <xdr:nvSpPr>
        <xdr:cNvPr id="64" name="フローチャート: 判断 63">
          <a:extLst>
            <a:ext uri="{FF2B5EF4-FFF2-40B4-BE49-F238E27FC236}">
              <a16:creationId xmlns:a16="http://schemas.microsoft.com/office/drawing/2014/main" id="{F0CCED4C-F38C-4661-A79E-B38FEAA257F6}"/>
            </a:ext>
          </a:extLst>
        </xdr:cNvPr>
        <xdr:cNvSpPr/>
      </xdr:nvSpPr>
      <xdr:spPr>
        <a:xfrm>
          <a:off x="3746500" y="626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55880</xdr:rowOff>
    </xdr:from>
    <xdr:to>
      <xdr:col>15</xdr:col>
      <xdr:colOff>101600</xdr:colOff>
      <xdr:row>36</xdr:row>
      <xdr:rowOff>157480</xdr:rowOff>
    </xdr:to>
    <xdr:sp macro="" textlink="">
      <xdr:nvSpPr>
        <xdr:cNvPr id="65" name="フローチャート: 判断 64">
          <a:extLst>
            <a:ext uri="{FF2B5EF4-FFF2-40B4-BE49-F238E27FC236}">
              <a16:creationId xmlns:a16="http://schemas.microsoft.com/office/drawing/2014/main" id="{2D970AFB-18E1-41C7-B7EA-BE7CFF56DB37}"/>
            </a:ext>
          </a:extLst>
        </xdr:cNvPr>
        <xdr:cNvSpPr/>
      </xdr:nvSpPr>
      <xdr:spPr>
        <a:xfrm>
          <a:off x="2857500" y="6228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80645</xdr:rowOff>
    </xdr:from>
    <xdr:to>
      <xdr:col>10</xdr:col>
      <xdr:colOff>165100</xdr:colOff>
      <xdr:row>37</xdr:row>
      <xdr:rowOff>10795</xdr:rowOff>
    </xdr:to>
    <xdr:sp macro="" textlink="">
      <xdr:nvSpPr>
        <xdr:cNvPr id="66" name="フローチャート: 判断 65">
          <a:extLst>
            <a:ext uri="{FF2B5EF4-FFF2-40B4-BE49-F238E27FC236}">
              <a16:creationId xmlns:a16="http://schemas.microsoft.com/office/drawing/2014/main" id="{54A0C222-4180-4F22-96AD-96A96A9E15C7}"/>
            </a:ext>
          </a:extLst>
        </xdr:cNvPr>
        <xdr:cNvSpPr/>
      </xdr:nvSpPr>
      <xdr:spPr>
        <a:xfrm>
          <a:off x="1968500" y="6252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44450</xdr:rowOff>
    </xdr:from>
    <xdr:to>
      <xdr:col>6</xdr:col>
      <xdr:colOff>38100</xdr:colOff>
      <xdr:row>36</xdr:row>
      <xdr:rowOff>146050</xdr:rowOff>
    </xdr:to>
    <xdr:sp macro="" textlink="">
      <xdr:nvSpPr>
        <xdr:cNvPr id="67" name="フローチャート: 判断 66">
          <a:extLst>
            <a:ext uri="{FF2B5EF4-FFF2-40B4-BE49-F238E27FC236}">
              <a16:creationId xmlns:a16="http://schemas.microsoft.com/office/drawing/2014/main" id="{037906FE-1D32-49BF-8E26-82D49623BD40}"/>
            </a:ext>
          </a:extLst>
        </xdr:cNvPr>
        <xdr:cNvSpPr/>
      </xdr:nvSpPr>
      <xdr:spPr>
        <a:xfrm>
          <a:off x="1079500" y="6216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8E754193-1471-469D-86E7-5D4A57EB81D1}"/>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F96C02B3-68C7-4331-8D64-28C11AB2D145}"/>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F6D12F90-C5B9-4864-AEB5-DC76809583F5}"/>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2A447A23-2CF8-4137-9CF4-54ABE00E1856}"/>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26547D63-CDF1-4C3A-8303-5F1089F68F5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40</xdr:row>
      <xdr:rowOff>25400</xdr:rowOff>
    </xdr:from>
    <xdr:to>
      <xdr:col>24</xdr:col>
      <xdr:colOff>114300</xdr:colOff>
      <xdr:row>40</xdr:row>
      <xdr:rowOff>127000</xdr:rowOff>
    </xdr:to>
    <xdr:sp macro="" textlink="">
      <xdr:nvSpPr>
        <xdr:cNvPr id="73" name="楕円 72">
          <a:extLst>
            <a:ext uri="{FF2B5EF4-FFF2-40B4-BE49-F238E27FC236}">
              <a16:creationId xmlns:a16="http://schemas.microsoft.com/office/drawing/2014/main" id="{54EBDE61-2B20-4B50-A3B2-E484B35141C1}"/>
            </a:ext>
          </a:extLst>
        </xdr:cNvPr>
        <xdr:cNvSpPr/>
      </xdr:nvSpPr>
      <xdr:spPr>
        <a:xfrm>
          <a:off x="4584700" y="688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40</xdr:row>
      <xdr:rowOff>3827</xdr:rowOff>
    </xdr:from>
    <xdr:ext cx="405111" cy="259045"/>
    <xdr:sp macro="" textlink="">
      <xdr:nvSpPr>
        <xdr:cNvPr id="74" name="【図書館】&#10;有形固定資産減価償却率該当値テキスト">
          <a:extLst>
            <a:ext uri="{FF2B5EF4-FFF2-40B4-BE49-F238E27FC236}">
              <a16:creationId xmlns:a16="http://schemas.microsoft.com/office/drawing/2014/main" id="{D4D4697C-DAD3-45DD-A344-4AD2FE392AFE}"/>
            </a:ext>
          </a:extLst>
        </xdr:cNvPr>
        <xdr:cNvSpPr txBox="1"/>
      </xdr:nvSpPr>
      <xdr:spPr>
        <a:xfrm>
          <a:off x="4673600" y="6861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40</xdr:row>
      <xdr:rowOff>8255</xdr:rowOff>
    </xdr:from>
    <xdr:to>
      <xdr:col>20</xdr:col>
      <xdr:colOff>38100</xdr:colOff>
      <xdr:row>40</xdr:row>
      <xdr:rowOff>109855</xdr:rowOff>
    </xdr:to>
    <xdr:sp macro="" textlink="">
      <xdr:nvSpPr>
        <xdr:cNvPr id="75" name="楕円 74">
          <a:extLst>
            <a:ext uri="{FF2B5EF4-FFF2-40B4-BE49-F238E27FC236}">
              <a16:creationId xmlns:a16="http://schemas.microsoft.com/office/drawing/2014/main" id="{56B68A90-0BAF-421A-B517-1D394FD81A53}"/>
            </a:ext>
          </a:extLst>
        </xdr:cNvPr>
        <xdr:cNvSpPr/>
      </xdr:nvSpPr>
      <xdr:spPr>
        <a:xfrm>
          <a:off x="3746500" y="6866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40</xdr:row>
      <xdr:rowOff>59055</xdr:rowOff>
    </xdr:from>
    <xdr:to>
      <xdr:col>24</xdr:col>
      <xdr:colOff>63500</xdr:colOff>
      <xdr:row>40</xdr:row>
      <xdr:rowOff>76200</xdr:rowOff>
    </xdr:to>
    <xdr:cxnSp macro="">
      <xdr:nvCxnSpPr>
        <xdr:cNvPr id="76" name="直線コネクタ 75">
          <a:extLst>
            <a:ext uri="{FF2B5EF4-FFF2-40B4-BE49-F238E27FC236}">
              <a16:creationId xmlns:a16="http://schemas.microsoft.com/office/drawing/2014/main" id="{7209E09C-338D-42E7-A383-264074197A47}"/>
            </a:ext>
          </a:extLst>
        </xdr:cNvPr>
        <xdr:cNvCxnSpPr/>
      </xdr:nvCxnSpPr>
      <xdr:spPr>
        <a:xfrm>
          <a:off x="3797300" y="6917055"/>
          <a:ext cx="8382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164465</xdr:rowOff>
    </xdr:from>
    <xdr:to>
      <xdr:col>15</xdr:col>
      <xdr:colOff>101600</xdr:colOff>
      <xdr:row>40</xdr:row>
      <xdr:rowOff>94615</xdr:rowOff>
    </xdr:to>
    <xdr:sp macro="" textlink="">
      <xdr:nvSpPr>
        <xdr:cNvPr id="77" name="楕円 76">
          <a:extLst>
            <a:ext uri="{FF2B5EF4-FFF2-40B4-BE49-F238E27FC236}">
              <a16:creationId xmlns:a16="http://schemas.microsoft.com/office/drawing/2014/main" id="{BF68CD9F-015E-4DDA-A605-F6D455550B5C}"/>
            </a:ext>
          </a:extLst>
        </xdr:cNvPr>
        <xdr:cNvSpPr/>
      </xdr:nvSpPr>
      <xdr:spPr>
        <a:xfrm>
          <a:off x="2857500" y="6851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40</xdr:row>
      <xdr:rowOff>43815</xdr:rowOff>
    </xdr:from>
    <xdr:to>
      <xdr:col>19</xdr:col>
      <xdr:colOff>177800</xdr:colOff>
      <xdr:row>40</xdr:row>
      <xdr:rowOff>59055</xdr:rowOff>
    </xdr:to>
    <xdr:cxnSp macro="">
      <xdr:nvCxnSpPr>
        <xdr:cNvPr id="78" name="直線コネクタ 77">
          <a:extLst>
            <a:ext uri="{FF2B5EF4-FFF2-40B4-BE49-F238E27FC236}">
              <a16:creationId xmlns:a16="http://schemas.microsoft.com/office/drawing/2014/main" id="{FA6B1199-C665-4173-B81F-3DA343BB46C7}"/>
            </a:ext>
          </a:extLst>
        </xdr:cNvPr>
        <xdr:cNvCxnSpPr/>
      </xdr:nvCxnSpPr>
      <xdr:spPr>
        <a:xfrm>
          <a:off x="2908300" y="6901815"/>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39</xdr:row>
      <xdr:rowOff>147320</xdr:rowOff>
    </xdr:from>
    <xdr:to>
      <xdr:col>10</xdr:col>
      <xdr:colOff>165100</xdr:colOff>
      <xdr:row>40</xdr:row>
      <xdr:rowOff>77470</xdr:rowOff>
    </xdr:to>
    <xdr:sp macro="" textlink="">
      <xdr:nvSpPr>
        <xdr:cNvPr id="79" name="楕円 78">
          <a:extLst>
            <a:ext uri="{FF2B5EF4-FFF2-40B4-BE49-F238E27FC236}">
              <a16:creationId xmlns:a16="http://schemas.microsoft.com/office/drawing/2014/main" id="{696683E9-CE0A-4C50-8308-58D32A0FF2FB}"/>
            </a:ext>
          </a:extLst>
        </xdr:cNvPr>
        <xdr:cNvSpPr/>
      </xdr:nvSpPr>
      <xdr:spPr>
        <a:xfrm>
          <a:off x="1968500" y="6833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40</xdr:row>
      <xdr:rowOff>26670</xdr:rowOff>
    </xdr:from>
    <xdr:to>
      <xdr:col>15</xdr:col>
      <xdr:colOff>50800</xdr:colOff>
      <xdr:row>40</xdr:row>
      <xdr:rowOff>43815</xdr:rowOff>
    </xdr:to>
    <xdr:cxnSp macro="">
      <xdr:nvCxnSpPr>
        <xdr:cNvPr id="80" name="直線コネクタ 79">
          <a:extLst>
            <a:ext uri="{FF2B5EF4-FFF2-40B4-BE49-F238E27FC236}">
              <a16:creationId xmlns:a16="http://schemas.microsoft.com/office/drawing/2014/main" id="{FCF0A9A6-848C-4990-B350-6030C4E15F0C}"/>
            </a:ext>
          </a:extLst>
        </xdr:cNvPr>
        <xdr:cNvCxnSpPr/>
      </xdr:nvCxnSpPr>
      <xdr:spPr>
        <a:xfrm>
          <a:off x="2019300" y="6884670"/>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39</xdr:row>
      <xdr:rowOff>135890</xdr:rowOff>
    </xdr:from>
    <xdr:to>
      <xdr:col>6</xdr:col>
      <xdr:colOff>38100</xdr:colOff>
      <xdr:row>40</xdr:row>
      <xdr:rowOff>66040</xdr:rowOff>
    </xdr:to>
    <xdr:sp macro="" textlink="">
      <xdr:nvSpPr>
        <xdr:cNvPr id="81" name="楕円 80">
          <a:extLst>
            <a:ext uri="{FF2B5EF4-FFF2-40B4-BE49-F238E27FC236}">
              <a16:creationId xmlns:a16="http://schemas.microsoft.com/office/drawing/2014/main" id="{423DA6E8-457B-471F-9BAE-636B88AE3170}"/>
            </a:ext>
          </a:extLst>
        </xdr:cNvPr>
        <xdr:cNvSpPr/>
      </xdr:nvSpPr>
      <xdr:spPr>
        <a:xfrm>
          <a:off x="1079500" y="6822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40</xdr:row>
      <xdr:rowOff>15240</xdr:rowOff>
    </xdr:from>
    <xdr:to>
      <xdr:col>10</xdr:col>
      <xdr:colOff>114300</xdr:colOff>
      <xdr:row>40</xdr:row>
      <xdr:rowOff>26670</xdr:rowOff>
    </xdr:to>
    <xdr:cxnSp macro="">
      <xdr:nvCxnSpPr>
        <xdr:cNvPr id="82" name="直線コネクタ 81">
          <a:extLst>
            <a:ext uri="{FF2B5EF4-FFF2-40B4-BE49-F238E27FC236}">
              <a16:creationId xmlns:a16="http://schemas.microsoft.com/office/drawing/2014/main" id="{CCB8F671-322E-4578-A641-B7AD305C8F15}"/>
            </a:ext>
          </a:extLst>
        </xdr:cNvPr>
        <xdr:cNvCxnSpPr/>
      </xdr:nvCxnSpPr>
      <xdr:spPr>
        <a:xfrm>
          <a:off x="1130300" y="687324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40657</xdr:rowOff>
    </xdr:from>
    <xdr:ext cx="405111" cy="259045"/>
    <xdr:sp macro="" textlink="">
      <xdr:nvSpPr>
        <xdr:cNvPr id="83" name="n_1aveValue【図書館】&#10;有形固定資産減価償却率">
          <a:extLst>
            <a:ext uri="{FF2B5EF4-FFF2-40B4-BE49-F238E27FC236}">
              <a16:creationId xmlns:a16="http://schemas.microsoft.com/office/drawing/2014/main" id="{C973C314-0F2A-446C-9EF1-5E6632EDA63E}"/>
            </a:ext>
          </a:extLst>
        </xdr:cNvPr>
        <xdr:cNvSpPr txBox="1"/>
      </xdr:nvSpPr>
      <xdr:spPr>
        <a:xfrm>
          <a:off x="3582044" y="6041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2557</xdr:rowOff>
    </xdr:from>
    <xdr:ext cx="405111" cy="259045"/>
    <xdr:sp macro="" textlink="">
      <xdr:nvSpPr>
        <xdr:cNvPr id="84" name="n_2aveValue【図書館】&#10;有形固定資産減価償却率">
          <a:extLst>
            <a:ext uri="{FF2B5EF4-FFF2-40B4-BE49-F238E27FC236}">
              <a16:creationId xmlns:a16="http://schemas.microsoft.com/office/drawing/2014/main" id="{DF82B3BA-BEB2-44E3-85EE-8C3A510CE51B}"/>
            </a:ext>
          </a:extLst>
        </xdr:cNvPr>
        <xdr:cNvSpPr txBox="1"/>
      </xdr:nvSpPr>
      <xdr:spPr>
        <a:xfrm>
          <a:off x="2705744" y="6003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27322</xdr:rowOff>
    </xdr:from>
    <xdr:ext cx="405111" cy="259045"/>
    <xdr:sp macro="" textlink="">
      <xdr:nvSpPr>
        <xdr:cNvPr id="85" name="n_3aveValue【図書館】&#10;有形固定資産減価償却率">
          <a:extLst>
            <a:ext uri="{FF2B5EF4-FFF2-40B4-BE49-F238E27FC236}">
              <a16:creationId xmlns:a16="http://schemas.microsoft.com/office/drawing/2014/main" id="{AD46A529-FC0C-40C0-8216-E3C13A5DB1CF}"/>
            </a:ext>
          </a:extLst>
        </xdr:cNvPr>
        <xdr:cNvSpPr txBox="1"/>
      </xdr:nvSpPr>
      <xdr:spPr>
        <a:xfrm>
          <a:off x="1816744" y="6028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162577</xdr:rowOff>
    </xdr:from>
    <xdr:ext cx="405111" cy="259045"/>
    <xdr:sp macro="" textlink="">
      <xdr:nvSpPr>
        <xdr:cNvPr id="86" name="n_4aveValue【図書館】&#10;有形固定資産減価償却率">
          <a:extLst>
            <a:ext uri="{FF2B5EF4-FFF2-40B4-BE49-F238E27FC236}">
              <a16:creationId xmlns:a16="http://schemas.microsoft.com/office/drawing/2014/main" id="{1FFFF60F-255F-4652-9A93-D13D3040F646}"/>
            </a:ext>
          </a:extLst>
        </xdr:cNvPr>
        <xdr:cNvSpPr txBox="1"/>
      </xdr:nvSpPr>
      <xdr:spPr>
        <a:xfrm>
          <a:off x="927744" y="5991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40</xdr:row>
      <xdr:rowOff>100982</xdr:rowOff>
    </xdr:from>
    <xdr:ext cx="405111" cy="259045"/>
    <xdr:sp macro="" textlink="">
      <xdr:nvSpPr>
        <xdr:cNvPr id="87" name="n_1mainValue【図書館】&#10;有形固定資産減価償却率">
          <a:extLst>
            <a:ext uri="{FF2B5EF4-FFF2-40B4-BE49-F238E27FC236}">
              <a16:creationId xmlns:a16="http://schemas.microsoft.com/office/drawing/2014/main" id="{917581B5-5199-4AC4-826A-A363077D4733}"/>
            </a:ext>
          </a:extLst>
        </xdr:cNvPr>
        <xdr:cNvSpPr txBox="1"/>
      </xdr:nvSpPr>
      <xdr:spPr>
        <a:xfrm>
          <a:off x="3582044" y="6958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40</xdr:row>
      <xdr:rowOff>85742</xdr:rowOff>
    </xdr:from>
    <xdr:ext cx="405111" cy="259045"/>
    <xdr:sp macro="" textlink="">
      <xdr:nvSpPr>
        <xdr:cNvPr id="88" name="n_2mainValue【図書館】&#10;有形固定資産減価償却率">
          <a:extLst>
            <a:ext uri="{FF2B5EF4-FFF2-40B4-BE49-F238E27FC236}">
              <a16:creationId xmlns:a16="http://schemas.microsoft.com/office/drawing/2014/main" id="{7714F7B6-45D6-4FFC-A288-1D58AE76F79E}"/>
            </a:ext>
          </a:extLst>
        </xdr:cNvPr>
        <xdr:cNvSpPr txBox="1"/>
      </xdr:nvSpPr>
      <xdr:spPr>
        <a:xfrm>
          <a:off x="2705744" y="6943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40</xdr:row>
      <xdr:rowOff>68597</xdr:rowOff>
    </xdr:from>
    <xdr:ext cx="405111" cy="259045"/>
    <xdr:sp macro="" textlink="">
      <xdr:nvSpPr>
        <xdr:cNvPr id="89" name="n_3mainValue【図書館】&#10;有形固定資産減価償却率">
          <a:extLst>
            <a:ext uri="{FF2B5EF4-FFF2-40B4-BE49-F238E27FC236}">
              <a16:creationId xmlns:a16="http://schemas.microsoft.com/office/drawing/2014/main" id="{501A26D7-BF07-4F0D-A15B-4A10B1FF1D2D}"/>
            </a:ext>
          </a:extLst>
        </xdr:cNvPr>
        <xdr:cNvSpPr txBox="1"/>
      </xdr:nvSpPr>
      <xdr:spPr>
        <a:xfrm>
          <a:off x="1816744" y="6926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40</xdr:row>
      <xdr:rowOff>57167</xdr:rowOff>
    </xdr:from>
    <xdr:ext cx="405111" cy="259045"/>
    <xdr:sp macro="" textlink="">
      <xdr:nvSpPr>
        <xdr:cNvPr id="90" name="n_4mainValue【図書館】&#10;有形固定資産減価償却率">
          <a:extLst>
            <a:ext uri="{FF2B5EF4-FFF2-40B4-BE49-F238E27FC236}">
              <a16:creationId xmlns:a16="http://schemas.microsoft.com/office/drawing/2014/main" id="{3D300000-CDDE-4044-BBC7-691518A5F829}"/>
            </a:ext>
          </a:extLst>
        </xdr:cNvPr>
        <xdr:cNvSpPr txBox="1"/>
      </xdr:nvSpPr>
      <xdr:spPr>
        <a:xfrm>
          <a:off x="927744" y="6915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07CF4C75-BFD5-492A-9E98-0368D6E6D6E8}"/>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B817E562-BE37-4977-B48A-F6320BB4F2EE}"/>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7755CDBA-FB33-4E8F-9F21-EDFEFBF9C59D}"/>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1B205620-6FFF-4903-BC12-81F2E4A84567}"/>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433FB212-9745-473F-9F43-B10C905F141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DB0DBED6-EFA6-46A6-8A53-0F56DB6D58A4}"/>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834B89DE-0487-4105-8BB7-3DC5CB7C2585}"/>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52B851DA-99BF-43F6-9D3B-65E06C161D8E}"/>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9" name="テキスト ボックス 98">
          <a:extLst>
            <a:ext uri="{FF2B5EF4-FFF2-40B4-BE49-F238E27FC236}">
              <a16:creationId xmlns:a16="http://schemas.microsoft.com/office/drawing/2014/main" id="{C1608821-7E1F-4AE9-80C1-67AEA5CC40DA}"/>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CAA8E238-912D-4BFA-8FC3-E2C06253F516}"/>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a:extLst>
            <a:ext uri="{FF2B5EF4-FFF2-40B4-BE49-F238E27FC236}">
              <a16:creationId xmlns:a16="http://schemas.microsoft.com/office/drawing/2014/main" id="{38B61EE9-4AB2-4DE5-8888-EE17AE446052}"/>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a:extLst>
            <a:ext uri="{FF2B5EF4-FFF2-40B4-BE49-F238E27FC236}">
              <a16:creationId xmlns:a16="http://schemas.microsoft.com/office/drawing/2014/main" id="{7CAD0A4A-9A35-4EEF-87F2-0D740A500813}"/>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a:extLst>
            <a:ext uri="{FF2B5EF4-FFF2-40B4-BE49-F238E27FC236}">
              <a16:creationId xmlns:a16="http://schemas.microsoft.com/office/drawing/2014/main" id="{9DBF9C47-BB38-442C-9879-64E995A39F59}"/>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138084</xdr:rowOff>
    </xdr:from>
    <xdr:ext cx="467179" cy="259045"/>
    <xdr:sp macro="" textlink="">
      <xdr:nvSpPr>
        <xdr:cNvPr id="104" name="テキスト ボックス 103">
          <a:extLst>
            <a:ext uri="{FF2B5EF4-FFF2-40B4-BE49-F238E27FC236}">
              <a16:creationId xmlns:a16="http://schemas.microsoft.com/office/drawing/2014/main" id="{46CE6B32-50C7-4993-A517-796C0596460B}"/>
            </a:ext>
          </a:extLst>
        </xdr:cNvPr>
        <xdr:cNvSpPr txBox="1"/>
      </xdr:nvSpPr>
      <xdr:spPr>
        <a:xfrm>
          <a:off x="6136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a:extLst>
            <a:ext uri="{FF2B5EF4-FFF2-40B4-BE49-F238E27FC236}">
              <a16:creationId xmlns:a16="http://schemas.microsoft.com/office/drawing/2014/main" id="{BFED1328-642E-4DD2-B89C-08527C1B4D5B}"/>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37</xdr:row>
      <xdr:rowOff>154412</xdr:rowOff>
    </xdr:from>
    <xdr:ext cx="467179" cy="259045"/>
    <xdr:sp macro="" textlink="">
      <xdr:nvSpPr>
        <xdr:cNvPr id="106" name="テキスト ボックス 105">
          <a:extLst>
            <a:ext uri="{FF2B5EF4-FFF2-40B4-BE49-F238E27FC236}">
              <a16:creationId xmlns:a16="http://schemas.microsoft.com/office/drawing/2014/main" id="{B04D7BEF-AF90-4AB3-8A30-C88229B1045C}"/>
            </a:ext>
          </a:extLst>
        </xdr:cNvPr>
        <xdr:cNvSpPr txBox="1"/>
      </xdr:nvSpPr>
      <xdr:spPr>
        <a:xfrm>
          <a:off x="6136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a:extLst>
            <a:ext uri="{FF2B5EF4-FFF2-40B4-BE49-F238E27FC236}">
              <a16:creationId xmlns:a16="http://schemas.microsoft.com/office/drawing/2014/main" id="{E7A0A115-B0AA-4CF8-8027-F1BA5DE2DA2E}"/>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170741</xdr:rowOff>
    </xdr:from>
    <xdr:ext cx="467179" cy="259045"/>
    <xdr:sp macro="" textlink="">
      <xdr:nvSpPr>
        <xdr:cNvPr id="108" name="テキスト ボックス 107">
          <a:extLst>
            <a:ext uri="{FF2B5EF4-FFF2-40B4-BE49-F238E27FC236}">
              <a16:creationId xmlns:a16="http://schemas.microsoft.com/office/drawing/2014/main" id="{3D786F83-193A-416F-B350-CF1269F2DCD7}"/>
            </a:ext>
          </a:extLst>
        </xdr:cNvPr>
        <xdr:cNvSpPr txBox="1"/>
      </xdr:nvSpPr>
      <xdr:spPr>
        <a:xfrm>
          <a:off x="6136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a:extLst>
            <a:ext uri="{FF2B5EF4-FFF2-40B4-BE49-F238E27FC236}">
              <a16:creationId xmlns:a16="http://schemas.microsoft.com/office/drawing/2014/main" id="{94CB65DC-079C-4107-A096-670A3173C2E4}"/>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15620</xdr:rowOff>
    </xdr:from>
    <xdr:ext cx="467179" cy="259045"/>
    <xdr:sp macro="" textlink="">
      <xdr:nvSpPr>
        <xdr:cNvPr id="110" name="テキスト ボックス 109">
          <a:extLst>
            <a:ext uri="{FF2B5EF4-FFF2-40B4-BE49-F238E27FC236}">
              <a16:creationId xmlns:a16="http://schemas.microsoft.com/office/drawing/2014/main" id="{92E72AE9-AFDA-4141-95CD-B8756601125C}"/>
            </a:ext>
          </a:extLst>
        </xdr:cNvPr>
        <xdr:cNvSpPr txBox="1"/>
      </xdr:nvSpPr>
      <xdr:spPr>
        <a:xfrm>
          <a:off x="6136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a:extLst>
            <a:ext uri="{FF2B5EF4-FFF2-40B4-BE49-F238E27FC236}">
              <a16:creationId xmlns:a16="http://schemas.microsoft.com/office/drawing/2014/main" id="{DADE73B4-55F4-47C7-A6DD-5CAD879ED0EA}"/>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31949</xdr:rowOff>
    </xdr:from>
    <xdr:ext cx="467179" cy="259045"/>
    <xdr:sp macro="" textlink="">
      <xdr:nvSpPr>
        <xdr:cNvPr id="112" name="テキスト ボックス 111">
          <a:extLst>
            <a:ext uri="{FF2B5EF4-FFF2-40B4-BE49-F238E27FC236}">
              <a16:creationId xmlns:a16="http://schemas.microsoft.com/office/drawing/2014/main" id="{5F883635-EE0E-41D7-AC17-057853180902}"/>
            </a:ext>
          </a:extLst>
        </xdr:cNvPr>
        <xdr:cNvSpPr txBox="1"/>
      </xdr:nvSpPr>
      <xdr:spPr>
        <a:xfrm>
          <a:off x="6136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id="{9A5CFFD1-6B32-44D8-A987-9410BB7F8C52}"/>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4" name="テキスト ボックス 113">
          <a:extLst>
            <a:ext uri="{FF2B5EF4-FFF2-40B4-BE49-F238E27FC236}">
              <a16:creationId xmlns:a16="http://schemas.microsoft.com/office/drawing/2014/main" id="{0DFA3A8B-59D6-4AE1-81DF-03216DF6CD02}"/>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図書館】&#10;一人当たり面積グラフ枠">
          <a:extLst>
            <a:ext uri="{FF2B5EF4-FFF2-40B4-BE49-F238E27FC236}">
              <a16:creationId xmlns:a16="http://schemas.microsoft.com/office/drawing/2014/main" id="{C8416299-98B5-4A27-AC09-974379A94994}"/>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16328</xdr:rowOff>
    </xdr:from>
    <xdr:to>
      <xdr:col>54</xdr:col>
      <xdr:colOff>189865</xdr:colOff>
      <xdr:row>42</xdr:row>
      <xdr:rowOff>48985</xdr:rowOff>
    </xdr:to>
    <xdr:cxnSp macro="">
      <xdr:nvCxnSpPr>
        <xdr:cNvPr id="116" name="直線コネクタ 115">
          <a:extLst>
            <a:ext uri="{FF2B5EF4-FFF2-40B4-BE49-F238E27FC236}">
              <a16:creationId xmlns:a16="http://schemas.microsoft.com/office/drawing/2014/main" id="{8EF26585-F4DF-41E0-B320-0173AB1E28D2}"/>
            </a:ext>
          </a:extLst>
        </xdr:cNvPr>
        <xdr:cNvCxnSpPr/>
      </xdr:nvCxnSpPr>
      <xdr:spPr>
        <a:xfrm flipV="1">
          <a:off x="10476865" y="5845628"/>
          <a:ext cx="0" cy="14042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52812</xdr:rowOff>
    </xdr:from>
    <xdr:ext cx="469744" cy="259045"/>
    <xdr:sp macro="" textlink="">
      <xdr:nvSpPr>
        <xdr:cNvPr id="117" name="【図書館】&#10;一人当たり面積最小値テキスト">
          <a:extLst>
            <a:ext uri="{FF2B5EF4-FFF2-40B4-BE49-F238E27FC236}">
              <a16:creationId xmlns:a16="http://schemas.microsoft.com/office/drawing/2014/main" id="{3B5B7B98-DDE2-49BC-858B-7EFA9B16C472}"/>
            </a:ext>
          </a:extLst>
        </xdr:cNvPr>
        <xdr:cNvSpPr txBox="1"/>
      </xdr:nvSpPr>
      <xdr:spPr>
        <a:xfrm>
          <a:off x="10515600" y="7253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48985</xdr:rowOff>
    </xdr:from>
    <xdr:to>
      <xdr:col>55</xdr:col>
      <xdr:colOff>88900</xdr:colOff>
      <xdr:row>42</xdr:row>
      <xdr:rowOff>48985</xdr:rowOff>
    </xdr:to>
    <xdr:cxnSp macro="">
      <xdr:nvCxnSpPr>
        <xdr:cNvPr id="118" name="直線コネクタ 117">
          <a:extLst>
            <a:ext uri="{FF2B5EF4-FFF2-40B4-BE49-F238E27FC236}">
              <a16:creationId xmlns:a16="http://schemas.microsoft.com/office/drawing/2014/main" id="{B618A82D-4AF3-4FD5-8A26-AEDCB00888B9}"/>
            </a:ext>
          </a:extLst>
        </xdr:cNvPr>
        <xdr:cNvCxnSpPr/>
      </xdr:nvCxnSpPr>
      <xdr:spPr>
        <a:xfrm>
          <a:off x="10388600" y="7249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134455</xdr:rowOff>
    </xdr:from>
    <xdr:ext cx="469744" cy="259045"/>
    <xdr:sp macro="" textlink="">
      <xdr:nvSpPr>
        <xdr:cNvPr id="119" name="【図書館】&#10;一人当たり面積最大値テキスト">
          <a:extLst>
            <a:ext uri="{FF2B5EF4-FFF2-40B4-BE49-F238E27FC236}">
              <a16:creationId xmlns:a16="http://schemas.microsoft.com/office/drawing/2014/main" id="{782FAD9C-D1EB-481C-AA50-A3ED23FD1610}"/>
            </a:ext>
          </a:extLst>
        </xdr:cNvPr>
        <xdr:cNvSpPr txBox="1"/>
      </xdr:nvSpPr>
      <xdr:spPr>
        <a:xfrm>
          <a:off x="10515600" y="5620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16328</xdr:rowOff>
    </xdr:from>
    <xdr:to>
      <xdr:col>55</xdr:col>
      <xdr:colOff>88900</xdr:colOff>
      <xdr:row>34</xdr:row>
      <xdr:rowOff>16328</xdr:rowOff>
    </xdr:to>
    <xdr:cxnSp macro="">
      <xdr:nvCxnSpPr>
        <xdr:cNvPr id="120" name="直線コネクタ 119">
          <a:extLst>
            <a:ext uri="{FF2B5EF4-FFF2-40B4-BE49-F238E27FC236}">
              <a16:creationId xmlns:a16="http://schemas.microsoft.com/office/drawing/2014/main" id="{112946C6-C030-4DCC-AF0D-D0F863293160}"/>
            </a:ext>
          </a:extLst>
        </xdr:cNvPr>
        <xdr:cNvCxnSpPr/>
      </xdr:nvCxnSpPr>
      <xdr:spPr>
        <a:xfrm>
          <a:off x="10388600" y="58456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4734</xdr:rowOff>
    </xdr:from>
    <xdr:ext cx="469744" cy="259045"/>
    <xdr:sp macro="" textlink="">
      <xdr:nvSpPr>
        <xdr:cNvPr id="121" name="【図書館】&#10;一人当たり面積平均値テキスト">
          <a:extLst>
            <a:ext uri="{FF2B5EF4-FFF2-40B4-BE49-F238E27FC236}">
              <a16:creationId xmlns:a16="http://schemas.microsoft.com/office/drawing/2014/main" id="{3E7FC700-4E9C-4408-9323-773FA779DCB1}"/>
            </a:ext>
          </a:extLst>
        </xdr:cNvPr>
        <xdr:cNvSpPr txBox="1"/>
      </xdr:nvSpPr>
      <xdr:spPr>
        <a:xfrm>
          <a:off x="10515600" y="66912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153307</xdr:rowOff>
    </xdr:from>
    <xdr:to>
      <xdr:col>55</xdr:col>
      <xdr:colOff>50800</xdr:colOff>
      <xdr:row>40</xdr:row>
      <xdr:rowOff>83457</xdr:rowOff>
    </xdr:to>
    <xdr:sp macro="" textlink="">
      <xdr:nvSpPr>
        <xdr:cNvPr id="122" name="フローチャート: 判断 121">
          <a:extLst>
            <a:ext uri="{FF2B5EF4-FFF2-40B4-BE49-F238E27FC236}">
              <a16:creationId xmlns:a16="http://schemas.microsoft.com/office/drawing/2014/main" id="{702DE7CF-89ED-4F9C-B67A-0477C8B02B30}"/>
            </a:ext>
          </a:extLst>
        </xdr:cNvPr>
        <xdr:cNvSpPr/>
      </xdr:nvSpPr>
      <xdr:spPr>
        <a:xfrm>
          <a:off x="10426700" y="6839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153307</xdr:rowOff>
    </xdr:from>
    <xdr:to>
      <xdr:col>50</xdr:col>
      <xdr:colOff>165100</xdr:colOff>
      <xdr:row>40</xdr:row>
      <xdr:rowOff>83457</xdr:rowOff>
    </xdr:to>
    <xdr:sp macro="" textlink="">
      <xdr:nvSpPr>
        <xdr:cNvPr id="123" name="フローチャート: 判断 122">
          <a:extLst>
            <a:ext uri="{FF2B5EF4-FFF2-40B4-BE49-F238E27FC236}">
              <a16:creationId xmlns:a16="http://schemas.microsoft.com/office/drawing/2014/main" id="{C98B1EE5-4E2C-45C8-BA11-0C8E76DE5998}"/>
            </a:ext>
          </a:extLst>
        </xdr:cNvPr>
        <xdr:cNvSpPr/>
      </xdr:nvSpPr>
      <xdr:spPr>
        <a:xfrm>
          <a:off x="9588500" y="6839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153307</xdr:rowOff>
    </xdr:from>
    <xdr:to>
      <xdr:col>46</xdr:col>
      <xdr:colOff>38100</xdr:colOff>
      <xdr:row>40</xdr:row>
      <xdr:rowOff>83457</xdr:rowOff>
    </xdr:to>
    <xdr:sp macro="" textlink="">
      <xdr:nvSpPr>
        <xdr:cNvPr id="124" name="フローチャート: 判断 123">
          <a:extLst>
            <a:ext uri="{FF2B5EF4-FFF2-40B4-BE49-F238E27FC236}">
              <a16:creationId xmlns:a16="http://schemas.microsoft.com/office/drawing/2014/main" id="{87B50976-074C-4086-BFE5-2014BE6CF2F8}"/>
            </a:ext>
          </a:extLst>
        </xdr:cNvPr>
        <xdr:cNvSpPr/>
      </xdr:nvSpPr>
      <xdr:spPr>
        <a:xfrm>
          <a:off x="8699500" y="6839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164193</xdr:rowOff>
    </xdr:from>
    <xdr:to>
      <xdr:col>41</xdr:col>
      <xdr:colOff>101600</xdr:colOff>
      <xdr:row>40</xdr:row>
      <xdr:rowOff>94343</xdr:rowOff>
    </xdr:to>
    <xdr:sp macro="" textlink="">
      <xdr:nvSpPr>
        <xdr:cNvPr id="125" name="フローチャート: 判断 124">
          <a:extLst>
            <a:ext uri="{FF2B5EF4-FFF2-40B4-BE49-F238E27FC236}">
              <a16:creationId xmlns:a16="http://schemas.microsoft.com/office/drawing/2014/main" id="{E3C08DA6-991A-4E8C-B31F-C15F3E23F6D0}"/>
            </a:ext>
          </a:extLst>
        </xdr:cNvPr>
        <xdr:cNvSpPr/>
      </xdr:nvSpPr>
      <xdr:spPr>
        <a:xfrm>
          <a:off x="7810500" y="6850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14515</xdr:rowOff>
    </xdr:from>
    <xdr:to>
      <xdr:col>36</xdr:col>
      <xdr:colOff>165100</xdr:colOff>
      <xdr:row>40</xdr:row>
      <xdr:rowOff>116115</xdr:rowOff>
    </xdr:to>
    <xdr:sp macro="" textlink="">
      <xdr:nvSpPr>
        <xdr:cNvPr id="126" name="フローチャート: 判断 125">
          <a:extLst>
            <a:ext uri="{FF2B5EF4-FFF2-40B4-BE49-F238E27FC236}">
              <a16:creationId xmlns:a16="http://schemas.microsoft.com/office/drawing/2014/main" id="{665E2D66-4DD3-4E22-8674-78D939490F30}"/>
            </a:ext>
          </a:extLst>
        </xdr:cNvPr>
        <xdr:cNvSpPr/>
      </xdr:nvSpPr>
      <xdr:spPr>
        <a:xfrm>
          <a:off x="6921500" y="6872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E8123FF5-8C72-4457-A411-ADA5757E351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F32FFFA-07B7-4E09-98E3-58656100C5D2}"/>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1B5C5BE3-F490-41D2-B058-E9E8467DBF14}"/>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582BE416-BB95-4338-8539-7D3B650DF3C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8662A3C5-B58B-4FCE-AA80-7F332D4567F5}"/>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153307</xdr:rowOff>
    </xdr:from>
    <xdr:to>
      <xdr:col>55</xdr:col>
      <xdr:colOff>50800</xdr:colOff>
      <xdr:row>40</xdr:row>
      <xdr:rowOff>83457</xdr:rowOff>
    </xdr:to>
    <xdr:sp macro="" textlink="">
      <xdr:nvSpPr>
        <xdr:cNvPr id="132" name="楕円 131">
          <a:extLst>
            <a:ext uri="{FF2B5EF4-FFF2-40B4-BE49-F238E27FC236}">
              <a16:creationId xmlns:a16="http://schemas.microsoft.com/office/drawing/2014/main" id="{E8436E20-9758-48D9-8EF7-F2018144648B}"/>
            </a:ext>
          </a:extLst>
        </xdr:cNvPr>
        <xdr:cNvSpPr/>
      </xdr:nvSpPr>
      <xdr:spPr>
        <a:xfrm>
          <a:off x="10426700" y="6839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131734</xdr:rowOff>
    </xdr:from>
    <xdr:ext cx="469744" cy="259045"/>
    <xdr:sp macro="" textlink="">
      <xdr:nvSpPr>
        <xdr:cNvPr id="133" name="【図書館】&#10;一人当たり面積該当値テキスト">
          <a:extLst>
            <a:ext uri="{FF2B5EF4-FFF2-40B4-BE49-F238E27FC236}">
              <a16:creationId xmlns:a16="http://schemas.microsoft.com/office/drawing/2014/main" id="{CC862A4A-D412-4DF7-BD98-72E44C4C2C06}"/>
            </a:ext>
          </a:extLst>
        </xdr:cNvPr>
        <xdr:cNvSpPr txBox="1"/>
      </xdr:nvSpPr>
      <xdr:spPr>
        <a:xfrm>
          <a:off x="10515600" y="6818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153307</xdr:rowOff>
    </xdr:from>
    <xdr:to>
      <xdr:col>50</xdr:col>
      <xdr:colOff>165100</xdr:colOff>
      <xdr:row>40</xdr:row>
      <xdr:rowOff>83457</xdr:rowOff>
    </xdr:to>
    <xdr:sp macro="" textlink="">
      <xdr:nvSpPr>
        <xdr:cNvPr id="134" name="楕円 133">
          <a:extLst>
            <a:ext uri="{FF2B5EF4-FFF2-40B4-BE49-F238E27FC236}">
              <a16:creationId xmlns:a16="http://schemas.microsoft.com/office/drawing/2014/main" id="{CD2171A2-C956-4E93-858D-C99633D3A2CA}"/>
            </a:ext>
          </a:extLst>
        </xdr:cNvPr>
        <xdr:cNvSpPr/>
      </xdr:nvSpPr>
      <xdr:spPr>
        <a:xfrm>
          <a:off x="9588500" y="6839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32657</xdr:rowOff>
    </xdr:from>
    <xdr:to>
      <xdr:col>55</xdr:col>
      <xdr:colOff>0</xdr:colOff>
      <xdr:row>40</xdr:row>
      <xdr:rowOff>32657</xdr:rowOff>
    </xdr:to>
    <xdr:cxnSp macro="">
      <xdr:nvCxnSpPr>
        <xdr:cNvPr id="135" name="直線コネクタ 134">
          <a:extLst>
            <a:ext uri="{FF2B5EF4-FFF2-40B4-BE49-F238E27FC236}">
              <a16:creationId xmlns:a16="http://schemas.microsoft.com/office/drawing/2014/main" id="{DC05B3AA-599D-477B-9AAD-7137796DF1CC}"/>
            </a:ext>
          </a:extLst>
        </xdr:cNvPr>
        <xdr:cNvCxnSpPr/>
      </xdr:nvCxnSpPr>
      <xdr:spPr>
        <a:xfrm>
          <a:off x="9639300" y="689065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153307</xdr:rowOff>
    </xdr:from>
    <xdr:to>
      <xdr:col>46</xdr:col>
      <xdr:colOff>38100</xdr:colOff>
      <xdr:row>40</xdr:row>
      <xdr:rowOff>83457</xdr:rowOff>
    </xdr:to>
    <xdr:sp macro="" textlink="">
      <xdr:nvSpPr>
        <xdr:cNvPr id="136" name="楕円 135">
          <a:extLst>
            <a:ext uri="{FF2B5EF4-FFF2-40B4-BE49-F238E27FC236}">
              <a16:creationId xmlns:a16="http://schemas.microsoft.com/office/drawing/2014/main" id="{22DEB0DD-1D4A-429F-9231-C1AA6C5F70F0}"/>
            </a:ext>
          </a:extLst>
        </xdr:cNvPr>
        <xdr:cNvSpPr/>
      </xdr:nvSpPr>
      <xdr:spPr>
        <a:xfrm>
          <a:off x="8699500" y="6839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32657</xdr:rowOff>
    </xdr:from>
    <xdr:to>
      <xdr:col>50</xdr:col>
      <xdr:colOff>114300</xdr:colOff>
      <xdr:row>40</xdr:row>
      <xdr:rowOff>32657</xdr:rowOff>
    </xdr:to>
    <xdr:cxnSp macro="">
      <xdr:nvCxnSpPr>
        <xdr:cNvPr id="137" name="直線コネクタ 136">
          <a:extLst>
            <a:ext uri="{FF2B5EF4-FFF2-40B4-BE49-F238E27FC236}">
              <a16:creationId xmlns:a16="http://schemas.microsoft.com/office/drawing/2014/main" id="{3C65C831-1344-42B4-9FE6-E8E253A6036C}"/>
            </a:ext>
          </a:extLst>
        </xdr:cNvPr>
        <xdr:cNvCxnSpPr/>
      </xdr:nvCxnSpPr>
      <xdr:spPr>
        <a:xfrm>
          <a:off x="8750300" y="689065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164193</xdr:rowOff>
    </xdr:from>
    <xdr:to>
      <xdr:col>41</xdr:col>
      <xdr:colOff>101600</xdr:colOff>
      <xdr:row>40</xdr:row>
      <xdr:rowOff>94343</xdr:rowOff>
    </xdr:to>
    <xdr:sp macro="" textlink="">
      <xdr:nvSpPr>
        <xdr:cNvPr id="138" name="楕円 137">
          <a:extLst>
            <a:ext uri="{FF2B5EF4-FFF2-40B4-BE49-F238E27FC236}">
              <a16:creationId xmlns:a16="http://schemas.microsoft.com/office/drawing/2014/main" id="{23A09AC9-AFA0-4C9A-8B5B-BD73B3F3D424}"/>
            </a:ext>
          </a:extLst>
        </xdr:cNvPr>
        <xdr:cNvSpPr/>
      </xdr:nvSpPr>
      <xdr:spPr>
        <a:xfrm>
          <a:off x="7810500" y="6850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32657</xdr:rowOff>
    </xdr:from>
    <xdr:to>
      <xdr:col>45</xdr:col>
      <xdr:colOff>177800</xdr:colOff>
      <xdr:row>40</xdr:row>
      <xdr:rowOff>43543</xdr:rowOff>
    </xdr:to>
    <xdr:cxnSp macro="">
      <xdr:nvCxnSpPr>
        <xdr:cNvPr id="139" name="直線コネクタ 138">
          <a:extLst>
            <a:ext uri="{FF2B5EF4-FFF2-40B4-BE49-F238E27FC236}">
              <a16:creationId xmlns:a16="http://schemas.microsoft.com/office/drawing/2014/main" id="{3CD27BD8-7240-43ED-A14F-85B6C13C1B27}"/>
            </a:ext>
          </a:extLst>
        </xdr:cNvPr>
        <xdr:cNvCxnSpPr/>
      </xdr:nvCxnSpPr>
      <xdr:spPr>
        <a:xfrm flipV="1">
          <a:off x="7861300" y="6890657"/>
          <a:ext cx="889000" cy="10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164193</xdr:rowOff>
    </xdr:from>
    <xdr:to>
      <xdr:col>36</xdr:col>
      <xdr:colOff>165100</xdr:colOff>
      <xdr:row>40</xdr:row>
      <xdr:rowOff>94343</xdr:rowOff>
    </xdr:to>
    <xdr:sp macro="" textlink="">
      <xdr:nvSpPr>
        <xdr:cNvPr id="140" name="楕円 139">
          <a:extLst>
            <a:ext uri="{FF2B5EF4-FFF2-40B4-BE49-F238E27FC236}">
              <a16:creationId xmlns:a16="http://schemas.microsoft.com/office/drawing/2014/main" id="{1C3DAD9B-6663-48B3-9B88-F17B13082404}"/>
            </a:ext>
          </a:extLst>
        </xdr:cNvPr>
        <xdr:cNvSpPr/>
      </xdr:nvSpPr>
      <xdr:spPr>
        <a:xfrm>
          <a:off x="6921500" y="6850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43543</xdr:rowOff>
    </xdr:from>
    <xdr:to>
      <xdr:col>41</xdr:col>
      <xdr:colOff>50800</xdr:colOff>
      <xdr:row>40</xdr:row>
      <xdr:rowOff>43543</xdr:rowOff>
    </xdr:to>
    <xdr:cxnSp macro="">
      <xdr:nvCxnSpPr>
        <xdr:cNvPr id="141" name="直線コネクタ 140">
          <a:extLst>
            <a:ext uri="{FF2B5EF4-FFF2-40B4-BE49-F238E27FC236}">
              <a16:creationId xmlns:a16="http://schemas.microsoft.com/office/drawing/2014/main" id="{C4DDDE90-33C3-4150-96E7-B8EA63956DAD}"/>
            </a:ext>
          </a:extLst>
        </xdr:cNvPr>
        <xdr:cNvCxnSpPr/>
      </xdr:nvCxnSpPr>
      <xdr:spPr>
        <a:xfrm>
          <a:off x="6972300" y="690154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74584</xdr:rowOff>
    </xdr:from>
    <xdr:ext cx="469744" cy="259045"/>
    <xdr:sp macro="" textlink="">
      <xdr:nvSpPr>
        <xdr:cNvPr id="142" name="n_1aveValue【図書館】&#10;一人当たり面積">
          <a:extLst>
            <a:ext uri="{FF2B5EF4-FFF2-40B4-BE49-F238E27FC236}">
              <a16:creationId xmlns:a16="http://schemas.microsoft.com/office/drawing/2014/main" id="{03D9C2F5-8ACF-4A61-9E59-720AA65079BD}"/>
            </a:ext>
          </a:extLst>
        </xdr:cNvPr>
        <xdr:cNvSpPr txBox="1"/>
      </xdr:nvSpPr>
      <xdr:spPr>
        <a:xfrm>
          <a:off x="9391727" y="6932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74584</xdr:rowOff>
    </xdr:from>
    <xdr:ext cx="469744" cy="259045"/>
    <xdr:sp macro="" textlink="">
      <xdr:nvSpPr>
        <xdr:cNvPr id="143" name="n_2aveValue【図書館】&#10;一人当たり面積">
          <a:extLst>
            <a:ext uri="{FF2B5EF4-FFF2-40B4-BE49-F238E27FC236}">
              <a16:creationId xmlns:a16="http://schemas.microsoft.com/office/drawing/2014/main" id="{97AF6941-E59F-4C72-B169-A307CF19C03A}"/>
            </a:ext>
          </a:extLst>
        </xdr:cNvPr>
        <xdr:cNvSpPr txBox="1"/>
      </xdr:nvSpPr>
      <xdr:spPr>
        <a:xfrm>
          <a:off x="8515427" y="6932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85470</xdr:rowOff>
    </xdr:from>
    <xdr:ext cx="469744" cy="259045"/>
    <xdr:sp macro="" textlink="">
      <xdr:nvSpPr>
        <xdr:cNvPr id="144" name="n_3aveValue【図書館】&#10;一人当たり面積">
          <a:extLst>
            <a:ext uri="{FF2B5EF4-FFF2-40B4-BE49-F238E27FC236}">
              <a16:creationId xmlns:a16="http://schemas.microsoft.com/office/drawing/2014/main" id="{F7C93991-413B-4EB5-B686-1CD22D254C42}"/>
            </a:ext>
          </a:extLst>
        </xdr:cNvPr>
        <xdr:cNvSpPr txBox="1"/>
      </xdr:nvSpPr>
      <xdr:spPr>
        <a:xfrm>
          <a:off x="7626427" y="6943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107242</xdr:rowOff>
    </xdr:from>
    <xdr:ext cx="469744" cy="259045"/>
    <xdr:sp macro="" textlink="">
      <xdr:nvSpPr>
        <xdr:cNvPr id="145" name="n_4aveValue【図書館】&#10;一人当たり面積">
          <a:extLst>
            <a:ext uri="{FF2B5EF4-FFF2-40B4-BE49-F238E27FC236}">
              <a16:creationId xmlns:a16="http://schemas.microsoft.com/office/drawing/2014/main" id="{29F4C8C4-9AA7-40CD-9187-FF8EF26DCA50}"/>
            </a:ext>
          </a:extLst>
        </xdr:cNvPr>
        <xdr:cNvSpPr txBox="1"/>
      </xdr:nvSpPr>
      <xdr:spPr>
        <a:xfrm>
          <a:off x="6737427" y="69652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38</xdr:row>
      <xdr:rowOff>99984</xdr:rowOff>
    </xdr:from>
    <xdr:ext cx="469744" cy="259045"/>
    <xdr:sp macro="" textlink="">
      <xdr:nvSpPr>
        <xdr:cNvPr id="146" name="n_1mainValue【図書館】&#10;一人当たり面積">
          <a:extLst>
            <a:ext uri="{FF2B5EF4-FFF2-40B4-BE49-F238E27FC236}">
              <a16:creationId xmlns:a16="http://schemas.microsoft.com/office/drawing/2014/main" id="{35AC238D-135E-496B-9848-99439AF0B9FF}"/>
            </a:ext>
          </a:extLst>
        </xdr:cNvPr>
        <xdr:cNvSpPr txBox="1"/>
      </xdr:nvSpPr>
      <xdr:spPr>
        <a:xfrm>
          <a:off x="9391727" y="6615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99984</xdr:rowOff>
    </xdr:from>
    <xdr:ext cx="469744" cy="259045"/>
    <xdr:sp macro="" textlink="">
      <xdr:nvSpPr>
        <xdr:cNvPr id="147" name="n_2mainValue【図書館】&#10;一人当たり面積">
          <a:extLst>
            <a:ext uri="{FF2B5EF4-FFF2-40B4-BE49-F238E27FC236}">
              <a16:creationId xmlns:a16="http://schemas.microsoft.com/office/drawing/2014/main" id="{83ED66CA-528F-4CB8-AD49-0385CD2E4799}"/>
            </a:ext>
          </a:extLst>
        </xdr:cNvPr>
        <xdr:cNvSpPr txBox="1"/>
      </xdr:nvSpPr>
      <xdr:spPr>
        <a:xfrm>
          <a:off x="8515427" y="66150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110870</xdr:rowOff>
    </xdr:from>
    <xdr:ext cx="469744" cy="259045"/>
    <xdr:sp macro="" textlink="">
      <xdr:nvSpPr>
        <xdr:cNvPr id="148" name="n_3mainValue【図書館】&#10;一人当たり面積">
          <a:extLst>
            <a:ext uri="{FF2B5EF4-FFF2-40B4-BE49-F238E27FC236}">
              <a16:creationId xmlns:a16="http://schemas.microsoft.com/office/drawing/2014/main" id="{C528B7DA-6BA6-4A12-A002-F5F1800A3288}"/>
            </a:ext>
          </a:extLst>
        </xdr:cNvPr>
        <xdr:cNvSpPr txBox="1"/>
      </xdr:nvSpPr>
      <xdr:spPr>
        <a:xfrm>
          <a:off x="7626427" y="6625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110870</xdr:rowOff>
    </xdr:from>
    <xdr:ext cx="469744" cy="259045"/>
    <xdr:sp macro="" textlink="">
      <xdr:nvSpPr>
        <xdr:cNvPr id="149" name="n_4mainValue【図書館】&#10;一人当たり面積">
          <a:extLst>
            <a:ext uri="{FF2B5EF4-FFF2-40B4-BE49-F238E27FC236}">
              <a16:creationId xmlns:a16="http://schemas.microsoft.com/office/drawing/2014/main" id="{203C69CE-1D4F-4D59-85A9-7D312926429C}"/>
            </a:ext>
          </a:extLst>
        </xdr:cNvPr>
        <xdr:cNvSpPr txBox="1"/>
      </xdr:nvSpPr>
      <xdr:spPr>
        <a:xfrm>
          <a:off x="6737427" y="6625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a:extLst>
            <a:ext uri="{FF2B5EF4-FFF2-40B4-BE49-F238E27FC236}">
              <a16:creationId xmlns:a16="http://schemas.microsoft.com/office/drawing/2014/main" id="{BDEA95A5-6F09-4A7D-A9CF-78346CD347F5}"/>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id="{0BF2D145-4EDD-461B-BEEE-8B0110951CD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a:extLst>
            <a:ext uri="{FF2B5EF4-FFF2-40B4-BE49-F238E27FC236}">
              <a16:creationId xmlns:a16="http://schemas.microsoft.com/office/drawing/2014/main" id="{6A703971-1F58-41DB-912B-821CE27CBF4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id="{963D1324-6766-4536-972E-AD5B62723365}"/>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a:extLst>
            <a:ext uri="{FF2B5EF4-FFF2-40B4-BE49-F238E27FC236}">
              <a16:creationId xmlns:a16="http://schemas.microsoft.com/office/drawing/2014/main" id="{DF959842-8506-4991-BB5C-E16E0A299996}"/>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id="{0C1890CF-DBAA-4B2A-A84C-160CA836BDC6}"/>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a:extLst>
            <a:ext uri="{FF2B5EF4-FFF2-40B4-BE49-F238E27FC236}">
              <a16:creationId xmlns:a16="http://schemas.microsoft.com/office/drawing/2014/main" id="{8D8E6E8A-1FE0-456F-8083-A9D05EDAAE4B}"/>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a:extLst>
            <a:ext uri="{FF2B5EF4-FFF2-40B4-BE49-F238E27FC236}">
              <a16:creationId xmlns:a16="http://schemas.microsoft.com/office/drawing/2014/main" id="{3F0B9CD9-9B59-4292-AD56-8A7F29BF0F6D}"/>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8" name="テキスト ボックス 157">
          <a:extLst>
            <a:ext uri="{FF2B5EF4-FFF2-40B4-BE49-F238E27FC236}">
              <a16:creationId xmlns:a16="http://schemas.microsoft.com/office/drawing/2014/main" id="{B9929355-FA76-4884-AF74-FC886103122E}"/>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a:extLst>
            <a:ext uri="{FF2B5EF4-FFF2-40B4-BE49-F238E27FC236}">
              <a16:creationId xmlns:a16="http://schemas.microsoft.com/office/drawing/2014/main" id="{743AE382-4F75-4399-81DA-512BF585B9AB}"/>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0" name="テキスト ボックス 159">
          <a:extLst>
            <a:ext uri="{FF2B5EF4-FFF2-40B4-BE49-F238E27FC236}">
              <a16:creationId xmlns:a16="http://schemas.microsoft.com/office/drawing/2014/main" id="{A1F265F2-9B0B-4CA4-9CA6-7A7FCB8F5813}"/>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1" name="直線コネクタ 160">
          <a:extLst>
            <a:ext uri="{FF2B5EF4-FFF2-40B4-BE49-F238E27FC236}">
              <a16:creationId xmlns:a16="http://schemas.microsoft.com/office/drawing/2014/main" id="{52393707-D282-447E-BE10-680E07354E2B}"/>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2" name="テキスト ボックス 161">
          <a:extLst>
            <a:ext uri="{FF2B5EF4-FFF2-40B4-BE49-F238E27FC236}">
              <a16:creationId xmlns:a16="http://schemas.microsoft.com/office/drawing/2014/main" id="{D2283183-F06A-49CA-802A-0E2333F0091F}"/>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3" name="直線コネクタ 162">
          <a:extLst>
            <a:ext uri="{FF2B5EF4-FFF2-40B4-BE49-F238E27FC236}">
              <a16:creationId xmlns:a16="http://schemas.microsoft.com/office/drawing/2014/main" id="{A9AD4D83-0924-45C9-9353-D0199359AB7D}"/>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4" name="テキスト ボックス 163">
          <a:extLst>
            <a:ext uri="{FF2B5EF4-FFF2-40B4-BE49-F238E27FC236}">
              <a16:creationId xmlns:a16="http://schemas.microsoft.com/office/drawing/2014/main" id="{D6C73B0F-161F-4EC9-908D-B02570B1AF8A}"/>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5" name="直線コネクタ 164">
          <a:extLst>
            <a:ext uri="{FF2B5EF4-FFF2-40B4-BE49-F238E27FC236}">
              <a16:creationId xmlns:a16="http://schemas.microsoft.com/office/drawing/2014/main" id="{DF88AB16-1AAD-4124-B61C-C7B4935B4540}"/>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6" name="テキスト ボックス 165">
          <a:extLst>
            <a:ext uri="{FF2B5EF4-FFF2-40B4-BE49-F238E27FC236}">
              <a16:creationId xmlns:a16="http://schemas.microsoft.com/office/drawing/2014/main" id="{B63480D5-9615-47F7-9B6D-F8276AF4B546}"/>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7" name="直線コネクタ 166">
          <a:extLst>
            <a:ext uri="{FF2B5EF4-FFF2-40B4-BE49-F238E27FC236}">
              <a16:creationId xmlns:a16="http://schemas.microsoft.com/office/drawing/2014/main" id="{68CF26C3-5A5C-4F52-87A8-BF1FBFE7B0AF}"/>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8" name="テキスト ボックス 167">
          <a:extLst>
            <a:ext uri="{FF2B5EF4-FFF2-40B4-BE49-F238E27FC236}">
              <a16:creationId xmlns:a16="http://schemas.microsoft.com/office/drawing/2014/main" id="{47B38AB0-A4D0-4AC0-8084-F63DE377269E}"/>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9" name="直線コネクタ 168">
          <a:extLst>
            <a:ext uri="{FF2B5EF4-FFF2-40B4-BE49-F238E27FC236}">
              <a16:creationId xmlns:a16="http://schemas.microsoft.com/office/drawing/2014/main" id="{9D3ADBF8-102E-4957-9A8F-37A266281123}"/>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70" name="テキスト ボックス 169">
          <a:extLst>
            <a:ext uri="{FF2B5EF4-FFF2-40B4-BE49-F238E27FC236}">
              <a16:creationId xmlns:a16="http://schemas.microsoft.com/office/drawing/2014/main" id="{8A8A9206-CA3D-4DF8-BB2E-9A0C2F7FBA4D}"/>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1" name="直線コネクタ 170">
          <a:extLst>
            <a:ext uri="{FF2B5EF4-FFF2-40B4-BE49-F238E27FC236}">
              <a16:creationId xmlns:a16="http://schemas.microsoft.com/office/drawing/2014/main" id="{A8F39FFB-68D7-4376-8B7E-D0C91E1D5FCD}"/>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2" name="テキスト ボックス 171">
          <a:extLst>
            <a:ext uri="{FF2B5EF4-FFF2-40B4-BE49-F238E27FC236}">
              <a16:creationId xmlns:a16="http://schemas.microsoft.com/office/drawing/2014/main" id="{919D2CCB-26FD-428A-905A-F816D32DA0D8}"/>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3" name="直線コネクタ 172">
          <a:extLst>
            <a:ext uri="{FF2B5EF4-FFF2-40B4-BE49-F238E27FC236}">
              <a16:creationId xmlns:a16="http://schemas.microsoft.com/office/drawing/2014/main" id="{EBCBC18D-0F7A-43DB-B914-68F7B7CDF635}"/>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4" name="【体育館・プール】&#10;有形固定資産減価償却率グラフ枠">
          <a:extLst>
            <a:ext uri="{FF2B5EF4-FFF2-40B4-BE49-F238E27FC236}">
              <a16:creationId xmlns:a16="http://schemas.microsoft.com/office/drawing/2014/main" id="{9BF719E0-0FB2-4C23-B894-8011965E9068}"/>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29391</xdr:rowOff>
    </xdr:from>
    <xdr:to>
      <xdr:col>24</xdr:col>
      <xdr:colOff>62865</xdr:colOff>
      <xdr:row>64</xdr:row>
      <xdr:rowOff>84909</xdr:rowOff>
    </xdr:to>
    <xdr:cxnSp macro="">
      <xdr:nvCxnSpPr>
        <xdr:cNvPr id="175" name="直線コネクタ 174">
          <a:extLst>
            <a:ext uri="{FF2B5EF4-FFF2-40B4-BE49-F238E27FC236}">
              <a16:creationId xmlns:a16="http://schemas.microsoft.com/office/drawing/2014/main" id="{4B2463EA-BE5E-4D21-854A-D948886E3517}"/>
            </a:ext>
          </a:extLst>
        </xdr:cNvPr>
        <xdr:cNvCxnSpPr/>
      </xdr:nvCxnSpPr>
      <xdr:spPr>
        <a:xfrm flipV="1">
          <a:off x="4634865" y="9630591"/>
          <a:ext cx="0" cy="14271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88736</xdr:rowOff>
    </xdr:from>
    <xdr:ext cx="405111" cy="259045"/>
    <xdr:sp macro="" textlink="">
      <xdr:nvSpPr>
        <xdr:cNvPr id="176" name="【体育館・プール】&#10;有形固定資産減価償却率最小値テキスト">
          <a:extLst>
            <a:ext uri="{FF2B5EF4-FFF2-40B4-BE49-F238E27FC236}">
              <a16:creationId xmlns:a16="http://schemas.microsoft.com/office/drawing/2014/main" id="{0E4D572D-F049-4556-83A5-20676AFA00F3}"/>
            </a:ext>
          </a:extLst>
        </xdr:cNvPr>
        <xdr:cNvSpPr txBox="1"/>
      </xdr:nvSpPr>
      <xdr:spPr>
        <a:xfrm>
          <a:off x="4673600" y="110615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84909</xdr:rowOff>
    </xdr:from>
    <xdr:to>
      <xdr:col>24</xdr:col>
      <xdr:colOff>152400</xdr:colOff>
      <xdr:row>64</xdr:row>
      <xdr:rowOff>84909</xdr:rowOff>
    </xdr:to>
    <xdr:cxnSp macro="">
      <xdr:nvCxnSpPr>
        <xdr:cNvPr id="177" name="直線コネクタ 176">
          <a:extLst>
            <a:ext uri="{FF2B5EF4-FFF2-40B4-BE49-F238E27FC236}">
              <a16:creationId xmlns:a16="http://schemas.microsoft.com/office/drawing/2014/main" id="{E35C6727-387A-46CB-A58F-BB5B21AB4005}"/>
            </a:ext>
          </a:extLst>
        </xdr:cNvPr>
        <xdr:cNvCxnSpPr/>
      </xdr:nvCxnSpPr>
      <xdr:spPr>
        <a:xfrm>
          <a:off x="4546600" y="110577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147518</xdr:rowOff>
    </xdr:from>
    <xdr:ext cx="340478" cy="259045"/>
    <xdr:sp macro="" textlink="">
      <xdr:nvSpPr>
        <xdr:cNvPr id="178" name="【体育館・プール】&#10;有形固定資産減価償却率最大値テキスト">
          <a:extLst>
            <a:ext uri="{FF2B5EF4-FFF2-40B4-BE49-F238E27FC236}">
              <a16:creationId xmlns:a16="http://schemas.microsoft.com/office/drawing/2014/main" id="{136CAA0A-405B-4917-BE7A-EEEA1E6446D1}"/>
            </a:ext>
          </a:extLst>
        </xdr:cNvPr>
        <xdr:cNvSpPr txBox="1"/>
      </xdr:nvSpPr>
      <xdr:spPr>
        <a:xfrm>
          <a:off x="4673600" y="940581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29391</xdr:rowOff>
    </xdr:from>
    <xdr:to>
      <xdr:col>24</xdr:col>
      <xdr:colOff>152400</xdr:colOff>
      <xdr:row>56</xdr:row>
      <xdr:rowOff>29391</xdr:rowOff>
    </xdr:to>
    <xdr:cxnSp macro="">
      <xdr:nvCxnSpPr>
        <xdr:cNvPr id="179" name="直線コネクタ 178">
          <a:extLst>
            <a:ext uri="{FF2B5EF4-FFF2-40B4-BE49-F238E27FC236}">
              <a16:creationId xmlns:a16="http://schemas.microsoft.com/office/drawing/2014/main" id="{9C113394-7F98-4AB3-8F00-12EE789387AB}"/>
            </a:ext>
          </a:extLst>
        </xdr:cNvPr>
        <xdr:cNvCxnSpPr/>
      </xdr:nvCxnSpPr>
      <xdr:spPr>
        <a:xfrm>
          <a:off x="4546600" y="96305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135362</xdr:rowOff>
    </xdr:from>
    <xdr:ext cx="405111" cy="259045"/>
    <xdr:sp macro="" textlink="">
      <xdr:nvSpPr>
        <xdr:cNvPr id="180" name="【体育館・プール】&#10;有形固定資産減価償却率平均値テキスト">
          <a:extLst>
            <a:ext uri="{FF2B5EF4-FFF2-40B4-BE49-F238E27FC236}">
              <a16:creationId xmlns:a16="http://schemas.microsoft.com/office/drawing/2014/main" id="{9F5F1780-A051-4694-AF32-07F7979F33D0}"/>
            </a:ext>
          </a:extLst>
        </xdr:cNvPr>
        <xdr:cNvSpPr txBox="1"/>
      </xdr:nvSpPr>
      <xdr:spPr>
        <a:xfrm>
          <a:off x="4673600" y="102509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112485</xdr:rowOff>
    </xdr:from>
    <xdr:to>
      <xdr:col>24</xdr:col>
      <xdr:colOff>114300</xdr:colOff>
      <xdr:row>61</xdr:row>
      <xdr:rowOff>42635</xdr:rowOff>
    </xdr:to>
    <xdr:sp macro="" textlink="">
      <xdr:nvSpPr>
        <xdr:cNvPr id="181" name="フローチャート: 判断 180">
          <a:extLst>
            <a:ext uri="{FF2B5EF4-FFF2-40B4-BE49-F238E27FC236}">
              <a16:creationId xmlns:a16="http://schemas.microsoft.com/office/drawing/2014/main" id="{23108DFC-DCB4-4265-8C68-3A79423D248E}"/>
            </a:ext>
          </a:extLst>
        </xdr:cNvPr>
        <xdr:cNvSpPr/>
      </xdr:nvSpPr>
      <xdr:spPr>
        <a:xfrm>
          <a:off x="4584700" y="10399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159838</xdr:rowOff>
    </xdr:from>
    <xdr:to>
      <xdr:col>20</xdr:col>
      <xdr:colOff>38100</xdr:colOff>
      <xdr:row>61</xdr:row>
      <xdr:rowOff>89988</xdr:rowOff>
    </xdr:to>
    <xdr:sp macro="" textlink="">
      <xdr:nvSpPr>
        <xdr:cNvPr id="182" name="フローチャート: 判断 181">
          <a:extLst>
            <a:ext uri="{FF2B5EF4-FFF2-40B4-BE49-F238E27FC236}">
              <a16:creationId xmlns:a16="http://schemas.microsoft.com/office/drawing/2014/main" id="{690A6D27-C791-4A57-8EC5-651B2DDACB27}"/>
            </a:ext>
          </a:extLst>
        </xdr:cNvPr>
        <xdr:cNvSpPr/>
      </xdr:nvSpPr>
      <xdr:spPr>
        <a:xfrm>
          <a:off x="3746500" y="10446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164737</xdr:rowOff>
    </xdr:from>
    <xdr:to>
      <xdr:col>15</xdr:col>
      <xdr:colOff>101600</xdr:colOff>
      <xdr:row>61</xdr:row>
      <xdr:rowOff>94887</xdr:rowOff>
    </xdr:to>
    <xdr:sp macro="" textlink="">
      <xdr:nvSpPr>
        <xdr:cNvPr id="183" name="フローチャート: 判断 182">
          <a:extLst>
            <a:ext uri="{FF2B5EF4-FFF2-40B4-BE49-F238E27FC236}">
              <a16:creationId xmlns:a16="http://schemas.microsoft.com/office/drawing/2014/main" id="{73507019-CC9C-494C-9815-6DFACB011739}"/>
            </a:ext>
          </a:extLst>
        </xdr:cNvPr>
        <xdr:cNvSpPr/>
      </xdr:nvSpPr>
      <xdr:spPr>
        <a:xfrm>
          <a:off x="2857500" y="10451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151674</xdr:rowOff>
    </xdr:from>
    <xdr:to>
      <xdr:col>10</xdr:col>
      <xdr:colOff>165100</xdr:colOff>
      <xdr:row>61</xdr:row>
      <xdr:rowOff>81824</xdr:rowOff>
    </xdr:to>
    <xdr:sp macro="" textlink="">
      <xdr:nvSpPr>
        <xdr:cNvPr id="184" name="フローチャート: 判断 183">
          <a:extLst>
            <a:ext uri="{FF2B5EF4-FFF2-40B4-BE49-F238E27FC236}">
              <a16:creationId xmlns:a16="http://schemas.microsoft.com/office/drawing/2014/main" id="{635022AE-5CEA-4B48-8B88-51DCB0DB412D}"/>
            </a:ext>
          </a:extLst>
        </xdr:cNvPr>
        <xdr:cNvSpPr/>
      </xdr:nvSpPr>
      <xdr:spPr>
        <a:xfrm>
          <a:off x="1968500" y="104386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127181</xdr:rowOff>
    </xdr:from>
    <xdr:to>
      <xdr:col>6</xdr:col>
      <xdr:colOff>38100</xdr:colOff>
      <xdr:row>61</xdr:row>
      <xdr:rowOff>57331</xdr:rowOff>
    </xdr:to>
    <xdr:sp macro="" textlink="">
      <xdr:nvSpPr>
        <xdr:cNvPr id="185" name="フローチャート: 判断 184">
          <a:extLst>
            <a:ext uri="{FF2B5EF4-FFF2-40B4-BE49-F238E27FC236}">
              <a16:creationId xmlns:a16="http://schemas.microsoft.com/office/drawing/2014/main" id="{7F21B4D6-C5CD-4C2F-8F97-2DA78BE41FA5}"/>
            </a:ext>
          </a:extLst>
        </xdr:cNvPr>
        <xdr:cNvSpPr/>
      </xdr:nvSpPr>
      <xdr:spPr>
        <a:xfrm>
          <a:off x="1079500" y="10414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39A204AB-2399-422F-ABB4-B970185D3DE2}"/>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D2B8C5EB-716E-4F24-820B-6266D573D585}"/>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0B9F24CB-C9A3-4B62-9218-6C4DD3782A5A}"/>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DEDC0734-FACC-4E67-B5C0-5F793935DB7F}"/>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A3F00563-5A71-43EA-B72B-3E77CC4FAE75}"/>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65133</xdr:rowOff>
    </xdr:from>
    <xdr:to>
      <xdr:col>24</xdr:col>
      <xdr:colOff>114300</xdr:colOff>
      <xdr:row>62</xdr:row>
      <xdr:rowOff>166733</xdr:rowOff>
    </xdr:to>
    <xdr:sp macro="" textlink="">
      <xdr:nvSpPr>
        <xdr:cNvPr id="191" name="楕円 190">
          <a:extLst>
            <a:ext uri="{FF2B5EF4-FFF2-40B4-BE49-F238E27FC236}">
              <a16:creationId xmlns:a16="http://schemas.microsoft.com/office/drawing/2014/main" id="{2B5509E2-469C-4559-8EB9-2531665997A8}"/>
            </a:ext>
          </a:extLst>
        </xdr:cNvPr>
        <xdr:cNvSpPr/>
      </xdr:nvSpPr>
      <xdr:spPr>
        <a:xfrm>
          <a:off x="4584700" y="10695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43560</xdr:rowOff>
    </xdr:from>
    <xdr:ext cx="405111" cy="259045"/>
    <xdr:sp macro="" textlink="">
      <xdr:nvSpPr>
        <xdr:cNvPr id="192" name="【体育館・プール】&#10;有形固定資産減価償却率該当値テキスト">
          <a:extLst>
            <a:ext uri="{FF2B5EF4-FFF2-40B4-BE49-F238E27FC236}">
              <a16:creationId xmlns:a16="http://schemas.microsoft.com/office/drawing/2014/main" id="{F2B4917E-EFD1-4ADE-A9BE-CE5D544F54A4}"/>
            </a:ext>
          </a:extLst>
        </xdr:cNvPr>
        <xdr:cNvSpPr txBox="1"/>
      </xdr:nvSpPr>
      <xdr:spPr>
        <a:xfrm>
          <a:off x="4673600" y="106734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30843</xdr:rowOff>
    </xdr:from>
    <xdr:to>
      <xdr:col>20</xdr:col>
      <xdr:colOff>38100</xdr:colOff>
      <xdr:row>62</xdr:row>
      <xdr:rowOff>132443</xdr:rowOff>
    </xdr:to>
    <xdr:sp macro="" textlink="">
      <xdr:nvSpPr>
        <xdr:cNvPr id="193" name="楕円 192">
          <a:extLst>
            <a:ext uri="{FF2B5EF4-FFF2-40B4-BE49-F238E27FC236}">
              <a16:creationId xmlns:a16="http://schemas.microsoft.com/office/drawing/2014/main" id="{D2C24AAA-519E-4379-8BD0-E67DF64E0B48}"/>
            </a:ext>
          </a:extLst>
        </xdr:cNvPr>
        <xdr:cNvSpPr/>
      </xdr:nvSpPr>
      <xdr:spPr>
        <a:xfrm>
          <a:off x="3746500" y="10660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81643</xdr:rowOff>
    </xdr:from>
    <xdr:to>
      <xdr:col>24</xdr:col>
      <xdr:colOff>63500</xdr:colOff>
      <xdr:row>62</xdr:row>
      <xdr:rowOff>115933</xdr:rowOff>
    </xdr:to>
    <xdr:cxnSp macro="">
      <xdr:nvCxnSpPr>
        <xdr:cNvPr id="194" name="直線コネクタ 193">
          <a:extLst>
            <a:ext uri="{FF2B5EF4-FFF2-40B4-BE49-F238E27FC236}">
              <a16:creationId xmlns:a16="http://schemas.microsoft.com/office/drawing/2014/main" id="{E13D78AC-AF95-45E6-86B5-2B51E089F488}"/>
            </a:ext>
          </a:extLst>
        </xdr:cNvPr>
        <xdr:cNvCxnSpPr/>
      </xdr:nvCxnSpPr>
      <xdr:spPr>
        <a:xfrm>
          <a:off x="3797300" y="10711543"/>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166370</xdr:rowOff>
    </xdr:from>
    <xdr:to>
      <xdr:col>15</xdr:col>
      <xdr:colOff>101600</xdr:colOff>
      <xdr:row>62</xdr:row>
      <xdr:rowOff>96520</xdr:rowOff>
    </xdr:to>
    <xdr:sp macro="" textlink="">
      <xdr:nvSpPr>
        <xdr:cNvPr id="195" name="楕円 194">
          <a:extLst>
            <a:ext uri="{FF2B5EF4-FFF2-40B4-BE49-F238E27FC236}">
              <a16:creationId xmlns:a16="http://schemas.microsoft.com/office/drawing/2014/main" id="{477E3D01-A5E8-47BD-9DF2-54EA4FF044BA}"/>
            </a:ext>
          </a:extLst>
        </xdr:cNvPr>
        <xdr:cNvSpPr/>
      </xdr:nvSpPr>
      <xdr:spPr>
        <a:xfrm>
          <a:off x="2857500" y="1062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45720</xdr:rowOff>
    </xdr:from>
    <xdr:to>
      <xdr:col>19</xdr:col>
      <xdr:colOff>177800</xdr:colOff>
      <xdr:row>62</xdr:row>
      <xdr:rowOff>81643</xdr:rowOff>
    </xdr:to>
    <xdr:cxnSp macro="">
      <xdr:nvCxnSpPr>
        <xdr:cNvPr id="196" name="直線コネクタ 195">
          <a:extLst>
            <a:ext uri="{FF2B5EF4-FFF2-40B4-BE49-F238E27FC236}">
              <a16:creationId xmlns:a16="http://schemas.microsoft.com/office/drawing/2014/main" id="{0CDA4A3E-D43A-44CC-9C32-D00A82596A1D}"/>
            </a:ext>
          </a:extLst>
        </xdr:cNvPr>
        <xdr:cNvCxnSpPr/>
      </xdr:nvCxnSpPr>
      <xdr:spPr>
        <a:xfrm>
          <a:off x="2908300" y="10675620"/>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128815</xdr:rowOff>
    </xdr:from>
    <xdr:to>
      <xdr:col>10</xdr:col>
      <xdr:colOff>165100</xdr:colOff>
      <xdr:row>62</xdr:row>
      <xdr:rowOff>58965</xdr:rowOff>
    </xdr:to>
    <xdr:sp macro="" textlink="">
      <xdr:nvSpPr>
        <xdr:cNvPr id="197" name="楕円 196">
          <a:extLst>
            <a:ext uri="{FF2B5EF4-FFF2-40B4-BE49-F238E27FC236}">
              <a16:creationId xmlns:a16="http://schemas.microsoft.com/office/drawing/2014/main" id="{4FAB5741-E605-4C35-A62F-14825BA4DD69}"/>
            </a:ext>
          </a:extLst>
        </xdr:cNvPr>
        <xdr:cNvSpPr/>
      </xdr:nvSpPr>
      <xdr:spPr>
        <a:xfrm>
          <a:off x="1968500" y="10587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8165</xdr:rowOff>
    </xdr:from>
    <xdr:to>
      <xdr:col>15</xdr:col>
      <xdr:colOff>50800</xdr:colOff>
      <xdr:row>62</xdr:row>
      <xdr:rowOff>45720</xdr:rowOff>
    </xdr:to>
    <xdr:cxnSp macro="">
      <xdr:nvCxnSpPr>
        <xdr:cNvPr id="198" name="直線コネクタ 197">
          <a:extLst>
            <a:ext uri="{FF2B5EF4-FFF2-40B4-BE49-F238E27FC236}">
              <a16:creationId xmlns:a16="http://schemas.microsoft.com/office/drawing/2014/main" id="{4FB858D9-2E9B-4B53-AC0A-6A974CFEF63F}"/>
            </a:ext>
          </a:extLst>
        </xdr:cNvPr>
        <xdr:cNvCxnSpPr/>
      </xdr:nvCxnSpPr>
      <xdr:spPr>
        <a:xfrm>
          <a:off x="2019300" y="10638065"/>
          <a:ext cx="889000" cy="37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94524</xdr:rowOff>
    </xdr:from>
    <xdr:to>
      <xdr:col>6</xdr:col>
      <xdr:colOff>38100</xdr:colOff>
      <xdr:row>62</xdr:row>
      <xdr:rowOff>24674</xdr:rowOff>
    </xdr:to>
    <xdr:sp macro="" textlink="">
      <xdr:nvSpPr>
        <xdr:cNvPr id="199" name="楕円 198">
          <a:extLst>
            <a:ext uri="{FF2B5EF4-FFF2-40B4-BE49-F238E27FC236}">
              <a16:creationId xmlns:a16="http://schemas.microsoft.com/office/drawing/2014/main" id="{1CED993D-6B78-4C53-8F73-C8054F1887E9}"/>
            </a:ext>
          </a:extLst>
        </xdr:cNvPr>
        <xdr:cNvSpPr/>
      </xdr:nvSpPr>
      <xdr:spPr>
        <a:xfrm>
          <a:off x="1079500" y="105529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145324</xdr:rowOff>
    </xdr:from>
    <xdr:to>
      <xdr:col>10</xdr:col>
      <xdr:colOff>114300</xdr:colOff>
      <xdr:row>62</xdr:row>
      <xdr:rowOff>8165</xdr:rowOff>
    </xdr:to>
    <xdr:cxnSp macro="">
      <xdr:nvCxnSpPr>
        <xdr:cNvPr id="200" name="直線コネクタ 199">
          <a:extLst>
            <a:ext uri="{FF2B5EF4-FFF2-40B4-BE49-F238E27FC236}">
              <a16:creationId xmlns:a16="http://schemas.microsoft.com/office/drawing/2014/main" id="{7B9AA4CE-BCF4-4888-A1FB-8F168FA9C46E}"/>
            </a:ext>
          </a:extLst>
        </xdr:cNvPr>
        <xdr:cNvCxnSpPr/>
      </xdr:nvCxnSpPr>
      <xdr:spPr>
        <a:xfrm>
          <a:off x="1130300" y="10603774"/>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106515</xdr:rowOff>
    </xdr:from>
    <xdr:ext cx="405111" cy="259045"/>
    <xdr:sp macro="" textlink="">
      <xdr:nvSpPr>
        <xdr:cNvPr id="201" name="n_1aveValue【体育館・プール】&#10;有形固定資産減価償却率">
          <a:extLst>
            <a:ext uri="{FF2B5EF4-FFF2-40B4-BE49-F238E27FC236}">
              <a16:creationId xmlns:a16="http://schemas.microsoft.com/office/drawing/2014/main" id="{84C54B6E-FA67-4A8B-AC28-F9D6B6218D15}"/>
            </a:ext>
          </a:extLst>
        </xdr:cNvPr>
        <xdr:cNvSpPr txBox="1"/>
      </xdr:nvSpPr>
      <xdr:spPr>
        <a:xfrm>
          <a:off x="3582044" y="102220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111414</xdr:rowOff>
    </xdr:from>
    <xdr:ext cx="405111" cy="259045"/>
    <xdr:sp macro="" textlink="">
      <xdr:nvSpPr>
        <xdr:cNvPr id="202" name="n_2aveValue【体育館・プール】&#10;有形固定資産減価償却率">
          <a:extLst>
            <a:ext uri="{FF2B5EF4-FFF2-40B4-BE49-F238E27FC236}">
              <a16:creationId xmlns:a16="http://schemas.microsoft.com/office/drawing/2014/main" id="{E519C2D1-0196-4E20-B12E-8C501E9B2E62}"/>
            </a:ext>
          </a:extLst>
        </xdr:cNvPr>
        <xdr:cNvSpPr txBox="1"/>
      </xdr:nvSpPr>
      <xdr:spPr>
        <a:xfrm>
          <a:off x="2705744" y="102269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98351</xdr:rowOff>
    </xdr:from>
    <xdr:ext cx="405111" cy="259045"/>
    <xdr:sp macro="" textlink="">
      <xdr:nvSpPr>
        <xdr:cNvPr id="203" name="n_3aveValue【体育館・プール】&#10;有形固定資産減価償却率">
          <a:extLst>
            <a:ext uri="{FF2B5EF4-FFF2-40B4-BE49-F238E27FC236}">
              <a16:creationId xmlns:a16="http://schemas.microsoft.com/office/drawing/2014/main" id="{64C575D8-87E7-4CBD-B678-39CA11DDC043}"/>
            </a:ext>
          </a:extLst>
        </xdr:cNvPr>
        <xdr:cNvSpPr txBox="1"/>
      </xdr:nvSpPr>
      <xdr:spPr>
        <a:xfrm>
          <a:off x="1816744" y="102139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73858</xdr:rowOff>
    </xdr:from>
    <xdr:ext cx="405111" cy="259045"/>
    <xdr:sp macro="" textlink="">
      <xdr:nvSpPr>
        <xdr:cNvPr id="204" name="n_4aveValue【体育館・プール】&#10;有形固定資産減価償却率">
          <a:extLst>
            <a:ext uri="{FF2B5EF4-FFF2-40B4-BE49-F238E27FC236}">
              <a16:creationId xmlns:a16="http://schemas.microsoft.com/office/drawing/2014/main" id="{4C7055DE-EC11-4815-88DF-8C9BBACB7461}"/>
            </a:ext>
          </a:extLst>
        </xdr:cNvPr>
        <xdr:cNvSpPr txBox="1"/>
      </xdr:nvSpPr>
      <xdr:spPr>
        <a:xfrm>
          <a:off x="927744" y="101894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123570</xdr:rowOff>
    </xdr:from>
    <xdr:ext cx="405111" cy="259045"/>
    <xdr:sp macro="" textlink="">
      <xdr:nvSpPr>
        <xdr:cNvPr id="205" name="n_1mainValue【体育館・プール】&#10;有形固定資産減価償却率">
          <a:extLst>
            <a:ext uri="{FF2B5EF4-FFF2-40B4-BE49-F238E27FC236}">
              <a16:creationId xmlns:a16="http://schemas.microsoft.com/office/drawing/2014/main" id="{AC65CE80-DCE2-430A-B7F1-3024711C340B}"/>
            </a:ext>
          </a:extLst>
        </xdr:cNvPr>
        <xdr:cNvSpPr txBox="1"/>
      </xdr:nvSpPr>
      <xdr:spPr>
        <a:xfrm>
          <a:off x="3582044" y="107534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62</xdr:row>
      <xdr:rowOff>87647</xdr:rowOff>
    </xdr:from>
    <xdr:ext cx="405111" cy="259045"/>
    <xdr:sp macro="" textlink="">
      <xdr:nvSpPr>
        <xdr:cNvPr id="206" name="n_2mainValue【体育館・プール】&#10;有形固定資産減価償却率">
          <a:extLst>
            <a:ext uri="{FF2B5EF4-FFF2-40B4-BE49-F238E27FC236}">
              <a16:creationId xmlns:a16="http://schemas.microsoft.com/office/drawing/2014/main" id="{03495964-3C4B-4CF9-B31B-D21E92F101FD}"/>
            </a:ext>
          </a:extLst>
        </xdr:cNvPr>
        <xdr:cNvSpPr txBox="1"/>
      </xdr:nvSpPr>
      <xdr:spPr>
        <a:xfrm>
          <a:off x="2705744" y="10717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50092</xdr:rowOff>
    </xdr:from>
    <xdr:ext cx="405111" cy="259045"/>
    <xdr:sp macro="" textlink="">
      <xdr:nvSpPr>
        <xdr:cNvPr id="207" name="n_3mainValue【体育館・プール】&#10;有形固定資産減価償却率">
          <a:extLst>
            <a:ext uri="{FF2B5EF4-FFF2-40B4-BE49-F238E27FC236}">
              <a16:creationId xmlns:a16="http://schemas.microsoft.com/office/drawing/2014/main" id="{3A1AE343-EE9D-45F9-B4DC-70706DC89560}"/>
            </a:ext>
          </a:extLst>
        </xdr:cNvPr>
        <xdr:cNvSpPr txBox="1"/>
      </xdr:nvSpPr>
      <xdr:spPr>
        <a:xfrm>
          <a:off x="1816744" y="10679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15801</xdr:rowOff>
    </xdr:from>
    <xdr:ext cx="405111" cy="259045"/>
    <xdr:sp macro="" textlink="">
      <xdr:nvSpPr>
        <xdr:cNvPr id="208" name="n_4mainValue【体育館・プール】&#10;有形固定資産減価償却率">
          <a:extLst>
            <a:ext uri="{FF2B5EF4-FFF2-40B4-BE49-F238E27FC236}">
              <a16:creationId xmlns:a16="http://schemas.microsoft.com/office/drawing/2014/main" id="{FD568AB0-0C3D-455C-8CE9-F93AC03D4EA5}"/>
            </a:ext>
          </a:extLst>
        </xdr:cNvPr>
        <xdr:cNvSpPr txBox="1"/>
      </xdr:nvSpPr>
      <xdr:spPr>
        <a:xfrm>
          <a:off x="927744" y="106457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3C541F76-C59A-4A3C-B8AB-CB1FE9D38E2D}"/>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B24E9F73-37DA-4E7F-B0FD-4B7CB9720AE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B3E76C23-FE6C-4D8D-BB80-C4EB1F2CD99C}"/>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2CE1EDC4-A2F1-40CC-A567-10B857337EB8}"/>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9F664700-FB1E-45F3-828F-BF42E8D6295D}"/>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B954C1A6-5063-4641-A82F-1C28E7C8719C}"/>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1389395E-25C5-45D2-8A51-11215EC04D76}"/>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6DE8462B-7A06-4F02-8B8C-B12BEF18F0C4}"/>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B43A51BB-67BC-446A-B7ED-97C1865BE5BB}"/>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F8CB9FE9-49DA-40E7-945E-FD0BF08A6056}"/>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9" name="直線コネクタ 218">
          <a:extLst>
            <a:ext uri="{FF2B5EF4-FFF2-40B4-BE49-F238E27FC236}">
              <a16:creationId xmlns:a16="http://schemas.microsoft.com/office/drawing/2014/main" id="{7534F244-1F0E-49CB-8E3A-BE71CD72A0B6}"/>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20" name="テキスト ボックス 219">
          <a:extLst>
            <a:ext uri="{FF2B5EF4-FFF2-40B4-BE49-F238E27FC236}">
              <a16:creationId xmlns:a16="http://schemas.microsoft.com/office/drawing/2014/main" id="{0179D3B5-42B4-4758-9FC4-9C5EB7F20F35}"/>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1" name="直線コネクタ 220">
          <a:extLst>
            <a:ext uri="{FF2B5EF4-FFF2-40B4-BE49-F238E27FC236}">
              <a16:creationId xmlns:a16="http://schemas.microsoft.com/office/drawing/2014/main" id="{D9896D7F-A447-4B32-8195-6BA035CC8D8F}"/>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2" name="テキスト ボックス 221">
          <a:extLst>
            <a:ext uri="{FF2B5EF4-FFF2-40B4-BE49-F238E27FC236}">
              <a16:creationId xmlns:a16="http://schemas.microsoft.com/office/drawing/2014/main" id="{72E16129-3877-43C3-BEA7-83B65EC0590E}"/>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3" name="直線コネクタ 222">
          <a:extLst>
            <a:ext uri="{FF2B5EF4-FFF2-40B4-BE49-F238E27FC236}">
              <a16:creationId xmlns:a16="http://schemas.microsoft.com/office/drawing/2014/main" id="{C658D6D0-C352-4081-870E-5847E7FF9B14}"/>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4" name="テキスト ボックス 223">
          <a:extLst>
            <a:ext uri="{FF2B5EF4-FFF2-40B4-BE49-F238E27FC236}">
              <a16:creationId xmlns:a16="http://schemas.microsoft.com/office/drawing/2014/main" id="{89404ECF-2C9C-4D57-A444-B6B33E14F6E7}"/>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5" name="直線コネクタ 224">
          <a:extLst>
            <a:ext uri="{FF2B5EF4-FFF2-40B4-BE49-F238E27FC236}">
              <a16:creationId xmlns:a16="http://schemas.microsoft.com/office/drawing/2014/main" id="{0FD179EE-7A9C-438D-84FF-9235A93350F8}"/>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6" name="テキスト ボックス 225">
          <a:extLst>
            <a:ext uri="{FF2B5EF4-FFF2-40B4-BE49-F238E27FC236}">
              <a16:creationId xmlns:a16="http://schemas.microsoft.com/office/drawing/2014/main" id="{49AF204D-50F6-4781-9DA6-2D6F8708F51C}"/>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7" name="直線コネクタ 226">
          <a:extLst>
            <a:ext uri="{FF2B5EF4-FFF2-40B4-BE49-F238E27FC236}">
              <a16:creationId xmlns:a16="http://schemas.microsoft.com/office/drawing/2014/main" id="{F697ACF2-FC2F-4D09-BD0D-F773EB14344E}"/>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8" name="テキスト ボックス 227">
          <a:extLst>
            <a:ext uri="{FF2B5EF4-FFF2-40B4-BE49-F238E27FC236}">
              <a16:creationId xmlns:a16="http://schemas.microsoft.com/office/drawing/2014/main" id="{CF6B4588-4C18-4907-B937-90756C82FF8A}"/>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7AB94C2C-B542-4B23-AF2C-EA0E99ACF2C7}"/>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30" name="テキスト ボックス 229">
          <a:extLst>
            <a:ext uri="{FF2B5EF4-FFF2-40B4-BE49-F238E27FC236}">
              <a16:creationId xmlns:a16="http://schemas.microsoft.com/office/drawing/2014/main" id="{FDAECEAE-593B-40B4-973B-14F4DD714D9A}"/>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体育館・プール】&#10;一人当たり面積グラフ枠">
          <a:extLst>
            <a:ext uri="{FF2B5EF4-FFF2-40B4-BE49-F238E27FC236}">
              <a16:creationId xmlns:a16="http://schemas.microsoft.com/office/drawing/2014/main" id="{A6EC4ADC-77C6-4B51-9E71-272361EBE4E8}"/>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140970</xdr:rowOff>
    </xdr:from>
    <xdr:to>
      <xdr:col>54</xdr:col>
      <xdr:colOff>189865</xdr:colOff>
      <xdr:row>63</xdr:row>
      <xdr:rowOff>129540</xdr:rowOff>
    </xdr:to>
    <xdr:cxnSp macro="">
      <xdr:nvCxnSpPr>
        <xdr:cNvPr id="232" name="直線コネクタ 231">
          <a:extLst>
            <a:ext uri="{FF2B5EF4-FFF2-40B4-BE49-F238E27FC236}">
              <a16:creationId xmlns:a16="http://schemas.microsoft.com/office/drawing/2014/main" id="{AD5690FE-82A7-4015-8F36-291A119A4963}"/>
            </a:ext>
          </a:extLst>
        </xdr:cNvPr>
        <xdr:cNvCxnSpPr/>
      </xdr:nvCxnSpPr>
      <xdr:spPr>
        <a:xfrm flipV="1">
          <a:off x="10476865" y="9742170"/>
          <a:ext cx="0" cy="11887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133367</xdr:rowOff>
    </xdr:from>
    <xdr:ext cx="469744" cy="259045"/>
    <xdr:sp macro="" textlink="">
      <xdr:nvSpPr>
        <xdr:cNvPr id="233" name="【体育館・プール】&#10;一人当たり面積最小値テキスト">
          <a:extLst>
            <a:ext uri="{FF2B5EF4-FFF2-40B4-BE49-F238E27FC236}">
              <a16:creationId xmlns:a16="http://schemas.microsoft.com/office/drawing/2014/main" id="{DA045459-FBBE-491E-8EFD-D447489186E8}"/>
            </a:ext>
          </a:extLst>
        </xdr:cNvPr>
        <xdr:cNvSpPr txBox="1"/>
      </xdr:nvSpPr>
      <xdr:spPr>
        <a:xfrm>
          <a:off x="10515600" y="10934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129540</xdr:rowOff>
    </xdr:from>
    <xdr:to>
      <xdr:col>55</xdr:col>
      <xdr:colOff>88900</xdr:colOff>
      <xdr:row>63</xdr:row>
      <xdr:rowOff>129540</xdr:rowOff>
    </xdr:to>
    <xdr:cxnSp macro="">
      <xdr:nvCxnSpPr>
        <xdr:cNvPr id="234" name="直線コネクタ 233">
          <a:extLst>
            <a:ext uri="{FF2B5EF4-FFF2-40B4-BE49-F238E27FC236}">
              <a16:creationId xmlns:a16="http://schemas.microsoft.com/office/drawing/2014/main" id="{5A9A023F-0C63-470C-93D9-FA9CFD5E348C}"/>
            </a:ext>
          </a:extLst>
        </xdr:cNvPr>
        <xdr:cNvCxnSpPr/>
      </xdr:nvCxnSpPr>
      <xdr:spPr>
        <a:xfrm>
          <a:off x="10388600" y="109308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87647</xdr:rowOff>
    </xdr:from>
    <xdr:ext cx="469744" cy="259045"/>
    <xdr:sp macro="" textlink="">
      <xdr:nvSpPr>
        <xdr:cNvPr id="235" name="【体育館・プール】&#10;一人当たり面積最大値テキスト">
          <a:extLst>
            <a:ext uri="{FF2B5EF4-FFF2-40B4-BE49-F238E27FC236}">
              <a16:creationId xmlns:a16="http://schemas.microsoft.com/office/drawing/2014/main" id="{291552D4-627F-447A-B6E2-51B7FBD15F93}"/>
            </a:ext>
          </a:extLst>
        </xdr:cNvPr>
        <xdr:cNvSpPr txBox="1"/>
      </xdr:nvSpPr>
      <xdr:spPr>
        <a:xfrm>
          <a:off x="10515600" y="9517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140970</xdr:rowOff>
    </xdr:from>
    <xdr:to>
      <xdr:col>55</xdr:col>
      <xdr:colOff>88900</xdr:colOff>
      <xdr:row>56</xdr:row>
      <xdr:rowOff>140970</xdr:rowOff>
    </xdr:to>
    <xdr:cxnSp macro="">
      <xdr:nvCxnSpPr>
        <xdr:cNvPr id="236" name="直線コネクタ 235">
          <a:extLst>
            <a:ext uri="{FF2B5EF4-FFF2-40B4-BE49-F238E27FC236}">
              <a16:creationId xmlns:a16="http://schemas.microsoft.com/office/drawing/2014/main" id="{E019D4BC-768C-4BFB-B703-443C176AF47D}"/>
            </a:ext>
          </a:extLst>
        </xdr:cNvPr>
        <xdr:cNvCxnSpPr/>
      </xdr:nvCxnSpPr>
      <xdr:spPr>
        <a:xfrm>
          <a:off x="10388600" y="97421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105427</xdr:rowOff>
    </xdr:from>
    <xdr:ext cx="469744" cy="259045"/>
    <xdr:sp macro="" textlink="">
      <xdr:nvSpPr>
        <xdr:cNvPr id="237" name="【体育館・プール】&#10;一人当たり面積平均値テキスト">
          <a:extLst>
            <a:ext uri="{FF2B5EF4-FFF2-40B4-BE49-F238E27FC236}">
              <a16:creationId xmlns:a16="http://schemas.microsoft.com/office/drawing/2014/main" id="{D3163C0D-BEE7-4626-9662-E0160AD0411A}"/>
            </a:ext>
          </a:extLst>
        </xdr:cNvPr>
        <xdr:cNvSpPr txBox="1"/>
      </xdr:nvSpPr>
      <xdr:spPr>
        <a:xfrm>
          <a:off x="10515600" y="103924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82550</xdr:rowOff>
    </xdr:from>
    <xdr:to>
      <xdr:col>55</xdr:col>
      <xdr:colOff>50800</xdr:colOff>
      <xdr:row>62</xdr:row>
      <xdr:rowOff>12700</xdr:rowOff>
    </xdr:to>
    <xdr:sp macro="" textlink="">
      <xdr:nvSpPr>
        <xdr:cNvPr id="238" name="フローチャート: 判断 237">
          <a:extLst>
            <a:ext uri="{FF2B5EF4-FFF2-40B4-BE49-F238E27FC236}">
              <a16:creationId xmlns:a16="http://schemas.microsoft.com/office/drawing/2014/main" id="{F1BD0D58-AE3B-4FE2-B59C-098BA31AB8EA}"/>
            </a:ext>
          </a:extLst>
        </xdr:cNvPr>
        <xdr:cNvSpPr/>
      </xdr:nvSpPr>
      <xdr:spPr>
        <a:xfrm>
          <a:off x="10426700" y="1054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74930</xdr:rowOff>
    </xdr:from>
    <xdr:to>
      <xdr:col>50</xdr:col>
      <xdr:colOff>165100</xdr:colOff>
      <xdr:row>62</xdr:row>
      <xdr:rowOff>5080</xdr:rowOff>
    </xdr:to>
    <xdr:sp macro="" textlink="">
      <xdr:nvSpPr>
        <xdr:cNvPr id="239" name="フローチャート: 判断 238">
          <a:extLst>
            <a:ext uri="{FF2B5EF4-FFF2-40B4-BE49-F238E27FC236}">
              <a16:creationId xmlns:a16="http://schemas.microsoft.com/office/drawing/2014/main" id="{187B0F8A-9D87-42F1-AC44-F41DE8F763F8}"/>
            </a:ext>
          </a:extLst>
        </xdr:cNvPr>
        <xdr:cNvSpPr/>
      </xdr:nvSpPr>
      <xdr:spPr>
        <a:xfrm>
          <a:off x="9588500" y="1053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78740</xdr:rowOff>
    </xdr:from>
    <xdr:to>
      <xdr:col>46</xdr:col>
      <xdr:colOff>38100</xdr:colOff>
      <xdr:row>62</xdr:row>
      <xdr:rowOff>8890</xdr:rowOff>
    </xdr:to>
    <xdr:sp macro="" textlink="">
      <xdr:nvSpPr>
        <xdr:cNvPr id="240" name="フローチャート: 判断 239">
          <a:extLst>
            <a:ext uri="{FF2B5EF4-FFF2-40B4-BE49-F238E27FC236}">
              <a16:creationId xmlns:a16="http://schemas.microsoft.com/office/drawing/2014/main" id="{64E64A44-F382-4A42-BD16-EF5F6597758B}"/>
            </a:ext>
          </a:extLst>
        </xdr:cNvPr>
        <xdr:cNvSpPr/>
      </xdr:nvSpPr>
      <xdr:spPr>
        <a:xfrm>
          <a:off x="8699500" y="10537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90170</xdr:rowOff>
    </xdr:from>
    <xdr:to>
      <xdr:col>41</xdr:col>
      <xdr:colOff>101600</xdr:colOff>
      <xdr:row>62</xdr:row>
      <xdr:rowOff>20320</xdr:rowOff>
    </xdr:to>
    <xdr:sp macro="" textlink="">
      <xdr:nvSpPr>
        <xdr:cNvPr id="241" name="フローチャート: 判断 240">
          <a:extLst>
            <a:ext uri="{FF2B5EF4-FFF2-40B4-BE49-F238E27FC236}">
              <a16:creationId xmlns:a16="http://schemas.microsoft.com/office/drawing/2014/main" id="{DDF9C9B3-D5D7-401D-B4C9-F60D6D2D8D24}"/>
            </a:ext>
          </a:extLst>
        </xdr:cNvPr>
        <xdr:cNvSpPr/>
      </xdr:nvSpPr>
      <xdr:spPr>
        <a:xfrm>
          <a:off x="7810500" y="10548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74930</xdr:rowOff>
    </xdr:from>
    <xdr:to>
      <xdr:col>36</xdr:col>
      <xdr:colOff>165100</xdr:colOff>
      <xdr:row>62</xdr:row>
      <xdr:rowOff>5080</xdr:rowOff>
    </xdr:to>
    <xdr:sp macro="" textlink="">
      <xdr:nvSpPr>
        <xdr:cNvPr id="242" name="フローチャート: 判断 241">
          <a:extLst>
            <a:ext uri="{FF2B5EF4-FFF2-40B4-BE49-F238E27FC236}">
              <a16:creationId xmlns:a16="http://schemas.microsoft.com/office/drawing/2014/main" id="{4AAC38A7-F0D5-43FD-8E1D-651B16E5A267}"/>
            </a:ext>
          </a:extLst>
        </xdr:cNvPr>
        <xdr:cNvSpPr/>
      </xdr:nvSpPr>
      <xdr:spPr>
        <a:xfrm>
          <a:off x="6921500" y="1053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987BBDF9-3F3E-46FE-8F90-73F811CADDB3}"/>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C3006A11-6B79-443F-9655-02B3A5E44393}"/>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3833C85D-FB19-4316-8B56-3B0F7609F338}"/>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7521F655-0964-475F-A655-19E853FEFB2B}"/>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7A797CBD-2A8C-44F6-A8E3-25DA2B79C5FC}"/>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82550</xdr:rowOff>
    </xdr:from>
    <xdr:to>
      <xdr:col>55</xdr:col>
      <xdr:colOff>50800</xdr:colOff>
      <xdr:row>63</xdr:row>
      <xdr:rowOff>12700</xdr:rowOff>
    </xdr:to>
    <xdr:sp macro="" textlink="">
      <xdr:nvSpPr>
        <xdr:cNvPr id="248" name="楕円 247">
          <a:extLst>
            <a:ext uri="{FF2B5EF4-FFF2-40B4-BE49-F238E27FC236}">
              <a16:creationId xmlns:a16="http://schemas.microsoft.com/office/drawing/2014/main" id="{E9D92CB7-BA8B-4D8F-B1B2-EACC4CC9D89C}"/>
            </a:ext>
          </a:extLst>
        </xdr:cNvPr>
        <xdr:cNvSpPr/>
      </xdr:nvSpPr>
      <xdr:spPr>
        <a:xfrm>
          <a:off x="10426700" y="10712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60977</xdr:rowOff>
    </xdr:from>
    <xdr:ext cx="469744" cy="259045"/>
    <xdr:sp macro="" textlink="">
      <xdr:nvSpPr>
        <xdr:cNvPr id="249" name="【体育館・プール】&#10;一人当たり面積該当値テキスト">
          <a:extLst>
            <a:ext uri="{FF2B5EF4-FFF2-40B4-BE49-F238E27FC236}">
              <a16:creationId xmlns:a16="http://schemas.microsoft.com/office/drawing/2014/main" id="{A499C550-7F14-4A5D-A738-F0A5E52B17CB}"/>
            </a:ext>
          </a:extLst>
        </xdr:cNvPr>
        <xdr:cNvSpPr txBox="1"/>
      </xdr:nvSpPr>
      <xdr:spPr>
        <a:xfrm>
          <a:off x="10515600" y="10690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82550</xdr:rowOff>
    </xdr:from>
    <xdr:to>
      <xdr:col>50</xdr:col>
      <xdr:colOff>165100</xdr:colOff>
      <xdr:row>63</xdr:row>
      <xdr:rowOff>12700</xdr:rowOff>
    </xdr:to>
    <xdr:sp macro="" textlink="">
      <xdr:nvSpPr>
        <xdr:cNvPr id="250" name="楕円 249">
          <a:extLst>
            <a:ext uri="{FF2B5EF4-FFF2-40B4-BE49-F238E27FC236}">
              <a16:creationId xmlns:a16="http://schemas.microsoft.com/office/drawing/2014/main" id="{3D69CC6E-D251-4A7F-891D-85A20D60CF0A}"/>
            </a:ext>
          </a:extLst>
        </xdr:cNvPr>
        <xdr:cNvSpPr/>
      </xdr:nvSpPr>
      <xdr:spPr>
        <a:xfrm>
          <a:off x="9588500" y="10712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133350</xdr:rowOff>
    </xdr:from>
    <xdr:to>
      <xdr:col>55</xdr:col>
      <xdr:colOff>0</xdr:colOff>
      <xdr:row>62</xdr:row>
      <xdr:rowOff>133350</xdr:rowOff>
    </xdr:to>
    <xdr:cxnSp macro="">
      <xdr:nvCxnSpPr>
        <xdr:cNvPr id="251" name="直線コネクタ 250">
          <a:extLst>
            <a:ext uri="{FF2B5EF4-FFF2-40B4-BE49-F238E27FC236}">
              <a16:creationId xmlns:a16="http://schemas.microsoft.com/office/drawing/2014/main" id="{533EDE78-9A7B-47D4-BB9C-D860650A22C7}"/>
            </a:ext>
          </a:extLst>
        </xdr:cNvPr>
        <xdr:cNvCxnSpPr/>
      </xdr:nvCxnSpPr>
      <xdr:spPr>
        <a:xfrm>
          <a:off x="9639300" y="1076325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82550</xdr:rowOff>
    </xdr:from>
    <xdr:to>
      <xdr:col>46</xdr:col>
      <xdr:colOff>38100</xdr:colOff>
      <xdr:row>63</xdr:row>
      <xdr:rowOff>12700</xdr:rowOff>
    </xdr:to>
    <xdr:sp macro="" textlink="">
      <xdr:nvSpPr>
        <xdr:cNvPr id="252" name="楕円 251">
          <a:extLst>
            <a:ext uri="{FF2B5EF4-FFF2-40B4-BE49-F238E27FC236}">
              <a16:creationId xmlns:a16="http://schemas.microsoft.com/office/drawing/2014/main" id="{9667A07D-CA14-4E10-BC50-A32432D902D8}"/>
            </a:ext>
          </a:extLst>
        </xdr:cNvPr>
        <xdr:cNvSpPr/>
      </xdr:nvSpPr>
      <xdr:spPr>
        <a:xfrm>
          <a:off x="8699500" y="10712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133350</xdr:rowOff>
    </xdr:from>
    <xdr:to>
      <xdr:col>50</xdr:col>
      <xdr:colOff>114300</xdr:colOff>
      <xdr:row>62</xdr:row>
      <xdr:rowOff>133350</xdr:rowOff>
    </xdr:to>
    <xdr:cxnSp macro="">
      <xdr:nvCxnSpPr>
        <xdr:cNvPr id="253" name="直線コネクタ 252">
          <a:extLst>
            <a:ext uri="{FF2B5EF4-FFF2-40B4-BE49-F238E27FC236}">
              <a16:creationId xmlns:a16="http://schemas.microsoft.com/office/drawing/2014/main" id="{D8F47A0C-E033-4125-9FCD-6C04AFB7981C}"/>
            </a:ext>
          </a:extLst>
        </xdr:cNvPr>
        <xdr:cNvCxnSpPr/>
      </xdr:nvCxnSpPr>
      <xdr:spPr>
        <a:xfrm>
          <a:off x="8750300" y="107632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105410</xdr:rowOff>
    </xdr:from>
    <xdr:to>
      <xdr:col>41</xdr:col>
      <xdr:colOff>101600</xdr:colOff>
      <xdr:row>63</xdr:row>
      <xdr:rowOff>35560</xdr:rowOff>
    </xdr:to>
    <xdr:sp macro="" textlink="">
      <xdr:nvSpPr>
        <xdr:cNvPr id="254" name="楕円 253">
          <a:extLst>
            <a:ext uri="{FF2B5EF4-FFF2-40B4-BE49-F238E27FC236}">
              <a16:creationId xmlns:a16="http://schemas.microsoft.com/office/drawing/2014/main" id="{2EBACD6A-103F-4B77-BF63-EC18496DF39C}"/>
            </a:ext>
          </a:extLst>
        </xdr:cNvPr>
        <xdr:cNvSpPr/>
      </xdr:nvSpPr>
      <xdr:spPr>
        <a:xfrm>
          <a:off x="7810500" y="10735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133350</xdr:rowOff>
    </xdr:from>
    <xdr:to>
      <xdr:col>45</xdr:col>
      <xdr:colOff>177800</xdr:colOff>
      <xdr:row>62</xdr:row>
      <xdr:rowOff>156210</xdr:rowOff>
    </xdr:to>
    <xdr:cxnSp macro="">
      <xdr:nvCxnSpPr>
        <xdr:cNvPr id="255" name="直線コネクタ 254">
          <a:extLst>
            <a:ext uri="{FF2B5EF4-FFF2-40B4-BE49-F238E27FC236}">
              <a16:creationId xmlns:a16="http://schemas.microsoft.com/office/drawing/2014/main" id="{FC73C2D6-8CC4-4C27-A07F-D4A5AC2D3E8A}"/>
            </a:ext>
          </a:extLst>
        </xdr:cNvPr>
        <xdr:cNvCxnSpPr/>
      </xdr:nvCxnSpPr>
      <xdr:spPr>
        <a:xfrm flipV="1">
          <a:off x="7861300" y="1076325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105410</xdr:rowOff>
    </xdr:from>
    <xdr:to>
      <xdr:col>36</xdr:col>
      <xdr:colOff>165100</xdr:colOff>
      <xdr:row>63</xdr:row>
      <xdr:rowOff>35560</xdr:rowOff>
    </xdr:to>
    <xdr:sp macro="" textlink="">
      <xdr:nvSpPr>
        <xdr:cNvPr id="256" name="楕円 255">
          <a:extLst>
            <a:ext uri="{FF2B5EF4-FFF2-40B4-BE49-F238E27FC236}">
              <a16:creationId xmlns:a16="http://schemas.microsoft.com/office/drawing/2014/main" id="{DD353D79-C98A-46E3-9045-D309D07A7A41}"/>
            </a:ext>
          </a:extLst>
        </xdr:cNvPr>
        <xdr:cNvSpPr/>
      </xdr:nvSpPr>
      <xdr:spPr>
        <a:xfrm>
          <a:off x="6921500" y="10735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156210</xdr:rowOff>
    </xdr:from>
    <xdr:to>
      <xdr:col>41</xdr:col>
      <xdr:colOff>50800</xdr:colOff>
      <xdr:row>62</xdr:row>
      <xdr:rowOff>156210</xdr:rowOff>
    </xdr:to>
    <xdr:cxnSp macro="">
      <xdr:nvCxnSpPr>
        <xdr:cNvPr id="257" name="直線コネクタ 256">
          <a:extLst>
            <a:ext uri="{FF2B5EF4-FFF2-40B4-BE49-F238E27FC236}">
              <a16:creationId xmlns:a16="http://schemas.microsoft.com/office/drawing/2014/main" id="{856192FF-A6B7-42A0-BCBB-03DF78F45313}"/>
            </a:ext>
          </a:extLst>
        </xdr:cNvPr>
        <xdr:cNvCxnSpPr/>
      </xdr:nvCxnSpPr>
      <xdr:spPr>
        <a:xfrm>
          <a:off x="6972300" y="1078611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21607</xdr:rowOff>
    </xdr:from>
    <xdr:ext cx="469744" cy="259045"/>
    <xdr:sp macro="" textlink="">
      <xdr:nvSpPr>
        <xdr:cNvPr id="258" name="n_1aveValue【体育館・プール】&#10;一人当たり面積">
          <a:extLst>
            <a:ext uri="{FF2B5EF4-FFF2-40B4-BE49-F238E27FC236}">
              <a16:creationId xmlns:a16="http://schemas.microsoft.com/office/drawing/2014/main" id="{A8A5EB1E-B541-4849-9A0B-CFF360769C76}"/>
            </a:ext>
          </a:extLst>
        </xdr:cNvPr>
        <xdr:cNvSpPr txBox="1"/>
      </xdr:nvSpPr>
      <xdr:spPr>
        <a:xfrm>
          <a:off x="9391727" y="10308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25417</xdr:rowOff>
    </xdr:from>
    <xdr:ext cx="469744" cy="259045"/>
    <xdr:sp macro="" textlink="">
      <xdr:nvSpPr>
        <xdr:cNvPr id="259" name="n_2aveValue【体育館・プール】&#10;一人当たり面積">
          <a:extLst>
            <a:ext uri="{FF2B5EF4-FFF2-40B4-BE49-F238E27FC236}">
              <a16:creationId xmlns:a16="http://schemas.microsoft.com/office/drawing/2014/main" id="{B32A43F9-D793-4D06-9E5C-6B57E3710826}"/>
            </a:ext>
          </a:extLst>
        </xdr:cNvPr>
        <xdr:cNvSpPr txBox="1"/>
      </xdr:nvSpPr>
      <xdr:spPr>
        <a:xfrm>
          <a:off x="8515427" y="10312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36847</xdr:rowOff>
    </xdr:from>
    <xdr:ext cx="469744" cy="259045"/>
    <xdr:sp macro="" textlink="">
      <xdr:nvSpPr>
        <xdr:cNvPr id="260" name="n_3aveValue【体育館・プール】&#10;一人当たり面積">
          <a:extLst>
            <a:ext uri="{FF2B5EF4-FFF2-40B4-BE49-F238E27FC236}">
              <a16:creationId xmlns:a16="http://schemas.microsoft.com/office/drawing/2014/main" id="{0A549392-C826-4B5B-91DE-7FCCA78B139E}"/>
            </a:ext>
          </a:extLst>
        </xdr:cNvPr>
        <xdr:cNvSpPr txBox="1"/>
      </xdr:nvSpPr>
      <xdr:spPr>
        <a:xfrm>
          <a:off x="7626427" y="10323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21607</xdr:rowOff>
    </xdr:from>
    <xdr:ext cx="469744" cy="259045"/>
    <xdr:sp macro="" textlink="">
      <xdr:nvSpPr>
        <xdr:cNvPr id="261" name="n_4aveValue【体育館・プール】&#10;一人当たり面積">
          <a:extLst>
            <a:ext uri="{FF2B5EF4-FFF2-40B4-BE49-F238E27FC236}">
              <a16:creationId xmlns:a16="http://schemas.microsoft.com/office/drawing/2014/main" id="{58B4D4F1-EBC9-44EC-8F3A-91D32B1E10DB}"/>
            </a:ext>
          </a:extLst>
        </xdr:cNvPr>
        <xdr:cNvSpPr txBox="1"/>
      </xdr:nvSpPr>
      <xdr:spPr>
        <a:xfrm>
          <a:off x="6737427" y="10308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3827</xdr:rowOff>
    </xdr:from>
    <xdr:ext cx="469744" cy="259045"/>
    <xdr:sp macro="" textlink="">
      <xdr:nvSpPr>
        <xdr:cNvPr id="262" name="n_1mainValue【体育館・プール】&#10;一人当たり面積">
          <a:extLst>
            <a:ext uri="{FF2B5EF4-FFF2-40B4-BE49-F238E27FC236}">
              <a16:creationId xmlns:a16="http://schemas.microsoft.com/office/drawing/2014/main" id="{B35C7183-4694-4853-8209-858A8BC30F2F}"/>
            </a:ext>
          </a:extLst>
        </xdr:cNvPr>
        <xdr:cNvSpPr txBox="1"/>
      </xdr:nvSpPr>
      <xdr:spPr>
        <a:xfrm>
          <a:off x="9391727" y="10805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3827</xdr:rowOff>
    </xdr:from>
    <xdr:ext cx="469744" cy="259045"/>
    <xdr:sp macro="" textlink="">
      <xdr:nvSpPr>
        <xdr:cNvPr id="263" name="n_2mainValue【体育館・プール】&#10;一人当たり面積">
          <a:extLst>
            <a:ext uri="{FF2B5EF4-FFF2-40B4-BE49-F238E27FC236}">
              <a16:creationId xmlns:a16="http://schemas.microsoft.com/office/drawing/2014/main" id="{4EF071B3-8386-4BD4-8BE7-3207D0EEC353}"/>
            </a:ext>
          </a:extLst>
        </xdr:cNvPr>
        <xdr:cNvSpPr txBox="1"/>
      </xdr:nvSpPr>
      <xdr:spPr>
        <a:xfrm>
          <a:off x="8515427" y="10805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26687</xdr:rowOff>
    </xdr:from>
    <xdr:ext cx="469744" cy="259045"/>
    <xdr:sp macro="" textlink="">
      <xdr:nvSpPr>
        <xdr:cNvPr id="264" name="n_3mainValue【体育館・プール】&#10;一人当たり面積">
          <a:extLst>
            <a:ext uri="{FF2B5EF4-FFF2-40B4-BE49-F238E27FC236}">
              <a16:creationId xmlns:a16="http://schemas.microsoft.com/office/drawing/2014/main" id="{9021864A-52B6-44D5-96AC-17C760D7F871}"/>
            </a:ext>
          </a:extLst>
        </xdr:cNvPr>
        <xdr:cNvSpPr txBox="1"/>
      </xdr:nvSpPr>
      <xdr:spPr>
        <a:xfrm>
          <a:off x="7626427" y="10828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26687</xdr:rowOff>
    </xdr:from>
    <xdr:ext cx="469744" cy="259045"/>
    <xdr:sp macro="" textlink="">
      <xdr:nvSpPr>
        <xdr:cNvPr id="265" name="n_4mainValue【体育館・プール】&#10;一人当たり面積">
          <a:extLst>
            <a:ext uri="{FF2B5EF4-FFF2-40B4-BE49-F238E27FC236}">
              <a16:creationId xmlns:a16="http://schemas.microsoft.com/office/drawing/2014/main" id="{F265795D-D4E5-4D90-B00A-3C66EF3A5149}"/>
            </a:ext>
          </a:extLst>
        </xdr:cNvPr>
        <xdr:cNvSpPr txBox="1"/>
      </xdr:nvSpPr>
      <xdr:spPr>
        <a:xfrm>
          <a:off x="6737427" y="10828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A722D348-51B4-4BF4-98E2-A07FB037A7A2}"/>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64507E1B-A670-4863-ABE5-4E4B01AA2EA6}"/>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CD31AA5E-73F2-4E28-8EA8-88FE50138597}"/>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A93BACFC-28B6-4933-BDB1-18D3F8BB3091}"/>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2C8AB08F-CF63-4563-BB96-1F2DE0992005}"/>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37FA4281-5BEE-42D0-A5C6-D5EEC6BE3F32}"/>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E4E7558C-0165-4285-A2B0-5DCF7E6706ED}"/>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65A3C5C1-EAD0-4B76-8427-64E9F7328615}"/>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C617091B-A5CE-4B8E-9D45-3F6FD8733923}"/>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3FC83486-7B86-4D97-8ADC-318865D25A07}"/>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B5565B6D-B583-4AB5-AECE-A1826187947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7" name="直線コネクタ 276">
          <a:extLst>
            <a:ext uri="{FF2B5EF4-FFF2-40B4-BE49-F238E27FC236}">
              <a16:creationId xmlns:a16="http://schemas.microsoft.com/office/drawing/2014/main" id="{82DC90C4-1697-4A96-9E2B-C806F7FF30DF}"/>
            </a:ext>
          </a:extLst>
        </xdr:cNvPr>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8" name="テキスト ボックス 277">
          <a:extLst>
            <a:ext uri="{FF2B5EF4-FFF2-40B4-BE49-F238E27FC236}">
              <a16:creationId xmlns:a16="http://schemas.microsoft.com/office/drawing/2014/main" id="{520923A5-26BA-448A-8233-6BDE09A607B9}"/>
            </a:ext>
          </a:extLst>
        </xdr:cNvPr>
        <xdr:cNvSpPr txBox="1"/>
      </xdr:nvSpPr>
      <xdr:spPr>
        <a:xfrm>
          <a:off x="294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9" name="直線コネクタ 278">
          <a:extLst>
            <a:ext uri="{FF2B5EF4-FFF2-40B4-BE49-F238E27FC236}">
              <a16:creationId xmlns:a16="http://schemas.microsoft.com/office/drawing/2014/main" id="{8849AC1B-51C6-4FDE-9747-23E054FC8422}"/>
            </a:ext>
          </a:extLst>
        </xdr:cNvPr>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80" name="テキスト ボックス 279">
          <a:extLst>
            <a:ext uri="{FF2B5EF4-FFF2-40B4-BE49-F238E27FC236}">
              <a16:creationId xmlns:a16="http://schemas.microsoft.com/office/drawing/2014/main" id="{A73B8613-76A6-4608-BDCA-101AA90BD0B7}"/>
            </a:ext>
          </a:extLst>
        </xdr:cNvPr>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81" name="直線コネクタ 280">
          <a:extLst>
            <a:ext uri="{FF2B5EF4-FFF2-40B4-BE49-F238E27FC236}">
              <a16:creationId xmlns:a16="http://schemas.microsoft.com/office/drawing/2014/main" id="{E93ADF4E-4DA8-409C-BDAA-4E90C6644EAF}"/>
            </a:ext>
          </a:extLst>
        </xdr:cNvPr>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82" name="テキスト ボックス 281">
          <a:extLst>
            <a:ext uri="{FF2B5EF4-FFF2-40B4-BE49-F238E27FC236}">
              <a16:creationId xmlns:a16="http://schemas.microsoft.com/office/drawing/2014/main" id="{3173A7FD-17A7-4F70-9FA6-FEF78AFDDA27}"/>
            </a:ext>
          </a:extLst>
        </xdr:cNvPr>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83" name="直線コネクタ 282">
          <a:extLst>
            <a:ext uri="{FF2B5EF4-FFF2-40B4-BE49-F238E27FC236}">
              <a16:creationId xmlns:a16="http://schemas.microsoft.com/office/drawing/2014/main" id="{B89D7203-5A23-47C3-87FF-DCC6680DFCE4}"/>
            </a:ext>
          </a:extLst>
        </xdr:cNvPr>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84" name="テキスト ボックス 283">
          <a:extLst>
            <a:ext uri="{FF2B5EF4-FFF2-40B4-BE49-F238E27FC236}">
              <a16:creationId xmlns:a16="http://schemas.microsoft.com/office/drawing/2014/main" id="{38142327-E7AC-47D7-A197-A423FDB8D5E7}"/>
            </a:ext>
          </a:extLst>
        </xdr:cNvPr>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2B8A9921-7559-4A12-A47E-A91550C5EFC7}"/>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6" name="テキスト ボックス 285">
          <a:extLst>
            <a:ext uri="{FF2B5EF4-FFF2-40B4-BE49-F238E27FC236}">
              <a16:creationId xmlns:a16="http://schemas.microsoft.com/office/drawing/2014/main" id="{3267C4EE-A49F-487F-BF6E-5B89BFE1D70B}"/>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福祉施設】&#10;有形固定資産減価償却率グラフ枠">
          <a:extLst>
            <a:ext uri="{FF2B5EF4-FFF2-40B4-BE49-F238E27FC236}">
              <a16:creationId xmlns:a16="http://schemas.microsoft.com/office/drawing/2014/main" id="{953A4BE8-83C8-4955-9C5D-687BDE5915B8}"/>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122682</xdr:rowOff>
    </xdr:from>
    <xdr:to>
      <xdr:col>24</xdr:col>
      <xdr:colOff>62865</xdr:colOff>
      <xdr:row>86</xdr:row>
      <xdr:rowOff>38100</xdr:rowOff>
    </xdr:to>
    <xdr:cxnSp macro="">
      <xdr:nvCxnSpPr>
        <xdr:cNvPr id="288" name="直線コネクタ 287">
          <a:extLst>
            <a:ext uri="{FF2B5EF4-FFF2-40B4-BE49-F238E27FC236}">
              <a16:creationId xmlns:a16="http://schemas.microsoft.com/office/drawing/2014/main" id="{C6DC4B27-2370-4D0E-9405-089E72019AAF}"/>
            </a:ext>
          </a:extLst>
        </xdr:cNvPr>
        <xdr:cNvCxnSpPr/>
      </xdr:nvCxnSpPr>
      <xdr:spPr>
        <a:xfrm flipV="1">
          <a:off x="4634865" y="13495782"/>
          <a:ext cx="0" cy="12870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41927</xdr:rowOff>
    </xdr:from>
    <xdr:ext cx="469744" cy="259045"/>
    <xdr:sp macro="" textlink="">
      <xdr:nvSpPr>
        <xdr:cNvPr id="289" name="【福祉施設】&#10;有形固定資産減価償却率最小値テキスト">
          <a:extLst>
            <a:ext uri="{FF2B5EF4-FFF2-40B4-BE49-F238E27FC236}">
              <a16:creationId xmlns:a16="http://schemas.microsoft.com/office/drawing/2014/main" id="{2AD882C4-FE70-409A-9A4C-2BCA1C5B7C8A}"/>
            </a:ext>
          </a:extLst>
        </xdr:cNvPr>
        <xdr:cNvSpPr txBox="1"/>
      </xdr:nvSpPr>
      <xdr:spPr>
        <a:xfrm>
          <a:off x="4673600" y="1478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38100</xdr:rowOff>
    </xdr:from>
    <xdr:to>
      <xdr:col>24</xdr:col>
      <xdr:colOff>152400</xdr:colOff>
      <xdr:row>86</xdr:row>
      <xdr:rowOff>38100</xdr:rowOff>
    </xdr:to>
    <xdr:cxnSp macro="">
      <xdr:nvCxnSpPr>
        <xdr:cNvPr id="290" name="直線コネクタ 289">
          <a:extLst>
            <a:ext uri="{FF2B5EF4-FFF2-40B4-BE49-F238E27FC236}">
              <a16:creationId xmlns:a16="http://schemas.microsoft.com/office/drawing/2014/main" id="{E3922F6D-AB21-49CE-AB5B-22255D8D16B1}"/>
            </a:ext>
          </a:extLst>
        </xdr:cNvPr>
        <xdr:cNvCxnSpPr/>
      </xdr:nvCxnSpPr>
      <xdr:spPr>
        <a:xfrm>
          <a:off x="4546600" y="1478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69359</xdr:rowOff>
    </xdr:from>
    <xdr:ext cx="405111" cy="259045"/>
    <xdr:sp macro="" textlink="">
      <xdr:nvSpPr>
        <xdr:cNvPr id="291" name="【福祉施設】&#10;有形固定資産減価償却率最大値テキスト">
          <a:extLst>
            <a:ext uri="{FF2B5EF4-FFF2-40B4-BE49-F238E27FC236}">
              <a16:creationId xmlns:a16="http://schemas.microsoft.com/office/drawing/2014/main" id="{C38F44F0-EB46-47A7-A108-1BE9127BD11C}"/>
            </a:ext>
          </a:extLst>
        </xdr:cNvPr>
        <xdr:cNvSpPr txBox="1"/>
      </xdr:nvSpPr>
      <xdr:spPr>
        <a:xfrm>
          <a:off x="4673600" y="132710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122682</xdr:rowOff>
    </xdr:from>
    <xdr:to>
      <xdr:col>24</xdr:col>
      <xdr:colOff>152400</xdr:colOff>
      <xdr:row>78</xdr:row>
      <xdr:rowOff>122682</xdr:rowOff>
    </xdr:to>
    <xdr:cxnSp macro="">
      <xdr:nvCxnSpPr>
        <xdr:cNvPr id="292" name="直線コネクタ 291">
          <a:extLst>
            <a:ext uri="{FF2B5EF4-FFF2-40B4-BE49-F238E27FC236}">
              <a16:creationId xmlns:a16="http://schemas.microsoft.com/office/drawing/2014/main" id="{AE36C6CA-3B4A-492F-A3DE-8C968AE792C9}"/>
            </a:ext>
          </a:extLst>
        </xdr:cNvPr>
        <xdr:cNvCxnSpPr/>
      </xdr:nvCxnSpPr>
      <xdr:spPr>
        <a:xfrm>
          <a:off x="4546600" y="134957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79</xdr:row>
      <xdr:rowOff>129049</xdr:rowOff>
    </xdr:from>
    <xdr:ext cx="405111" cy="259045"/>
    <xdr:sp macro="" textlink="">
      <xdr:nvSpPr>
        <xdr:cNvPr id="293" name="【福祉施設】&#10;有形固定資産減価償却率平均値テキスト">
          <a:extLst>
            <a:ext uri="{FF2B5EF4-FFF2-40B4-BE49-F238E27FC236}">
              <a16:creationId xmlns:a16="http://schemas.microsoft.com/office/drawing/2014/main" id="{CB8A55F4-903B-49AD-A079-F7E75ABCF603}"/>
            </a:ext>
          </a:extLst>
        </xdr:cNvPr>
        <xdr:cNvSpPr txBox="1"/>
      </xdr:nvSpPr>
      <xdr:spPr>
        <a:xfrm>
          <a:off x="4673600" y="1367359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106172</xdr:rowOff>
    </xdr:from>
    <xdr:to>
      <xdr:col>24</xdr:col>
      <xdr:colOff>114300</xdr:colOff>
      <xdr:row>81</xdr:row>
      <xdr:rowOff>36322</xdr:rowOff>
    </xdr:to>
    <xdr:sp macro="" textlink="">
      <xdr:nvSpPr>
        <xdr:cNvPr id="294" name="フローチャート: 判断 293">
          <a:extLst>
            <a:ext uri="{FF2B5EF4-FFF2-40B4-BE49-F238E27FC236}">
              <a16:creationId xmlns:a16="http://schemas.microsoft.com/office/drawing/2014/main" id="{B7E58EE7-5463-492D-9479-540FBEDF22D3}"/>
            </a:ext>
          </a:extLst>
        </xdr:cNvPr>
        <xdr:cNvSpPr/>
      </xdr:nvSpPr>
      <xdr:spPr>
        <a:xfrm>
          <a:off x="4584700" y="13822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97028</xdr:rowOff>
    </xdr:from>
    <xdr:to>
      <xdr:col>20</xdr:col>
      <xdr:colOff>38100</xdr:colOff>
      <xdr:row>81</xdr:row>
      <xdr:rowOff>27178</xdr:rowOff>
    </xdr:to>
    <xdr:sp macro="" textlink="">
      <xdr:nvSpPr>
        <xdr:cNvPr id="295" name="フローチャート: 判断 294">
          <a:extLst>
            <a:ext uri="{FF2B5EF4-FFF2-40B4-BE49-F238E27FC236}">
              <a16:creationId xmlns:a16="http://schemas.microsoft.com/office/drawing/2014/main" id="{E10837A9-4155-4067-A01C-30451B2ABF82}"/>
            </a:ext>
          </a:extLst>
        </xdr:cNvPr>
        <xdr:cNvSpPr/>
      </xdr:nvSpPr>
      <xdr:spPr>
        <a:xfrm>
          <a:off x="3746500" y="13813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97028</xdr:rowOff>
    </xdr:from>
    <xdr:to>
      <xdr:col>15</xdr:col>
      <xdr:colOff>101600</xdr:colOff>
      <xdr:row>81</xdr:row>
      <xdr:rowOff>27178</xdr:rowOff>
    </xdr:to>
    <xdr:sp macro="" textlink="">
      <xdr:nvSpPr>
        <xdr:cNvPr id="296" name="フローチャート: 判断 295">
          <a:extLst>
            <a:ext uri="{FF2B5EF4-FFF2-40B4-BE49-F238E27FC236}">
              <a16:creationId xmlns:a16="http://schemas.microsoft.com/office/drawing/2014/main" id="{54E39B1D-6F78-4126-B22F-D78AF612EF8A}"/>
            </a:ext>
          </a:extLst>
        </xdr:cNvPr>
        <xdr:cNvSpPr/>
      </xdr:nvSpPr>
      <xdr:spPr>
        <a:xfrm>
          <a:off x="2857500" y="13813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65024</xdr:rowOff>
    </xdr:from>
    <xdr:to>
      <xdr:col>10</xdr:col>
      <xdr:colOff>165100</xdr:colOff>
      <xdr:row>80</xdr:row>
      <xdr:rowOff>166624</xdr:rowOff>
    </xdr:to>
    <xdr:sp macro="" textlink="">
      <xdr:nvSpPr>
        <xdr:cNvPr id="297" name="フローチャート: 判断 296">
          <a:extLst>
            <a:ext uri="{FF2B5EF4-FFF2-40B4-BE49-F238E27FC236}">
              <a16:creationId xmlns:a16="http://schemas.microsoft.com/office/drawing/2014/main" id="{1BAFA5DC-C282-4808-B70F-B901181D43EB}"/>
            </a:ext>
          </a:extLst>
        </xdr:cNvPr>
        <xdr:cNvSpPr/>
      </xdr:nvSpPr>
      <xdr:spPr>
        <a:xfrm>
          <a:off x="1968500" y="13781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80</xdr:row>
      <xdr:rowOff>46737</xdr:rowOff>
    </xdr:from>
    <xdr:to>
      <xdr:col>6</xdr:col>
      <xdr:colOff>38100</xdr:colOff>
      <xdr:row>80</xdr:row>
      <xdr:rowOff>148337</xdr:rowOff>
    </xdr:to>
    <xdr:sp macro="" textlink="">
      <xdr:nvSpPr>
        <xdr:cNvPr id="298" name="フローチャート: 判断 297">
          <a:extLst>
            <a:ext uri="{FF2B5EF4-FFF2-40B4-BE49-F238E27FC236}">
              <a16:creationId xmlns:a16="http://schemas.microsoft.com/office/drawing/2014/main" id="{E4A97433-FBA5-4826-B562-06BD169B8FF3}"/>
            </a:ext>
          </a:extLst>
        </xdr:cNvPr>
        <xdr:cNvSpPr/>
      </xdr:nvSpPr>
      <xdr:spPr>
        <a:xfrm>
          <a:off x="1079500" y="13762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52D0F20D-019E-4615-B28E-C5C8F4D982A3}"/>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78B13617-980B-4D7E-8DB5-34C9BCAC4D56}"/>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59399FFC-2111-4E4D-8EC4-717553D57AD6}"/>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E040FCF0-105E-499F-8909-D33A9F6D7351}"/>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6BA32061-5C3A-44CC-8B85-9F98534633DB}"/>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35306</xdr:rowOff>
    </xdr:from>
    <xdr:to>
      <xdr:col>24</xdr:col>
      <xdr:colOff>114300</xdr:colOff>
      <xdr:row>81</xdr:row>
      <xdr:rowOff>136906</xdr:rowOff>
    </xdr:to>
    <xdr:sp macro="" textlink="">
      <xdr:nvSpPr>
        <xdr:cNvPr id="304" name="楕円 303">
          <a:extLst>
            <a:ext uri="{FF2B5EF4-FFF2-40B4-BE49-F238E27FC236}">
              <a16:creationId xmlns:a16="http://schemas.microsoft.com/office/drawing/2014/main" id="{30A060F1-7EAE-4371-84D3-298B6E158281}"/>
            </a:ext>
          </a:extLst>
        </xdr:cNvPr>
        <xdr:cNvSpPr/>
      </xdr:nvSpPr>
      <xdr:spPr>
        <a:xfrm>
          <a:off x="4584700" y="13922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13733</xdr:rowOff>
    </xdr:from>
    <xdr:ext cx="405111" cy="259045"/>
    <xdr:sp macro="" textlink="">
      <xdr:nvSpPr>
        <xdr:cNvPr id="305" name="【福祉施設】&#10;有形固定資産減価償却率該当値テキスト">
          <a:extLst>
            <a:ext uri="{FF2B5EF4-FFF2-40B4-BE49-F238E27FC236}">
              <a16:creationId xmlns:a16="http://schemas.microsoft.com/office/drawing/2014/main" id="{11CAD1FE-1AB3-4263-9A0D-9A6B98A6CA90}"/>
            </a:ext>
          </a:extLst>
        </xdr:cNvPr>
        <xdr:cNvSpPr txBox="1"/>
      </xdr:nvSpPr>
      <xdr:spPr>
        <a:xfrm>
          <a:off x="4673600" y="139011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80</xdr:row>
      <xdr:rowOff>133604</xdr:rowOff>
    </xdr:from>
    <xdr:to>
      <xdr:col>20</xdr:col>
      <xdr:colOff>38100</xdr:colOff>
      <xdr:row>81</xdr:row>
      <xdr:rowOff>63754</xdr:rowOff>
    </xdr:to>
    <xdr:sp macro="" textlink="">
      <xdr:nvSpPr>
        <xdr:cNvPr id="306" name="楕円 305">
          <a:extLst>
            <a:ext uri="{FF2B5EF4-FFF2-40B4-BE49-F238E27FC236}">
              <a16:creationId xmlns:a16="http://schemas.microsoft.com/office/drawing/2014/main" id="{A6785B6C-8A03-4E77-978C-CAFBC14AB62C}"/>
            </a:ext>
          </a:extLst>
        </xdr:cNvPr>
        <xdr:cNvSpPr/>
      </xdr:nvSpPr>
      <xdr:spPr>
        <a:xfrm>
          <a:off x="3746500" y="13849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81</xdr:row>
      <xdr:rowOff>12954</xdr:rowOff>
    </xdr:from>
    <xdr:to>
      <xdr:col>24</xdr:col>
      <xdr:colOff>63500</xdr:colOff>
      <xdr:row>81</xdr:row>
      <xdr:rowOff>86106</xdr:rowOff>
    </xdr:to>
    <xdr:cxnSp macro="">
      <xdr:nvCxnSpPr>
        <xdr:cNvPr id="307" name="直線コネクタ 306">
          <a:extLst>
            <a:ext uri="{FF2B5EF4-FFF2-40B4-BE49-F238E27FC236}">
              <a16:creationId xmlns:a16="http://schemas.microsoft.com/office/drawing/2014/main" id="{0694521A-CBE9-4682-A43E-FDDFAEA7B89C}"/>
            </a:ext>
          </a:extLst>
        </xdr:cNvPr>
        <xdr:cNvCxnSpPr/>
      </xdr:nvCxnSpPr>
      <xdr:spPr>
        <a:xfrm>
          <a:off x="3797300" y="13900404"/>
          <a:ext cx="8382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80</xdr:row>
      <xdr:rowOff>156463</xdr:rowOff>
    </xdr:from>
    <xdr:to>
      <xdr:col>15</xdr:col>
      <xdr:colOff>101600</xdr:colOff>
      <xdr:row>81</xdr:row>
      <xdr:rowOff>86613</xdr:rowOff>
    </xdr:to>
    <xdr:sp macro="" textlink="">
      <xdr:nvSpPr>
        <xdr:cNvPr id="308" name="楕円 307">
          <a:extLst>
            <a:ext uri="{FF2B5EF4-FFF2-40B4-BE49-F238E27FC236}">
              <a16:creationId xmlns:a16="http://schemas.microsoft.com/office/drawing/2014/main" id="{154A3F3D-323D-4050-B863-5EB13F6BAA07}"/>
            </a:ext>
          </a:extLst>
        </xdr:cNvPr>
        <xdr:cNvSpPr/>
      </xdr:nvSpPr>
      <xdr:spPr>
        <a:xfrm>
          <a:off x="2857500" y="13872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12954</xdr:rowOff>
    </xdr:from>
    <xdr:to>
      <xdr:col>19</xdr:col>
      <xdr:colOff>177800</xdr:colOff>
      <xdr:row>81</xdr:row>
      <xdr:rowOff>35813</xdr:rowOff>
    </xdr:to>
    <xdr:cxnSp macro="">
      <xdr:nvCxnSpPr>
        <xdr:cNvPr id="309" name="直線コネクタ 308">
          <a:extLst>
            <a:ext uri="{FF2B5EF4-FFF2-40B4-BE49-F238E27FC236}">
              <a16:creationId xmlns:a16="http://schemas.microsoft.com/office/drawing/2014/main" id="{E1339679-AD75-4960-B727-31EF66D09C0C}"/>
            </a:ext>
          </a:extLst>
        </xdr:cNvPr>
        <xdr:cNvCxnSpPr/>
      </xdr:nvCxnSpPr>
      <xdr:spPr>
        <a:xfrm flipV="1">
          <a:off x="2908300" y="13900404"/>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80</xdr:row>
      <xdr:rowOff>108458</xdr:rowOff>
    </xdr:from>
    <xdr:to>
      <xdr:col>10</xdr:col>
      <xdr:colOff>165100</xdr:colOff>
      <xdr:row>81</xdr:row>
      <xdr:rowOff>38608</xdr:rowOff>
    </xdr:to>
    <xdr:sp macro="" textlink="">
      <xdr:nvSpPr>
        <xdr:cNvPr id="310" name="楕円 309">
          <a:extLst>
            <a:ext uri="{FF2B5EF4-FFF2-40B4-BE49-F238E27FC236}">
              <a16:creationId xmlns:a16="http://schemas.microsoft.com/office/drawing/2014/main" id="{A1985F11-D858-4AC8-8F50-E20BC545108E}"/>
            </a:ext>
          </a:extLst>
        </xdr:cNvPr>
        <xdr:cNvSpPr/>
      </xdr:nvSpPr>
      <xdr:spPr>
        <a:xfrm>
          <a:off x="1968500" y="13824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80</xdr:row>
      <xdr:rowOff>159258</xdr:rowOff>
    </xdr:from>
    <xdr:to>
      <xdr:col>15</xdr:col>
      <xdr:colOff>50800</xdr:colOff>
      <xdr:row>81</xdr:row>
      <xdr:rowOff>35813</xdr:rowOff>
    </xdr:to>
    <xdr:cxnSp macro="">
      <xdr:nvCxnSpPr>
        <xdr:cNvPr id="311" name="直線コネクタ 310">
          <a:extLst>
            <a:ext uri="{FF2B5EF4-FFF2-40B4-BE49-F238E27FC236}">
              <a16:creationId xmlns:a16="http://schemas.microsoft.com/office/drawing/2014/main" id="{D0C1B8A9-C32E-410B-BDEB-698B2478FD76}"/>
            </a:ext>
          </a:extLst>
        </xdr:cNvPr>
        <xdr:cNvCxnSpPr/>
      </xdr:nvCxnSpPr>
      <xdr:spPr>
        <a:xfrm>
          <a:off x="2019300" y="13875258"/>
          <a:ext cx="889000" cy="48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80</xdr:row>
      <xdr:rowOff>53594</xdr:rowOff>
    </xdr:from>
    <xdr:to>
      <xdr:col>6</xdr:col>
      <xdr:colOff>38100</xdr:colOff>
      <xdr:row>80</xdr:row>
      <xdr:rowOff>155194</xdr:rowOff>
    </xdr:to>
    <xdr:sp macro="" textlink="">
      <xdr:nvSpPr>
        <xdr:cNvPr id="312" name="楕円 311">
          <a:extLst>
            <a:ext uri="{FF2B5EF4-FFF2-40B4-BE49-F238E27FC236}">
              <a16:creationId xmlns:a16="http://schemas.microsoft.com/office/drawing/2014/main" id="{CBF67F5F-60CB-4D6F-918A-893CDB830471}"/>
            </a:ext>
          </a:extLst>
        </xdr:cNvPr>
        <xdr:cNvSpPr/>
      </xdr:nvSpPr>
      <xdr:spPr>
        <a:xfrm>
          <a:off x="1079500" y="13769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80</xdr:row>
      <xdr:rowOff>104394</xdr:rowOff>
    </xdr:from>
    <xdr:to>
      <xdr:col>10</xdr:col>
      <xdr:colOff>114300</xdr:colOff>
      <xdr:row>80</xdr:row>
      <xdr:rowOff>159258</xdr:rowOff>
    </xdr:to>
    <xdr:cxnSp macro="">
      <xdr:nvCxnSpPr>
        <xdr:cNvPr id="313" name="直線コネクタ 312">
          <a:extLst>
            <a:ext uri="{FF2B5EF4-FFF2-40B4-BE49-F238E27FC236}">
              <a16:creationId xmlns:a16="http://schemas.microsoft.com/office/drawing/2014/main" id="{74CC513C-5AB6-4042-81E6-0875B5F8E184}"/>
            </a:ext>
          </a:extLst>
        </xdr:cNvPr>
        <xdr:cNvCxnSpPr/>
      </xdr:nvCxnSpPr>
      <xdr:spPr>
        <a:xfrm>
          <a:off x="1130300" y="13820394"/>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79</xdr:row>
      <xdr:rowOff>43705</xdr:rowOff>
    </xdr:from>
    <xdr:ext cx="405111" cy="259045"/>
    <xdr:sp macro="" textlink="">
      <xdr:nvSpPr>
        <xdr:cNvPr id="314" name="n_1aveValue【福祉施設】&#10;有形固定資産減価償却率">
          <a:extLst>
            <a:ext uri="{FF2B5EF4-FFF2-40B4-BE49-F238E27FC236}">
              <a16:creationId xmlns:a16="http://schemas.microsoft.com/office/drawing/2014/main" id="{16374CAD-E8E5-4611-8235-8EF42FE5CC5C}"/>
            </a:ext>
          </a:extLst>
        </xdr:cNvPr>
        <xdr:cNvSpPr txBox="1"/>
      </xdr:nvSpPr>
      <xdr:spPr>
        <a:xfrm>
          <a:off x="3582044" y="135882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43705</xdr:rowOff>
    </xdr:from>
    <xdr:ext cx="405111" cy="259045"/>
    <xdr:sp macro="" textlink="">
      <xdr:nvSpPr>
        <xdr:cNvPr id="315" name="n_2aveValue【福祉施設】&#10;有形固定資産減価償却率">
          <a:extLst>
            <a:ext uri="{FF2B5EF4-FFF2-40B4-BE49-F238E27FC236}">
              <a16:creationId xmlns:a16="http://schemas.microsoft.com/office/drawing/2014/main" id="{58B69FF7-46F4-4705-B85C-CB8CB4029F18}"/>
            </a:ext>
          </a:extLst>
        </xdr:cNvPr>
        <xdr:cNvSpPr txBox="1"/>
      </xdr:nvSpPr>
      <xdr:spPr>
        <a:xfrm>
          <a:off x="2705744" y="135882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11701</xdr:rowOff>
    </xdr:from>
    <xdr:ext cx="405111" cy="259045"/>
    <xdr:sp macro="" textlink="">
      <xdr:nvSpPr>
        <xdr:cNvPr id="316" name="n_3aveValue【福祉施設】&#10;有形固定資産減価償却率">
          <a:extLst>
            <a:ext uri="{FF2B5EF4-FFF2-40B4-BE49-F238E27FC236}">
              <a16:creationId xmlns:a16="http://schemas.microsoft.com/office/drawing/2014/main" id="{57585876-1CE1-4D3C-8F4C-81F75854ED32}"/>
            </a:ext>
          </a:extLst>
        </xdr:cNvPr>
        <xdr:cNvSpPr txBox="1"/>
      </xdr:nvSpPr>
      <xdr:spPr>
        <a:xfrm>
          <a:off x="1816744" y="135562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78</xdr:row>
      <xdr:rowOff>164864</xdr:rowOff>
    </xdr:from>
    <xdr:ext cx="405111" cy="259045"/>
    <xdr:sp macro="" textlink="">
      <xdr:nvSpPr>
        <xdr:cNvPr id="317" name="n_4aveValue【福祉施設】&#10;有形固定資産減価償却率">
          <a:extLst>
            <a:ext uri="{FF2B5EF4-FFF2-40B4-BE49-F238E27FC236}">
              <a16:creationId xmlns:a16="http://schemas.microsoft.com/office/drawing/2014/main" id="{CFB1D1C1-CC8A-46AE-AE3C-00B6799ED349}"/>
            </a:ext>
          </a:extLst>
        </xdr:cNvPr>
        <xdr:cNvSpPr txBox="1"/>
      </xdr:nvSpPr>
      <xdr:spPr>
        <a:xfrm>
          <a:off x="927744" y="135379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81</xdr:row>
      <xdr:rowOff>54881</xdr:rowOff>
    </xdr:from>
    <xdr:ext cx="405111" cy="259045"/>
    <xdr:sp macro="" textlink="">
      <xdr:nvSpPr>
        <xdr:cNvPr id="318" name="n_1mainValue【福祉施設】&#10;有形固定資産減価償却率">
          <a:extLst>
            <a:ext uri="{FF2B5EF4-FFF2-40B4-BE49-F238E27FC236}">
              <a16:creationId xmlns:a16="http://schemas.microsoft.com/office/drawing/2014/main" id="{F3E8B75F-CC8C-43F4-A496-4A017BE59F73}"/>
            </a:ext>
          </a:extLst>
        </xdr:cNvPr>
        <xdr:cNvSpPr txBox="1"/>
      </xdr:nvSpPr>
      <xdr:spPr>
        <a:xfrm>
          <a:off x="3582044" y="139423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77740</xdr:rowOff>
    </xdr:from>
    <xdr:ext cx="405111" cy="259045"/>
    <xdr:sp macro="" textlink="">
      <xdr:nvSpPr>
        <xdr:cNvPr id="319" name="n_2mainValue【福祉施設】&#10;有形固定資産減価償却率">
          <a:extLst>
            <a:ext uri="{FF2B5EF4-FFF2-40B4-BE49-F238E27FC236}">
              <a16:creationId xmlns:a16="http://schemas.microsoft.com/office/drawing/2014/main" id="{8058F03A-1C9A-4307-A55E-B15C9771D507}"/>
            </a:ext>
          </a:extLst>
        </xdr:cNvPr>
        <xdr:cNvSpPr txBox="1"/>
      </xdr:nvSpPr>
      <xdr:spPr>
        <a:xfrm>
          <a:off x="2705744" y="139651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29735</xdr:rowOff>
    </xdr:from>
    <xdr:ext cx="405111" cy="259045"/>
    <xdr:sp macro="" textlink="">
      <xdr:nvSpPr>
        <xdr:cNvPr id="320" name="n_3mainValue【福祉施設】&#10;有形固定資産減価償却率">
          <a:extLst>
            <a:ext uri="{FF2B5EF4-FFF2-40B4-BE49-F238E27FC236}">
              <a16:creationId xmlns:a16="http://schemas.microsoft.com/office/drawing/2014/main" id="{555A7BEB-0FD5-4A20-ABB8-A634B1133F3C}"/>
            </a:ext>
          </a:extLst>
        </xdr:cNvPr>
        <xdr:cNvSpPr txBox="1"/>
      </xdr:nvSpPr>
      <xdr:spPr>
        <a:xfrm>
          <a:off x="1816744" y="139171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146321</xdr:rowOff>
    </xdr:from>
    <xdr:ext cx="405111" cy="259045"/>
    <xdr:sp macro="" textlink="">
      <xdr:nvSpPr>
        <xdr:cNvPr id="321" name="n_4mainValue【福祉施設】&#10;有形固定資産減価償却率">
          <a:extLst>
            <a:ext uri="{FF2B5EF4-FFF2-40B4-BE49-F238E27FC236}">
              <a16:creationId xmlns:a16="http://schemas.microsoft.com/office/drawing/2014/main" id="{B96A9AFF-8176-413C-83F6-D31FBA8C123D}"/>
            </a:ext>
          </a:extLst>
        </xdr:cNvPr>
        <xdr:cNvSpPr txBox="1"/>
      </xdr:nvSpPr>
      <xdr:spPr>
        <a:xfrm>
          <a:off x="927744" y="138623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0D58099A-E303-4696-B9B2-71227CB963D4}"/>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6F59F93F-A595-447A-A146-7F544C0C8D85}"/>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C2655925-C80B-4278-A09A-8F42A91B72DF}"/>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37E614D7-5838-4044-B6CD-AA2C1E7A7B71}"/>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D1879A93-F087-4F16-A240-71327EB2668B}"/>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CFAC51F7-4E80-4544-89CF-6F9F62D46373}"/>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32AEE9AF-216C-4970-AAD4-412F4C1508F8}"/>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0D6FF513-B9AD-4559-89AB-92491994BA5E}"/>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E9CD730E-7A67-4A43-9814-3C78F5C58DC9}"/>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CC5C9531-2EDC-4248-AC3F-EFB6F6B60552}"/>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2" name="直線コネクタ 331">
          <a:extLst>
            <a:ext uri="{FF2B5EF4-FFF2-40B4-BE49-F238E27FC236}">
              <a16:creationId xmlns:a16="http://schemas.microsoft.com/office/drawing/2014/main" id="{D703C08A-F47D-47B9-8883-36462B225BE1}"/>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3" name="テキスト ボックス 332">
          <a:extLst>
            <a:ext uri="{FF2B5EF4-FFF2-40B4-BE49-F238E27FC236}">
              <a16:creationId xmlns:a16="http://schemas.microsoft.com/office/drawing/2014/main" id="{13506F93-760D-4B8B-BB74-89ECB6644D16}"/>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4" name="直線コネクタ 333">
          <a:extLst>
            <a:ext uri="{FF2B5EF4-FFF2-40B4-BE49-F238E27FC236}">
              <a16:creationId xmlns:a16="http://schemas.microsoft.com/office/drawing/2014/main" id="{6BD908B1-7745-495F-8559-6924843EADAB}"/>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5" name="テキスト ボックス 334">
          <a:extLst>
            <a:ext uri="{FF2B5EF4-FFF2-40B4-BE49-F238E27FC236}">
              <a16:creationId xmlns:a16="http://schemas.microsoft.com/office/drawing/2014/main" id="{2DB81317-9C1D-4830-B5A5-0B6D3F08F5D2}"/>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6" name="直線コネクタ 335">
          <a:extLst>
            <a:ext uri="{FF2B5EF4-FFF2-40B4-BE49-F238E27FC236}">
              <a16:creationId xmlns:a16="http://schemas.microsoft.com/office/drawing/2014/main" id="{2182869C-A712-42CA-B234-A0454AFEAB0D}"/>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7" name="テキスト ボックス 336">
          <a:extLst>
            <a:ext uri="{FF2B5EF4-FFF2-40B4-BE49-F238E27FC236}">
              <a16:creationId xmlns:a16="http://schemas.microsoft.com/office/drawing/2014/main" id="{AFD19DFE-45AC-4AA0-BD5C-2A7D2E80F84E}"/>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8" name="直線コネクタ 337">
          <a:extLst>
            <a:ext uri="{FF2B5EF4-FFF2-40B4-BE49-F238E27FC236}">
              <a16:creationId xmlns:a16="http://schemas.microsoft.com/office/drawing/2014/main" id="{3577C9F5-5A57-4BB0-B21F-6593AAADEE9F}"/>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9" name="テキスト ボックス 338">
          <a:extLst>
            <a:ext uri="{FF2B5EF4-FFF2-40B4-BE49-F238E27FC236}">
              <a16:creationId xmlns:a16="http://schemas.microsoft.com/office/drawing/2014/main" id="{031CFA15-4C2F-492C-9D5A-7D5D0A301759}"/>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0" name="直線コネクタ 339">
          <a:extLst>
            <a:ext uri="{FF2B5EF4-FFF2-40B4-BE49-F238E27FC236}">
              <a16:creationId xmlns:a16="http://schemas.microsoft.com/office/drawing/2014/main" id="{C6BE8338-E172-4B4C-A0CE-697D9351A1A5}"/>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41" name="テキスト ボックス 340">
          <a:extLst>
            <a:ext uri="{FF2B5EF4-FFF2-40B4-BE49-F238E27FC236}">
              <a16:creationId xmlns:a16="http://schemas.microsoft.com/office/drawing/2014/main" id="{9F431363-B6B4-4DA3-A89A-E3B591DD94D7}"/>
            </a:ext>
          </a:extLst>
        </xdr:cNvPr>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2" name="直線コネクタ 341">
          <a:extLst>
            <a:ext uri="{FF2B5EF4-FFF2-40B4-BE49-F238E27FC236}">
              <a16:creationId xmlns:a16="http://schemas.microsoft.com/office/drawing/2014/main" id="{DCF22F7B-C1AD-486B-838B-131762EAED4D}"/>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43" name="テキスト ボックス 342">
          <a:extLst>
            <a:ext uri="{FF2B5EF4-FFF2-40B4-BE49-F238E27FC236}">
              <a16:creationId xmlns:a16="http://schemas.microsoft.com/office/drawing/2014/main" id="{EF868295-8BA8-4A1D-BD87-FB03638F3B83}"/>
            </a:ext>
          </a:extLst>
        </xdr:cNvPr>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4" name="直線コネクタ 343">
          <a:extLst>
            <a:ext uri="{FF2B5EF4-FFF2-40B4-BE49-F238E27FC236}">
              <a16:creationId xmlns:a16="http://schemas.microsoft.com/office/drawing/2014/main" id="{7C8478EB-F573-4074-B683-8A6C6C70E137}"/>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5" name="テキスト ボックス 344">
          <a:extLst>
            <a:ext uri="{FF2B5EF4-FFF2-40B4-BE49-F238E27FC236}">
              <a16:creationId xmlns:a16="http://schemas.microsoft.com/office/drawing/2014/main" id="{5458322A-175B-43F0-8CFC-0524D1A47317}"/>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6" name="【福祉施設】&#10;一人当たり面積グラフ枠">
          <a:extLst>
            <a:ext uri="{FF2B5EF4-FFF2-40B4-BE49-F238E27FC236}">
              <a16:creationId xmlns:a16="http://schemas.microsoft.com/office/drawing/2014/main" id="{C6356215-28AC-4CB5-BE66-836E215719EB}"/>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59871</xdr:rowOff>
    </xdr:from>
    <xdr:to>
      <xdr:col>54</xdr:col>
      <xdr:colOff>189865</xdr:colOff>
      <xdr:row>86</xdr:row>
      <xdr:rowOff>114300</xdr:rowOff>
    </xdr:to>
    <xdr:cxnSp macro="">
      <xdr:nvCxnSpPr>
        <xdr:cNvPr id="347" name="直線コネクタ 346">
          <a:extLst>
            <a:ext uri="{FF2B5EF4-FFF2-40B4-BE49-F238E27FC236}">
              <a16:creationId xmlns:a16="http://schemas.microsoft.com/office/drawing/2014/main" id="{0EAFE593-17B5-4EF2-B390-D289553A56A1}"/>
            </a:ext>
          </a:extLst>
        </xdr:cNvPr>
        <xdr:cNvCxnSpPr/>
      </xdr:nvCxnSpPr>
      <xdr:spPr>
        <a:xfrm flipV="1">
          <a:off x="10476865" y="13432971"/>
          <a:ext cx="0" cy="14260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118127</xdr:rowOff>
    </xdr:from>
    <xdr:ext cx="469744" cy="259045"/>
    <xdr:sp macro="" textlink="">
      <xdr:nvSpPr>
        <xdr:cNvPr id="348" name="【福祉施設】&#10;一人当たり面積最小値テキスト">
          <a:extLst>
            <a:ext uri="{FF2B5EF4-FFF2-40B4-BE49-F238E27FC236}">
              <a16:creationId xmlns:a16="http://schemas.microsoft.com/office/drawing/2014/main" id="{CC7E495B-65CB-4544-B33C-FDC52AD27631}"/>
            </a:ext>
          </a:extLst>
        </xdr:cNvPr>
        <xdr:cNvSpPr txBox="1"/>
      </xdr:nvSpPr>
      <xdr:spPr>
        <a:xfrm>
          <a:off x="10515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114300</xdr:rowOff>
    </xdr:from>
    <xdr:to>
      <xdr:col>55</xdr:col>
      <xdr:colOff>88900</xdr:colOff>
      <xdr:row>86</xdr:row>
      <xdr:rowOff>114300</xdr:rowOff>
    </xdr:to>
    <xdr:cxnSp macro="">
      <xdr:nvCxnSpPr>
        <xdr:cNvPr id="349" name="直線コネクタ 348">
          <a:extLst>
            <a:ext uri="{FF2B5EF4-FFF2-40B4-BE49-F238E27FC236}">
              <a16:creationId xmlns:a16="http://schemas.microsoft.com/office/drawing/2014/main" id="{226EB9A7-C429-44C4-8F3D-E52D6349B399}"/>
            </a:ext>
          </a:extLst>
        </xdr:cNvPr>
        <xdr:cNvCxnSpPr/>
      </xdr:nvCxnSpPr>
      <xdr:spPr>
        <a:xfrm>
          <a:off x="10388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6548</xdr:rowOff>
    </xdr:from>
    <xdr:ext cx="469744" cy="259045"/>
    <xdr:sp macro="" textlink="">
      <xdr:nvSpPr>
        <xdr:cNvPr id="350" name="【福祉施設】&#10;一人当たり面積最大値テキスト">
          <a:extLst>
            <a:ext uri="{FF2B5EF4-FFF2-40B4-BE49-F238E27FC236}">
              <a16:creationId xmlns:a16="http://schemas.microsoft.com/office/drawing/2014/main" id="{3C3E8A6A-1695-4729-914B-18EBA91C513D}"/>
            </a:ext>
          </a:extLst>
        </xdr:cNvPr>
        <xdr:cNvSpPr txBox="1"/>
      </xdr:nvSpPr>
      <xdr:spPr>
        <a:xfrm>
          <a:off x="10515600" y="132081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59871</xdr:rowOff>
    </xdr:from>
    <xdr:to>
      <xdr:col>55</xdr:col>
      <xdr:colOff>88900</xdr:colOff>
      <xdr:row>78</xdr:row>
      <xdr:rowOff>59871</xdr:rowOff>
    </xdr:to>
    <xdr:cxnSp macro="">
      <xdr:nvCxnSpPr>
        <xdr:cNvPr id="351" name="直線コネクタ 350">
          <a:extLst>
            <a:ext uri="{FF2B5EF4-FFF2-40B4-BE49-F238E27FC236}">
              <a16:creationId xmlns:a16="http://schemas.microsoft.com/office/drawing/2014/main" id="{0056FF59-C4AA-46F6-B075-770F31AAD6A0}"/>
            </a:ext>
          </a:extLst>
        </xdr:cNvPr>
        <xdr:cNvCxnSpPr/>
      </xdr:nvCxnSpPr>
      <xdr:spPr>
        <a:xfrm>
          <a:off x="10388600" y="134329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67327</xdr:rowOff>
    </xdr:from>
    <xdr:ext cx="469744" cy="259045"/>
    <xdr:sp macro="" textlink="">
      <xdr:nvSpPr>
        <xdr:cNvPr id="352" name="【福祉施設】&#10;一人当たり面積平均値テキスト">
          <a:extLst>
            <a:ext uri="{FF2B5EF4-FFF2-40B4-BE49-F238E27FC236}">
              <a16:creationId xmlns:a16="http://schemas.microsoft.com/office/drawing/2014/main" id="{51A4EDE3-302D-48D7-AAE1-CB30724C1549}"/>
            </a:ext>
          </a:extLst>
        </xdr:cNvPr>
        <xdr:cNvSpPr txBox="1"/>
      </xdr:nvSpPr>
      <xdr:spPr>
        <a:xfrm>
          <a:off x="10515600" y="141262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44450</xdr:rowOff>
    </xdr:from>
    <xdr:to>
      <xdr:col>55</xdr:col>
      <xdr:colOff>50800</xdr:colOff>
      <xdr:row>83</xdr:row>
      <xdr:rowOff>146050</xdr:rowOff>
    </xdr:to>
    <xdr:sp macro="" textlink="">
      <xdr:nvSpPr>
        <xdr:cNvPr id="353" name="フローチャート: 判断 352">
          <a:extLst>
            <a:ext uri="{FF2B5EF4-FFF2-40B4-BE49-F238E27FC236}">
              <a16:creationId xmlns:a16="http://schemas.microsoft.com/office/drawing/2014/main" id="{CC0A0DF6-004E-4C15-AD47-EE945A888266}"/>
            </a:ext>
          </a:extLst>
        </xdr:cNvPr>
        <xdr:cNvSpPr/>
      </xdr:nvSpPr>
      <xdr:spPr>
        <a:xfrm>
          <a:off x="10426700" y="142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77107</xdr:rowOff>
    </xdr:from>
    <xdr:to>
      <xdr:col>50</xdr:col>
      <xdr:colOff>165100</xdr:colOff>
      <xdr:row>84</xdr:row>
      <xdr:rowOff>7257</xdr:rowOff>
    </xdr:to>
    <xdr:sp macro="" textlink="">
      <xdr:nvSpPr>
        <xdr:cNvPr id="354" name="フローチャート: 判断 353">
          <a:extLst>
            <a:ext uri="{FF2B5EF4-FFF2-40B4-BE49-F238E27FC236}">
              <a16:creationId xmlns:a16="http://schemas.microsoft.com/office/drawing/2014/main" id="{F86B5026-6BE4-42BA-B06B-0D652FE42DFD}"/>
            </a:ext>
          </a:extLst>
        </xdr:cNvPr>
        <xdr:cNvSpPr/>
      </xdr:nvSpPr>
      <xdr:spPr>
        <a:xfrm>
          <a:off x="9588500" y="14307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77107</xdr:rowOff>
    </xdr:from>
    <xdr:to>
      <xdr:col>46</xdr:col>
      <xdr:colOff>38100</xdr:colOff>
      <xdr:row>84</xdr:row>
      <xdr:rowOff>7257</xdr:rowOff>
    </xdr:to>
    <xdr:sp macro="" textlink="">
      <xdr:nvSpPr>
        <xdr:cNvPr id="355" name="フローチャート: 判断 354">
          <a:extLst>
            <a:ext uri="{FF2B5EF4-FFF2-40B4-BE49-F238E27FC236}">
              <a16:creationId xmlns:a16="http://schemas.microsoft.com/office/drawing/2014/main" id="{2EE9D28B-605C-4AE1-8C94-E8B610A12FEA}"/>
            </a:ext>
          </a:extLst>
        </xdr:cNvPr>
        <xdr:cNvSpPr/>
      </xdr:nvSpPr>
      <xdr:spPr>
        <a:xfrm>
          <a:off x="8699500" y="14307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87993</xdr:rowOff>
    </xdr:from>
    <xdr:to>
      <xdr:col>41</xdr:col>
      <xdr:colOff>101600</xdr:colOff>
      <xdr:row>84</xdr:row>
      <xdr:rowOff>18143</xdr:rowOff>
    </xdr:to>
    <xdr:sp macro="" textlink="">
      <xdr:nvSpPr>
        <xdr:cNvPr id="356" name="フローチャート: 判断 355">
          <a:extLst>
            <a:ext uri="{FF2B5EF4-FFF2-40B4-BE49-F238E27FC236}">
              <a16:creationId xmlns:a16="http://schemas.microsoft.com/office/drawing/2014/main" id="{1E7660A4-4483-46B3-B405-D1048491B2E4}"/>
            </a:ext>
          </a:extLst>
        </xdr:cNvPr>
        <xdr:cNvSpPr/>
      </xdr:nvSpPr>
      <xdr:spPr>
        <a:xfrm>
          <a:off x="7810500" y="14318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66221</xdr:rowOff>
    </xdr:from>
    <xdr:to>
      <xdr:col>36</xdr:col>
      <xdr:colOff>165100</xdr:colOff>
      <xdr:row>83</xdr:row>
      <xdr:rowOff>167821</xdr:rowOff>
    </xdr:to>
    <xdr:sp macro="" textlink="">
      <xdr:nvSpPr>
        <xdr:cNvPr id="357" name="フローチャート: 判断 356">
          <a:extLst>
            <a:ext uri="{FF2B5EF4-FFF2-40B4-BE49-F238E27FC236}">
              <a16:creationId xmlns:a16="http://schemas.microsoft.com/office/drawing/2014/main" id="{CCBC3477-311A-4282-9AA0-D4F88F3FF107}"/>
            </a:ext>
          </a:extLst>
        </xdr:cNvPr>
        <xdr:cNvSpPr/>
      </xdr:nvSpPr>
      <xdr:spPr>
        <a:xfrm>
          <a:off x="6921500" y="142965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B8C9F105-69A9-4E71-A8AA-22F29085D82E}"/>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9617A0DC-4107-4676-AE22-6BDB4AADF48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7B95E355-834B-4AF6-8F87-D8BA7C206485}"/>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2920B8BE-7E2A-4BDD-9369-C5585E207C01}"/>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AA13B09C-0DA3-4729-A61C-B618609E0102}"/>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68943</xdr:rowOff>
    </xdr:from>
    <xdr:to>
      <xdr:col>55</xdr:col>
      <xdr:colOff>50800</xdr:colOff>
      <xdr:row>84</xdr:row>
      <xdr:rowOff>170543</xdr:rowOff>
    </xdr:to>
    <xdr:sp macro="" textlink="">
      <xdr:nvSpPr>
        <xdr:cNvPr id="363" name="楕円 362">
          <a:extLst>
            <a:ext uri="{FF2B5EF4-FFF2-40B4-BE49-F238E27FC236}">
              <a16:creationId xmlns:a16="http://schemas.microsoft.com/office/drawing/2014/main" id="{330A6140-2FA5-4543-8FAA-200C6192E961}"/>
            </a:ext>
          </a:extLst>
        </xdr:cNvPr>
        <xdr:cNvSpPr/>
      </xdr:nvSpPr>
      <xdr:spPr>
        <a:xfrm>
          <a:off x="10426700" y="14470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47370</xdr:rowOff>
    </xdr:from>
    <xdr:ext cx="469744" cy="259045"/>
    <xdr:sp macro="" textlink="">
      <xdr:nvSpPr>
        <xdr:cNvPr id="364" name="【福祉施設】&#10;一人当たり面積該当値テキスト">
          <a:extLst>
            <a:ext uri="{FF2B5EF4-FFF2-40B4-BE49-F238E27FC236}">
              <a16:creationId xmlns:a16="http://schemas.microsoft.com/office/drawing/2014/main" id="{F607A74A-247E-45B2-8AFD-724662833386}"/>
            </a:ext>
          </a:extLst>
        </xdr:cNvPr>
        <xdr:cNvSpPr txBox="1"/>
      </xdr:nvSpPr>
      <xdr:spPr>
        <a:xfrm>
          <a:off x="10515600" y="144491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47171</xdr:rowOff>
    </xdr:from>
    <xdr:to>
      <xdr:col>50</xdr:col>
      <xdr:colOff>165100</xdr:colOff>
      <xdr:row>84</xdr:row>
      <xdr:rowOff>148771</xdr:rowOff>
    </xdr:to>
    <xdr:sp macro="" textlink="">
      <xdr:nvSpPr>
        <xdr:cNvPr id="365" name="楕円 364">
          <a:extLst>
            <a:ext uri="{FF2B5EF4-FFF2-40B4-BE49-F238E27FC236}">
              <a16:creationId xmlns:a16="http://schemas.microsoft.com/office/drawing/2014/main" id="{604D502B-2B47-4BA0-ACAB-6B8ACFD50F0B}"/>
            </a:ext>
          </a:extLst>
        </xdr:cNvPr>
        <xdr:cNvSpPr/>
      </xdr:nvSpPr>
      <xdr:spPr>
        <a:xfrm>
          <a:off x="9588500" y="14448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97971</xdr:rowOff>
    </xdr:from>
    <xdr:to>
      <xdr:col>55</xdr:col>
      <xdr:colOff>0</xdr:colOff>
      <xdr:row>84</xdr:row>
      <xdr:rowOff>119743</xdr:rowOff>
    </xdr:to>
    <xdr:cxnSp macro="">
      <xdr:nvCxnSpPr>
        <xdr:cNvPr id="366" name="直線コネクタ 365">
          <a:extLst>
            <a:ext uri="{FF2B5EF4-FFF2-40B4-BE49-F238E27FC236}">
              <a16:creationId xmlns:a16="http://schemas.microsoft.com/office/drawing/2014/main" id="{02C3C23A-5521-4A41-A6DF-6F4E1F8AD9BD}"/>
            </a:ext>
          </a:extLst>
        </xdr:cNvPr>
        <xdr:cNvCxnSpPr/>
      </xdr:nvCxnSpPr>
      <xdr:spPr>
        <a:xfrm>
          <a:off x="9639300" y="14499771"/>
          <a:ext cx="838200" cy="21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79829</xdr:rowOff>
    </xdr:from>
    <xdr:to>
      <xdr:col>46</xdr:col>
      <xdr:colOff>38100</xdr:colOff>
      <xdr:row>85</xdr:row>
      <xdr:rowOff>9979</xdr:rowOff>
    </xdr:to>
    <xdr:sp macro="" textlink="">
      <xdr:nvSpPr>
        <xdr:cNvPr id="367" name="楕円 366">
          <a:extLst>
            <a:ext uri="{FF2B5EF4-FFF2-40B4-BE49-F238E27FC236}">
              <a16:creationId xmlns:a16="http://schemas.microsoft.com/office/drawing/2014/main" id="{B416A7A1-AB66-481B-8C13-B19C3CFAC5A2}"/>
            </a:ext>
          </a:extLst>
        </xdr:cNvPr>
        <xdr:cNvSpPr/>
      </xdr:nvSpPr>
      <xdr:spPr>
        <a:xfrm>
          <a:off x="8699500" y="14481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97971</xdr:rowOff>
    </xdr:from>
    <xdr:to>
      <xdr:col>50</xdr:col>
      <xdr:colOff>114300</xdr:colOff>
      <xdr:row>84</xdr:row>
      <xdr:rowOff>130629</xdr:rowOff>
    </xdr:to>
    <xdr:cxnSp macro="">
      <xdr:nvCxnSpPr>
        <xdr:cNvPr id="368" name="直線コネクタ 367">
          <a:extLst>
            <a:ext uri="{FF2B5EF4-FFF2-40B4-BE49-F238E27FC236}">
              <a16:creationId xmlns:a16="http://schemas.microsoft.com/office/drawing/2014/main" id="{76A2DD2D-E984-4347-8D8F-C142915D2181}"/>
            </a:ext>
          </a:extLst>
        </xdr:cNvPr>
        <xdr:cNvCxnSpPr/>
      </xdr:nvCxnSpPr>
      <xdr:spPr>
        <a:xfrm flipV="1">
          <a:off x="8750300" y="14499771"/>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14514</xdr:rowOff>
    </xdr:from>
    <xdr:to>
      <xdr:col>41</xdr:col>
      <xdr:colOff>101600</xdr:colOff>
      <xdr:row>84</xdr:row>
      <xdr:rowOff>116114</xdr:rowOff>
    </xdr:to>
    <xdr:sp macro="" textlink="">
      <xdr:nvSpPr>
        <xdr:cNvPr id="369" name="楕円 368">
          <a:extLst>
            <a:ext uri="{FF2B5EF4-FFF2-40B4-BE49-F238E27FC236}">
              <a16:creationId xmlns:a16="http://schemas.microsoft.com/office/drawing/2014/main" id="{DED6B468-1C55-471A-BF47-916870E1E828}"/>
            </a:ext>
          </a:extLst>
        </xdr:cNvPr>
        <xdr:cNvSpPr/>
      </xdr:nvSpPr>
      <xdr:spPr>
        <a:xfrm>
          <a:off x="7810500" y="144163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65314</xdr:rowOff>
    </xdr:from>
    <xdr:to>
      <xdr:col>45</xdr:col>
      <xdr:colOff>177800</xdr:colOff>
      <xdr:row>84</xdr:row>
      <xdr:rowOff>130629</xdr:rowOff>
    </xdr:to>
    <xdr:cxnSp macro="">
      <xdr:nvCxnSpPr>
        <xdr:cNvPr id="370" name="直線コネクタ 369">
          <a:extLst>
            <a:ext uri="{FF2B5EF4-FFF2-40B4-BE49-F238E27FC236}">
              <a16:creationId xmlns:a16="http://schemas.microsoft.com/office/drawing/2014/main" id="{B3ACAA0A-2ABC-4F38-85F3-5E59D60285E3}"/>
            </a:ext>
          </a:extLst>
        </xdr:cNvPr>
        <xdr:cNvCxnSpPr/>
      </xdr:nvCxnSpPr>
      <xdr:spPr>
        <a:xfrm>
          <a:off x="7861300" y="14467114"/>
          <a:ext cx="889000" cy="65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36286</xdr:rowOff>
    </xdr:from>
    <xdr:to>
      <xdr:col>36</xdr:col>
      <xdr:colOff>165100</xdr:colOff>
      <xdr:row>84</xdr:row>
      <xdr:rowOff>137886</xdr:rowOff>
    </xdr:to>
    <xdr:sp macro="" textlink="">
      <xdr:nvSpPr>
        <xdr:cNvPr id="371" name="楕円 370">
          <a:extLst>
            <a:ext uri="{FF2B5EF4-FFF2-40B4-BE49-F238E27FC236}">
              <a16:creationId xmlns:a16="http://schemas.microsoft.com/office/drawing/2014/main" id="{A669C403-ACAF-44EC-B6A4-8E9C7AE3EB66}"/>
            </a:ext>
          </a:extLst>
        </xdr:cNvPr>
        <xdr:cNvSpPr/>
      </xdr:nvSpPr>
      <xdr:spPr>
        <a:xfrm>
          <a:off x="6921500" y="14438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65314</xdr:rowOff>
    </xdr:from>
    <xdr:to>
      <xdr:col>41</xdr:col>
      <xdr:colOff>50800</xdr:colOff>
      <xdr:row>84</xdr:row>
      <xdr:rowOff>87086</xdr:rowOff>
    </xdr:to>
    <xdr:cxnSp macro="">
      <xdr:nvCxnSpPr>
        <xdr:cNvPr id="372" name="直線コネクタ 371">
          <a:extLst>
            <a:ext uri="{FF2B5EF4-FFF2-40B4-BE49-F238E27FC236}">
              <a16:creationId xmlns:a16="http://schemas.microsoft.com/office/drawing/2014/main" id="{60AEAE30-3369-47CD-8962-D2E5F368CAB1}"/>
            </a:ext>
          </a:extLst>
        </xdr:cNvPr>
        <xdr:cNvCxnSpPr/>
      </xdr:nvCxnSpPr>
      <xdr:spPr>
        <a:xfrm flipV="1">
          <a:off x="6972300" y="14467114"/>
          <a:ext cx="889000" cy="21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23784</xdr:rowOff>
    </xdr:from>
    <xdr:ext cx="469744" cy="259045"/>
    <xdr:sp macro="" textlink="">
      <xdr:nvSpPr>
        <xdr:cNvPr id="373" name="n_1aveValue【福祉施設】&#10;一人当たり面積">
          <a:extLst>
            <a:ext uri="{FF2B5EF4-FFF2-40B4-BE49-F238E27FC236}">
              <a16:creationId xmlns:a16="http://schemas.microsoft.com/office/drawing/2014/main" id="{7545A8B6-7BA4-42F7-A2BD-B81916070C46}"/>
            </a:ext>
          </a:extLst>
        </xdr:cNvPr>
        <xdr:cNvSpPr txBox="1"/>
      </xdr:nvSpPr>
      <xdr:spPr>
        <a:xfrm>
          <a:off x="9391727" y="140826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23784</xdr:rowOff>
    </xdr:from>
    <xdr:ext cx="469744" cy="259045"/>
    <xdr:sp macro="" textlink="">
      <xdr:nvSpPr>
        <xdr:cNvPr id="374" name="n_2aveValue【福祉施設】&#10;一人当たり面積">
          <a:extLst>
            <a:ext uri="{FF2B5EF4-FFF2-40B4-BE49-F238E27FC236}">
              <a16:creationId xmlns:a16="http://schemas.microsoft.com/office/drawing/2014/main" id="{F2809A53-A689-428E-9C59-8F56990C1182}"/>
            </a:ext>
          </a:extLst>
        </xdr:cNvPr>
        <xdr:cNvSpPr txBox="1"/>
      </xdr:nvSpPr>
      <xdr:spPr>
        <a:xfrm>
          <a:off x="8515427" y="140826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34670</xdr:rowOff>
    </xdr:from>
    <xdr:ext cx="469744" cy="259045"/>
    <xdr:sp macro="" textlink="">
      <xdr:nvSpPr>
        <xdr:cNvPr id="375" name="n_3aveValue【福祉施設】&#10;一人当たり面積">
          <a:extLst>
            <a:ext uri="{FF2B5EF4-FFF2-40B4-BE49-F238E27FC236}">
              <a16:creationId xmlns:a16="http://schemas.microsoft.com/office/drawing/2014/main" id="{ACC7D0CE-3DD9-4E4F-B223-773EA704390A}"/>
            </a:ext>
          </a:extLst>
        </xdr:cNvPr>
        <xdr:cNvSpPr txBox="1"/>
      </xdr:nvSpPr>
      <xdr:spPr>
        <a:xfrm>
          <a:off x="7626427" y="140935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12898</xdr:rowOff>
    </xdr:from>
    <xdr:ext cx="469744" cy="259045"/>
    <xdr:sp macro="" textlink="">
      <xdr:nvSpPr>
        <xdr:cNvPr id="376" name="n_4aveValue【福祉施設】&#10;一人当たり面積">
          <a:extLst>
            <a:ext uri="{FF2B5EF4-FFF2-40B4-BE49-F238E27FC236}">
              <a16:creationId xmlns:a16="http://schemas.microsoft.com/office/drawing/2014/main" id="{E19FDCCB-F1E1-4B97-A523-128F08ADDCA9}"/>
            </a:ext>
          </a:extLst>
        </xdr:cNvPr>
        <xdr:cNvSpPr txBox="1"/>
      </xdr:nvSpPr>
      <xdr:spPr>
        <a:xfrm>
          <a:off x="6737427" y="14071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139898</xdr:rowOff>
    </xdr:from>
    <xdr:ext cx="469744" cy="259045"/>
    <xdr:sp macro="" textlink="">
      <xdr:nvSpPr>
        <xdr:cNvPr id="377" name="n_1mainValue【福祉施設】&#10;一人当たり面積">
          <a:extLst>
            <a:ext uri="{FF2B5EF4-FFF2-40B4-BE49-F238E27FC236}">
              <a16:creationId xmlns:a16="http://schemas.microsoft.com/office/drawing/2014/main" id="{5DB2A102-A4E6-4FEE-AB4B-011BCE03B3BD}"/>
            </a:ext>
          </a:extLst>
        </xdr:cNvPr>
        <xdr:cNvSpPr txBox="1"/>
      </xdr:nvSpPr>
      <xdr:spPr>
        <a:xfrm>
          <a:off x="9391727" y="145416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1106</xdr:rowOff>
    </xdr:from>
    <xdr:ext cx="469744" cy="259045"/>
    <xdr:sp macro="" textlink="">
      <xdr:nvSpPr>
        <xdr:cNvPr id="378" name="n_2mainValue【福祉施設】&#10;一人当たり面積">
          <a:extLst>
            <a:ext uri="{FF2B5EF4-FFF2-40B4-BE49-F238E27FC236}">
              <a16:creationId xmlns:a16="http://schemas.microsoft.com/office/drawing/2014/main" id="{C7CAF893-9011-4E13-8274-C3604C663083}"/>
            </a:ext>
          </a:extLst>
        </xdr:cNvPr>
        <xdr:cNvSpPr txBox="1"/>
      </xdr:nvSpPr>
      <xdr:spPr>
        <a:xfrm>
          <a:off x="8515427" y="14574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107241</xdr:rowOff>
    </xdr:from>
    <xdr:ext cx="469744" cy="259045"/>
    <xdr:sp macro="" textlink="">
      <xdr:nvSpPr>
        <xdr:cNvPr id="379" name="n_3mainValue【福祉施設】&#10;一人当たり面積">
          <a:extLst>
            <a:ext uri="{FF2B5EF4-FFF2-40B4-BE49-F238E27FC236}">
              <a16:creationId xmlns:a16="http://schemas.microsoft.com/office/drawing/2014/main" id="{772040F1-6617-46E6-845D-1E1BE10D10F0}"/>
            </a:ext>
          </a:extLst>
        </xdr:cNvPr>
        <xdr:cNvSpPr txBox="1"/>
      </xdr:nvSpPr>
      <xdr:spPr>
        <a:xfrm>
          <a:off x="7626427" y="145090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129013</xdr:rowOff>
    </xdr:from>
    <xdr:ext cx="469744" cy="259045"/>
    <xdr:sp macro="" textlink="">
      <xdr:nvSpPr>
        <xdr:cNvPr id="380" name="n_4mainValue【福祉施設】&#10;一人当たり面積">
          <a:extLst>
            <a:ext uri="{FF2B5EF4-FFF2-40B4-BE49-F238E27FC236}">
              <a16:creationId xmlns:a16="http://schemas.microsoft.com/office/drawing/2014/main" id="{801A3D58-36C7-49DC-BC4A-8C80FD47445C}"/>
            </a:ext>
          </a:extLst>
        </xdr:cNvPr>
        <xdr:cNvSpPr txBox="1"/>
      </xdr:nvSpPr>
      <xdr:spPr>
        <a:xfrm>
          <a:off x="6737427" y="14530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1" name="正方形/長方形 380">
          <a:extLst>
            <a:ext uri="{FF2B5EF4-FFF2-40B4-BE49-F238E27FC236}">
              <a16:creationId xmlns:a16="http://schemas.microsoft.com/office/drawing/2014/main" id="{BF3E7B24-D587-4503-B975-550382B634FC}"/>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2" name="正方形/長方形 381">
          <a:extLst>
            <a:ext uri="{FF2B5EF4-FFF2-40B4-BE49-F238E27FC236}">
              <a16:creationId xmlns:a16="http://schemas.microsoft.com/office/drawing/2014/main" id="{A08DB565-1CAE-4606-A304-75B7BA78A55F}"/>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3" name="正方形/長方形 382">
          <a:extLst>
            <a:ext uri="{FF2B5EF4-FFF2-40B4-BE49-F238E27FC236}">
              <a16:creationId xmlns:a16="http://schemas.microsoft.com/office/drawing/2014/main" id="{46A3E01E-34C4-4F02-A429-3B0650FCC2D1}"/>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4" name="正方形/長方形 383">
          <a:extLst>
            <a:ext uri="{FF2B5EF4-FFF2-40B4-BE49-F238E27FC236}">
              <a16:creationId xmlns:a16="http://schemas.microsoft.com/office/drawing/2014/main" id="{DA1005A8-70AD-4857-AC5A-BA50BE544E8D}"/>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5" name="正方形/長方形 384">
          <a:extLst>
            <a:ext uri="{FF2B5EF4-FFF2-40B4-BE49-F238E27FC236}">
              <a16:creationId xmlns:a16="http://schemas.microsoft.com/office/drawing/2014/main" id="{6C6E3671-A758-43BA-BE14-21E47E70AA0F}"/>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6" name="正方形/長方形 385">
          <a:extLst>
            <a:ext uri="{FF2B5EF4-FFF2-40B4-BE49-F238E27FC236}">
              <a16:creationId xmlns:a16="http://schemas.microsoft.com/office/drawing/2014/main" id="{402FEB83-A6E1-4727-8A00-8964FB1DF47C}"/>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7" name="正方形/長方形 386">
          <a:extLst>
            <a:ext uri="{FF2B5EF4-FFF2-40B4-BE49-F238E27FC236}">
              <a16:creationId xmlns:a16="http://schemas.microsoft.com/office/drawing/2014/main" id="{3AB981E2-57EE-410D-94BF-EEC201D8CF8E}"/>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8" name="正方形/長方形 387">
          <a:extLst>
            <a:ext uri="{FF2B5EF4-FFF2-40B4-BE49-F238E27FC236}">
              <a16:creationId xmlns:a16="http://schemas.microsoft.com/office/drawing/2014/main" id="{0A10FDEA-8188-4AFD-8A3F-1E4E12807877}"/>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9" name="テキスト ボックス 388">
          <a:extLst>
            <a:ext uri="{FF2B5EF4-FFF2-40B4-BE49-F238E27FC236}">
              <a16:creationId xmlns:a16="http://schemas.microsoft.com/office/drawing/2014/main" id="{31880C19-32B1-4998-B960-5400B05C4C27}"/>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90" name="直線コネクタ 389">
          <a:extLst>
            <a:ext uri="{FF2B5EF4-FFF2-40B4-BE49-F238E27FC236}">
              <a16:creationId xmlns:a16="http://schemas.microsoft.com/office/drawing/2014/main" id="{2BF3DBFF-3F57-42BF-8466-22349D5F1D95}"/>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91" name="テキスト ボックス 390">
          <a:extLst>
            <a:ext uri="{FF2B5EF4-FFF2-40B4-BE49-F238E27FC236}">
              <a16:creationId xmlns:a16="http://schemas.microsoft.com/office/drawing/2014/main" id="{E0D8C9DB-06D5-41DE-AD5C-3AFF8CC36D3E}"/>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92" name="直線コネクタ 391">
          <a:extLst>
            <a:ext uri="{FF2B5EF4-FFF2-40B4-BE49-F238E27FC236}">
              <a16:creationId xmlns:a16="http://schemas.microsoft.com/office/drawing/2014/main" id="{0C00731D-5BBE-41AD-BD1C-069C2099E919}"/>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93" name="テキスト ボックス 392">
          <a:extLst>
            <a:ext uri="{FF2B5EF4-FFF2-40B4-BE49-F238E27FC236}">
              <a16:creationId xmlns:a16="http://schemas.microsoft.com/office/drawing/2014/main" id="{C2935682-53A0-40B5-8456-E485F5D8B393}"/>
            </a:ext>
          </a:extLst>
        </xdr:cNvPr>
        <xdr:cNvSpPr txBox="1"/>
      </xdr:nvSpPr>
      <xdr:spPr>
        <a:xfrm>
          <a:off x="294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4" name="直線コネクタ 393">
          <a:extLst>
            <a:ext uri="{FF2B5EF4-FFF2-40B4-BE49-F238E27FC236}">
              <a16:creationId xmlns:a16="http://schemas.microsoft.com/office/drawing/2014/main" id="{32CBEB4F-AD7E-4EFA-A193-FF111F5E5A7B}"/>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5" name="テキスト ボックス 394">
          <a:extLst>
            <a:ext uri="{FF2B5EF4-FFF2-40B4-BE49-F238E27FC236}">
              <a16:creationId xmlns:a16="http://schemas.microsoft.com/office/drawing/2014/main" id="{0DC3C88E-8741-4405-AEFD-807CC787A57D}"/>
            </a:ext>
          </a:extLst>
        </xdr:cNvPr>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6" name="直線コネクタ 395">
          <a:extLst>
            <a:ext uri="{FF2B5EF4-FFF2-40B4-BE49-F238E27FC236}">
              <a16:creationId xmlns:a16="http://schemas.microsoft.com/office/drawing/2014/main" id="{650C23B8-EA00-400C-A37C-EF7977152794}"/>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7" name="テキスト ボックス 396">
          <a:extLst>
            <a:ext uri="{FF2B5EF4-FFF2-40B4-BE49-F238E27FC236}">
              <a16:creationId xmlns:a16="http://schemas.microsoft.com/office/drawing/2014/main" id="{5856750B-F511-4F90-8359-6F8E77FC638A}"/>
            </a:ext>
          </a:extLst>
        </xdr:cNvPr>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8" name="直線コネクタ 397">
          <a:extLst>
            <a:ext uri="{FF2B5EF4-FFF2-40B4-BE49-F238E27FC236}">
              <a16:creationId xmlns:a16="http://schemas.microsoft.com/office/drawing/2014/main" id="{EDC0AA1A-9C41-4DDC-BFC8-432F85C14B73}"/>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9" name="テキスト ボックス 398">
          <a:extLst>
            <a:ext uri="{FF2B5EF4-FFF2-40B4-BE49-F238E27FC236}">
              <a16:creationId xmlns:a16="http://schemas.microsoft.com/office/drawing/2014/main" id="{F345B95E-6781-4FAB-A649-8B2E89F367D8}"/>
            </a:ext>
          </a:extLst>
        </xdr:cNvPr>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400" name="直線コネクタ 399">
          <a:extLst>
            <a:ext uri="{FF2B5EF4-FFF2-40B4-BE49-F238E27FC236}">
              <a16:creationId xmlns:a16="http://schemas.microsoft.com/office/drawing/2014/main" id="{8D7864C6-6007-4FF5-8BBA-B29A8A30BF2D}"/>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401" name="テキスト ボックス 400">
          <a:extLst>
            <a:ext uri="{FF2B5EF4-FFF2-40B4-BE49-F238E27FC236}">
              <a16:creationId xmlns:a16="http://schemas.microsoft.com/office/drawing/2014/main" id="{C4802FAA-3688-4226-B3CB-4C5BE803A851}"/>
            </a:ext>
          </a:extLst>
        </xdr:cNvPr>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2" name="直線コネクタ 401">
          <a:extLst>
            <a:ext uri="{FF2B5EF4-FFF2-40B4-BE49-F238E27FC236}">
              <a16:creationId xmlns:a16="http://schemas.microsoft.com/office/drawing/2014/main" id="{F93D096F-092B-4345-97F7-CF1EF676FF81}"/>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403" name="テキスト ボックス 402">
          <a:extLst>
            <a:ext uri="{FF2B5EF4-FFF2-40B4-BE49-F238E27FC236}">
              <a16:creationId xmlns:a16="http://schemas.microsoft.com/office/drawing/2014/main" id="{57095B83-B4CB-4332-987E-EB6BFD76D151}"/>
            </a:ext>
          </a:extLst>
        </xdr:cNvPr>
        <xdr:cNvSpPr txBox="1"/>
      </xdr:nvSpPr>
      <xdr:spPr>
        <a:xfrm>
          <a:off x="423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4" name="【市民会館】&#10;有形固定資産減価償却率グラフ枠">
          <a:extLst>
            <a:ext uri="{FF2B5EF4-FFF2-40B4-BE49-F238E27FC236}">
              <a16:creationId xmlns:a16="http://schemas.microsoft.com/office/drawing/2014/main" id="{ACBFF3A9-E265-4015-9820-6206019F2C23}"/>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125730</xdr:rowOff>
    </xdr:from>
    <xdr:to>
      <xdr:col>24</xdr:col>
      <xdr:colOff>62865</xdr:colOff>
      <xdr:row>108</xdr:row>
      <xdr:rowOff>120014</xdr:rowOff>
    </xdr:to>
    <xdr:cxnSp macro="">
      <xdr:nvCxnSpPr>
        <xdr:cNvPr id="405" name="直線コネクタ 404">
          <a:extLst>
            <a:ext uri="{FF2B5EF4-FFF2-40B4-BE49-F238E27FC236}">
              <a16:creationId xmlns:a16="http://schemas.microsoft.com/office/drawing/2014/main" id="{EA946C16-51B9-431B-B797-FE1CA0270450}"/>
            </a:ext>
          </a:extLst>
        </xdr:cNvPr>
        <xdr:cNvCxnSpPr/>
      </xdr:nvCxnSpPr>
      <xdr:spPr>
        <a:xfrm flipV="1">
          <a:off x="4634865" y="17099280"/>
          <a:ext cx="0" cy="15373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123841</xdr:rowOff>
    </xdr:from>
    <xdr:ext cx="405111" cy="259045"/>
    <xdr:sp macro="" textlink="">
      <xdr:nvSpPr>
        <xdr:cNvPr id="406" name="【市民会館】&#10;有形固定資産減価償却率最小値テキスト">
          <a:extLst>
            <a:ext uri="{FF2B5EF4-FFF2-40B4-BE49-F238E27FC236}">
              <a16:creationId xmlns:a16="http://schemas.microsoft.com/office/drawing/2014/main" id="{9CF3E13A-9B4C-4954-A596-FCEFD3AF5601}"/>
            </a:ext>
          </a:extLst>
        </xdr:cNvPr>
        <xdr:cNvSpPr txBox="1"/>
      </xdr:nvSpPr>
      <xdr:spPr>
        <a:xfrm>
          <a:off x="4673600" y="18640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120014</xdr:rowOff>
    </xdr:from>
    <xdr:to>
      <xdr:col>24</xdr:col>
      <xdr:colOff>152400</xdr:colOff>
      <xdr:row>108</xdr:row>
      <xdr:rowOff>120014</xdr:rowOff>
    </xdr:to>
    <xdr:cxnSp macro="">
      <xdr:nvCxnSpPr>
        <xdr:cNvPr id="407" name="直線コネクタ 406">
          <a:extLst>
            <a:ext uri="{FF2B5EF4-FFF2-40B4-BE49-F238E27FC236}">
              <a16:creationId xmlns:a16="http://schemas.microsoft.com/office/drawing/2014/main" id="{C24F4947-BD09-4E29-BA03-9E2234F55E62}"/>
            </a:ext>
          </a:extLst>
        </xdr:cNvPr>
        <xdr:cNvCxnSpPr/>
      </xdr:nvCxnSpPr>
      <xdr:spPr>
        <a:xfrm>
          <a:off x="4546600" y="186366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72407</xdr:rowOff>
    </xdr:from>
    <xdr:ext cx="405111" cy="259045"/>
    <xdr:sp macro="" textlink="">
      <xdr:nvSpPr>
        <xdr:cNvPr id="408" name="【市民会館】&#10;有形固定資産減価償却率最大値テキスト">
          <a:extLst>
            <a:ext uri="{FF2B5EF4-FFF2-40B4-BE49-F238E27FC236}">
              <a16:creationId xmlns:a16="http://schemas.microsoft.com/office/drawing/2014/main" id="{2D5A6B25-7A27-45DD-AB4B-F6699DD49786}"/>
            </a:ext>
          </a:extLst>
        </xdr:cNvPr>
        <xdr:cNvSpPr txBox="1"/>
      </xdr:nvSpPr>
      <xdr:spPr>
        <a:xfrm>
          <a:off x="4673600" y="16874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125730</xdr:rowOff>
    </xdr:from>
    <xdr:to>
      <xdr:col>24</xdr:col>
      <xdr:colOff>152400</xdr:colOff>
      <xdr:row>99</xdr:row>
      <xdr:rowOff>125730</xdr:rowOff>
    </xdr:to>
    <xdr:cxnSp macro="">
      <xdr:nvCxnSpPr>
        <xdr:cNvPr id="409" name="直線コネクタ 408">
          <a:extLst>
            <a:ext uri="{FF2B5EF4-FFF2-40B4-BE49-F238E27FC236}">
              <a16:creationId xmlns:a16="http://schemas.microsoft.com/office/drawing/2014/main" id="{AC653374-C7C9-42D3-B0BB-53DEFBADD839}"/>
            </a:ext>
          </a:extLst>
        </xdr:cNvPr>
        <xdr:cNvCxnSpPr/>
      </xdr:nvCxnSpPr>
      <xdr:spPr>
        <a:xfrm>
          <a:off x="4546600" y="17099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102</xdr:row>
      <xdr:rowOff>149241</xdr:rowOff>
    </xdr:from>
    <xdr:ext cx="405111" cy="259045"/>
    <xdr:sp macro="" textlink="">
      <xdr:nvSpPr>
        <xdr:cNvPr id="410" name="【市民会館】&#10;有形固定資産減価償却率平均値テキスト">
          <a:extLst>
            <a:ext uri="{FF2B5EF4-FFF2-40B4-BE49-F238E27FC236}">
              <a16:creationId xmlns:a16="http://schemas.microsoft.com/office/drawing/2014/main" id="{91DF9AA1-7E30-4E0D-9CA1-DBDD3A53EE3A}"/>
            </a:ext>
          </a:extLst>
        </xdr:cNvPr>
        <xdr:cNvSpPr txBox="1"/>
      </xdr:nvSpPr>
      <xdr:spPr>
        <a:xfrm>
          <a:off x="4673600" y="176371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103</xdr:row>
      <xdr:rowOff>126364</xdr:rowOff>
    </xdr:from>
    <xdr:to>
      <xdr:col>24</xdr:col>
      <xdr:colOff>114300</xdr:colOff>
      <xdr:row>104</xdr:row>
      <xdr:rowOff>56514</xdr:rowOff>
    </xdr:to>
    <xdr:sp macro="" textlink="">
      <xdr:nvSpPr>
        <xdr:cNvPr id="411" name="フローチャート: 判断 410">
          <a:extLst>
            <a:ext uri="{FF2B5EF4-FFF2-40B4-BE49-F238E27FC236}">
              <a16:creationId xmlns:a16="http://schemas.microsoft.com/office/drawing/2014/main" id="{925ED355-4A4B-4BF0-81E4-5F61BB1B57E1}"/>
            </a:ext>
          </a:extLst>
        </xdr:cNvPr>
        <xdr:cNvSpPr/>
      </xdr:nvSpPr>
      <xdr:spPr>
        <a:xfrm>
          <a:off x="4584700" y="17785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105411</xdr:rowOff>
    </xdr:from>
    <xdr:to>
      <xdr:col>20</xdr:col>
      <xdr:colOff>38100</xdr:colOff>
      <xdr:row>104</xdr:row>
      <xdr:rowOff>35561</xdr:rowOff>
    </xdr:to>
    <xdr:sp macro="" textlink="">
      <xdr:nvSpPr>
        <xdr:cNvPr id="412" name="フローチャート: 判断 411">
          <a:extLst>
            <a:ext uri="{FF2B5EF4-FFF2-40B4-BE49-F238E27FC236}">
              <a16:creationId xmlns:a16="http://schemas.microsoft.com/office/drawing/2014/main" id="{F369AF0E-FD1E-4E6B-92BF-450FF8EC1517}"/>
            </a:ext>
          </a:extLst>
        </xdr:cNvPr>
        <xdr:cNvSpPr/>
      </xdr:nvSpPr>
      <xdr:spPr>
        <a:xfrm>
          <a:off x="3746500" y="17764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103</xdr:row>
      <xdr:rowOff>88264</xdr:rowOff>
    </xdr:from>
    <xdr:to>
      <xdr:col>15</xdr:col>
      <xdr:colOff>101600</xdr:colOff>
      <xdr:row>104</xdr:row>
      <xdr:rowOff>18414</xdr:rowOff>
    </xdr:to>
    <xdr:sp macro="" textlink="">
      <xdr:nvSpPr>
        <xdr:cNvPr id="413" name="フローチャート: 判断 412">
          <a:extLst>
            <a:ext uri="{FF2B5EF4-FFF2-40B4-BE49-F238E27FC236}">
              <a16:creationId xmlns:a16="http://schemas.microsoft.com/office/drawing/2014/main" id="{4DBF392F-AFF9-4D3F-B234-835493670AFF}"/>
            </a:ext>
          </a:extLst>
        </xdr:cNvPr>
        <xdr:cNvSpPr/>
      </xdr:nvSpPr>
      <xdr:spPr>
        <a:xfrm>
          <a:off x="2857500" y="17747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103</xdr:row>
      <xdr:rowOff>69214</xdr:rowOff>
    </xdr:from>
    <xdr:to>
      <xdr:col>10</xdr:col>
      <xdr:colOff>165100</xdr:colOff>
      <xdr:row>103</xdr:row>
      <xdr:rowOff>170814</xdr:rowOff>
    </xdr:to>
    <xdr:sp macro="" textlink="">
      <xdr:nvSpPr>
        <xdr:cNvPr id="414" name="フローチャート: 判断 413">
          <a:extLst>
            <a:ext uri="{FF2B5EF4-FFF2-40B4-BE49-F238E27FC236}">
              <a16:creationId xmlns:a16="http://schemas.microsoft.com/office/drawing/2014/main" id="{5A67F823-96C8-4A20-B661-3F8232D4F67D}"/>
            </a:ext>
          </a:extLst>
        </xdr:cNvPr>
        <xdr:cNvSpPr/>
      </xdr:nvSpPr>
      <xdr:spPr>
        <a:xfrm>
          <a:off x="1968500" y="17728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65405</xdr:rowOff>
    </xdr:from>
    <xdr:to>
      <xdr:col>6</xdr:col>
      <xdr:colOff>38100</xdr:colOff>
      <xdr:row>103</xdr:row>
      <xdr:rowOff>167005</xdr:rowOff>
    </xdr:to>
    <xdr:sp macro="" textlink="">
      <xdr:nvSpPr>
        <xdr:cNvPr id="415" name="フローチャート: 判断 414">
          <a:extLst>
            <a:ext uri="{FF2B5EF4-FFF2-40B4-BE49-F238E27FC236}">
              <a16:creationId xmlns:a16="http://schemas.microsoft.com/office/drawing/2014/main" id="{A5F71486-9D4D-459C-A4FC-AED2416D25BB}"/>
            </a:ext>
          </a:extLst>
        </xdr:cNvPr>
        <xdr:cNvSpPr/>
      </xdr:nvSpPr>
      <xdr:spPr>
        <a:xfrm>
          <a:off x="1079500" y="17724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94CFFC54-E52D-4E57-AFE7-3FA2584D3D88}"/>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45E3FAD5-F3E6-45C9-ADDA-72C8B7F24ED4}"/>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D7A5A951-B552-4ADB-81AC-33DF033649A6}"/>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9" name="テキスト ボックス 418">
          <a:extLst>
            <a:ext uri="{FF2B5EF4-FFF2-40B4-BE49-F238E27FC236}">
              <a16:creationId xmlns:a16="http://schemas.microsoft.com/office/drawing/2014/main" id="{311FCC96-0AF7-42FE-A2B9-07EA348BB76B}"/>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20" name="テキスト ボックス 419">
          <a:extLst>
            <a:ext uri="{FF2B5EF4-FFF2-40B4-BE49-F238E27FC236}">
              <a16:creationId xmlns:a16="http://schemas.microsoft.com/office/drawing/2014/main" id="{2AE47E71-7E2A-4FD7-875B-C1253A63E163}"/>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107</xdr:row>
      <xdr:rowOff>139700</xdr:rowOff>
    </xdr:from>
    <xdr:to>
      <xdr:col>24</xdr:col>
      <xdr:colOff>114300</xdr:colOff>
      <xdr:row>108</xdr:row>
      <xdr:rowOff>69850</xdr:rowOff>
    </xdr:to>
    <xdr:sp macro="" textlink="">
      <xdr:nvSpPr>
        <xdr:cNvPr id="421" name="楕円 420">
          <a:extLst>
            <a:ext uri="{FF2B5EF4-FFF2-40B4-BE49-F238E27FC236}">
              <a16:creationId xmlns:a16="http://schemas.microsoft.com/office/drawing/2014/main" id="{4D01244F-4242-4A3A-A513-42DC6A3FCF0E}"/>
            </a:ext>
          </a:extLst>
        </xdr:cNvPr>
        <xdr:cNvSpPr/>
      </xdr:nvSpPr>
      <xdr:spPr>
        <a:xfrm>
          <a:off x="4584700" y="1848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107</xdr:row>
      <xdr:rowOff>54627</xdr:rowOff>
    </xdr:from>
    <xdr:ext cx="405111" cy="259045"/>
    <xdr:sp macro="" textlink="">
      <xdr:nvSpPr>
        <xdr:cNvPr id="422" name="【市民会館】&#10;有形固定資産減価償却率該当値テキスト">
          <a:extLst>
            <a:ext uri="{FF2B5EF4-FFF2-40B4-BE49-F238E27FC236}">
              <a16:creationId xmlns:a16="http://schemas.microsoft.com/office/drawing/2014/main" id="{15DFC0FE-0C59-4F47-84EB-522022576FAF}"/>
            </a:ext>
          </a:extLst>
        </xdr:cNvPr>
        <xdr:cNvSpPr txBox="1"/>
      </xdr:nvSpPr>
      <xdr:spPr>
        <a:xfrm>
          <a:off x="4673600" y="18399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107</xdr:row>
      <xdr:rowOff>126364</xdr:rowOff>
    </xdr:from>
    <xdr:to>
      <xdr:col>20</xdr:col>
      <xdr:colOff>38100</xdr:colOff>
      <xdr:row>108</xdr:row>
      <xdr:rowOff>56514</xdr:rowOff>
    </xdr:to>
    <xdr:sp macro="" textlink="">
      <xdr:nvSpPr>
        <xdr:cNvPr id="423" name="楕円 422">
          <a:extLst>
            <a:ext uri="{FF2B5EF4-FFF2-40B4-BE49-F238E27FC236}">
              <a16:creationId xmlns:a16="http://schemas.microsoft.com/office/drawing/2014/main" id="{A41224B4-857D-4D3E-B786-0C8179FBD485}"/>
            </a:ext>
          </a:extLst>
        </xdr:cNvPr>
        <xdr:cNvSpPr/>
      </xdr:nvSpPr>
      <xdr:spPr>
        <a:xfrm>
          <a:off x="3746500" y="184715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108</xdr:row>
      <xdr:rowOff>5714</xdr:rowOff>
    </xdr:from>
    <xdr:to>
      <xdr:col>24</xdr:col>
      <xdr:colOff>63500</xdr:colOff>
      <xdr:row>108</xdr:row>
      <xdr:rowOff>19050</xdr:rowOff>
    </xdr:to>
    <xdr:cxnSp macro="">
      <xdr:nvCxnSpPr>
        <xdr:cNvPr id="424" name="直線コネクタ 423">
          <a:extLst>
            <a:ext uri="{FF2B5EF4-FFF2-40B4-BE49-F238E27FC236}">
              <a16:creationId xmlns:a16="http://schemas.microsoft.com/office/drawing/2014/main" id="{E5FB558F-F3BE-4D57-954A-94FBE3C929E5}"/>
            </a:ext>
          </a:extLst>
        </xdr:cNvPr>
        <xdr:cNvCxnSpPr/>
      </xdr:nvCxnSpPr>
      <xdr:spPr>
        <a:xfrm>
          <a:off x="3797300" y="18522314"/>
          <a:ext cx="838200" cy="13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107</xdr:row>
      <xdr:rowOff>149225</xdr:rowOff>
    </xdr:from>
    <xdr:to>
      <xdr:col>15</xdr:col>
      <xdr:colOff>101600</xdr:colOff>
      <xdr:row>108</xdr:row>
      <xdr:rowOff>79375</xdr:rowOff>
    </xdr:to>
    <xdr:sp macro="" textlink="">
      <xdr:nvSpPr>
        <xdr:cNvPr id="425" name="楕円 424">
          <a:extLst>
            <a:ext uri="{FF2B5EF4-FFF2-40B4-BE49-F238E27FC236}">
              <a16:creationId xmlns:a16="http://schemas.microsoft.com/office/drawing/2014/main" id="{DB79B3FD-DA74-4468-B1BC-A8AC1BEE4311}"/>
            </a:ext>
          </a:extLst>
        </xdr:cNvPr>
        <xdr:cNvSpPr/>
      </xdr:nvSpPr>
      <xdr:spPr>
        <a:xfrm>
          <a:off x="2857500" y="18494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108</xdr:row>
      <xdr:rowOff>5714</xdr:rowOff>
    </xdr:from>
    <xdr:to>
      <xdr:col>19</xdr:col>
      <xdr:colOff>177800</xdr:colOff>
      <xdr:row>108</xdr:row>
      <xdr:rowOff>28575</xdr:rowOff>
    </xdr:to>
    <xdr:cxnSp macro="">
      <xdr:nvCxnSpPr>
        <xdr:cNvPr id="426" name="直線コネクタ 425">
          <a:extLst>
            <a:ext uri="{FF2B5EF4-FFF2-40B4-BE49-F238E27FC236}">
              <a16:creationId xmlns:a16="http://schemas.microsoft.com/office/drawing/2014/main" id="{6CB2B11F-A6B4-4B75-BA5F-7AAFE0475690}"/>
            </a:ext>
          </a:extLst>
        </xdr:cNvPr>
        <xdr:cNvCxnSpPr/>
      </xdr:nvCxnSpPr>
      <xdr:spPr>
        <a:xfrm flipV="1">
          <a:off x="2908300" y="18522314"/>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107</xdr:row>
      <xdr:rowOff>109220</xdr:rowOff>
    </xdr:from>
    <xdr:to>
      <xdr:col>10</xdr:col>
      <xdr:colOff>165100</xdr:colOff>
      <xdr:row>108</xdr:row>
      <xdr:rowOff>39370</xdr:rowOff>
    </xdr:to>
    <xdr:sp macro="" textlink="">
      <xdr:nvSpPr>
        <xdr:cNvPr id="427" name="楕円 426">
          <a:extLst>
            <a:ext uri="{FF2B5EF4-FFF2-40B4-BE49-F238E27FC236}">
              <a16:creationId xmlns:a16="http://schemas.microsoft.com/office/drawing/2014/main" id="{BED5EF92-A422-43C3-80E7-43A9B199F0C2}"/>
            </a:ext>
          </a:extLst>
        </xdr:cNvPr>
        <xdr:cNvSpPr/>
      </xdr:nvSpPr>
      <xdr:spPr>
        <a:xfrm>
          <a:off x="1968500" y="18454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107</xdr:row>
      <xdr:rowOff>160020</xdr:rowOff>
    </xdr:from>
    <xdr:to>
      <xdr:col>15</xdr:col>
      <xdr:colOff>50800</xdr:colOff>
      <xdr:row>108</xdr:row>
      <xdr:rowOff>28575</xdr:rowOff>
    </xdr:to>
    <xdr:cxnSp macro="">
      <xdr:nvCxnSpPr>
        <xdr:cNvPr id="428" name="直線コネクタ 427">
          <a:extLst>
            <a:ext uri="{FF2B5EF4-FFF2-40B4-BE49-F238E27FC236}">
              <a16:creationId xmlns:a16="http://schemas.microsoft.com/office/drawing/2014/main" id="{06A192F6-2425-4EA4-9314-128D11F46A3A}"/>
            </a:ext>
          </a:extLst>
        </xdr:cNvPr>
        <xdr:cNvCxnSpPr/>
      </xdr:nvCxnSpPr>
      <xdr:spPr>
        <a:xfrm>
          <a:off x="2019300" y="1850517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107</xdr:row>
      <xdr:rowOff>67311</xdr:rowOff>
    </xdr:from>
    <xdr:to>
      <xdr:col>6</xdr:col>
      <xdr:colOff>38100</xdr:colOff>
      <xdr:row>107</xdr:row>
      <xdr:rowOff>168911</xdr:rowOff>
    </xdr:to>
    <xdr:sp macro="" textlink="">
      <xdr:nvSpPr>
        <xdr:cNvPr id="429" name="楕円 428">
          <a:extLst>
            <a:ext uri="{FF2B5EF4-FFF2-40B4-BE49-F238E27FC236}">
              <a16:creationId xmlns:a16="http://schemas.microsoft.com/office/drawing/2014/main" id="{1919362D-CEC9-41E5-87BF-E5998C81FAF8}"/>
            </a:ext>
          </a:extLst>
        </xdr:cNvPr>
        <xdr:cNvSpPr/>
      </xdr:nvSpPr>
      <xdr:spPr>
        <a:xfrm>
          <a:off x="1079500" y="18412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107</xdr:row>
      <xdr:rowOff>118111</xdr:rowOff>
    </xdr:from>
    <xdr:to>
      <xdr:col>10</xdr:col>
      <xdr:colOff>114300</xdr:colOff>
      <xdr:row>107</xdr:row>
      <xdr:rowOff>160020</xdr:rowOff>
    </xdr:to>
    <xdr:cxnSp macro="">
      <xdr:nvCxnSpPr>
        <xdr:cNvPr id="430" name="直線コネクタ 429">
          <a:extLst>
            <a:ext uri="{FF2B5EF4-FFF2-40B4-BE49-F238E27FC236}">
              <a16:creationId xmlns:a16="http://schemas.microsoft.com/office/drawing/2014/main" id="{1CE22B3C-B64D-4CF0-B22F-F5F931C63D0B}"/>
            </a:ext>
          </a:extLst>
        </xdr:cNvPr>
        <xdr:cNvCxnSpPr/>
      </xdr:nvCxnSpPr>
      <xdr:spPr>
        <a:xfrm>
          <a:off x="1130300" y="18463261"/>
          <a:ext cx="889000" cy="41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102</xdr:row>
      <xdr:rowOff>52088</xdr:rowOff>
    </xdr:from>
    <xdr:ext cx="405111" cy="259045"/>
    <xdr:sp macro="" textlink="">
      <xdr:nvSpPr>
        <xdr:cNvPr id="431" name="n_1aveValue【市民会館】&#10;有形固定資産減価償却率">
          <a:extLst>
            <a:ext uri="{FF2B5EF4-FFF2-40B4-BE49-F238E27FC236}">
              <a16:creationId xmlns:a16="http://schemas.microsoft.com/office/drawing/2014/main" id="{03CA3CEA-5B57-49ED-B256-0BA2A0364C75}"/>
            </a:ext>
          </a:extLst>
        </xdr:cNvPr>
        <xdr:cNvSpPr txBox="1"/>
      </xdr:nvSpPr>
      <xdr:spPr>
        <a:xfrm>
          <a:off x="3582044" y="17539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34941</xdr:rowOff>
    </xdr:from>
    <xdr:ext cx="405111" cy="259045"/>
    <xdr:sp macro="" textlink="">
      <xdr:nvSpPr>
        <xdr:cNvPr id="432" name="n_2aveValue【市民会館】&#10;有形固定資産減価償却率">
          <a:extLst>
            <a:ext uri="{FF2B5EF4-FFF2-40B4-BE49-F238E27FC236}">
              <a16:creationId xmlns:a16="http://schemas.microsoft.com/office/drawing/2014/main" id="{78653FE6-FA62-44F1-BCDB-7BF9C2BA5C13}"/>
            </a:ext>
          </a:extLst>
        </xdr:cNvPr>
        <xdr:cNvSpPr txBox="1"/>
      </xdr:nvSpPr>
      <xdr:spPr>
        <a:xfrm>
          <a:off x="2705744" y="17522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102</xdr:row>
      <xdr:rowOff>15891</xdr:rowOff>
    </xdr:from>
    <xdr:ext cx="405111" cy="259045"/>
    <xdr:sp macro="" textlink="">
      <xdr:nvSpPr>
        <xdr:cNvPr id="433" name="n_3aveValue【市民会館】&#10;有形固定資産減価償却率">
          <a:extLst>
            <a:ext uri="{FF2B5EF4-FFF2-40B4-BE49-F238E27FC236}">
              <a16:creationId xmlns:a16="http://schemas.microsoft.com/office/drawing/2014/main" id="{2426DA4D-4F87-4E36-B3FD-D20CB09EC086}"/>
            </a:ext>
          </a:extLst>
        </xdr:cNvPr>
        <xdr:cNvSpPr txBox="1"/>
      </xdr:nvSpPr>
      <xdr:spPr>
        <a:xfrm>
          <a:off x="1816744" y="175037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12082</xdr:rowOff>
    </xdr:from>
    <xdr:ext cx="405111" cy="259045"/>
    <xdr:sp macro="" textlink="">
      <xdr:nvSpPr>
        <xdr:cNvPr id="434" name="n_4aveValue【市民会館】&#10;有形固定資産減価償却率">
          <a:extLst>
            <a:ext uri="{FF2B5EF4-FFF2-40B4-BE49-F238E27FC236}">
              <a16:creationId xmlns:a16="http://schemas.microsoft.com/office/drawing/2014/main" id="{8EE75910-FD24-456C-ADAC-215629B09368}"/>
            </a:ext>
          </a:extLst>
        </xdr:cNvPr>
        <xdr:cNvSpPr txBox="1"/>
      </xdr:nvSpPr>
      <xdr:spPr>
        <a:xfrm>
          <a:off x="927744" y="17499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108</xdr:row>
      <xdr:rowOff>47641</xdr:rowOff>
    </xdr:from>
    <xdr:ext cx="405111" cy="259045"/>
    <xdr:sp macro="" textlink="">
      <xdr:nvSpPr>
        <xdr:cNvPr id="435" name="n_1mainValue【市民会館】&#10;有形固定資産減価償却率">
          <a:extLst>
            <a:ext uri="{FF2B5EF4-FFF2-40B4-BE49-F238E27FC236}">
              <a16:creationId xmlns:a16="http://schemas.microsoft.com/office/drawing/2014/main" id="{126AEE72-A461-4382-8345-8AE4D8BA354C}"/>
            </a:ext>
          </a:extLst>
        </xdr:cNvPr>
        <xdr:cNvSpPr txBox="1"/>
      </xdr:nvSpPr>
      <xdr:spPr>
        <a:xfrm>
          <a:off x="3582044" y="185642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108</xdr:row>
      <xdr:rowOff>70502</xdr:rowOff>
    </xdr:from>
    <xdr:ext cx="405111" cy="259045"/>
    <xdr:sp macro="" textlink="">
      <xdr:nvSpPr>
        <xdr:cNvPr id="436" name="n_2mainValue【市民会館】&#10;有形固定資産減価償却率">
          <a:extLst>
            <a:ext uri="{FF2B5EF4-FFF2-40B4-BE49-F238E27FC236}">
              <a16:creationId xmlns:a16="http://schemas.microsoft.com/office/drawing/2014/main" id="{8523D18A-7626-4F90-9F5A-3A2B274907F9}"/>
            </a:ext>
          </a:extLst>
        </xdr:cNvPr>
        <xdr:cNvSpPr txBox="1"/>
      </xdr:nvSpPr>
      <xdr:spPr>
        <a:xfrm>
          <a:off x="2705744" y="18587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108</xdr:row>
      <xdr:rowOff>30497</xdr:rowOff>
    </xdr:from>
    <xdr:ext cx="405111" cy="259045"/>
    <xdr:sp macro="" textlink="">
      <xdr:nvSpPr>
        <xdr:cNvPr id="437" name="n_3mainValue【市民会館】&#10;有形固定資産減価償却率">
          <a:extLst>
            <a:ext uri="{FF2B5EF4-FFF2-40B4-BE49-F238E27FC236}">
              <a16:creationId xmlns:a16="http://schemas.microsoft.com/office/drawing/2014/main" id="{2F50F241-BB11-4B8A-BC65-3EFDE1A716F7}"/>
            </a:ext>
          </a:extLst>
        </xdr:cNvPr>
        <xdr:cNvSpPr txBox="1"/>
      </xdr:nvSpPr>
      <xdr:spPr>
        <a:xfrm>
          <a:off x="1816744" y="18547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107</xdr:row>
      <xdr:rowOff>160038</xdr:rowOff>
    </xdr:from>
    <xdr:ext cx="405111" cy="259045"/>
    <xdr:sp macro="" textlink="">
      <xdr:nvSpPr>
        <xdr:cNvPr id="438" name="n_4mainValue【市民会館】&#10;有形固定資産減価償却率">
          <a:extLst>
            <a:ext uri="{FF2B5EF4-FFF2-40B4-BE49-F238E27FC236}">
              <a16:creationId xmlns:a16="http://schemas.microsoft.com/office/drawing/2014/main" id="{AB2F3FE3-9961-439D-B88B-6738C0DE2969}"/>
            </a:ext>
          </a:extLst>
        </xdr:cNvPr>
        <xdr:cNvSpPr txBox="1"/>
      </xdr:nvSpPr>
      <xdr:spPr>
        <a:xfrm>
          <a:off x="927744" y="185051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9" name="正方形/長方形 438">
          <a:extLst>
            <a:ext uri="{FF2B5EF4-FFF2-40B4-BE49-F238E27FC236}">
              <a16:creationId xmlns:a16="http://schemas.microsoft.com/office/drawing/2014/main" id="{A22F3538-CBCC-4E42-B06D-C39047755AD8}"/>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40" name="正方形/長方形 439">
          <a:extLst>
            <a:ext uri="{FF2B5EF4-FFF2-40B4-BE49-F238E27FC236}">
              <a16:creationId xmlns:a16="http://schemas.microsoft.com/office/drawing/2014/main" id="{EE63E7FD-07FE-453F-85E3-C5E706BF5E4C}"/>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41" name="正方形/長方形 440">
          <a:extLst>
            <a:ext uri="{FF2B5EF4-FFF2-40B4-BE49-F238E27FC236}">
              <a16:creationId xmlns:a16="http://schemas.microsoft.com/office/drawing/2014/main" id="{B3A2253F-F7D5-4103-86F3-8360299027D6}"/>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2" name="正方形/長方形 441">
          <a:extLst>
            <a:ext uri="{FF2B5EF4-FFF2-40B4-BE49-F238E27FC236}">
              <a16:creationId xmlns:a16="http://schemas.microsoft.com/office/drawing/2014/main" id="{93F34A6D-DA28-42D4-A925-1FC350D8C76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3" name="正方形/長方形 442">
          <a:extLst>
            <a:ext uri="{FF2B5EF4-FFF2-40B4-BE49-F238E27FC236}">
              <a16:creationId xmlns:a16="http://schemas.microsoft.com/office/drawing/2014/main" id="{25F072EE-6474-4A25-8E59-F932F9D38692}"/>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4" name="正方形/長方形 443">
          <a:extLst>
            <a:ext uri="{FF2B5EF4-FFF2-40B4-BE49-F238E27FC236}">
              <a16:creationId xmlns:a16="http://schemas.microsoft.com/office/drawing/2014/main" id="{5EE01852-F3B0-42C8-8A0C-9897AF3B1AC3}"/>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5" name="正方形/長方形 444">
          <a:extLst>
            <a:ext uri="{FF2B5EF4-FFF2-40B4-BE49-F238E27FC236}">
              <a16:creationId xmlns:a16="http://schemas.microsoft.com/office/drawing/2014/main" id="{8576B195-64B5-43FB-B8DA-9973296338B8}"/>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6" name="正方形/長方形 445">
          <a:extLst>
            <a:ext uri="{FF2B5EF4-FFF2-40B4-BE49-F238E27FC236}">
              <a16:creationId xmlns:a16="http://schemas.microsoft.com/office/drawing/2014/main" id="{D216CB6C-9C75-4D82-8809-4FC8B471FCAA}"/>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7" name="テキスト ボックス 446">
          <a:extLst>
            <a:ext uri="{FF2B5EF4-FFF2-40B4-BE49-F238E27FC236}">
              <a16:creationId xmlns:a16="http://schemas.microsoft.com/office/drawing/2014/main" id="{DA21CC34-8F6F-42BC-85CE-356040221CC8}"/>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8" name="直線コネクタ 447">
          <a:extLst>
            <a:ext uri="{FF2B5EF4-FFF2-40B4-BE49-F238E27FC236}">
              <a16:creationId xmlns:a16="http://schemas.microsoft.com/office/drawing/2014/main" id="{C563FF48-2F85-441B-B5E5-44851889EAA7}"/>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76200</xdr:rowOff>
    </xdr:from>
    <xdr:to>
      <xdr:col>59</xdr:col>
      <xdr:colOff>50800</xdr:colOff>
      <xdr:row>108</xdr:row>
      <xdr:rowOff>76200</xdr:rowOff>
    </xdr:to>
    <xdr:cxnSp macro="">
      <xdr:nvCxnSpPr>
        <xdr:cNvPr id="449" name="直線コネクタ 448">
          <a:extLst>
            <a:ext uri="{FF2B5EF4-FFF2-40B4-BE49-F238E27FC236}">
              <a16:creationId xmlns:a16="http://schemas.microsoft.com/office/drawing/2014/main" id="{29CFF929-EA26-4BBD-8B9E-5BB29B586844}"/>
            </a:ext>
          </a:extLst>
        </xdr:cNvPr>
        <xdr:cNvCxnSpPr/>
      </xdr:nvCxnSpPr>
      <xdr:spPr>
        <a:xfrm>
          <a:off x="6604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107</xdr:row>
      <xdr:rowOff>105427</xdr:rowOff>
    </xdr:from>
    <xdr:ext cx="467179" cy="259045"/>
    <xdr:sp macro="" textlink="">
      <xdr:nvSpPr>
        <xdr:cNvPr id="450" name="テキスト ボックス 449">
          <a:extLst>
            <a:ext uri="{FF2B5EF4-FFF2-40B4-BE49-F238E27FC236}">
              <a16:creationId xmlns:a16="http://schemas.microsoft.com/office/drawing/2014/main" id="{5EE08B5A-321D-4D71-9261-6AC1C6BB7F21}"/>
            </a:ext>
          </a:extLst>
        </xdr:cNvPr>
        <xdr:cNvSpPr txBox="1"/>
      </xdr:nvSpPr>
      <xdr:spPr>
        <a:xfrm>
          <a:off x="6136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51" name="直線コネクタ 450">
          <a:extLst>
            <a:ext uri="{FF2B5EF4-FFF2-40B4-BE49-F238E27FC236}">
              <a16:creationId xmlns:a16="http://schemas.microsoft.com/office/drawing/2014/main" id="{8092115E-FD82-432C-A2E1-67235C071386}"/>
            </a:ext>
          </a:extLst>
        </xdr:cNvPr>
        <xdr:cNvCxnSpPr/>
      </xdr:nvCxnSpPr>
      <xdr:spPr>
        <a:xfrm>
          <a:off x="6604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162577</xdr:rowOff>
    </xdr:from>
    <xdr:ext cx="467179" cy="259045"/>
    <xdr:sp macro="" textlink="">
      <xdr:nvSpPr>
        <xdr:cNvPr id="452" name="テキスト ボックス 451">
          <a:extLst>
            <a:ext uri="{FF2B5EF4-FFF2-40B4-BE49-F238E27FC236}">
              <a16:creationId xmlns:a16="http://schemas.microsoft.com/office/drawing/2014/main" id="{D6663CBC-5FC2-475C-B765-8F9A04B6FAFD}"/>
            </a:ext>
          </a:extLst>
        </xdr:cNvPr>
        <xdr:cNvSpPr txBox="1"/>
      </xdr:nvSpPr>
      <xdr:spPr>
        <a:xfrm>
          <a:off x="6136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53" name="直線コネクタ 452">
          <a:extLst>
            <a:ext uri="{FF2B5EF4-FFF2-40B4-BE49-F238E27FC236}">
              <a16:creationId xmlns:a16="http://schemas.microsoft.com/office/drawing/2014/main" id="{54A31181-F51E-4DC9-92C7-ACFD495332B4}"/>
            </a:ext>
          </a:extLst>
        </xdr:cNvPr>
        <xdr:cNvCxnSpPr/>
      </xdr:nvCxnSpPr>
      <xdr:spPr>
        <a:xfrm>
          <a:off x="6604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48277</xdr:rowOff>
    </xdr:from>
    <xdr:ext cx="467179" cy="259045"/>
    <xdr:sp macro="" textlink="">
      <xdr:nvSpPr>
        <xdr:cNvPr id="454" name="テキスト ボックス 453">
          <a:extLst>
            <a:ext uri="{FF2B5EF4-FFF2-40B4-BE49-F238E27FC236}">
              <a16:creationId xmlns:a16="http://schemas.microsoft.com/office/drawing/2014/main" id="{DCC8105A-9ECF-4117-A74F-E94A10C6D68A}"/>
            </a:ext>
          </a:extLst>
        </xdr:cNvPr>
        <xdr:cNvSpPr txBox="1"/>
      </xdr:nvSpPr>
      <xdr:spPr>
        <a:xfrm>
          <a:off x="6136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55" name="直線コネクタ 454">
          <a:extLst>
            <a:ext uri="{FF2B5EF4-FFF2-40B4-BE49-F238E27FC236}">
              <a16:creationId xmlns:a16="http://schemas.microsoft.com/office/drawing/2014/main" id="{DE357DA2-E01A-4BD4-AD61-5D718A03FDB0}"/>
            </a:ext>
          </a:extLst>
        </xdr:cNvPr>
        <xdr:cNvCxnSpPr/>
      </xdr:nvCxnSpPr>
      <xdr:spPr>
        <a:xfrm>
          <a:off x="6604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105427</xdr:rowOff>
    </xdr:from>
    <xdr:ext cx="467179" cy="259045"/>
    <xdr:sp macro="" textlink="">
      <xdr:nvSpPr>
        <xdr:cNvPr id="456" name="テキスト ボックス 455">
          <a:extLst>
            <a:ext uri="{FF2B5EF4-FFF2-40B4-BE49-F238E27FC236}">
              <a16:creationId xmlns:a16="http://schemas.microsoft.com/office/drawing/2014/main" id="{90AED7E0-733E-43E7-B837-B39760BE1ABF}"/>
            </a:ext>
          </a:extLst>
        </xdr:cNvPr>
        <xdr:cNvSpPr txBox="1"/>
      </xdr:nvSpPr>
      <xdr:spPr>
        <a:xfrm>
          <a:off x="6136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7" name="直線コネクタ 456">
          <a:extLst>
            <a:ext uri="{FF2B5EF4-FFF2-40B4-BE49-F238E27FC236}">
              <a16:creationId xmlns:a16="http://schemas.microsoft.com/office/drawing/2014/main" id="{E7B3DD04-C054-4F01-A8E5-61B43706EBC9}"/>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8" name="テキスト ボックス 457">
          <a:extLst>
            <a:ext uri="{FF2B5EF4-FFF2-40B4-BE49-F238E27FC236}">
              <a16:creationId xmlns:a16="http://schemas.microsoft.com/office/drawing/2014/main" id="{2984F717-B575-4D4F-8593-03C08BEBBD79}"/>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9" name="【市民会館】&#10;一人当たり面積グラフ枠">
          <a:extLst>
            <a:ext uri="{FF2B5EF4-FFF2-40B4-BE49-F238E27FC236}">
              <a16:creationId xmlns:a16="http://schemas.microsoft.com/office/drawing/2014/main" id="{420C72D5-6619-4C7A-852C-00A37E383006}"/>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101</xdr:row>
      <xdr:rowOff>46482</xdr:rowOff>
    </xdr:from>
    <xdr:to>
      <xdr:col>54</xdr:col>
      <xdr:colOff>189865</xdr:colOff>
      <xdr:row>108</xdr:row>
      <xdr:rowOff>3048</xdr:rowOff>
    </xdr:to>
    <xdr:cxnSp macro="">
      <xdr:nvCxnSpPr>
        <xdr:cNvPr id="460" name="直線コネクタ 459">
          <a:extLst>
            <a:ext uri="{FF2B5EF4-FFF2-40B4-BE49-F238E27FC236}">
              <a16:creationId xmlns:a16="http://schemas.microsoft.com/office/drawing/2014/main" id="{766ECF4A-6E34-40EB-8E8B-C4C144B9A541}"/>
            </a:ext>
          </a:extLst>
        </xdr:cNvPr>
        <xdr:cNvCxnSpPr/>
      </xdr:nvCxnSpPr>
      <xdr:spPr>
        <a:xfrm flipV="1">
          <a:off x="10476865" y="17362932"/>
          <a:ext cx="0" cy="11567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6875</xdr:rowOff>
    </xdr:from>
    <xdr:ext cx="469744" cy="259045"/>
    <xdr:sp macro="" textlink="">
      <xdr:nvSpPr>
        <xdr:cNvPr id="461" name="【市民会館】&#10;一人当たり面積最小値テキスト">
          <a:extLst>
            <a:ext uri="{FF2B5EF4-FFF2-40B4-BE49-F238E27FC236}">
              <a16:creationId xmlns:a16="http://schemas.microsoft.com/office/drawing/2014/main" id="{9F94B610-B644-4C81-A60D-B723848CF4E0}"/>
            </a:ext>
          </a:extLst>
        </xdr:cNvPr>
        <xdr:cNvSpPr txBox="1"/>
      </xdr:nvSpPr>
      <xdr:spPr>
        <a:xfrm>
          <a:off x="10515600" y="185234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3048</xdr:rowOff>
    </xdr:from>
    <xdr:to>
      <xdr:col>55</xdr:col>
      <xdr:colOff>88900</xdr:colOff>
      <xdr:row>108</xdr:row>
      <xdr:rowOff>3048</xdr:rowOff>
    </xdr:to>
    <xdr:cxnSp macro="">
      <xdr:nvCxnSpPr>
        <xdr:cNvPr id="462" name="直線コネクタ 461">
          <a:extLst>
            <a:ext uri="{FF2B5EF4-FFF2-40B4-BE49-F238E27FC236}">
              <a16:creationId xmlns:a16="http://schemas.microsoft.com/office/drawing/2014/main" id="{95C701F6-3B52-4F7E-BB3C-21FBBC0B8233}"/>
            </a:ext>
          </a:extLst>
        </xdr:cNvPr>
        <xdr:cNvCxnSpPr/>
      </xdr:nvCxnSpPr>
      <xdr:spPr>
        <a:xfrm>
          <a:off x="10388600" y="185196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164609</xdr:rowOff>
    </xdr:from>
    <xdr:ext cx="469744" cy="259045"/>
    <xdr:sp macro="" textlink="">
      <xdr:nvSpPr>
        <xdr:cNvPr id="463" name="【市民会館】&#10;一人当たり面積最大値テキスト">
          <a:extLst>
            <a:ext uri="{FF2B5EF4-FFF2-40B4-BE49-F238E27FC236}">
              <a16:creationId xmlns:a16="http://schemas.microsoft.com/office/drawing/2014/main" id="{7E0E5E07-FBFA-4074-B349-F84449FEC36E}"/>
            </a:ext>
          </a:extLst>
        </xdr:cNvPr>
        <xdr:cNvSpPr txBox="1"/>
      </xdr:nvSpPr>
      <xdr:spPr>
        <a:xfrm>
          <a:off x="10515600" y="171381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101</xdr:row>
      <xdr:rowOff>46482</xdr:rowOff>
    </xdr:from>
    <xdr:to>
      <xdr:col>55</xdr:col>
      <xdr:colOff>88900</xdr:colOff>
      <xdr:row>101</xdr:row>
      <xdr:rowOff>46482</xdr:rowOff>
    </xdr:to>
    <xdr:cxnSp macro="">
      <xdr:nvCxnSpPr>
        <xdr:cNvPr id="464" name="直線コネクタ 463">
          <a:extLst>
            <a:ext uri="{FF2B5EF4-FFF2-40B4-BE49-F238E27FC236}">
              <a16:creationId xmlns:a16="http://schemas.microsoft.com/office/drawing/2014/main" id="{F4A00C90-DE3C-4E4F-A244-01C81CF17D5F}"/>
            </a:ext>
          </a:extLst>
        </xdr:cNvPr>
        <xdr:cNvCxnSpPr/>
      </xdr:nvCxnSpPr>
      <xdr:spPr>
        <a:xfrm>
          <a:off x="10388600" y="173629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33545</xdr:rowOff>
    </xdr:from>
    <xdr:ext cx="469744" cy="259045"/>
    <xdr:sp macro="" textlink="">
      <xdr:nvSpPr>
        <xdr:cNvPr id="465" name="【市民会館】&#10;一人当たり面積平均値テキスト">
          <a:extLst>
            <a:ext uri="{FF2B5EF4-FFF2-40B4-BE49-F238E27FC236}">
              <a16:creationId xmlns:a16="http://schemas.microsoft.com/office/drawing/2014/main" id="{90D83B01-1575-4F99-B52C-32B879330AE1}"/>
            </a:ext>
          </a:extLst>
        </xdr:cNvPr>
        <xdr:cNvSpPr txBox="1"/>
      </xdr:nvSpPr>
      <xdr:spPr>
        <a:xfrm>
          <a:off x="10515600" y="1803579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55118</xdr:rowOff>
    </xdr:from>
    <xdr:to>
      <xdr:col>55</xdr:col>
      <xdr:colOff>50800</xdr:colOff>
      <xdr:row>105</xdr:row>
      <xdr:rowOff>156718</xdr:rowOff>
    </xdr:to>
    <xdr:sp macro="" textlink="">
      <xdr:nvSpPr>
        <xdr:cNvPr id="466" name="フローチャート: 判断 465">
          <a:extLst>
            <a:ext uri="{FF2B5EF4-FFF2-40B4-BE49-F238E27FC236}">
              <a16:creationId xmlns:a16="http://schemas.microsoft.com/office/drawing/2014/main" id="{7E18ACFB-FA9A-4AEB-951A-C640CFBA8956}"/>
            </a:ext>
          </a:extLst>
        </xdr:cNvPr>
        <xdr:cNvSpPr/>
      </xdr:nvSpPr>
      <xdr:spPr>
        <a:xfrm>
          <a:off x="10426700" y="180573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50546</xdr:rowOff>
    </xdr:from>
    <xdr:to>
      <xdr:col>50</xdr:col>
      <xdr:colOff>165100</xdr:colOff>
      <xdr:row>105</xdr:row>
      <xdr:rowOff>152146</xdr:rowOff>
    </xdr:to>
    <xdr:sp macro="" textlink="">
      <xdr:nvSpPr>
        <xdr:cNvPr id="467" name="フローチャート: 判断 466">
          <a:extLst>
            <a:ext uri="{FF2B5EF4-FFF2-40B4-BE49-F238E27FC236}">
              <a16:creationId xmlns:a16="http://schemas.microsoft.com/office/drawing/2014/main" id="{A85CC53A-BD4C-4402-83A3-4EFCB668EE33}"/>
            </a:ext>
          </a:extLst>
        </xdr:cNvPr>
        <xdr:cNvSpPr/>
      </xdr:nvSpPr>
      <xdr:spPr>
        <a:xfrm>
          <a:off x="9588500" y="18052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59689</xdr:rowOff>
    </xdr:from>
    <xdr:to>
      <xdr:col>46</xdr:col>
      <xdr:colOff>38100</xdr:colOff>
      <xdr:row>105</xdr:row>
      <xdr:rowOff>161289</xdr:rowOff>
    </xdr:to>
    <xdr:sp macro="" textlink="">
      <xdr:nvSpPr>
        <xdr:cNvPr id="468" name="フローチャート: 判断 467">
          <a:extLst>
            <a:ext uri="{FF2B5EF4-FFF2-40B4-BE49-F238E27FC236}">
              <a16:creationId xmlns:a16="http://schemas.microsoft.com/office/drawing/2014/main" id="{D6E8DFE8-9D37-47ED-94FF-813C74BA028E}"/>
            </a:ext>
          </a:extLst>
        </xdr:cNvPr>
        <xdr:cNvSpPr/>
      </xdr:nvSpPr>
      <xdr:spPr>
        <a:xfrm>
          <a:off x="8699500" y="18061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68835</xdr:rowOff>
    </xdr:from>
    <xdr:to>
      <xdr:col>41</xdr:col>
      <xdr:colOff>101600</xdr:colOff>
      <xdr:row>105</xdr:row>
      <xdr:rowOff>170435</xdr:rowOff>
    </xdr:to>
    <xdr:sp macro="" textlink="">
      <xdr:nvSpPr>
        <xdr:cNvPr id="469" name="フローチャート: 判断 468">
          <a:extLst>
            <a:ext uri="{FF2B5EF4-FFF2-40B4-BE49-F238E27FC236}">
              <a16:creationId xmlns:a16="http://schemas.microsoft.com/office/drawing/2014/main" id="{C2CE2A7D-D9D0-49E1-BF54-D4727DC27C20}"/>
            </a:ext>
          </a:extLst>
        </xdr:cNvPr>
        <xdr:cNvSpPr/>
      </xdr:nvSpPr>
      <xdr:spPr>
        <a:xfrm>
          <a:off x="7810500" y="18071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55118</xdr:rowOff>
    </xdr:from>
    <xdr:to>
      <xdr:col>36</xdr:col>
      <xdr:colOff>165100</xdr:colOff>
      <xdr:row>105</xdr:row>
      <xdr:rowOff>156718</xdr:rowOff>
    </xdr:to>
    <xdr:sp macro="" textlink="">
      <xdr:nvSpPr>
        <xdr:cNvPr id="470" name="フローチャート: 判断 469">
          <a:extLst>
            <a:ext uri="{FF2B5EF4-FFF2-40B4-BE49-F238E27FC236}">
              <a16:creationId xmlns:a16="http://schemas.microsoft.com/office/drawing/2014/main" id="{6D4A881B-77ED-4825-9778-A3CE24C21F57}"/>
            </a:ext>
          </a:extLst>
        </xdr:cNvPr>
        <xdr:cNvSpPr/>
      </xdr:nvSpPr>
      <xdr:spPr>
        <a:xfrm>
          <a:off x="6921500" y="180573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FB78A159-FCD2-461B-BCD1-8EDCFE66C7E6}"/>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A7460356-C7D9-482D-97EA-00B1BD6ED148}"/>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D5594FEC-F216-4FA4-A073-3387A42B38F5}"/>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996AB51B-ADDF-4097-AE55-0D03CC95C136}"/>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8D9F2F08-7F74-42AF-9EFC-46F0AF12C44C}"/>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80263</xdr:rowOff>
    </xdr:from>
    <xdr:to>
      <xdr:col>55</xdr:col>
      <xdr:colOff>50800</xdr:colOff>
      <xdr:row>105</xdr:row>
      <xdr:rowOff>10413</xdr:rowOff>
    </xdr:to>
    <xdr:sp macro="" textlink="">
      <xdr:nvSpPr>
        <xdr:cNvPr id="476" name="楕円 475">
          <a:extLst>
            <a:ext uri="{FF2B5EF4-FFF2-40B4-BE49-F238E27FC236}">
              <a16:creationId xmlns:a16="http://schemas.microsoft.com/office/drawing/2014/main" id="{25465FA4-6B5D-40E1-A2FE-BD9B900D8683}"/>
            </a:ext>
          </a:extLst>
        </xdr:cNvPr>
        <xdr:cNvSpPr/>
      </xdr:nvSpPr>
      <xdr:spPr>
        <a:xfrm>
          <a:off x="10426700" y="17911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103</xdr:row>
      <xdr:rowOff>103140</xdr:rowOff>
    </xdr:from>
    <xdr:ext cx="469744" cy="259045"/>
    <xdr:sp macro="" textlink="">
      <xdr:nvSpPr>
        <xdr:cNvPr id="477" name="【市民会館】&#10;一人当たり面積該当値テキスト">
          <a:extLst>
            <a:ext uri="{FF2B5EF4-FFF2-40B4-BE49-F238E27FC236}">
              <a16:creationId xmlns:a16="http://schemas.microsoft.com/office/drawing/2014/main" id="{99B40A57-193E-4D0A-8039-44F2B024CA71}"/>
            </a:ext>
          </a:extLst>
        </xdr:cNvPr>
        <xdr:cNvSpPr txBox="1"/>
      </xdr:nvSpPr>
      <xdr:spPr>
        <a:xfrm>
          <a:off x="10515600" y="177624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104</xdr:row>
      <xdr:rowOff>80263</xdr:rowOff>
    </xdr:from>
    <xdr:to>
      <xdr:col>50</xdr:col>
      <xdr:colOff>165100</xdr:colOff>
      <xdr:row>105</xdr:row>
      <xdr:rowOff>10413</xdr:rowOff>
    </xdr:to>
    <xdr:sp macro="" textlink="">
      <xdr:nvSpPr>
        <xdr:cNvPr id="478" name="楕円 477">
          <a:extLst>
            <a:ext uri="{FF2B5EF4-FFF2-40B4-BE49-F238E27FC236}">
              <a16:creationId xmlns:a16="http://schemas.microsoft.com/office/drawing/2014/main" id="{5AC5A419-2668-4A56-AA98-DE433957B43C}"/>
            </a:ext>
          </a:extLst>
        </xdr:cNvPr>
        <xdr:cNvSpPr/>
      </xdr:nvSpPr>
      <xdr:spPr>
        <a:xfrm>
          <a:off x="9588500" y="17911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104</xdr:row>
      <xdr:rowOff>131063</xdr:rowOff>
    </xdr:from>
    <xdr:to>
      <xdr:col>55</xdr:col>
      <xdr:colOff>0</xdr:colOff>
      <xdr:row>104</xdr:row>
      <xdr:rowOff>131063</xdr:rowOff>
    </xdr:to>
    <xdr:cxnSp macro="">
      <xdr:nvCxnSpPr>
        <xdr:cNvPr id="479" name="直線コネクタ 478">
          <a:extLst>
            <a:ext uri="{FF2B5EF4-FFF2-40B4-BE49-F238E27FC236}">
              <a16:creationId xmlns:a16="http://schemas.microsoft.com/office/drawing/2014/main" id="{1A5C53FD-9D66-46BE-BEAF-BF76A0AC1AF2}"/>
            </a:ext>
          </a:extLst>
        </xdr:cNvPr>
        <xdr:cNvCxnSpPr/>
      </xdr:nvCxnSpPr>
      <xdr:spPr>
        <a:xfrm>
          <a:off x="9639300" y="1796186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52832</xdr:rowOff>
    </xdr:from>
    <xdr:to>
      <xdr:col>46</xdr:col>
      <xdr:colOff>38100</xdr:colOff>
      <xdr:row>106</xdr:row>
      <xdr:rowOff>154432</xdr:rowOff>
    </xdr:to>
    <xdr:sp macro="" textlink="">
      <xdr:nvSpPr>
        <xdr:cNvPr id="480" name="楕円 479">
          <a:extLst>
            <a:ext uri="{FF2B5EF4-FFF2-40B4-BE49-F238E27FC236}">
              <a16:creationId xmlns:a16="http://schemas.microsoft.com/office/drawing/2014/main" id="{3F373734-2D01-4167-BE22-AF6CA46A4956}"/>
            </a:ext>
          </a:extLst>
        </xdr:cNvPr>
        <xdr:cNvSpPr/>
      </xdr:nvSpPr>
      <xdr:spPr>
        <a:xfrm>
          <a:off x="8699500" y="18226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104</xdr:row>
      <xdr:rowOff>131063</xdr:rowOff>
    </xdr:from>
    <xdr:to>
      <xdr:col>50</xdr:col>
      <xdr:colOff>114300</xdr:colOff>
      <xdr:row>106</xdr:row>
      <xdr:rowOff>103632</xdr:rowOff>
    </xdr:to>
    <xdr:cxnSp macro="">
      <xdr:nvCxnSpPr>
        <xdr:cNvPr id="481" name="直線コネクタ 480">
          <a:extLst>
            <a:ext uri="{FF2B5EF4-FFF2-40B4-BE49-F238E27FC236}">
              <a16:creationId xmlns:a16="http://schemas.microsoft.com/office/drawing/2014/main" id="{B90B30CB-C755-4F98-A9CA-792D9D7E29DD}"/>
            </a:ext>
          </a:extLst>
        </xdr:cNvPr>
        <xdr:cNvCxnSpPr/>
      </xdr:nvCxnSpPr>
      <xdr:spPr>
        <a:xfrm flipV="1">
          <a:off x="8750300" y="17961863"/>
          <a:ext cx="889000" cy="3154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52832</xdr:rowOff>
    </xdr:from>
    <xdr:to>
      <xdr:col>41</xdr:col>
      <xdr:colOff>101600</xdr:colOff>
      <xdr:row>106</xdr:row>
      <xdr:rowOff>154432</xdr:rowOff>
    </xdr:to>
    <xdr:sp macro="" textlink="">
      <xdr:nvSpPr>
        <xdr:cNvPr id="482" name="楕円 481">
          <a:extLst>
            <a:ext uri="{FF2B5EF4-FFF2-40B4-BE49-F238E27FC236}">
              <a16:creationId xmlns:a16="http://schemas.microsoft.com/office/drawing/2014/main" id="{D4E8089C-7A84-476F-81CF-A0B9E4F2455E}"/>
            </a:ext>
          </a:extLst>
        </xdr:cNvPr>
        <xdr:cNvSpPr/>
      </xdr:nvSpPr>
      <xdr:spPr>
        <a:xfrm>
          <a:off x="7810500" y="18226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103632</xdr:rowOff>
    </xdr:from>
    <xdr:to>
      <xdr:col>45</xdr:col>
      <xdr:colOff>177800</xdr:colOff>
      <xdr:row>106</xdr:row>
      <xdr:rowOff>103632</xdr:rowOff>
    </xdr:to>
    <xdr:cxnSp macro="">
      <xdr:nvCxnSpPr>
        <xdr:cNvPr id="483" name="直線コネクタ 482">
          <a:extLst>
            <a:ext uri="{FF2B5EF4-FFF2-40B4-BE49-F238E27FC236}">
              <a16:creationId xmlns:a16="http://schemas.microsoft.com/office/drawing/2014/main" id="{59A084CC-D168-4F1D-A9EF-C7867650284F}"/>
            </a:ext>
          </a:extLst>
        </xdr:cNvPr>
        <xdr:cNvCxnSpPr/>
      </xdr:nvCxnSpPr>
      <xdr:spPr>
        <a:xfrm>
          <a:off x="7861300" y="18277332"/>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57404</xdr:rowOff>
    </xdr:from>
    <xdr:to>
      <xdr:col>36</xdr:col>
      <xdr:colOff>165100</xdr:colOff>
      <xdr:row>106</xdr:row>
      <xdr:rowOff>159004</xdr:rowOff>
    </xdr:to>
    <xdr:sp macro="" textlink="">
      <xdr:nvSpPr>
        <xdr:cNvPr id="484" name="楕円 483">
          <a:extLst>
            <a:ext uri="{FF2B5EF4-FFF2-40B4-BE49-F238E27FC236}">
              <a16:creationId xmlns:a16="http://schemas.microsoft.com/office/drawing/2014/main" id="{62E80DD0-0BFE-4488-9D95-2DF1A3C10768}"/>
            </a:ext>
          </a:extLst>
        </xdr:cNvPr>
        <xdr:cNvSpPr/>
      </xdr:nvSpPr>
      <xdr:spPr>
        <a:xfrm>
          <a:off x="6921500" y="18231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106</xdr:row>
      <xdr:rowOff>103632</xdr:rowOff>
    </xdr:from>
    <xdr:to>
      <xdr:col>41</xdr:col>
      <xdr:colOff>50800</xdr:colOff>
      <xdr:row>106</xdr:row>
      <xdr:rowOff>108204</xdr:rowOff>
    </xdr:to>
    <xdr:cxnSp macro="">
      <xdr:nvCxnSpPr>
        <xdr:cNvPr id="485" name="直線コネクタ 484">
          <a:extLst>
            <a:ext uri="{FF2B5EF4-FFF2-40B4-BE49-F238E27FC236}">
              <a16:creationId xmlns:a16="http://schemas.microsoft.com/office/drawing/2014/main" id="{3FC1481B-6721-4C8E-AAAD-3D0FA8D27574}"/>
            </a:ext>
          </a:extLst>
        </xdr:cNvPr>
        <xdr:cNvCxnSpPr/>
      </xdr:nvCxnSpPr>
      <xdr:spPr>
        <a:xfrm flipV="1">
          <a:off x="6972300" y="1827733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143273</xdr:rowOff>
    </xdr:from>
    <xdr:ext cx="469744" cy="259045"/>
    <xdr:sp macro="" textlink="">
      <xdr:nvSpPr>
        <xdr:cNvPr id="486" name="n_1aveValue【市民会館】&#10;一人当たり面積">
          <a:extLst>
            <a:ext uri="{FF2B5EF4-FFF2-40B4-BE49-F238E27FC236}">
              <a16:creationId xmlns:a16="http://schemas.microsoft.com/office/drawing/2014/main" id="{6299EE94-4FB1-4CF9-B5E7-A481A6CCF244}"/>
            </a:ext>
          </a:extLst>
        </xdr:cNvPr>
        <xdr:cNvSpPr txBox="1"/>
      </xdr:nvSpPr>
      <xdr:spPr>
        <a:xfrm>
          <a:off x="9391727" y="181455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104</xdr:row>
      <xdr:rowOff>6366</xdr:rowOff>
    </xdr:from>
    <xdr:ext cx="469744" cy="259045"/>
    <xdr:sp macro="" textlink="">
      <xdr:nvSpPr>
        <xdr:cNvPr id="487" name="n_2aveValue【市民会館】&#10;一人当たり面積">
          <a:extLst>
            <a:ext uri="{FF2B5EF4-FFF2-40B4-BE49-F238E27FC236}">
              <a16:creationId xmlns:a16="http://schemas.microsoft.com/office/drawing/2014/main" id="{846298E0-7336-43D3-B3EC-AFF4F697E575}"/>
            </a:ext>
          </a:extLst>
        </xdr:cNvPr>
        <xdr:cNvSpPr txBox="1"/>
      </xdr:nvSpPr>
      <xdr:spPr>
        <a:xfrm>
          <a:off x="8515427" y="17837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15512</xdr:rowOff>
    </xdr:from>
    <xdr:ext cx="469744" cy="259045"/>
    <xdr:sp macro="" textlink="">
      <xdr:nvSpPr>
        <xdr:cNvPr id="488" name="n_3aveValue【市民会館】&#10;一人当たり面積">
          <a:extLst>
            <a:ext uri="{FF2B5EF4-FFF2-40B4-BE49-F238E27FC236}">
              <a16:creationId xmlns:a16="http://schemas.microsoft.com/office/drawing/2014/main" id="{7F1B2D28-C003-4BB4-8071-5AF760B2655C}"/>
            </a:ext>
          </a:extLst>
        </xdr:cNvPr>
        <xdr:cNvSpPr txBox="1"/>
      </xdr:nvSpPr>
      <xdr:spPr>
        <a:xfrm>
          <a:off x="7626427" y="178463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1795</xdr:rowOff>
    </xdr:from>
    <xdr:ext cx="469744" cy="259045"/>
    <xdr:sp macro="" textlink="">
      <xdr:nvSpPr>
        <xdr:cNvPr id="489" name="n_4aveValue【市民会館】&#10;一人当たり面積">
          <a:extLst>
            <a:ext uri="{FF2B5EF4-FFF2-40B4-BE49-F238E27FC236}">
              <a16:creationId xmlns:a16="http://schemas.microsoft.com/office/drawing/2014/main" id="{B06CFAB1-32A3-4B33-92BB-43C74EE4A8D7}"/>
            </a:ext>
          </a:extLst>
        </xdr:cNvPr>
        <xdr:cNvSpPr txBox="1"/>
      </xdr:nvSpPr>
      <xdr:spPr>
        <a:xfrm>
          <a:off x="6737427" y="178325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103</xdr:row>
      <xdr:rowOff>26940</xdr:rowOff>
    </xdr:from>
    <xdr:ext cx="469744" cy="259045"/>
    <xdr:sp macro="" textlink="">
      <xdr:nvSpPr>
        <xdr:cNvPr id="490" name="n_1mainValue【市民会館】&#10;一人当たり面積">
          <a:extLst>
            <a:ext uri="{FF2B5EF4-FFF2-40B4-BE49-F238E27FC236}">
              <a16:creationId xmlns:a16="http://schemas.microsoft.com/office/drawing/2014/main" id="{294EFF9B-29EA-441B-B8FF-183DD49ED90B}"/>
            </a:ext>
          </a:extLst>
        </xdr:cNvPr>
        <xdr:cNvSpPr txBox="1"/>
      </xdr:nvSpPr>
      <xdr:spPr>
        <a:xfrm>
          <a:off x="9391727" y="176862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106</xdr:row>
      <xdr:rowOff>145559</xdr:rowOff>
    </xdr:from>
    <xdr:ext cx="469744" cy="259045"/>
    <xdr:sp macro="" textlink="">
      <xdr:nvSpPr>
        <xdr:cNvPr id="491" name="n_2mainValue【市民会館】&#10;一人当たり面積">
          <a:extLst>
            <a:ext uri="{FF2B5EF4-FFF2-40B4-BE49-F238E27FC236}">
              <a16:creationId xmlns:a16="http://schemas.microsoft.com/office/drawing/2014/main" id="{97B52CC5-05D7-4D15-AFF3-C8AB148B507F}"/>
            </a:ext>
          </a:extLst>
        </xdr:cNvPr>
        <xdr:cNvSpPr txBox="1"/>
      </xdr:nvSpPr>
      <xdr:spPr>
        <a:xfrm>
          <a:off x="8515427" y="18319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106</xdr:row>
      <xdr:rowOff>145559</xdr:rowOff>
    </xdr:from>
    <xdr:ext cx="469744" cy="259045"/>
    <xdr:sp macro="" textlink="">
      <xdr:nvSpPr>
        <xdr:cNvPr id="492" name="n_3mainValue【市民会館】&#10;一人当たり面積">
          <a:extLst>
            <a:ext uri="{FF2B5EF4-FFF2-40B4-BE49-F238E27FC236}">
              <a16:creationId xmlns:a16="http://schemas.microsoft.com/office/drawing/2014/main" id="{20E35F65-BCC1-4AE8-A3E7-0F49D4E2B258}"/>
            </a:ext>
          </a:extLst>
        </xdr:cNvPr>
        <xdr:cNvSpPr txBox="1"/>
      </xdr:nvSpPr>
      <xdr:spPr>
        <a:xfrm>
          <a:off x="7626427" y="18319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106</xdr:row>
      <xdr:rowOff>150131</xdr:rowOff>
    </xdr:from>
    <xdr:ext cx="469744" cy="259045"/>
    <xdr:sp macro="" textlink="">
      <xdr:nvSpPr>
        <xdr:cNvPr id="493" name="n_4mainValue【市民会館】&#10;一人当たり面積">
          <a:extLst>
            <a:ext uri="{FF2B5EF4-FFF2-40B4-BE49-F238E27FC236}">
              <a16:creationId xmlns:a16="http://schemas.microsoft.com/office/drawing/2014/main" id="{A457F450-9874-4B4F-971D-DCF7AF517B63}"/>
            </a:ext>
          </a:extLst>
        </xdr:cNvPr>
        <xdr:cNvSpPr txBox="1"/>
      </xdr:nvSpPr>
      <xdr:spPr>
        <a:xfrm>
          <a:off x="6737427" y="18323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4" name="正方形/長方形 493">
          <a:extLst>
            <a:ext uri="{FF2B5EF4-FFF2-40B4-BE49-F238E27FC236}">
              <a16:creationId xmlns:a16="http://schemas.microsoft.com/office/drawing/2014/main" id="{01785495-9E38-4375-A4FC-302D0C2BDC23}"/>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5" name="正方形/長方形 494">
          <a:extLst>
            <a:ext uri="{FF2B5EF4-FFF2-40B4-BE49-F238E27FC236}">
              <a16:creationId xmlns:a16="http://schemas.microsoft.com/office/drawing/2014/main" id="{E0977A1F-AFC3-456D-AFCC-C160EFFED4CB}"/>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6" name="正方形/長方形 495">
          <a:extLst>
            <a:ext uri="{FF2B5EF4-FFF2-40B4-BE49-F238E27FC236}">
              <a16:creationId xmlns:a16="http://schemas.microsoft.com/office/drawing/2014/main" id="{8A7DC715-9FCA-4B05-98C4-E05B8D412C0E}"/>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7" name="正方形/長方形 496">
          <a:extLst>
            <a:ext uri="{FF2B5EF4-FFF2-40B4-BE49-F238E27FC236}">
              <a16:creationId xmlns:a16="http://schemas.microsoft.com/office/drawing/2014/main" id="{1F24DEB4-7877-48B0-A507-88FC2CBD4373}"/>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8" name="正方形/長方形 497">
          <a:extLst>
            <a:ext uri="{FF2B5EF4-FFF2-40B4-BE49-F238E27FC236}">
              <a16:creationId xmlns:a16="http://schemas.microsoft.com/office/drawing/2014/main" id="{94A92E36-A94A-4D8D-8A35-8A3CAC34A468}"/>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9" name="正方形/長方形 498">
          <a:extLst>
            <a:ext uri="{FF2B5EF4-FFF2-40B4-BE49-F238E27FC236}">
              <a16:creationId xmlns:a16="http://schemas.microsoft.com/office/drawing/2014/main" id="{3C4A2E87-6F9F-4764-9527-88B3C8BD4DAD}"/>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0" name="正方形/長方形 499">
          <a:extLst>
            <a:ext uri="{FF2B5EF4-FFF2-40B4-BE49-F238E27FC236}">
              <a16:creationId xmlns:a16="http://schemas.microsoft.com/office/drawing/2014/main" id="{F8B2728D-F6A6-4294-B367-7443D5EB3F5E}"/>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1" name="正方形/長方形 500">
          <a:extLst>
            <a:ext uri="{FF2B5EF4-FFF2-40B4-BE49-F238E27FC236}">
              <a16:creationId xmlns:a16="http://schemas.microsoft.com/office/drawing/2014/main" id="{2D5C471D-4D08-466B-9E4F-B1C659F12E96}"/>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2" name="テキスト ボックス 501">
          <a:extLst>
            <a:ext uri="{FF2B5EF4-FFF2-40B4-BE49-F238E27FC236}">
              <a16:creationId xmlns:a16="http://schemas.microsoft.com/office/drawing/2014/main" id="{DD288A41-FE5E-4CD6-87F4-35CCAF375A63}"/>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3" name="直線コネクタ 502">
          <a:extLst>
            <a:ext uri="{FF2B5EF4-FFF2-40B4-BE49-F238E27FC236}">
              <a16:creationId xmlns:a16="http://schemas.microsoft.com/office/drawing/2014/main" id="{0DB7E9F0-0AD7-4DA9-88C6-7B749EA2BA1A}"/>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4" name="テキスト ボックス 503">
          <a:extLst>
            <a:ext uri="{FF2B5EF4-FFF2-40B4-BE49-F238E27FC236}">
              <a16:creationId xmlns:a16="http://schemas.microsoft.com/office/drawing/2014/main" id="{A954C27A-24A5-447B-9860-6EB7181D33AB}"/>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5" name="直線コネクタ 504">
          <a:extLst>
            <a:ext uri="{FF2B5EF4-FFF2-40B4-BE49-F238E27FC236}">
              <a16:creationId xmlns:a16="http://schemas.microsoft.com/office/drawing/2014/main" id="{63BD1874-0670-46CF-B127-D6E09DE2AE96}"/>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6" name="テキスト ボックス 505">
          <a:extLst>
            <a:ext uri="{FF2B5EF4-FFF2-40B4-BE49-F238E27FC236}">
              <a16:creationId xmlns:a16="http://schemas.microsoft.com/office/drawing/2014/main" id="{699B46E9-CE95-4FEC-BA08-77BBF2DE54A2}"/>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7" name="直線コネクタ 506">
          <a:extLst>
            <a:ext uri="{FF2B5EF4-FFF2-40B4-BE49-F238E27FC236}">
              <a16:creationId xmlns:a16="http://schemas.microsoft.com/office/drawing/2014/main" id="{0641365D-D700-40BB-AF39-96C015E71332}"/>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8" name="テキスト ボックス 507">
          <a:extLst>
            <a:ext uri="{FF2B5EF4-FFF2-40B4-BE49-F238E27FC236}">
              <a16:creationId xmlns:a16="http://schemas.microsoft.com/office/drawing/2014/main" id="{30EDC6A0-8157-4F83-8F82-57FF6728ACCA}"/>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9" name="直線コネクタ 508">
          <a:extLst>
            <a:ext uri="{FF2B5EF4-FFF2-40B4-BE49-F238E27FC236}">
              <a16:creationId xmlns:a16="http://schemas.microsoft.com/office/drawing/2014/main" id="{9FBFD943-E357-44D2-915A-CCEA5CFD4267}"/>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10" name="テキスト ボックス 509">
          <a:extLst>
            <a:ext uri="{FF2B5EF4-FFF2-40B4-BE49-F238E27FC236}">
              <a16:creationId xmlns:a16="http://schemas.microsoft.com/office/drawing/2014/main" id="{4F03047C-B805-4A16-9F75-81B26EAB21F7}"/>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11" name="直線コネクタ 510">
          <a:extLst>
            <a:ext uri="{FF2B5EF4-FFF2-40B4-BE49-F238E27FC236}">
              <a16:creationId xmlns:a16="http://schemas.microsoft.com/office/drawing/2014/main" id="{E2CAEBF6-F497-4B22-91A2-80A590C2B858}"/>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12" name="テキスト ボックス 511">
          <a:extLst>
            <a:ext uri="{FF2B5EF4-FFF2-40B4-BE49-F238E27FC236}">
              <a16:creationId xmlns:a16="http://schemas.microsoft.com/office/drawing/2014/main" id="{644EBAA5-10FB-453D-B3D3-7276A5BE7A27}"/>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3" name="直線コネクタ 512">
          <a:extLst>
            <a:ext uri="{FF2B5EF4-FFF2-40B4-BE49-F238E27FC236}">
              <a16:creationId xmlns:a16="http://schemas.microsoft.com/office/drawing/2014/main" id="{3B319A68-356A-4D83-A856-1A43C30880E6}"/>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4" name="テキスト ボックス 513">
          <a:extLst>
            <a:ext uri="{FF2B5EF4-FFF2-40B4-BE49-F238E27FC236}">
              <a16:creationId xmlns:a16="http://schemas.microsoft.com/office/drawing/2014/main" id="{6A05DF53-0C8A-4348-8A86-212AC5E48B2A}"/>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5" name="直線コネクタ 514">
          <a:extLst>
            <a:ext uri="{FF2B5EF4-FFF2-40B4-BE49-F238E27FC236}">
              <a16:creationId xmlns:a16="http://schemas.microsoft.com/office/drawing/2014/main" id="{634E5252-237B-4391-9922-51A0FA6890F7}"/>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6" name="テキスト ボックス 515">
          <a:extLst>
            <a:ext uri="{FF2B5EF4-FFF2-40B4-BE49-F238E27FC236}">
              <a16:creationId xmlns:a16="http://schemas.microsoft.com/office/drawing/2014/main" id="{60EC03E3-65C3-4A52-9786-8A1293A9DD9F}"/>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7" name="【一般廃棄物処理施設】&#10;有形固定資産減価償却率グラフ枠">
          <a:extLst>
            <a:ext uri="{FF2B5EF4-FFF2-40B4-BE49-F238E27FC236}">
              <a16:creationId xmlns:a16="http://schemas.microsoft.com/office/drawing/2014/main" id="{0F54C05A-621C-41AE-843F-941AB7EED26A}"/>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32</xdr:row>
      <xdr:rowOff>167640</xdr:rowOff>
    </xdr:from>
    <xdr:to>
      <xdr:col>85</xdr:col>
      <xdr:colOff>126364</xdr:colOff>
      <xdr:row>42</xdr:row>
      <xdr:rowOff>38100</xdr:rowOff>
    </xdr:to>
    <xdr:cxnSp macro="">
      <xdr:nvCxnSpPr>
        <xdr:cNvPr id="518" name="直線コネクタ 517">
          <a:extLst>
            <a:ext uri="{FF2B5EF4-FFF2-40B4-BE49-F238E27FC236}">
              <a16:creationId xmlns:a16="http://schemas.microsoft.com/office/drawing/2014/main" id="{4F36674F-020C-4A1D-AA97-4BEA359196F4}"/>
            </a:ext>
          </a:extLst>
        </xdr:cNvPr>
        <xdr:cNvCxnSpPr/>
      </xdr:nvCxnSpPr>
      <xdr:spPr>
        <a:xfrm flipV="1">
          <a:off x="16318864" y="5654040"/>
          <a:ext cx="0" cy="15849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519" name="【一般廃棄物処理施設】&#10;有形固定資産減価償却率最小値テキスト">
          <a:extLst>
            <a:ext uri="{FF2B5EF4-FFF2-40B4-BE49-F238E27FC236}">
              <a16:creationId xmlns:a16="http://schemas.microsoft.com/office/drawing/2014/main" id="{D19013FD-AFC1-4C77-B187-7E002CE916C6}"/>
            </a:ext>
          </a:extLst>
        </xdr:cNvPr>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520" name="直線コネクタ 519">
          <a:extLst>
            <a:ext uri="{FF2B5EF4-FFF2-40B4-BE49-F238E27FC236}">
              <a16:creationId xmlns:a16="http://schemas.microsoft.com/office/drawing/2014/main" id="{138530DC-5129-4BF7-BCBB-D2ED622A4F61}"/>
            </a:ext>
          </a:extLst>
        </xdr:cNvPr>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114317</xdr:rowOff>
    </xdr:from>
    <xdr:ext cx="405111" cy="259045"/>
    <xdr:sp macro="" textlink="">
      <xdr:nvSpPr>
        <xdr:cNvPr id="521" name="【一般廃棄物処理施設】&#10;有形固定資産減価償却率最大値テキスト">
          <a:extLst>
            <a:ext uri="{FF2B5EF4-FFF2-40B4-BE49-F238E27FC236}">
              <a16:creationId xmlns:a16="http://schemas.microsoft.com/office/drawing/2014/main" id="{B2C7E56E-3CC0-4C20-A951-12FCE1373976}"/>
            </a:ext>
          </a:extLst>
        </xdr:cNvPr>
        <xdr:cNvSpPr txBox="1"/>
      </xdr:nvSpPr>
      <xdr:spPr>
        <a:xfrm>
          <a:off x="16357600" y="54292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167640</xdr:rowOff>
    </xdr:from>
    <xdr:to>
      <xdr:col>86</xdr:col>
      <xdr:colOff>25400</xdr:colOff>
      <xdr:row>32</xdr:row>
      <xdr:rowOff>167640</xdr:rowOff>
    </xdr:to>
    <xdr:cxnSp macro="">
      <xdr:nvCxnSpPr>
        <xdr:cNvPr id="522" name="直線コネクタ 521">
          <a:extLst>
            <a:ext uri="{FF2B5EF4-FFF2-40B4-BE49-F238E27FC236}">
              <a16:creationId xmlns:a16="http://schemas.microsoft.com/office/drawing/2014/main" id="{5437329E-159B-4862-B645-CB8CFDD6DA28}"/>
            </a:ext>
          </a:extLst>
        </xdr:cNvPr>
        <xdr:cNvCxnSpPr/>
      </xdr:nvCxnSpPr>
      <xdr:spPr>
        <a:xfrm>
          <a:off x="16230600" y="5654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92092</xdr:rowOff>
    </xdr:from>
    <xdr:ext cx="405111" cy="259045"/>
    <xdr:sp macro="" textlink="">
      <xdr:nvSpPr>
        <xdr:cNvPr id="523" name="【一般廃棄物処理施設】&#10;有形固定資産減価償却率平均値テキスト">
          <a:extLst>
            <a:ext uri="{FF2B5EF4-FFF2-40B4-BE49-F238E27FC236}">
              <a16:creationId xmlns:a16="http://schemas.microsoft.com/office/drawing/2014/main" id="{9CD1AE0E-930E-4AD9-84C8-2178CFA03E96}"/>
            </a:ext>
          </a:extLst>
        </xdr:cNvPr>
        <xdr:cNvSpPr txBox="1"/>
      </xdr:nvSpPr>
      <xdr:spPr>
        <a:xfrm>
          <a:off x="16357600" y="64357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69215</xdr:rowOff>
    </xdr:from>
    <xdr:to>
      <xdr:col>85</xdr:col>
      <xdr:colOff>177800</xdr:colOff>
      <xdr:row>38</xdr:row>
      <xdr:rowOff>170815</xdr:rowOff>
    </xdr:to>
    <xdr:sp macro="" textlink="">
      <xdr:nvSpPr>
        <xdr:cNvPr id="524" name="フローチャート: 判断 523">
          <a:extLst>
            <a:ext uri="{FF2B5EF4-FFF2-40B4-BE49-F238E27FC236}">
              <a16:creationId xmlns:a16="http://schemas.microsoft.com/office/drawing/2014/main" id="{040615BA-4ECC-43A3-AB76-41EE44348BE5}"/>
            </a:ext>
          </a:extLst>
        </xdr:cNvPr>
        <xdr:cNvSpPr/>
      </xdr:nvSpPr>
      <xdr:spPr>
        <a:xfrm>
          <a:off x="16268700" y="6584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29210</xdr:rowOff>
    </xdr:from>
    <xdr:to>
      <xdr:col>81</xdr:col>
      <xdr:colOff>101600</xdr:colOff>
      <xdr:row>38</xdr:row>
      <xdr:rowOff>130810</xdr:rowOff>
    </xdr:to>
    <xdr:sp macro="" textlink="">
      <xdr:nvSpPr>
        <xdr:cNvPr id="525" name="フローチャート: 判断 524">
          <a:extLst>
            <a:ext uri="{FF2B5EF4-FFF2-40B4-BE49-F238E27FC236}">
              <a16:creationId xmlns:a16="http://schemas.microsoft.com/office/drawing/2014/main" id="{7C71E446-4B0A-46CF-8290-AF97616FA60C}"/>
            </a:ext>
          </a:extLst>
        </xdr:cNvPr>
        <xdr:cNvSpPr/>
      </xdr:nvSpPr>
      <xdr:spPr>
        <a:xfrm>
          <a:off x="15430500" y="6544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156845</xdr:rowOff>
    </xdr:from>
    <xdr:to>
      <xdr:col>76</xdr:col>
      <xdr:colOff>165100</xdr:colOff>
      <xdr:row>38</xdr:row>
      <xdr:rowOff>86995</xdr:rowOff>
    </xdr:to>
    <xdr:sp macro="" textlink="">
      <xdr:nvSpPr>
        <xdr:cNvPr id="526" name="フローチャート: 判断 525">
          <a:extLst>
            <a:ext uri="{FF2B5EF4-FFF2-40B4-BE49-F238E27FC236}">
              <a16:creationId xmlns:a16="http://schemas.microsoft.com/office/drawing/2014/main" id="{CBBEDC04-5CDB-456A-9EB7-6DD0EB114906}"/>
            </a:ext>
          </a:extLst>
        </xdr:cNvPr>
        <xdr:cNvSpPr/>
      </xdr:nvSpPr>
      <xdr:spPr>
        <a:xfrm>
          <a:off x="14541500" y="6500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149225</xdr:rowOff>
    </xdr:from>
    <xdr:to>
      <xdr:col>72</xdr:col>
      <xdr:colOff>38100</xdr:colOff>
      <xdr:row>38</xdr:row>
      <xdr:rowOff>79375</xdr:rowOff>
    </xdr:to>
    <xdr:sp macro="" textlink="">
      <xdr:nvSpPr>
        <xdr:cNvPr id="527" name="フローチャート: 判断 526">
          <a:extLst>
            <a:ext uri="{FF2B5EF4-FFF2-40B4-BE49-F238E27FC236}">
              <a16:creationId xmlns:a16="http://schemas.microsoft.com/office/drawing/2014/main" id="{1436C65F-089A-455A-AB71-182E125E60D1}"/>
            </a:ext>
          </a:extLst>
        </xdr:cNvPr>
        <xdr:cNvSpPr/>
      </xdr:nvSpPr>
      <xdr:spPr>
        <a:xfrm>
          <a:off x="13652500" y="6492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147320</xdr:rowOff>
    </xdr:from>
    <xdr:to>
      <xdr:col>67</xdr:col>
      <xdr:colOff>101600</xdr:colOff>
      <xdr:row>38</xdr:row>
      <xdr:rowOff>77470</xdr:rowOff>
    </xdr:to>
    <xdr:sp macro="" textlink="">
      <xdr:nvSpPr>
        <xdr:cNvPr id="528" name="フローチャート: 判断 527">
          <a:extLst>
            <a:ext uri="{FF2B5EF4-FFF2-40B4-BE49-F238E27FC236}">
              <a16:creationId xmlns:a16="http://schemas.microsoft.com/office/drawing/2014/main" id="{677E01DC-384E-4125-A5AF-5BBC4A3CC701}"/>
            </a:ext>
          </a:extLst>
        </xdr:cNvPr>
        <xdr:cNvSpPr/>
      </xdr:nvSpPr>
      <xdr:spPr>
        <a:xfrm>
          <a:off x="12763500" y="64909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E2A222AE-7C66-49C1-BCB3-A4E071A3D12E}"/>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68E19F24-78B4-486B-9379-AC5A7738DFE5}"/>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2FEC129F-15FF-4A67-ABAD-F2B3D6648435}"/>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69E6A20E-58AF-44C3-A724-57F5B88F6F09}"/>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3991A51A-3BA7-43EE-980C-319EE6503097}"/>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158750</xdr:rowOff>
    </xdr:from>
    <xdr:to>
      <xdr:col>85</xdr:col>
      <xdr:colOff>177800</xdr:colOff>
      <xdr:row>39</xdr:row>
      <xdr:rowOff>88900</xdr:rowOff>
    </xdr:to>
    <xdr:sp macro="" textlink="">
      <xdr:nvSpPr>
        <xdr:cNvPr id="534" name="楕円 533">
          <a:extLst>
            <a:ext uri="{FF2B5EF4-FFF2-40B4-BE49-F238E27FC236}">
              <a16:creationId xmlns:a16="http://schemas.microsoft.com/office/drawing/2014/main" id="{65D6351F-80FD-4D46-A073-FE0EB8E791D9}"/>
            </a:ext>
          </a:extLst>
        </xdr:cNvPr>
        <xdr:cNvSpPr/>
      </xdr:nvSpPr>
      <xdr:spPr>
        <a:xfrm>
          <a:off x="16268700" y="6673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137177</xdr:rowOff>
    </xdr:from>
    <xdr:ext cx="405111" cy="259045"/>
    <xdr:sp macro="" textlink="">
      <xdr:nvSpPr>
        <xdr:cNvPr id="535" name="【一般廃棄物処理施設】&#10;有形固定資産減価償却率該当値テキスト">
          <a:extLst>
            <a:ext uri="{FF2B5EF4-FFF2-40B4-BE49-F238E27FC236}">
              <a16:creationId xmlns:a16="http://schemas.microsoft.com/office/drawing/2014/main" id="{9923B3DB-810F-4166-A00D-454F1CADA04B}"/>
            </a:ext>
          </a:extLst>
        </xdr:cNvPr>
        <xdr:cNvSpPr txBox="1"/>
      </xdr:nvSpPr>
      <xdr:spPr>
        <a:xfrm>
          <a:off x="16357600" y="6652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109220</xdr:rowOff>
    </xdr:from>
    <xdr:to>
      <xdr:col>81</xdr:col>
      <xdr:colOff>101600</xdr:colOff>
      <xdr:row>39</xdr:row>
      <xdr:rowOff>39370</xdr:rowOff>
    </xdr:to>
    <xdr:sp macro="" textlink="">
      <xdr:nvSpPr>
        <xdr:cNvPr id="536" name="楕円 535">
          <a:extLst>
            <a:ext uri="{FF2B5EF4-FFF2-40B4-BE49-F238E27FC236}">
              <a16:creationId xmlns:a16="http://schemas.microsoft.com/office/drawing/2014/main" id="{5315413E-70B5-4326-B1B1-5A8625C1B5C2}"/>
            </a:ext>
          </a:extLst>
        </xdr:cNvPr>
        <xdr:cNvSpPr/>
      </xdr:nvSpPr>
      <xdr:spPr>
        <a:xfrm>
          <a:off x="15430500" y="6624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160020</xdr:rowOff>
    </xdr:from>
    <xdr:to>
      <xdr:col>85</xdr:col>
      <xdr:colOff>127000</xdr:colOff>
      <xdr:row>39</xdr:row>
      <xdr:rowOff>38100</xdr:rowOff>
    </xdr:to>
    <xdr:cxnSp macro="">
      <xdr:nvCxnSpPr>
        <xdr:cNvPr id="537" name="直線コネクタ 536">
          <a:extLst>
            <a:ext uri="{FF2B5EF4-FFF2-40B4-BE49-F238E27FC236}">
              <a16:creationId xmlns:a16="http://schemas.microsoft.com/office/drawing/2014/main" id="{7E0309AD-405B-4763-A2F2-8451D01205F2}"/>
            </a:ext>
          </a:extLst>
        </xdr:cNvPr>
        <xdr:cNvCxnSpPr/>
      </xdr:nvCxnSpPr>
      <xdr:spPr>
        <a:xfrm>
          <a:off x="15481300" y="6675120"/>
          <a:ext cx="8382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59690</xdr:rowOff>
    </xdr:from>
    <xdr:to>
      <xdr:col>76</xdr:col>
      <xdr:colOff>165100</xdr:colOff>
      <xdr:row>38</xdr:row>
      <xdr:rowOff>161290</xdr:rowOff>
    </xdr:to>
    <xdr:sp macro="" textlink="">
      <xdr:nvSpPr>
        <xdr:cNvPr id="538" name="楕円 537">
          <a:extLst>
            <a:ext uri="{FF2B5EF4-FFF2-40B4-BE49-F238E27FC236}">
              <a16:creationId xmlns:a16="http://schemas.microsoft.com/office/drawing/2014/main" id="{4A154DCE-1150-428D-8C28-D53A2CF3A76F}"/>
            </a:ext>
          </a:extLst>
        </xdr:cNvPr>
        <xdr:cNvSpPr/>
      </xdr:nvSpPr>
      <xdr:spPr>
        <a:xfrm>
          <a:off x="14541500" y="6574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110490</xdr:rowOff>
    </xdr:from>
    <xdr:to>
      <xdr:col>81</xdr:col>
      <xdr:colOff>50800</xdr:colOff>
      <xdr:row>38</xdr:row>
      <xdr:rowOff>160020</xdr:rowOff>
    </xdr:to>
    <xdr:cxnSp macro="">
      <xdr:nvCxnSpPr>
        <xdr:cNvPr id="539" name="直線コネクタ 538">
          <a:extLst>
            <a:ext uri="{FF2B5EF4-FFF2-40B4-BE49-F238E27FC236}">
              <a16:creationId xmlns:a16="http://schemas.microsoft.com/office/drawing/2014/main" id="{AA544376-7139-48DA-971F-EA0B29762E3A}"/>
            </a:ext>
          </a:extLst>
        </xdr:cNvPr>
        <xdr:cNvCxnSpPr/>
      </xdr:nvCxnSpPr>
      <xdr:spPr>
        <a:xfrm>
          <a:off x="14592300" y="6625590"/>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13970</xdr:rowOff>
    </xdr:from>
    <xdr:to>
      <xdr:col>72</xdr:col>
      <xdr:colOff>38100</xdr:colOff>
      <xdr:row>38</xdr:row>
      <xdr:rowOff>115570</xdr:rowOff>
    </xdr:to>
    <xdr:sp macro="" textlink="">
      <xdr:nvSpPr>
        <xdr:cNvPr id="540" name="楕円 539">
          <a:extLst>
            <a:ext uri="{FF2B5EF4-FFF2-40B4-BE49-F238E27FC236}">
              <a16:creationId xmlns:a16="http://schemas.microsoft.com/office/drawing/2014/main" id="{CC341599-B06A-42C2-9347-0C2A3BB14CA5}"/>
            </a:ext>
          </a:extLst>
        </xdr:cNvPr>
        <xdr:cNvSpPr/>
      </xdr:nvSpPr>
      <xdr:spPr>
        <a:xfrm>
          <a:off x="13652500" y="6529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38</xdr:row>
      <xdr:rowOff>64770</xdr:rowOff>
    </xdr:from>
    <xdr:to>
      <xdr:col>76</xdr:col>
      <xdr:colOff>114300</xdr:colOff>
      <xdr:row>38</xdr:row>
      <xdr:rowOff>110490</xdr:rowOff>
    </xdr:to>
    <xdr:cxnSp macro="">
      <xdr:nvCxnSpPr>
        <xdr:cNvPr id="541" name="直線コネクタ 540">
          <a:extLst>
            <a:ext uri="{FF2B5EF4-FFF2-40B4-BE49-F238E27FC236}">
              <a16:creationId xmlns:a16="http://schemas.microsoft.com/office/drawing/2014/main" id="{1AF17E66-D2E0-490D-9883-95EFEB3FF4CC}"/>
            </a:ext>
          </a:extLst>
        </xdr:cNvPr>
        <xdr:cNvCxnSpPr/>
      </xdr:nvCxnSpPr>
      <xdr:spPr>
        <a:xfrm>
          <a:off x="13703300" y="657987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135890</xdr:rowOff>
    </xdr:from>
    <xdr:to>
      <xdr:col>67</xdr:col>
      <xdr:colOff>101600</xdr:colOff>
      <xdr:row>38</xdr:row>
      <xdr:rowOff>66040</xdr:rowOff>
    </xdr:to>
    <xdr:sp macro="" textlink="">
      <xdr:nvSpPr>
        <xdr:cNvPr id="542" name="楕円 541">
          <a:extLst>
            <a:ext uri="{FF2B5EF4-FFF2-40B4-BE49-F238E27FC236}">
              <a16:creationId xmlns:a16="http://schemas.microsoft.com/office/drawing/2014/main" id="{0B743AB5-E723-4CC6-9FB1-1FBF95422E95}"/>
            </a:ext>
          </a:extLst>
        </xdr:cNvPr>
        <xdr:cNvSpPr/>
      </xdr:nvSpPr>
      <xdr:spPr>
        <a:xfrm>
          <a:off x="12763500" y="6479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38</xdr:row>
      <xdr:rowOff>15240</xdr:rowOff>
    </xdr:from>
    <xdr:to>
      <xdr:col>71</xdr:col>
      <xdr:colOff>177800</xdr:colOff>
      <xdr:row>38</xdr:row>
      <xdr:rowOff>64770</xdr:rowOff>
    </xdr:to>
    <xdr:cxnSp macro="">
      <xdr:nvCxnSpPr>
        <xdr:cNvPr id="543" name="直線コネクタ 542">
          <a:extLst>
            <a:ext uri="{FF2B5EF4-FFF2-40B4-BE49-F238E27FC236}">
              <a16:creationId xmlns:a16="http://schemas.microsoft.com/office/drawing/2014/main" id="{FE97E2E5-F5D4-47C8-ADC3-997F7CE19DA2}"/>
            </a:ext>
          </a:extLst>
        </xdr:cNvPr>
        <xdr:cNvCxnSpPr/>
      </xdr:nvCxnSpPr>
      <xdr:spPr>
        <a:xfrm>
          <a:off x="12814300" y="6530340"/>
          <a:ext cx="889000" cy="495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147337</xdr:rowOff>
    </xdr:from>
    <xdr:ext cx="405111" cy="259045"/>
    <xdr:sp macro="" textlink="">
      <xdr:nvSpPr>
        <xdr:cNvPr id="544" name="n_1aveValue【一般廃棄物処理施設】&#10;有形固定資産減価償却率">
          <a:extLst>
            <a:ext uri="{FF2B5EF4-FFF2-40B4-BE49-F238E27FC236}">
              <a16:creationId xmlns:a16="http://schemas.microsoft.com/office/drawing/2014/main" id="{C8BE12D2-C6C2-4EB6-9C01-5921131064C1}"/>
            </a:ext>
          </a:extLst>
        </xdr:cNvPr>
        <xdr:cNvSpPr txBox="1"/>
      </xdr:nvSpPr>
      <xdr:spPr>
        <a:xfrm>
          <a:off x="15266044" y="63195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103522</xdr:rowOff>
    </xdr:from>
    <xdr:ext cx="405111" cy="259045"/>
    <xdr:sp macro="" textlink="">
      <xdr:nvSpPr>
        <xdr:cNvPr id="545" name="n_2aveValue【一般廃棄物処理施設】&#10;有形固定資産減価償却率">
          <a:extLst>
            <a:ext uri="{FF2B5EF4-FFF2-40B4-BE49-F238E27FC236}">
              <a16:creationId xmlns:a16="http://schemas.microsoft.com/office/drawing/2014/main" id="{44E9A9F4-7BB5-4172-8A75-41306A6505E1}"/>
            </a:ext>
          </a:extLst>
        </xdr:cNvPr>
        <xdr:cNvSpPr txBox="1"/>
      </xdr:nvSpPr>
      <xdr:spPr>
        <a:xfrm>
          <a:off x="14389744" y="6275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95902</xdr:rowOff>
    </xdr:from>
    <xdr:ext cx="405111" cy="259045"/>
    <xdr:sp macro="" textlink="">
      <xdr:nvSpPr>
        <xdr:cNvPr id="546" name="n_3aveValue【一般廃棄物処理施設】&#10;有形固定資産減価償却率">
          <a:extLst>
            <a:ext uri="{FF2B5EF4-FFF2-40B4-BE49-F238E27FC236}">
              <a16:creationId xmlns:a16="http://schemas.microsoft.com/office/drawing/2014/main" id="{9AA25789-0CB0-4C7A-B8B9-426A0F824ABD}"/>
            </a:ext>
          </a:extLst>
        </xdr:cNvPr>
        <xdr:cNvSpPr txBox="1"/>
      </xdr:nvSpPr>
      <xdr:spPr>
        <a:xfrm>
          <a:off x="13500744" y="6268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68597</xdr:rowOff>
    </xdr:from>
    <xdr:ext cx="405111" cy="259045"/>
    <xdr:sp macro="" textlink="">
      <xdr:nvSpPr>
        <xdr:cNvPr id="547" name="n_4aveValue【一般廃棄物処理施設】&#10;有形固定資産減価償却率">
          <a:extLst>
            <a:ext uri="{FF2B5EF4-FFF2-40B4-BE49-F238E27FC236}">
              <a16:creationId xmlns:a16="http://schemas.microsoft.com/office/drawing/2014/main" id="{BB062B60-193F-41FB-9B83-856D2F9C2607}"/>
            </a:ext>
          </a:extLst>
        </xdr:cNvPr>
        <xdr:cNvSpPr txBox="1"/>
      </xdr:nvSpPr>
      <xdr:spPr>
        <a:xfrm>
          <a:off x="12611744" y="6583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30497</xdr:rowOff>
    </xdr:from>
    <xdr:ext cx="405111" cy="259045"/>
    <xdr:sp macro="" textlink="">
      <xdr:nvSpPr>
        <xdr:cNvPr id="548" name="n_1mainValue【一般廃棄物処理施設】&#10;有形固定資産減価償却率">
          <a:extLst>
            <a:ext uri="{FF2B5EF4-FFF2-40B4-BE49-F238E27FC236}">
              <a16:creationId xmlns:a16="http://schemas.microsoft.com/office/drawing/2014/main" id="{AE5DCD75-BCD1-43B2-A148-EF3C6430990F}"/>
            </a:ext>
          </a:extLst>
        </xdr:cNvPr>
        <xdr:cNvSpPr txBox="1"/>
      </xdr:nvSpPr>
      <xdr:spPr>
        <a:xfrm>
          <a:off x="15266044" y="6717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152417</xdr:rowOff>
    </xdr:from>
    <xdr:ext cx="405111" cy="259045"/>
    <xdr:sp macro="" textlink="">
      <xdr:nvSpPr>
        <xdr:cNvPr id="549" name="n_2mainValue【一般廃棄物処理施設】&#10;有形固定資産減価償却率">
          <a:extLst>
            <a:ext uri="{FF2B5EF4-FFF2-40B4-BE49-F238E27FC236}">
              <a16:creationId xmlns:a16="http://schemas.microsoft.com/office/drawing/2014/main" id="{C52921EF-543E-4712-827B-83F30F2AD32C}"/>
            </a:ext>
          </a:extLst>
        </xdr:cNvPr>
        <xdr:cNvSpPr txBox="1"/>
      </xdr:nvSpPr>
      <xdr:spPr>
        <a:xfrm>
          <a:off x="14389744" y="6667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106697</xdr:rowOff>
    </xdr:from>
    <xdr:ext cx="405111" cy="259045"/>
    <xdr:sp macro="" textlink="">
      <xdr:nvSpPr>
        <xdr:cNvPr id="550" name="n_3mainValue【一般廃棄物処理施設】&#10;有形固定資産減価償却率">
          <a:extLst>
            <a:ext uri="{FF2B5EF4-FFF2-40B4-BE49-F238E27FC236}">
              <a16:creationId xmlns:a16="http://schemas.microsoft.com/office/drawing/2014/main" id="{EF6D3084-E190-4CA7-BE54-0047D08839CD}"/>
            </a:ext>
          </a:extLst>
        </xdr:cNvPr>
        <xdr:cNvSpPr txBox="1"/>
      </xdr:nvSpPr>
      <xdr:spPr>
        <a:xfrm>
          <a:off x="13500744" y="6621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82567</xdr:rowOff>
    </xdr:from>
    <xdr:ext cx="405111" cy="259045"/>
    <xdr:sp macro="" textlink="">
      <xdr:nvSpPr>
        <xdr:cNvPr id="551" name="n_4mainValue【一般廃棄物処理施設】&#10;有形固定資産減価償却率">
          <a:extLst>
            <a:ext uri="{FF2B5EF4-FFF2-40B4-BE49-F238E27FC236}">
              <a16:creationId xmlns:a16="http://schemas.microsoft.com/office/drawing/2014/main" id="{73912DFA-36CC-401C-8CD3-4D51A9530C4E}"/>
            </a:ext>
          </a:extLst>
        </xdr:cNvPr>
        <xdr:cNvSpPr txBox="1"/>
      </xdr:nvSpPr>
      <xdr:spPr>
        <a:xfrm>
          <a:off x="12611744" y="6254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2" name="正方形/長方形 551">
          <a:extLst>
            <a:ext uri="{FF2B5EF4-FFF2-40B4-BE49-F238E27FC236}">
              <a16:creationId xmlns:a16="http://schemas.microsoft.com/office/drawing/2014/main" id="{09D05F8A-5B78-4705-8A27-8D5C0EBD66D2}"/>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3" name="正方形/長方形 552">
          <a:extLst>
            <a:ext uri="{FF2B5EF4-FFF2-40B4-BE49-F238E27FC236}">
              <a16:creationId xmlns:a16="http://schemas.microsoft.com/office/drawing/2014/main" id="{2B91CCE5-52D2-4A21-9038-2CF240A9400D}"/>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4" name="正方形/長方形 553">
          <a:extLst>
            <a:ext uri="{FF2B5EF4-FFF2-40B4-BE49-F238E27FC236}">
              <a16:creationId xmlns:a16="http://schemas.microsoft.com/office/drawing/2014/main" id="{7AF9888F-B130-4168-8506-5733887C26F2}"/>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5" name="正方形/長方形 554">
          <a:extLst>
            <a:ext uri="{FF2B5EF4-FFF2-40B4-BE49-F238E27FC236}">
              <a16:creationId xmlns:a16="http://schemas.microsoft.com/office/drawing/2014/main" id="{6EDC0B0A-9369-491A-8CF8-44D25CE4BE82}"/>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6" name="正方形/長方形 555">
          <a:extLst>
            <a:ext uri="{FF2B5EF4-FFF2-40B4-BE49-F238E27FC236}">
              <a16:creationId xmlns:a16="http://schemas.microsoft.com/office/drawing/2014/main" id="{1E0CD993-A4A4-4B88-8BC4-435E45C6DDEB}"/>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7" name="正方形/長方形 556">
          <a:extLst>
            <a:ext uri="{FF2B5EF4-FFF2-40B4-BE49-F238E27FC236}">
              <a16:creationId xmlns:a16="http://schemas.microsoft.com/office/drawing/2014/main" id="{400C7B6F-C23A-41D7-B709-63C227056F3B}"/>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8" name="正方形/長方形 557">
          <a:extLst>
            <a:ext uri="{FF2B5EF4-FFF2-40B4-BE49-F238E27FC236}">
              <a16:creationId xmlns:a16="http://schemas.microsoft.com/office/drawing/2014/main" id="{660083B6-4A28-498A-B2BA-523AD905D4F2}"/>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72,705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9" name="正方形/長方形 558">
          <a:extLst>
            <a:ext uri="{FF2B5EF4-FFF2-40B4-BE49-F238E27FC236}">
              <a16:creationId xmlns:a16="http://schemas.microsoft.com/office/drawing/2014/main" id="{B2296088-0999-4575-A332-627065AA9F3D}"/>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0" name="テキスト ボックス 559">
          <a:extLst>
            <a:ext uri="{FF2B5EF4-FFF2-40B4-BE49-F238E27FC236}">
              <a16:creationId xmlns:a16="http://schemas.microsoft.com/office/drawing/2014/main" id="{29F9B492-D913-4FE0-8A0A-44FFC8FBCFC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1" name="直線コネクタ 560">
          <a:extLst>
            <a:ext uri="{FF2B5EF4-FFF2-40B4-BE49-F238E27FC236}">
              <a16:creationId xmlns:a16="http://schemas.microsoft.com/office/drawing/2014/main" id="{AA09F414-0C1E-4236-9BAE-A6B36CEEBBF5}"/>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62" name="直線コネクタ 561">
          <a:extLst>
            <a:ext uri="{FF2B5EF4-FFF2-40B4-BE49-F238E27FC236}">
              <a16:creationId xmlns:a16="http://schemas.microsoft.com/office/drawing/2014/main" id="{5369B730-0BAB-463F-8F09-7BDFC781BC67}"/>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563" name="テキスト ボックス 562">
          <a:extLst>
            <a:ext uri="{FF2B5EF4-FFF2-40B4-BE49-F238E27FC236}">
              <a16:creationId xmlns:a16="http://schemas.microsoft.com/office/drawing/2014/main" id="{3C576F90-0AB0-4EE1-B31E-29D21CF0E137}"/>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4" name="直線コネクタ 563">
          <a:extLst>
            <a:ext uri="{FF2B5EF4-FFF2-40B4-BE49-F238E27FC236}">
              <a16:creationId xmlns:a16="http://schemas.microsoft.com/office/drawing/2014/main" id="{DBD5C772-C4FD-4ADD-A294-52D915A9A7A0}"/>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565" name="テキスト ボックス 564">
          <a:extLst>
            <a:ext uri="{FF2B5EF4-FFF2-40B4-BE49-F238E27FC236}">
              <a16:creationId xmlns:a16="http://schemas.microsoft.com/office/drawing/2014/main" id="{48484440-F45B-47D2-A51D-6E08F49B4804}"/>
            </a:ext>
          </a:extLst>
        </xdr:cNvPr>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6" name="直線コネクタ 565">
          <a:extLst>
            <a:ext uri="{FF2B5EF4-FFF2-40B4-BE49-F238E27FC236}">
              <a16:creationId xmlns:a16="http://schemas.microsoft.com/office/drawing/2014/main" id="{2380C598-A1D5-4CC1-A77D-B47472CC7C2E}"/>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567" name="テキスト ボックス 566">
          <a:extLst>
            <a:ext uri="{FF2B5EF4-FFF2-40B4-BE49-F238E27FC236}">
              <a16:creationId xmlns:a16="http://schemas.microsoft.com/office/drawing/2014/main" id="{E3CF47DD-3845-4F04-B627-EA9EF7421632}"/>
            </a:ext>
          </a:extLst>
        </xdr:cNvPr>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8" name="直線コネクタ 567">
          <a:extLst>
            <a:ext uri="{FF2B5EF4-FFF2-40B4-BE49-F238E27FC236}">
              <a16:creationId xmlns:a16="http://schemas.microsoft.com/office/drawing/2014/main" id="{8BD12352-5C5A-4C71-AD0F-9CCC8FF580E7}"/>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569" name="テキスト ボックス 568">
          <a:extLst>
            <a:ext uri="{FF2B5EF4-FFF2-40B4-BE49-F238E27FC236}">
              <a16:creationId xmlns:a16="http://schemas.microsoft.com/office/drawing/2014/main" id="{9F92063A-F249-4D68-8104-03576F642332}"/>
            </a:ext>
          </a:extLst>
        </xdr:cNvPr>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0" name="直線コネクタ 569">
          <a:extLst>
            <a:ext uri="{FF2B5EF4-FFF2-40B4-BE49-F238E27FC236}">
              <a16:creationId xmlns:a16="http://schemas.microsoft.com/office/drawing/2014/main" id="{2876A9FB-7EF5-45BF-BFFC-BADB82C6F879}"/>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1" name="テキスト ボックス 570">
          <a:extLst>
            <a:ext uri="{FF2B5EF4-FFF2-40B4-BE49-F238E27FC236}">
              <a16:creationId xmlns:a16="http://schemas.microsoft.com/office/drawing/2014/main" id="{C8BC80A7-96C3-474C-AE3A-0560CD52E876}"/>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2" name="【一般廃棄物処理施設】&#10;一人当たり有形固定資産（償却資産）額グラフ枠">
          <a:extLst>
            <a:ext uri="{FF2B5EF4-FFF2-40B4-BE49-F238E27FC236}">
              <a16:creationId xmlns:a16="http://schemas.microsoft.com/office/drawing/2014/main" id="{1C61EE39-E31D-4C04-B3EA-D8782999763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161559</xdr:rowOff>
    </xdr:from>
    <xdr:to>
      <xdr:col>116</xdr:col>
      <xdr:colOff>62864</xdr:colOff>
      <xdr:row>41</xdr:row>
      <xdr:rowOff>132115</xdr:rowOff>
    </xdr:to>
    <xdr:cxnSp macro="">
      <xdr:nvCxnSpPr>
        <xdr:cNvPr id="573" name="直線コネクタ 572">
          <a:extLst>
            <a:ext uri="{FF2B5EF4-FFF2-40B4-BE49-F238E27FC236}">
              <a16:creationId xmlns:a16="http://schemas.microsoft.com/office/drawing/2014/main" id="{36777044-38C5-4DB8-AF1F-454DD15DD9B6}"/>
            </a:ext>
          </a:extLst>
        </xdr:cNvPr>
        <xdr:cNvCxnSpPr/>
      </xdr:nvCxnSpPr>
      <xdr:spPr>
        <a:xfrm flipV="1">
          <a:off x="22160864" y="5819409"/>
          <a:ext cx="0" cy="13421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135942</xdr:rowOff>
    </xdr:from>
    <xdr:ext cx="378565" cy="259045"/>
    <xdr:sp macro="" textlink="">
      <xdr:nvSpPr>
        <xdr:cNvPr id="574" name="【一般廃棄物処理施設】&#10;一人当たり有形固定資産（償却資産）額最小値テキスト">
          <a:extLst>
            <a:ext uri="{FF2B5EF4-FFF2-40B4-BE49-F238E27FC236}">
              <a16:creationId xmlns:a16="http://schemas.microsoft.com/office/drawing/2014/main" id="{73B7D528-978D-4A00-9B7E-C98933CB03F7}"/>
            </a:ext>
          </a:extLst>
        </xdr:cNvPr>
        <xdr:cNvSpPr txBox="1"/>
      </xdr:nvSpPr>
      <xdr:spPr>
        <a:xfrm>
          <a:off x="22199600" y="71653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132115</xdr:rowOff>
    </xdr:from>
    <xdr:to>
      <xdr:col>116</xdr:col>
      <xdr:colOff>152400</xdr:colOff>
      <xdr:row>41</xdr:row>
      <xdr:rowOff>132115</xdr:rowOff>
    </xdr:to>
    <xdr:cxnSp macro="">
      <xdr:nvCxnSpPr>
        <xdr:cNvPr id="575" name="直線コネクタ 574">
          <a:extLst>
            <a:ext uri="{FF2B5EF4-FFF2-40B4-BE49-F238E27FC236}">
              <a16:creationId xmlns:a16="http://schemas.microsoft.com/office/drawing/2014/main" id="{747E0173-5589-4B2E-A4F8-83CF24EC8540}"/>
            </a:ext>
          </a:extLst>
        </xdr:cNvPr>
        <xdr:cNvCxnSpPr/>
      </xdr:nvCxnSpPr>
      <xdr:spPr>
        <a:xfrm>
          <a:off x="22072600" y="71615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108236</xdr:rowOff>
    </xdr:from>
    <xdr:ext cx="599010" cy="259045"/>
    <xdr:sp macro="" textlink="">
      <xdr:nvSpPr>
        <xdr:cNvPr id="576" name="【一般廃棄物処理施設】&#10;一人当たり有形固定資産（償却資産）額最大値テキスト">
          <a:extLst>
            <a:ext uri="{FF2B5EF4-FFF2-40B4-BE49-F238E27FC236}">
              <a16:creationId xmlns:a16="http://schemas.microsoft.com/office/drawing/2014/main" id="{3684F1FD-ECFB-4995-BBE6-8C851DFBB434}"/>
            </a:ext>
          </a:extLst>
        </xdr:cNvPr>
        <xdr:cNvSpPr txBox="1"/>
      </xdr:nvSpPr>
      <xdr:spPr>
        <a:xfrm>
          <a:off x="22199600" y="55946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293,830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161559</xdr:rowOff>
    </xdr:from>
    <xdr:to>
      <xdr:col>116</xdr:col>
      <xdr:colOff>152400</xdr:colOff>
      <xdr:row>33</xdr:row>
      <xdr:rowOff>161559</xdr:rowOff>
    </xdr:to>
    <xdr:cxnSp macro="">
      <xdr:nvCxnSpPr>
        <xdr:cNvPr id="577" name="直線コネクタ 576">
          <a:extLst>
            <a:ext uri="{FF2B5EF4-FFF2-40B4-BE49-F238E27FC236}">
              <a16:creationId xmlns:a16="http://schemas.microsoft.com/office/drawing/2014/main" id="{A0A51467-ED5D-48B3-ACD2-5DAE4EEFD6A6}"/>
            </a:ext>
          </a:extLst>
        </xdr:cNvPr>
        <xdr:cNvCxnSpPr/>
      </xdr:nvCxnSpPr>
      <xdr:spPr>
        <a:xfrm>
          <a:off x="22072600" y="58194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10817</xdr:rowOff>
    </xdr:from>
    <xdr:ext cx="534377" cy="259045"/>
    <xdr:sp macro="" textlink="">
      <xdr:nvSpPr>
        <xdr:cNvPr id="578" name="【一般廃棄物処理施設】&#10;一人当たり有形固定資産（償却資産）額平均値テキスト">
          <a:extLst>
            <a:ext uri="{FF2B5EF4-FFF2-40B4-BE49-F238E27FC236}">
              <a16:creationId xmlns:a16="http://schemas.microsoft.com/office/drawing/2014/main" id="{FAB7407D-5841-4CAC-9998-04D68F5F6F8F}"/>
            </a:ext>
          </a:extLst>
        </xdr:cNvPr>
        <xdr:cNvSpPr txBox="1"/>
      </xdr:nvSpPr>
      <xdr:spPr>
        <a:xfrm>
          <a:off x="22199600" y="66973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32390</xdr:rowOff>
    </xdr:from>
    <xdr:to>
      <xdr:col>116</xdr:col>
      <xdr:colOff>114300</xdr:colOff>
      <xdr:row>39</xdr:row>
      <xdr:rowOff>133990</xdr:rowOff>
    </xdr:to>
    <xdr:sp macro="" textlink="">
      <xdr:nvSpPr>
        <xdr:cNvPr id="579" name="フローチャート: 判断 578">
          <a:extLst>
            <a:ext uri="{FF2B5EF4-FFF2-40B4-BE49-F238E27FC236}">
              <a16:creationId xmlns:a16="http://schemas.microsoft.com/office/drawing/2014/main" id="{A34048EA-082A-4539-B412-66A781ED929A}"/>
            </a:ext>
          </a:extLst>
        </xdr:cNvPr>
        <xdr:cNvSpPr/>
      </xdr:nvSpPr>
      <xdr:spPr>
        <a:xfrm>
          <a:off x="22110700" y="6718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30937</xdr:rowOff>
    </xdr:from>
    <xdr:to>
      <xdr:col>112</xdr:col>
      <xdr:colOff>38100</xdr:colOff>
      <xdr:row>39</xdr:row>
      <xdr:rowOff>132537</xdr:rowOff>
    </xdr:to>
    <xdr:sp macro="" textlink="">
      <xdr:nvSpPr>
        <xdr:cNvPr id="580" name="フローチャート: 判断 579">
          <a:extLst>
            <a:ext uri="{FF2B5EF4-FFF2-40B4-BE49-F238E27FC236}">
              <a16:creationId xmlns:a16="http://schemas.microsoft.com/office/drawing/2014/main" id="{A0CD0799-2334-4ABB-8464-41B1F5352D1D}"/>
            </a:ext>
          </a:extLst>
        </xdr:cNvPr>
        <xdr:cNvSpPr/>
      </xdr:nvSpPr>
      <xdr:spPr>
        <a:xfrm>
          <a:off x="21272500" y="6717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46038</xdr:rowOff>
    </xdr:from>
    <xdr:to>
      <xdr:col>107</xdr:col>
      <xdr:colOff>101600</xdr:colOff>
      <xdr:row>39</xdr:row>
      <xdr:rowOff>147638</xdr:rowOff>
    </xdr:to>
    <xdr:sp macro="" textlink="">
      <xdr:nvSpPr>
        <xdr:cNvPr id="581" name="フローチャート: 判断 580">
          <a:extLst>
            <a:ext uri="{FF2B5EF4-FFF2-40B4-BE49-F238E27FC236}">
              <a16:creationId xmlns:a16="http://schemas.microsoft.com/office/drawing/2014/main" id="{808DBB6A-4EB1-445C-A651-0318D01709B1}"/>
            </a:ext>
          </a:extLst>
        </xdr:cNvPr>
        <xdr:cNvSpPr/>
      </xdr:nvSpPr>
      <xdr:spPr>
        <a:xfrm>
          <a:off x="20383500" y="6732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54761</xdr:rowOff>
    </xdr:from>
    <xdr:to>
      <xdr:col>102</xdr:col>
      <xdr:colOff>165100</xdr:colOff>
      <xdr:row>39</xdr:row>
      <xdr:rowOff>156361</xdr:rowOff>
    </xdr:to>
    <xdr:sp macro="" textlink="">
      <xdr:nvSpPr>
        <xdr:cNvPr id="582" name="フローチャート: 判断 581">
          <a:extLst>
            <a:ext uri="{FF2B5EF4-FFF2-40B4-BE49-F238E27FC236}">
              <a16:creationId xmlns:a16="http://schemas.microsoft.com/office/drawing/2014/main" id="{F2640A7C-A356-434B-B33A-B2842DA2E908}"/>
            </a:ext>
          </a:extLst>
        </xdr:cNvPr>
        <xdr:cNvSpPr/>
      </xdr:nvSpPr>
      <xdr:spPr>
        <a:xfrm>
          <a:off x="19494500" y="6741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33945</xdr:rowOff>
    </xdr:from>
    <xdr:to>
      <xdr:col>98</xdr:col>
      <xdr:colOff>38100</xdr:colOff>
      <xdr:row>39</xdr:row>
      <xdr:rowOff>135545</xdr:rowOff>
    </xdr:to>
    <xdr:sp macro="" textlink="">
      <xdr:nvSpPr>
        <xdr:cNvPr id="583" name="フローチャート: 判断 582">
          <a:extLst>
            <a:ext uri="{FF2B5EF4-FFF2-40B4-BE49-F238E27FC236}">
              <a16:creationId xmlns:a16="http://schemas.microsoft.com/office/drawing/2014/main" id="{CEE2BEA6-4D3F-4796-8C80-9AC95A3BAB1E}"/>
            </a:ext>
          </a:extLst>
        </xdr:cNvPr>
        <xdr:cNvSpPr/>
      </xdr:nvSpPr>
      <xdr:spPr>
        <a:xfrm>
          <a:off x="18605500" y="6720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F9B60D9F-30C8-455E-8F15-FC668A72EF62}"/>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93188CCC-5A39-4343-B8C8-399E138D2CD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78B313C6-5BBD-45F5-8402-C0976D25AB18}"/>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98CCE3D0-AEE2-4A33-8B88-D4631EB7BC0E}"/>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B6A7A1D1-D5B5-4257-884E-046C3BC5930C}"/>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162231</xdr:rowOff>
    </xdr:from>
    <xdr:to>
      <xdr:col>116</xdr:col>
      <xdr:colOff>114300</xdr:colOff>
      <xdr:row>37</xdr:row>
      <xdr:rowOff>92381</xdr:rowOff>
    </xdr:to>
    <xdr:sp macro="" textlink="">
      <xdr:nvSpPr>
        <xdr:cNvPr id="589" name="楕円 588">
          <a:extLst>
            <a:ext uri="{FF2B5EF4-FFF2-40B4-BE49-F238E27FC236}">
              <a16:creationId xmlns:a16="http://schemas.microsoft.com/office/drawing/2014/main" id="{AB140C58-F6C0-4BB6-B2BD-8006E97E3A34}"/>
            </a:ext>
          </a:extLst>
        </xdr:cNvPr>
        <xdr:cNvSpPr/>
      </xdr:nvSpPr>
      <xdr:spPr>
        <a:xfrm>
          <a:off x="22110700" y="6334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36</xdr:row>
      <xdr:rowOff>13658</xdr:rowOff>
    </xdr:from>
    <xdr:ext cx="599010" cy="259045"/>
    <xdr:sp macro="" textlink="">
      <xdr:nvSpPr>
        <xdr:cNvPr id="590" name="【一般廃棄物処理施設】&#10;一人当たり有形固定資産（償却資産）額該当値テキスト">
          <a:extLst>
            <a:ext uri="{FF2B5EF4-FFF2-40B4-BE49-F238E27FC236}">
              <a16:creationId xmlns:a16="http://schemas.microsoft.com/office/drawing/2014/main" id="{D7FC2E3D-B480-473E-A17A-3982430A86A9}"/>
            </a:ext>
          </a:extLst>
        </xdr:cNvPr>
        <xdr:cNvSpPr txBox="1"/>
      </xdr:nvSpPr>
      <xdr:spPr>
        <a:xfrm>
          <a:off x="22199600" y="61858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36</xdr:row>
      <xdr:rowOff>165633</xdr:rowOff>
    </xdr:from>
    <xdr:to>
      <xdr:col>112</xdr:col>
      <xdr:colOff>38100</xdr:colOff>
      <xdr:row>37</xdr:row>
      <xdr:rowOff>95783</xdr:rowOff>
    </xdr:to>
    <xdr:sp macro="" textlink="">
      <xdr:nvSpPr>
        <xdr:cNvPr id="591" name="楕円 590">
          <a:extLst>
            <a:ext uri="{FF2B5EF4-FFF2-40B4-BE49-F238E27FC236}">
              <a16:creationId xmlns:a16="http://schemas.microsoft.com/office/drawing/2014/main" id="{8BE0099F-EC0B-48F4-8BC4-69714BD978D1}"/>
            </a:ext>
          </a:extLst>
        </xdr:cNvPr>
        <xdr:cNvSpPr/>
      </xdr:nvSpPr>
      <xdr:spPr>
        <a:xfrm>
          <a:off x="21272500" y="6337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37</xdr:row>
      <xdr:rowOff>41581</xdr:rowOff>
    </xdr:from>
    <xdr:to>
      <xdr:col>116</xdr:col>
      <xdr:colOff>63500</xdr:colOff>
      <xdr:row>37</xdr:row>
      <xdr:rowOff>44983</xdr:rowOff>
    </xdr:to>
    <xdr:cxnSp macro="">
      <xdr:nvCxnSpPr>
        <xdr:cNvPr id="592" name="直線コネクタ 591">
          <a:extLst>
            <a:ext uri="{FF2B5EF4-FFF2-40B4-BE49-F238E27FC236}">
              <a16:creationId xmlns:a16="http://schemas.microsoft.com/office/drawing/2014/main" id="{F7E3CDEA-27DC-46F9-A501-E920420DD079}"/>
            </a:ext>
          </a:extLst>
        </xdr:cNvPr>
        <xdr:cNvCxnSpPr/>
      </xdr:nvCxnSpPr>
      <xdr:spPr>
        <a:xfrm flipV="1">
          <a:off x="21323300" y="6385231"/>
          <a:ext cx="838200" cy="34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168161</xdr:rowOff>
    </xdr:from>
    <xdr:to>
      <xdr:col>107</xdr:col>
      <xdr:colOff>101600</xdr:colOff>
      <xdr:row>37</xdr:row>
      <xdr:rowOff>98311</xdr:rowOff>
    </xdr:to>
    <xdr:sp macro="" textlink="">
      <xdr:nvSpPr>
        <xdr:cNvPr id="593" name="楕円 592">
          <a:extLst>
            <a:ext uri="{FF2B5EF4-FFF2-40B4-BE49-F238E27FC236}">
              <a16:creationId xmlns:a16="http://schemas.microsoft.com/office/drawing/2014/main" id="{FDF40203-51E7-4DCD-9C19-5E9A8EEEA072}"/>
            </a:ext>
          </a:extLst>
        </xdr:cNvPr>
        <xdr:cNvSpPr/>
      </xdr:nvSpPr>
      <xdr:spPr>
        <a:xfrm>
          <a:off x="20383500" y="6340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44983</xdr:rowOff>
    </xdr:from>
    <xdr:to>
      <xdr:col>111</xdr:col>
      <xdr:colOff>177800</xdr:colOff>
      <xdr:row>37</xdr:row>
      <xdr:rowOff>47511</xdr:rowOff>
    </xdr:to>
    <xdr:cxnSp macro="">
      <xdr:nvCxnSpPr>
        <xdr:cNvPr id="594" name="直線コネクタ 593">
          <a:extLst>
            <a:ext uri="{FF2B5EF4-FFF2-40B4-BE49-F238E27FC236}">
              <a16:creationId xmlns:a16="http://schemas.microsoft.com/office/drawing/2014/main" id="{AB052C82-C566-449A-A3B3-66EC78069756}"/>
            </a:ext>
          </a:extLst>
        </xdr:cNvPr>
        <xdr:cNvCxnSpPr/>
      </xdr:nvCxnSpPr>
      <xdr:spPr>
        <a:xfrm flipV="1">
          <a:off x="20434300" y="6388633"/>
          <a:ext cx="889000" cy="25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1749</xdr:rowOff>
    </xdr:from>
    <xdr:to>
      <xdr:col>102</xdr:col>
      <xdr:colOff>165100</xdr:colOff>
      <xdr:row>37</xdr:row>
      <xdr:rowOff>103349</xdr:rowOff>
    </xdr:to>
    <xdr:sp macro="" textlink="">
      <xdr:nvSpPr>
        <xdr:cNvPr id="595" name="楕円 594">
          <a:extLst>
            <a:ext uri="{FF2B5EF4-FFF2-40B4-BE49-F238E27FC236}">
              <a16:creationId xmlns:a16="http://schemas.microsoft.com/office/drawing/2014/main" id="{3221D212-3C02-4605-8E91-5AD3FAFDC22C}"/>
            </a:ext>
          </a:extLst>
        </xdr:cNvPr>
        <xdr:cNvSpPr/>
      </xdr:nvSpPr>
      <xdr:spPr>
        <a:xfrm>
          <a:off x="19494500" y="6345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37</xdr:row>
      <xdr:rowOff>47511</xdr:rowOff>
    </xdr:from>
    <xdr:to>
      <xdr:col>107</xdr:col>
      <xdr:colOff>50800</xdr:colOff>
      <xdr:row>37</xdr:row>
      <xdr:rowOff>52549</xdr:rowOff>
    </xdr:to>
    <xdr:cxnSp macro="">
      <xdr:nvCxnSpPr>
        <xdr:cNvPr id="596" name="直線コネクタ 595">
          <a:extLst>
            <a:ext uri="{FF2B5EF4-FFF2-40B4-BE49-F238E27FC236}">
              <a16:creationId xmlns:a16="http://schemas.microsoft.com/office/drawing/2014/main" id="{3DEEC2F4-BA59-469F-A62B-5932904C7525}"/>
            </a:ext>
          </a:extLst>
        </xdr:cNvPr>
        <xdr:cNvCxnSpPr/>
      </xdr:nvCxnSpPr>
      <xdr:spPr>
        <a:xfrm flipV="1">
          <a:off x="19545300" y="6391161"/>
          <a:ext cx="889000" cy="50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37</xdr:row>
      <xdr:rowOff>2435</xdr:rowOff>
    </xdr:from>
    <xdr:to>
      <xdr:col>98</xdr:col>
      <xdr:colOff>38100</xdr:colOff>
      <xdr:row>37</xdr:row>
      <xdr:rowOff>104035</xdr:rowOff>
    </xdr:to>
    <xdr:sp macro="" textlink="">
      <xdr:nvSpPr>
        <xdr:cNvPr id="597" name="楕円 596">
          <a:extLst>
            <a:ext uri="{FF2B5EF4-FFF2-40B4-BE49-F238E27FC236}">
              <a16:creationId xmlns:a16="http://schemas.microsoft.com/office/drawing/2014/main" id="{67C7F254-2E28-4B2A-9B9D-D44506283A62}"/>
            </a:ext>
          </a:extLst>
        </xdr:cNvPr>
        <xdr:cNvSpPr/>
      </xdr:nvSpPr>
      <xdr:spPr>
        <a:xfrm>
          <a:off x="18605500" y="6346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37</xdr:row>
      <xdr:rowOff>52549</xdr:rowOff>
    </xdr:from>
    <xdr:to>
      <xdr:col>102</xdr:col>
      <xdr:colOff>114300</xdr:colOff>
      <xdr:row>37</xdr:row>
      <xdr:rowOff>53235</xdr:rowOff>
    </xdr:to>
    <xdr:cxnSp macro="">
      <xdr:nvCxnSpPr>
        <xdr:cNvPr id="598" name="直線コネクタ 597">
          <a:extLst>
            <a:ext uri="{FF2B5EF4-FFF2-40B4-BE49-F238E27FC236}">
              <a16:creationId xmlns:a16="http://schemas.microsoft.com/office/drawing/2014/main" id="{A2A9109C-E1B9-43B1-B994-BBA4C2ABDE83}"/>
            </a:ext>
          </a:extLst>
        </xdr:cNvPr>
        <xdr:cNvCxnSpPr/>
      </xdr:nvCxnSpPr>
      <xdr:spPr>
        <a:xfrm flipV="1">
          <a:off x="18656300" y="6396199"/>
          <a:ext cx="889000" cy="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39</xdr:row>
      <xdr:rowOff>123664</xdr:rowOff>
    </xdr:from>
    <xdr:ext cx="534377" cy="259045"/>
    <xdr:sp macro="" textlink="">
      <xdr:nvSpPr>
        <xdr:cNvPr id="599" name="n_1aveValue【一般廃棄物処理施設】&#10;一人当たり有形固定資産（償却資産）額">
          <a:extLst>
            <a:ext uri="{FF2B5EF4-FFF2-40B4-BE49-F238E27FC236}">
              <a16:creationId xmlns:a16="http://schemas.microsoft.com/office/drawing/2014/main" id="{2BC6F045-C541-4396-9593-E09DCE59AC2F}"/>
            </a:ext>
          </a:extLst>
        </xdr:cNvPr>
        <xdr:cNvSpPr txBox="1"/>
      </xdr:nvSpPr>
      <xdr:spPr>
        <a:xfrm>
          <a:off x="21043411" y="6810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39</xdr:row>
      <xdr:rowOff>138765</xdr:rowOff>
    </xdr:from>
    <xdr:ext cx="534377" cy="259045"/>
    <xdr:sp macro="" textlink="">
      <xdr:nvSpPr>
        <xdr:cNvPr id="600" name="n_2aveValue【一般廃棄物処理施設】&#10;一人当たり有形固定資産（償却資産）額">
          <a:extLst>
            <a:ext uri="{FF2B5EF4-FFF2-40B4-BE49-F238E27FC236}">
              <a16:creationId xmlns:a16="http://schemas.microsoft.com/office/drawing/2014/main" id="{93EA418E-8968-4DF0-B096-B0F5B8697E6E}"/>
            </a:ext>
          </a:extLst>
        </xdr:cNvPr>
        <xdr:cNvSpPr txBox="1"/>
      </xdr:nvSpPr>
      <xdr:spPr>
        <a:xfrm>
          <a:off x="20167111" y="6825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39</xdr:row>
      <xdr:rowOff>147488</xdr:rowOff>
    </xdr:from>
    <xdr:ext cx="534377" cy="259045"/>
    <xdr:sp macro="" textlink="">
      <xdr:nvSpPr>
        <xdr:cNvPr id="601" name="n_3aveValue【一般廃棄物処理施設】&#10;一人当たり有形固定資産（償却資産）額">
          <a:extLst>
            <a:ext uri="{FF2B5EF4-FFF2-40B4-BE49-F238E27FC236}">
              <a16:creationId xmlns:a16="http://schemas.microsoft.com/office/drawing/2014/main" id="{74BE6057-4CB3-4AC6-83BA-792BCBBD0E3A}"/>
            </a:ext>
          </a:extLst>
        </xdr:cNvPr>
        <xdr:cNvSpPr txBox="1"/>
      </xdr:nvSpPr>
      <xdr:spPr>
        <a:xfrm>
          <a:off x="19278111" y="68340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39</xdr:row>
      <xdr:rowOff>126672</xdr:rowOff>
    </xdr:from>
    <xdr:ext cx="534377" cy="259045"/>
    <xdr:sp macro="" textlink="">
      <xdr:nvSpPr>
        <xdr:cNvPr id="602" name="n_4aveValue【一般廃棄物処理施設】&#10;一人当たり有形固定資産（償却資産）額">
          <a:extLst>
            <a:ext uri="{FF2B5EF4-FFF2-40B4-BE49-F238E27FC236}">
              <a16:creationId xmlns:a16="http://schemas.microsoft.com/office/drawing/2014/main" id="{EFD8B3A7-ABCB-4DE9-85BC-50133893FB38}"/>
            </a:ext>
          </a:extLst>
        </xdr:cNvPr>
        <xdr:cNvSpPr txBox="1"/>
      </xdr:nvSpPr>
      <xdr:spPr>
        <a:xfrm>
          <a:off x="18389111" y="68132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35</xdr:row>
      <xdr:rowOff>112310</xdr:rowOff>
    </xdr:from>
    <xdr:ext cx="599010" cy="259045"/>
    <xdr:sp macro="" textlink="">
      <xdr:nvSpPr>
        <xdr:cNvPr id="603" name="n_1mainValue【一般廃棄物処理施設】&#10;一人当たり有形固定資産（償却資産）額">
          <a:extLst>
            <a:ext uri="{FF2B5EF4-FFF2-40B4-BE49-F238E27FC236}">
              <a16:creationId xmlns:a16="http://schemas.microsoft.com/office/drawing/2014/main" id="{BD68A482-5788-4A9D-9563-7B3E4823E02B}"/>
            </a:ext>
          </a:extLst>
        </xdr:cNvPr>
        <xdr:cNvSpPr txBox="1"/>
      </xdr:nvSpPr>
      <xdr:spPr>
        <a:xfrm>
          <a:off x="21011095" y="61130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35</xdr:row>
      <xdr:rowOff>114838</xdr:rowOff>
    </xdr:from>
    <xdr:ext cx="599010" cy="259045"/>
    <xdr:sp macro="" textlink="">
      <xdr:nvSpPr>
        <xdr:cNvPr id="604" name="n_2mainValue【一般廃棄物処理施設】&#10;一人当たり有形固定資産（償却資産）額">
          <a:extLst>
            <a:ext uri="{FF2B5EF4-FFF2-40B4-BE49-F238E27FC236}">
              <a16:creationId xmlns:a16="http://schemas.microsoft.com/office/drawing/2014/main" id="{A50D9701-BB84-4FF1-83AD-0E42272824F2}"/>
            </a:ext>
          </a:extLst>
        </xdr:cNvPr>
        <xdr:cNvSpPr txBox="1"/>
      </xdr:nvSpPr>
      <xdr:spPr>
        <a:xfrm>
          <a:off x="20134795" y="61155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168,775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35</xdr:row>
      <xdr:rowOff>119876</xdr:rowOff>
    </xdr:from>
    <xdr:ext cx="599010" cy="259045"/>
    <xdr:sp macro="" textlink="">
      <xdr:nvSpPr>
        <xdr:cNvPr id="605" name="n_3mainValue【一般廃棄物処理施設】&#10;一人当たり有形固定資産（償却資産）額">
          <a:extLst>
            <a:ext uri="{FF2B5EF4-FFF2-40B4-BE49-F238E27FC236}">
              <a16:creationId xmlns:a16="http://schemas.microsoft.com/office/drawing/2014/main" id="{775ED282-6922-49FE-B5C7-54B90648A4BC}"/>
            </a:ext>
          </a:extLst>
        </xdr:cNvPr>
        <xdr:cNvSpPr txBox="1"/>
      </xdr:nvSpPr>
      <xdr:spPr>
        <a:xfrm>
          <a:off x="19245795" y="61206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35</xdr:row>
      <xdr:rowOff>120562</xdr:rowOff>
    </xdr:from>
    <xdr:ext cx="599010" cy="259045"/>
    <xdr:sp macro="" textlink="">
      <xdr:nvSpPr>
        <xdr:cNvPr id="606" name="n_4mainValue【一般廃棄物処理施設】&#10;一人当たり有形固定資産（償却資産）額">
          <a:extLst>
            <a:ext uri="{FF2B5EF4-FFF2-40B4-BE49-F238E27FC236}">
              <a16:creationId xmlns:a16="http://schemas.microsoft.com/office/drawing/2014/main" id="{A9D0E78B-E47F-40B7-92AB-1598C7C812FB}"/>
            </a:ext>
          </a:extLst>
        </xdr:cNvPr>
        <xdr:cNvSpPr txBox="1"/>
      </xdr:nvSpPr>
      <xdr:spPr>
        <a:xfrm>
          <a:off x="18356795" y="61213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7" name="正方形/長方形 606">
          <a:extLst>
            <a:ext uri="{FF2B5EF4-FFF2-40B4-BE49-F238E27FC236}">
              <a16:creationId xmlns:a16="http://schemas.microsoft.com/office/drawing/2014/main" id="{E486A3C0-BF91-4C7C-AC86-C168E9A308F7}"/>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8" name="正方形/長方形 607">
          <a:extLst>
            <a:ext uri="{FF2B5EF4-FFF2-40B4-BE49-F238E27FC236}">
              <a16:creationId xmlns:a16="http://schemas.microsoft.com/office/drawing/2014/main" id="{ACEBA965-54B7-44E7-AD5A-D44B692CD214}"/>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9" name="正方形/長方形 608">
          <a:extLst>
            <a:ext uri="{FF2B5EF4-FFF2-40B4-BE49-F238E27FC236}">
              <a16:creationId xmlns:a16="http://schemas.microsoft.com/office/drawing/2014/main" id="{1BE30587-9583-418E-945B-78DCC646C52B}"/>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0" name="正方形/長方形 609">
          <a:extLst>
            <a:ext uri="{FF2B5EF4-FFF2-40B4-BE49-F238E27FC236}">
              <a16:creationId xmlns:a16="http://schemas.microsoft.com/office/drawing/2014/main" id="{19AB4E59-E5E1-4FEE-A8C5-B3D4544802DC}"/>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1" name="正方形/長方形 610">
          <a:extLst>
            <a:ext uri="{FF2B5EF4-FFF2-40B4-BE49-F238E27FC236}">
              <a16:creationId xmlns:a16="http://schemas.microsoft.com/office/drawing/2014/main" id="{6F6296B5-CD14-47DC-AA2E-954748816766}"/>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2" name="正方形/長方形 611">
          <a:extLst>
            <a:ext uri="{FF2B5EF4-FFF2-40B4-BE49-F238E27FC236}">
              <a16:creationId xmlns:a16="http://schemas.microsoft.com/office/drawing/2014/main" id="{68899DB4-D6AB-4D63-8C23-8DD12F6FE4A1}"/>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3" name="正方形/長方形 612">
          <a:extLst>
            <a:ext uri="{FF2B5EF4-FFF2-40B4-BE49-F238E27FC236}">
              <a16:creationId xmlns:a16="http://schemas.microsoft.com/office/drawing/2014/main" id="{DC2CCA0B-F760-4A0C-A788-542B3AE6421B}"/>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4" name="正方形/長方形 613">
          <a:extLst>
            <a:ext uri="{FF2B5EF4-FFF2-40B4-BE49-F238E27FC236}">
              <a16:creationId xmlns:a16="http://schemas.microsoft.com/office/drawing/2014/main" id="{ECFD502F-8C46-424C-B0E8-1547DDCA1DF3}"/>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5" name="テキスト ボックス 614">
          <a:extLst>
            <a:ext uri="{FF2B5EF4-FFF2-40B4-BE49-F238E27FC236}">
              <a16:creationId xmlns:a16="http://schemas.microsoft.com/office/drawing/2014/main" id="{AAE25ABA-26C3-405F-B047-5B8572B24B5B}"/>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6" name="直線コネクタ 615">
          <a:extLst>
            <a:ext uri="{FF2B5EF4-FFF2-40B4-BE49-F238E27FC236}">
              <a16:creationId xmlns:a16="http://schemas.microsoft.com/office/drawing/2014/main" id="{4FC93CC0-1408-48F7-AABC-A20A84C82DA2}"/>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7" name="テキスト ボックス 616">
          <a:extLst>
            <a:ext uri="{FF2B5EF4-FFF2-40B4-BE49-F238E27FC236}">
              <a16:creationId xmlns:a16="http://schemas.microsoft.com/office/drawing/2014/main" id="{2EE20E0B-C1C7-444C-9798-31F87FF8FF87}"/>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8" name="直線コネクタ 617">
          <a:extLst>
            <a:ext uri="{FF2B5EF4-FFF2-40B4-BE49-F238E27FC236}">
              <a16:creationId xmlns:a16="http://schemas.microsoft.com/office/drawing/2014/main" id="{27AC7B5E-69E1-4489-84EB-81B495AE92F6}"/>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19" name="テキスト ボックス 618">
          <a:extLst>
            <a:ext uri="{FF2B5EF4-FFF2-40B4-BE49-F238E27FC236}">
              <a16:creationId xmlns:a16="http://schemas.microsoft.com/office/drawing/2014/main" id="{CC7109B4-D873-4527-A774-02E4D4896B80}"/>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20" name="直線コネクタ 619">
          <a:extLst>
            <a:ext uri="{FF2B5EF4-FFF2-40B4-BE49-F238E27FC236}">
              <a16:creationId xmlns:a16="http://schemas.microsoft.com/office/drawing/2014/main" id="{3DA39558-F541-421D-98CE-DC61E1F8CA60}"/>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21" name="テキスト ボックス 620">
          <a:extLst>
            <a:ext uri="{FF2B5EF4-FFF2-40B4-BE49-F238E27FC236}">
              <a16:creationId xmlns:a16="http://schemas.microsoft.com/office/drawing/2014/main" id="{D7F1E071-5FF6-4E7B-8826-52CD6D8BE138}"/>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2" name="直線コネクタ 621">
          <a:extLst>
            <a:ext uri="{FF2B5EF4-FFF2-40B4-BE49-F238E27FC236}">
              <a16:creationId xmlns:a16="http://schemas.microsoft.com/office/drawing/2014/main" id="{3CC25902-0AC4-4037-A5CC-808C8B469203}"/>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3" name="テキスト ボックス 622">
          <a:extLst>
            <a:ext uri="{FF2B5EF4-FFF2-40B4-BE49-F238E27FC236}">
              <a16:creationId xmlns:a16="http://schemas.microsoft.com/office/drawing/2014/main" id="{DCF9CC05-4777-447E-B712-4637A6D657C6}"/>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4" name="直線コネクタ 623">
          <a:extLst>
            <a:ext uri="{FF2B5EF4-FFF2-40B4-BE49-F238E27FC236}">
              <a16:creationId xmlns:a16="http://schemas.microsoft.com/office/drawing/2014/main" id="{DA2DE464-AE08-4E8F-87F6-C33180082964}"/>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5" name="テキスト ボックス 624">
          <a:extLst>
            <a:ext uri="{FF2B5EF4-FFF2-40B4-BE49-F238E27FC236}">
              <a16:creationId xmlns:a16="http://schemas.microsoft.com/office/drawing/2014/main" id="{CA9C2A51-ED1D-4930-AE2A-74008F6A1903}"/>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6" name="直線コネクタ 625">
          <a:extLst>
            <a:ext uri="{FF2B5EF4-FFF2-40B4-BE49-F238E27FC236}">
              <a16:creationId xmlns:a16="http://schemas.microsoft.com/office/drawing/2014/main" id="{1DB27ABF-1189-455F-9820-5322D6909912}"/>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7" name="テキスト ボックス 626">
          <a:extLst>
            <a:ext uri="{FF2B5EF4-FFF2-40B4-BE49-F238E27FC236}">
              <a16:creationId xmlns:a16="http://schemas.microsoft.com/office/drawing/2014/main" id="{BFF3C2A5-21BE-4A2E-97E1-A85A6141EE19}"/>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8" name="直線コネクタ 627">
          <a:extLst>
            <a:ext uri="{FF2B5EF4-FFF2-40B4-BE49-F238E27FC236}">
              <a16:creationId xmlns:a16="http://schemas.microsoft.com/office/drawing/2014/main" id="{E97FC3D5-2B59-4879-AB66-C3541D6ABE74}"/>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29" name="テキスト ボックス 628">
          <a:extLst>
            <a:ext uri="{FF2B5EF4-FFF2-40B4-BE49-F238E27FC236}">
              <a16:creationId xmlns:a16="http://schemas.microsoft.com/office/drawing/2014/main" id="{60C2306E-2ACB-4EEF-9506-0D419291E66B}"/>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0" name="【保健センター・保健所】&#10;有形固定資産減価償却率グラフ枠">
          <a:extLst>
            <a:ext uri="{FF2B5EF4-FFF2-40B4-BE49-F238E27FC236}">
              <a16:creationId xmlns:a16="http://schemas.microsoft.com/office/drawing/2014/main" id="{AFE6E4CD-ED72-47B1-B021-F0B9CC9723A1}"/>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19050</xdr:rowOff>
    </xdr:from>
    <xdr:to>
      <xdr:col>85</xdr:col>
      <xdr:colOff>126364</xdr:colOff>
      <xdr:row>63</xdr:row>
      <xdr:rowOff>110490</xdr:rowOff>
    </xdr:to>
    <xdr:cxnSp macro="">
      <xdr:nvCxnSpPr>
        <xdr:cNvPr id="631" name="直線コネクタ 630">
          <a:extLst>
            <a:ext uri="{FF2B5EF4-FFF2-40B4-BE49-F238E27FC236}">
              <a16:creationId xmlns:a16="http://schemas.microsoft.com/office/drawing/2014/main" id="{846BFF70-4351-40CC-B961-4B2400AE8F2E}"/>
            </a:ext>
          </a:extLst>
        </xdr:cNvPr>
        <xdr:cNvCxnSpPr/>
      </xdr:nvCxnSpPr>
      <xdr:spPr>
        <a:xfrm flipV="1">
          <a:off x="16318864" y="9448800"/>
          <a:ext cx="0" cy="14630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114317</xdr:rowOff>
    </xdr:from>
    <xdr:ext cx="405111" cy="259045"/>
    <xdr:sp macro="" textlink="">
      <xdr:nvSpPr>
        <xdr:cNvPr id="632" name="【保健センター・保健所】&#10;有形固定資産減価償却率最小値テキスト">
          <a:extLst>
            <a:ext uri="{FF2B5EF4-FFF2-40B4-BE49-F238E27FC236}">
              <a16:creationId xmlns:a16="http://schemas.microsoft.com/office/drawing/2014/main" id="{4919C6B2-4381-431D-81BF-11B0A2D79DC4}"/>
            </a:ext>
          </a:extLst>
        </xdr:cNvPr>
        <xdr:cNvSpPr txBox="1"/>
      </xdr:nvSpPr>
      <xdr:spPr>
        <a:xfrm>
          <a:off x="16357600" y="10915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110490</xdr:rowOff>
    </xdr:from>
    <xdr:to>
      <xdr:col>86</xdr:col>
      <xdr:colOff>25400</xdr:colOff>
      <xdr:row>63</xdr:row>
      <xdr:rowOff>110490</xdr:rowOff>
    </xdr:to>
    <xdr:cxnSp macro="">
      <xdr:nvCxnSpPr>
        <xdr:cNvPr id="633" name="直線コネクタ 632">
          <a:extLst>
            <a:ext uri="{FF2B5EF4-FFF2-40B4-BE49-F238E27FC236}">
              <a16:creationId xmlns:a16="http://schemas.microsoft.com/office/drawing/2014/main" id="{6C5F53D7-E9DD-4A69-B2D4-7497B3843CB0}"/>
            </a:ext>
          </a:extLst>
        </xdr:cNvPr>
        <xdr:cNvCxnSpPr/>
      </xdr:nvCxnSpPr>
      <xdr:spPr>
        <a:xfrm>
          <a:off x="16230600" y="109118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137177</xdr:rowOff>
    </xdr:from>
    <xdr:ext cx="405111" cy="259045"/>
    <xdr:sp macro="" textlink="">
      <xdr:nvSpPr>
        <xdr:cNvPr id="634" name="【保健センター・保健所】&#10;有形固定資産減価償却率最大値テキスト">
          <a:extLst>
            <a:ext uri="{FF2B5EF4-FFF2-40B4-BE49-F238E27FC236}">
              <a16:creationId xmlns:a16="http://schemas.microsoft.com/office/drawing/2014/main" id="{7CDFADBF-C784-4CC7-9E19-D89F6C6BCF32}"/>
            </a:ext>
          </a:extLst>
        </xdr:cNvPr>
        <xdr:cNvSpPr txBox="1"/>
      </xdr:nvSpPr>
      <xdr:spPr>
        <a:xfrm>
          <a:off x="16357600" y="9224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19050</xdr:rowOff>
    </xdr:from>
    <xdr:to>
      <xdr:col>86</xdr:col>
      <xdr:colOff>25400</xdr:colOff>
      <xdr:row>55</xdr:row>
      <xdr:rowOff>19050</xdr:rowOff>
    </xdr:to>
    <xdr:cxnSp macro="">
      <xdr:nvCxnSpPr>
        <xdr:cNvPr id="635" name="直線コネクタ 634">
          <a:extLst>
            <a:ext uri="{FF2B5EF4-FFF2-40B4-BE49-F238E27FC236}">
              <a16:creationId xmlns:a16="http://schemas.microsoft.com/office/drawing/2014/main" id="{561CC138-DB7C-4ACF-AEE2-60EC4E735E64}"/>
            </a:ext>
          </a:extLst>
        </xdr:cNvPr>
        <xdr:cNvCxnSpPr/>
      </xdr:nvCxnSpPr>
      <xdr:spPr>
        <a:xfrm>
          <a:off x="16230600" y="9448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99712</xdr:rowOff>
    </xdr:from>
    <xdr:ext cx="405111" cy="259045"/>
    <xdr:sp macro="" textlink="">
      <xdr:nvSpPr>
        <xdr:cNvPr id="636" name="【保健センター・保健所】&#10;有形固定資産減価償却率平均値テキスト">
          <a:extLst>
            <a:ext uri="{FF2B5EF4-FFF2-40B4-BE49-F238E27FC236}">
              <a16:creationId xmlns:a16="http://schemas.microsoft.com/office/drawing/2014/main" id="{50FFE624-C307-4E0A-A7CB-F7D69EF6D04F}"/>
            </a:ext>
          </a:extLst>
        </xdr:cNvPr>
        <xdr:cNvSpPr txBox="1"/>
      </xdr:nvSpPr>
      <xdr:spPr>
        <a:xfrm>
          <a:off x="16357600" y="100438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76835</xdr:rowOff>
    </xdr:from>
    <xdr:to>
      <xdr:col>85</xdr:col>
      <xdr:colOff>177800</xdr:colOff>
      <xdr:row>60</xdr:row>
      <xdr:rowOff>6985</xdr:rowOff>
    </xdr:to>
    <xdr:sp macro="" textlink="">
      <xdr:nvSpPr>
        <xdr:cNvPr id="637" name="フローチャート: 判断 636">
          <a:extLst>
            <a:ext uri="{FF2B5EF4-FFF2-40B4-BE49-F238E27FC236}">
              <a16:creationId xmlns:a16="http://schemas.microsoft.com/office/drawing/2014/main" id="{C25442D6-65AA-4052-B9C5-7FAEA81CE4A3}"/>
            </a:ext>
          </a:extLst>
        </xdr:cNvPr>
        <xdr:cNvSpPr/>
      </xdr:nvSpPr>
      <xdr:spPr>
        <a:xfrm>
          <a:off x="16268700" y="10192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31115</xdr:rowOff>
    </xdr:from>
    <xdr:to>
      <xdr:col>81</xdr:col>
      <xdr:colOff>101600</xdr:colOff>
      <xdr:row>59</xdr:row>
      <xdr:rowOff>132715</xdr:rowOff>
    </xdr:to>
    <xdr:sp macro="" textlink="">
      <xdr:nvSpPr>
        <xdr:cNvPr id="638" name="フローチャート: 判断 637">
          <a:extLst>
            <a:ext uri="{FF2B5EF4-FFF2-40B4-BE49-F238E27FC236}">
              <a16:creationId xmlns:a16="http://schemas.microsoft.com/office/drawing/2014/main" id="{CD6E6302-60DC-4132-A0DD-EF2553039EEB}"/>
            </a:ext>
          </a:extLst>
        </xdr:cNvPr>
        <xdr:cNvSpPr/>
      </xdr:nvSpPr>
      <xdr:spPr>
        <a:xfrm>
          <a:off x="15430500" y="10146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170180</xdr:rowOff>
    </xdr:from>
    <xdr:to>
      <xdr:col>76</xdr:col>
      <xdr:colOff>165100</xdr:colOff>
      <xdr:row>59</xdr:row>
      <xdr:rowOff>100330</xdr:rowOff>
    </xdr:to>
    <xdr:sp macro="" textlink="">
      <xdr:nvSpPr>
        <xdr:cNvPr id="639" name="フローチャート: 判断 638">
          <a:extLst>
            <a:ext uri="{FF2B5EF4-FFF2-40B4-BE49-F238E27FC236}">
              <a16:creationId xmlns:a16="http://schemas.microsoft.com/office/drawing/2014/main" id="{CAFF7242-0A3A-4FCC-8C90-C4ADDFC95109}"/>
            </a:ext>
          </a:extLst>
        </xdr:cNvPr>
        <xdr:cNvSpPr/>
      </xdr:nvSpPr>
      <xdr:spPr>
        <a:xfrm>
          <a:off x="14541500" y="10114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147320</xdr:rowOff>
    </xdr:from>
    <xdr:to>
      <xdr:col>72</xdr:col>
      <xdr:colOff>38100</xdr:colOff>
      <xdr:row>59</xdr:row>
      <xdr:rowOff>77470</xdr:rowOff>
    </xdr:to>
    <xdr:sp macro="" textlink="">
      <xdr:nvSpPr>
        <xdr:cNvPr id="640" name="フローチャート: 判断 639">
          <a:extLst>
            <a:ext uri="{FF2B5EF4-FFF2-40B4-BE49-F238E27FC236}">
              <a16:creationId xmlns:a16="http://schemas.microsoft.com/office/drawing/2014/main" id="{850BFC24-2C62-4FB2-83D5-B3E952C2568A}"/>
            </a:ext>
          </a:extLst>
        </xdr:cNvPr>
        <xdr:cNvSpPr/>
      </xdr:nvSpPr>
      <xdr:spPr>
        <a:xfrm>
          <a:off x="13652500" y="10091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118745</xdr:rowOff>
    </xdr:from>
    <xdr:to>
      <xdr:col>67</xdr:col>
      <xdr:colOff>101600</xdr:colOff>
      <xdr:row>59</xdr:row>
      <xdr:rowOff>48895</xdr:rowOff>
    </xdr:to>
    <xdr:sp macro="" textlink="">
      <xdr:nvSpPr>
        <xdr:cNvPr id="641" name="フローチャート: 判断 640">
          <a:extLst>
            <a:ext uri="{FF2B5EF4-FFF2-40B4-BE49-F238E27FC236}">
              <a16:creationId xmlns:a16="http://schemas.microsoft.com/office/drawing/2014/main" id="{3CFE432F-0104-4285-A05B-45F3FE57760C}"/>
            </a:ext>
          </a:extLst>
        </xdr:cNvPr>
        <xdr:cNvSpPr/>
      </xdr:nvSpPr>
      <xdr:spPr>
        <a:xfrm>
          <a:off x="12763500" y="10062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E47F177C-2D9F-428B-B4B1-63CCFDBD9E9A}"/>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472511D8-22B8-4AFD-BFB8-E31E5AD51EB3}"/>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77809225-2858-4CA2-85A3-18B0A4904F25}"/>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5" name="テキスト ボックス 644">
          <a:extLst>
            <a:ext uri="{FF2B5EF4-FFF2-40B4-BE49-F238E27FC236}">
              <a16:creationId xmlns:a16="http://schemas.microsoft.com/office/drawing/2014/main" id="{9ED3CB77-77F3-4B8A-88E6-24563CB963D2}"/>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224F5ACC-3DB1-4BBC-B0C1-42F501B17F21}"/>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10160</xdr:rowOff>
    </xdr:from>
    <xdr:to>
      <xdr:col>85</xdr:col>
      <xdr:colOff>177800</xdr:colOff>
      <xdr:row>62</xdr:row>
      <xdr:rowOff>111760</xdr:rowOff>
    </xdr:to>
    <xdr:sp macro="" textlink="">
      <xdr:nvSpPr>
        <xdr:cNvPr id="647" name="楕円 646">
          <a:extLst>
            <a:ext uri="{FF2B5EF4-FFF2-40B4-BE49-F238E27FC236}">
              <a16:creationId xmlns:a16="http://schemas.microsoft.com/office/drawing/2014/main" id="{050E3AEE-8482-4109-9708-33BC0BD09A09}"/>
            </a:ext>
          </a:extLst>
        </xdr:cNvPr>
        <xdr:cNvSpPr/>
      </xdr:nvSpPr>
      <xdr:spPr>
        <a:xfrm>
          <a:off x="16268700" y="10640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160037</xdr:rowOff>
    </xdr:from>
    <xdr:ext cx="405111" cy="259045"/>
    <xdr:sp macro="" textlink="">
      <xdr:nvSpPr>
        <xdr:cNvPr id="648" name="【保健センター・保健所】&#10;有形固定資産減価償却率該当値テキスト">
          <a:extLst>
            <a:ext uri="{FF2B5EF4-FFF2-40B4-BE49-F238E27FC236}">
              <a16:creationId xmlns:a16="http://schemas.microsoft.com/office/drawing/2014/main" id="{DAE3BB04-19AD-47C9-8796-FBAD88CF339B}"/>
            </a:ext>
          </a:extLst>
        </xdr:cNvPr>
        <xdr:cNvSpPr txBox="1"/>
      </xdr:nvSpPr>
      <xdr:spPr>
        <a:xfrm>
          <a:off x="16357600" y="10618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141605</xdr:rowOff>
    </xdr:from>
    <xdr:to>
      <xdr:col>81</xdr:col>
      <xdr:colOff>101600</xdr:colOff>
      <xdr:row>62</xdr:row>
      <xdr:rowOff>71755</xdr:rowOff>
    </xdr:to>
    <xdr:sp macro="" textlink="">
      <xdr:nvSpPr>
        <xdr:cNvPr id="649" name="楕円 648">
          <a:extLst>
            <a:ext uri="{FF2B5EF4-FFF2-40B4-BE49-F238E27FC236}">
              <a16:creationId xmlns:a16="http://schemas.microsoft.com/office/drawing/2014/main" id="{50FE2239-7299-40ED-8285-B0C4C04E28E4}"/>
            </a:ext>
          </a:extLst>
        </xdr:cNvPr>
        <xdr:cNvSpPr/>
      </xdr:nvSpPr>
      <xdr:spPr>
        <a:xfrm>
          <a:off x="15430500" y="10600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20955</xdr:rowOff>
    </xdr:from>
    <xdr:to>
      <xdr:col>85</xdr:col>
      <xdr:colOff>127000</xdr:colOff>
      <xdr:row>62</xdr:row>
      <xdr:rowOff>60960</xdr:rowOff>
    </xdr:to>
    <xdr:cxnSp macro="">
      <xdr:nvCxnSpPr>
        <xdr:cNvPr id="650" name="直線コネクタ 649">
          <a:extLst>
            <a:ext uri="{FF2B5EF4-FFF2-40B4-BE49-F238E27FC236}">
              <a16:creationId xmlns:a16="http://schemas.microsoft.com/office/drawing/2014/main" id="{A03FC2B7-A29A-437A-B8D9-43D3FE2DCFB8}"/>
            </a:ext>
          </a:extLst>
        </xdr:cNvPr>
        <xdr:cNvCxnSpPr/>
      </xdr:nvCxnSpPr>
      <xdr:spPr>
        <a:xfrm>
          <a:off x="15481300" y="10650855"/>
          <a:ext cx="8382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99695</xdr:rowOff>
    </xdr:from>
    <xdr:to>
      <xdr:col>76</xdr:col>
      <xdr:colOff>165100</xdr:colOff>
      <xdr:row>62</xdr:row>
      <xdr:rowOff>29845</xdr:rowOff>
    </xdr:to>
    <xdr:sp macro="" textlink="">
      <xdr:nvSpPr>
        <xdr:cNvPr id="651" name="楕円 650">
          <a:extLst>
            <a:ext uri="{FF2B5EF4-FFF2-40B4-BE49-F238E27FC236}">
              <a16:creationId xmlns:a16="http://schemas.microsoft.com/office/drawing/2014/main" id="{E5FCEF67-D196-487B-BA40-5501A56E8104}"/>
            </a:ext>
          </a:extLst>
        </xdr:cNvPr>
        <xdr:cNvSpPr/>
      </xdr:nvSpPr>
      <xdr:spPr>
        <a:xfrm>
          <a:off x="14541500" y="10558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150495</xdr:rowOff>
    </xdr:from>
    <xdr:to>
      <xdr:col>81</xdr:col>
      <xdr:colOff>50800</xdr:colOff>
      <xdr:row>62</xdr:row>
      <xdr:rowOff>20955</xdr:rowOff>
    </xdr:to>
    <xdr:cxnSp macro="">
      <xdr:nvCxnSpPr>
        <xdr:cNvPr id="652" name="直線コネクタ 651">
          <a:extLst>
            <a:ext uri="{FF2B5EF4-FFF2-40B4-BE49-F238E27FC236}">
              <a16:creationId xmlns:a16="http://schemas.microsoft.com/office/drawing/2014/main" id="{A1D382F6-60D5-4E0C-98CC-2B4AFE5D326E}"/>
            </a:ext>
          </a:extLst>
        </xdr:cNvPr>
        <xdr:cNvCxnSpPr/>
      </xdr:nvCxnSpPr>
      <xdr:spPr>
        <a:xfrm>
          <a:off x="14592300" y="10608945"/>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59690</xdr:rowOff>
    </xdr:from>
    <xdr:to>
      <xdr:col>72</xdr:col>
      <xdr:colOff>38100</xdr:colOff>
      <xdr:row>61</xdr:row>
      <xdr:rowOff>161290</xdr:rowOff>
    </xdr:to>
    <xdr:sp macro="" textlink="">
      <xdr:nvSpPr>
        <xdr:cNvPr id="653" name="楕円 652">
          <a:extLst>
            <a:ext uri="{FF2B5EF4-FFF2-40B4-BE49-F238E27FC236}">
              <a16:creationId xmlns:a16="http://schemas.microsoft.com/office/drawing/2014/main" id="{40B546C1-9726-4F75-B534-BBF7A6ED76D5}"/>
            </a:ext>
          </a:extLst>
        </xdr:cNvPr>
        <xdr:cNvSpPr/>
      </xdr:nvSpPr>
      <xdr:spPr>
        <a:xfrm>
          <a:off x="13652500" y="105181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110490</xdr:rowOff>
    </xdr:from>
    <xdr:to>
      <xdr:col>76</xdr:col>
      <xdr:colOff>114300</xdr:colOff>
      <xdr:row>61</xdr:row>
      <xdr:rowOff>150495</xdr:rowOff>
    </xdr:to>
    <xdr:cxnSp macro="">
      <xdr:nvCxnSpPr>
        <xdr:cNvPr id="654" name="直線コネクタ 653">
          <a:extLst>
            <a:ext uri="{FF2B5EF4-FFF2-40B4-BE49-F238E27FC236}">
              <a16:creationId xmlns:a16="http://schemas.microsoft.com/office/drawing/2014/main" id="{6088F7AA-29A8-4328-A57A-BEF0273913C8}"/>
            </a:ext>
          </a:extLst>
        </xdr:cNvPr>
        <xdr:cNvCxnSpPr/>
      </xdr:nvCxnSpPr>
      <xdr:spPr>
        <a:xfrm>
          <a:off x="13703300" y="10568940"/>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19685</xdr:rowOff>
    </xdr:from>
    <xdr:to>
      <xdr:col>67</xdr:col>
      <xdr:colOff>101600</xdr:colOff>
      <xdr:row>61</xdr:row>
      <xdr:rowOff>121285</xdr:rowOff>
    </xdr:to>
    <xdr:sp macro="" textlink="">
      <xdr:nvSpPr>
        <xdr:cNvPr id="655" name="楕円 654">
          <a:extLst>
            <a:ext uri="{FF2B5EF4-FFF2-40B4-BE49-F238E27FC236}">
              <a16:creationId xmlns:a16="http://schemas.microsoft.com/office/drawing/2014/main" id="{B47496A5-C2D9-4DCF-8B8F-DA3FA704EF2C}"/>
            </a:ext>
          </a:extLst>
        </xdr:cNvPr>
        <xdr:cNvSpPr/>
      </xdr:nvSpPr>
      <xdr:spPr>
        <a:xfrm>
          <a:off x="12763500" y="10478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70485</xdr:rowOff>
    </xdr:from>
    <xdr:to>
      <xdr:col>71</xdr:col>
      <xdr:colOff>177800</xdr:colOff>
      <xdr:row>61</xdr:row>
      <xdr:rowOff>110490</xdr:rowOff>
    </xdr:to>
    <xdr:cxnSp macro="">
      <xdr:nvCxnSpPr>
        <xdr:cNvPr id="656" name="直線コネクタ 655">
          <a:extLst>
            <a:ext uri="{FF2B5EF4-FFF2-40B4-BE49-F238E27FC236}">
              <a16:creationId xmlns:a16="http://schemas.microsoft.com/office/drawing/2014/main" id="{554C3A68-C017-4909-ACC8-DC0BC4832C68}"/>
            </a:ext>
          </a:extLst>
        </xdr:cNvPr>
        <xdr:cNvCxnSpPr/>
      </xdr:nvCxnSpPr>
      <xdr:spPr>
        <a:xfrm>
          <a:off x="12814300" y="10528935"/>
          <a:ext cx="8890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149242</xdr:rowOff>
    </xdr:from>
    <xdr:ext cx="405111" cy="259045"/>
    <xdr:sp macro="" textlink="">
      <xdr:nvSpPr>
        <xdr:cNvPr id="657" name="n_1aveValue【保健センター・保健所】&#10;有形固定資産減価償却率">
          <a:extLst>
            <a:ext uri="{FF2B5EF4-FFF2-40B4-BE49-F238E27FC236}">
              <a16:creationId xmlns:a16="http://schemas.microsoft.com/office/drawing/2014/main" id="{D7F4F5DF-0617-4510-9D23-091666747621}"/>
            </a:ext>
          </a:extLst>
        </xdr:cNvPr>
        <xdr:cNvSpPr txBox="1"/>
      </xdr:nvSpPr>
      <xdr:spPr>
        <a:xfrm>
          <a:off x="15266044" y="9921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116857</xdr:rowOff>
    </xdr:from>
    <xdr:ext cx="405111" cy="259045"/>
    <xdr:sp macro="" textlink="">
      <xdr:nvSpPr>
        <xdr:cNvPr id="658" name="n_2aveValue【保健センター・保健所】&#10;有形固定資産減価償却率">
          <a:extLst>
            <a:ext uri="{FF2B5EF4-FFF2-40B4-BE49-F238E27FC236}">
              <a16:creationId xmlns:a16="http://schemas.microsoft.com/office/drawing/2014/main" id="{252AC504-D78A-4FDF-8F54-E61FFC35527D}"/>
            </a:ext>
          </a:extLst>
        </xdr:cNvPr>
        <xdr:cNvSpPr txBox="1"/>
      </xdr:nvSpPr>
      <xdr:spPr>
        <a:xfrm>
          <a:off x="14389744" y="9889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93997</xdr:rowOff>
    </xdr:from>
    <xdr:ext cx="405111" cy="259045"/>
    <xdr:sp macro="" textlink="">
      <xdr:nvSpPr>
        <xdr:cNvPr id="659" name="n_3aveValue【保健センター・保健所】&#10;有形固定資産減価償却率">
          <a:extLst>
            <a:ext uri="{FF2B5EF4-FFF2-40B4-BE49-F238E27FC236}">
              <a16:creationId xmlns:a16="http://schemas.microsoft.com/office/drawing/2014/main" id="{939FF1C9-ADD2-4C0A-88B8-BFBCA3FE5C42}"/>
            </a:ext>
          </a:extLst>
        </xdr:cNvPr>
        <xdr:cNvSpPr txBox="1"/>
      </xdr:nvSpPr>
      <xdr:spPr>
        <a:xfrm>
          <a:off x="13500744" y="98666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65422</xdr:rowOff>
    </xdr:from>
    <xdr:ext cx="405111" cy="259045"/>
    <xdr:sp macro="" textlink="">
      <xdr:nvSpPr>
        <xdr:cNvPr id="660" name="n_4aveValue【保健センター・保健所】&#10;有形固定資産減価償却率">
          <a:extLst>
            <a:ext uri="{FF2B5EF4-FFF2-40B4-BE49-F238E27FC236}">
              <a16:creationId xmlns:a16="http://schemas.microsoft.com/office/drawing/2014/main" id="{51EEEB71-F910-4225-A4F7-1BA2EAE30498}"/>
            </a:ext>
          </a:extLst>
        </xdr:cNvPr>
        <xdr:cNvSpPr txBox="1"/>
      </xdr:nvSpPr>
      <xdr:spPr>
        <a:xfrm>
          <a:off x="12611744" y="9838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62882</xdr:rowOff>
    </xdr:from>
    <xdr:ext cx="405111" cy="259045"/>
    <xdr:sp macro="" textlink="">
      <xdr:nvSpPr>
        <xdr:cNvPr id="661" name="n_1mainValue【保健センター・保健所】&#10;有形固定資産減価償却率">
          <a:extLst>
            <a:ext uri="{FF2B5EF4-FFF2-40B4-BE49-F238E27FC236}">
              <a16:creationId xmlns:a16="http://schemas.microsoft.com/office/drawing/2014/main" id="{69BC5C0B-F2F7-4B45-B785-683DF14702BE}"/>
            </a:ext>
          </a:extLst>
        </xdr:cNvPr>
        <xdr:cNvSpPr txBox="1"/>
      </xdr:nvSpPr>
      <xdr:spPr>
        <a:xfrm>
          <a:off x="15266044" y="10692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20972</xdr:rowOff>
    </xdr:from>
    <xdr:ext cx="405111" cy="259045"/>
    <xdr:sp macro="" textlink="">
      <xdr:nvSpPr>
        <xdr:cNvPr id="662" name="n_2mainValue【保健センター・保健所】&#10;有形固定資産減価償却率">
          <a:extLst>
            <a:ext uri="{FF2B5EF4-FFF2-40B4-BE49-F238E27FC236}">
              <a16:creationId xmlns:a16="http://schemas.microsoft.com/office/drawing/2014/main" id="{A57903D0-1BBC-4BAE-ADFF-04C218F5F1CB}"/>
            </a:ext>
          </a:extLst>
        </xdr:cNvPr>
        <xdr:cNvSpPr txBox="1"/>
      </xdr:nvSpPr>
      <xdr:spPr>
        <a:xfrm>
          <a:off x="14389744" y="10650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152417</xdr:rowOff>
    </xdr:from>
    <xdr:ext cx="405111" cy="259045"/>
    <xdr:sp macro="" textlink="">
      <xdr:nvSpPr>
        <xdr:cNvPr id="663" name="n_3mainValue【保健センター・保健所】&#10;有形固定資産減価償却率">
          <a:extLst>
            <a:ext uri="{FF2B5EF4-FFF2-40B4-BE49-F238E27FC236}">
              <a16:creationId xmlns:a16="http://schemas.microsoft.com/office/drawing/2014/main" id="{45BAEFF0-1E98-4A05-AFA9-0017DEB313BB}"/>
            </a:ext>
          </a:extLst>
        </xdr:cNvPr>
        <xdr:cNvSpPr txBox="1"/>
      </xdr:nvSpPr>
      <xdr:spPr>
        <a:xfrm>
          <a:off x="13500744" y="10610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112412</xdr:rowOff>
    </xdr:from>
    <xdr:ext cx="405111" cy="259045"/>
    <xdr:sp macro="" textlink="">
      <xdr:nvSpPr>
        <xdr:cNvPr id="664" name="n_4mainValue【保健センター・保健所】&#10;有形固定資産減価償却率">
          <a:extLst>
            <a:ext uri="{FF2B5EF4-FFF2-40B4-BE49-F238E27FC236}">
              <a16:creationId xmlns:a16="http://schemas.microsoft.com/office/drawing/2014/main" id="{6E2CE16F-104F-49D1-8F3B-71DA64145681}"/>
            </a:ext>
          </a:extLst>
        </xdr:cNvPr>
        <xdr:cNvSpPr txBox="1"/>
      </xdr:nvSpPr>
      <xdr:spPr>
        <a:xfrm>
          <a:off x="12611744" y="10570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5" name="正方形/長方形 664">
          <a:extLst>
            <a:ext uri="{FF2B5EF4-FFF2-40B4-BE49-F238E27FC236}">
              <a16:creationId xmlns:a16="http://schemas.microsoft.com/office/drawing/2014/main" id="{83A50B6E-3579-434B-9861-B182FCEC3C96}"/>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6" name="正方形/長方形 665">
          <a:extLst>
            <a:ext uri="{FF2B5EF4-FFF2-40B4-BE49-F238E27FC236}">
              <a16:creationId xmlns:a16="http://schemas.microsoft.com/office/drawing/2014/main" id="{1619A79E-217A-4AC1-8A4D-F58BABD6082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7" name="正方形/長方形 666">
          <a:extLst>
            <a:ext uri="{FF2B5EF4-FFF2-40B4-BE49-F238E27FC236}">
              <a16:creationId xmlns:a16="http://schemas.microsoft.com/office/drawing/2014/main" id="{868DCD21-D566-4E67-BC2A-D0E519CBE835}"/>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8" name="正方形/長方形 667">
          <a:extLst>
            <a:ext uri="{FF2B5EF4-FFF2-40B4-BE49-F238E27FC236}">
              <a16:creationId xmlns:a16="http://schemas.microsoft.com/office/drawing/2014/main" id="{6AAD5C9B-3AD1-40EE-AF1F-7ACE1EED815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9" name="正方形/長方形 668">
          <a:extLst>
            <a:ext uri="{FF2B5EF4-FFF2-40B4-BE49-F238E27FC236}">
              <a16:creationId xmlns:a16="http://schemas.microsoft.com/office/drawing/2014/main" id="{DF382983-0ABC-48E5-B5A3-00E6244DF1F5}"/>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0" name="正方形/長方形 669">
          <a:extLst>
            <a:ext uri="{FF2B5EF4-FFF2-40B4-BE49-F238E27FC236}">
              <a16:creationId xmlns:a16="http://schemas.microsoft.com/office/drawing/2014/main" id="{A4EFE4DF-0174-467B-A931-261C196448D2}"/>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1" name="正方形/長方形 670">
          <a:extLst>
            <a:ext uri="{FF2B5EF4-FFF2-40B4-BE49-F238E27FC236}">
              <a16:creationId xmlns:a16="http://schemas.microsoft.com/office/drawing/2014/main" id="{86DBF948-1533-4B3B-A085-2DED86652A7D}"/>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2" name="正方形/長方形 671">
          <a:extLst>
            <a:ext uri="{FF2B5EF4-FFF2-40B4-BE49-F238E27FC236}">
              <a16:creationId xmlns:a16="http://schemas.microsoft.com/office/drawing/2014/main" id="{C6521C6F-FE47-489D-AA5F-640C96E25DE5}"/>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3" name="テキスト ボックス 672">
          <a:extLst>
            <a:ext uri="{FF2B5EF4-FFF2-40B4-BE49-F238E27FC236}">
              <a16:creationId xmlns:a16="http://schemas.microsoft.com/office/drawing/2014/main" id="{BEA29352-ED9C-46A3-BAC7-9654775BA465}"/>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4" name="直線コネクタ 673">
          <a:extLst>
            <a:ext uri="{FF2B5EF4-FFF2-40B4-BE49-F238E27FC236}">
              <a16:creationId xmlns:a16="http://schemas.microsoft.com/office/drawing/2014/main" id="{6C63E050-DEBB-4DCC-875D-36F0EB45DEA5}"/>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675" name="直線コネクタ 674">
          <a:extLst>
            <a:ext uri="{FF2B5EF4-FFF2-40B4-BE49-F238E27FC236}">
              <a16:creationId xmlns:a16="http://schemas.microsoft.com/office/drawing/2014/main" id="{F1FAD168-D598-4F10-B64B-3F7EC3BD3348}"/>
            </a:ext>
          </a:extLst>
        </xdr:cNvPr>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676" name="テキスト ボックス 675">
          <a:extLst>
            <a:ext uri="{FF2B5EF4-FFF2-40B4-BE49-F238E27FC236}">
              <a16:creationId xmlns:a16="http://schemas.microsoft.com/office/drawing/2014/main" id="{44556FC8-B0A8-48C5-9EA0-3CDFD3D34507}"/>
            </a:ext>
          </a:extLst>
        </xdr:cNvPr>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677" name="直線コネクタ 676">
          <a:extLst>
            <a:ext uri="{FF2B5EF4-FFF2-40B4-BE49-F238E27FC236}">
              <a16:creationId xmlns:a16="http://schemas.microsoft.com/office/drawing/2014/main" id="{35AEF858-DE00-464D-AC3C-65A24B84B8E7}"/>
            </a:ext>
          </a:extLst>
        </xdr:cNvPr>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678" name="テキスト ボックス 677">
          <a:extLst>
            <a:ext uri="{FF2B5EF4-FFF2-40B4-BE49-F238E27FC236}">
              <a16:creationId xmlns:a16="http://schemas.microsoft.com/office/drawing/2014/main" id="{B2052D2F-A175-4E61-8FA3-8E10930EFD62}"/>
            </a:ext>
          </a:extLst>
        </xdr:cNvPr>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679" name="直線コネクタ 678">
          <a:extLst>
            <a:ext uri="{FF2B5EF4-FFF2-40B4-BE49-F238E27FC236}">
              <a16:creationId xmlns:a16="http://schemas.microsoft.com/office/drawing/2014/main" id="{2E48F678-CCED-40EF-B627-CEC6937C7D09}"/>
            </a:ext>
          </a:extLst>
        </xdr:cNvPr>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680" name="テキスト ボックス 679">
          <a:extLst>
            <a:ext uri="{FF2B5EF4-FFF2-40B4-BE49-F238E27FC236}">
              <a16:creationId xmlns:a16="http://schemas.microsoft.com/office/drawing/2014/main" id="{70ED1874-9BE8-42A4-B08A-06E808B94C94}"/>
            </a:ext>
          </a:extLst>
        </xdr:cNvPr>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681" name="直線コネクタ 680">
          <a:extLst>
            <a:ext uri="{FF2B5EF4-FFF2-40B4-BE49-F238E27FC236}">
              <a16:creationId xmlns:a16="http://schemas.microsoft.com/office/drawing/2014/main" id="{BC719757-1CBF-4B21-8033-9FE5846EFFBB}"/>
            </a:ext>
          </a:extLst>
        </xdr:cNvPr>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682" name="テキスト ボックス 681">
          <a:extLst>
            <a:ext uri="{FF2B5EF4-FFF2-40B4-BE49-F238E27FC236}">
              <a16:creationId xmlns:a16="http://schemas.microsoft.com/office/drawing/2014/main" id="{413932E6-E685-4050-A218-CBE01E34B131}"/>
            </a:ext>
          </a:extLst>
        </xdr:cNvPr>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683" name="直線コネクタ 682">
          <a:extLst>
            <a:ext uri="{FF2B5EF4-FFF2-40B4-BE49-F238E27FC236}">
              <a16:creationId xmlns:a16="http://schemas.microsoft.com/office/drawing/2014/main" id="{100E9A5C-8CEB-4A36-9629-6E40CAC79A06}"/>
            </a:ext>
          </a:extLst>
        </xdr:cNvPr>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684" name="テキスト ボックス 683">
          <a:extLst>
            <a:ext uri="{FF2B5EF4-FFF2-40B4-BE49-F238E27FC236}">
              <a16:creationId xmlns:a16="http://schemas.microsoft.com/office/drawing/2014/main" id="{8E0AB2C3-18EB-4C6C-AF72-E4414343CD87}"/>
            </a:ext>
          </a:extLst>
        </xdr:cNvPr>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685" name="直線コネクタ 684">
          <a:extLst>
            <a:ext uri="{FF2B5EF4-FFF2-40B4-BE49-F238E27FC236}">
              <a16:creationId xmlns:a16="http://schemas.microsoft.com/office/drawing/2014/main" id="{5C8AB0EE-140F-461A-8AAC-F94A1777188C}"/>
            </a:ext>
          </a:extLst>
        </xdr:cNvPr>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686" name="テキスト ボックス 685">
          <a:extLst>
            <a:ext uri="{FF2B5EF4-FFF2-40B4-BE49-F238E27FC236}">
              <a16:creationId xmlns:a16="http://schemas.microsoft.com/office/drawing/2014/main" id="{144C2C03-5B2B-4C36-B14B-F5D27A63E817}"/>
            </a:ext>
          </a:extLst>
        </xdr:cNvPr>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7" name="直線コネクタ 686">
          <a:extLst>
            <a:ext uri="{FF2B5EF4-FFF2-40B4-BE49-F238E27FC236}">
              <a16:creationId xmlns:a16="http://schemas.microsoft.com/office/drawing/2014/main" id="{432C3256-391E-4E89-BF19-2B62374D2019}"/>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8" name="テキスト ボックス 687">
          <a:extLst>
            <a:ext uri="{FF2B5EF4-FFF2-40B4-BE49-F238E27FC236}">
              <a16:creationId xmlns:a16="http://schemas.microsoft.com/office/drawing/2014/main" id="{7C4DC8E6-582D-4042-8FB3-5029CC3AFA49}"/>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9" name="【保健センター・保健所】&#10;一人当たり面積グラフ枠">
          <a:extLst>
            <a:ext uri="{FF2B5EF4-FFF2-40B4-BE49-F238E27FC236}">
              <a16:creationId xmlns:a16="http://schemas.microsoft.com/office/drawing/2014/main" id="{E45D88C6-0921-4B75-A429-550F20DADB02}"/>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138793</xdr:rowOff>
    </xdr:from>
    <xdr:to>
      <xdr:col>116</xdr:col>
      <xdr:colOff>62864</xdr:colOff>
      <xdr:row>64</xdr:row>
      <xdr:rowOff>81643</xdr:rowOff>
    </xdr:to>
    <xdr:cxnSp macro="">
      <xdr:nvCxnSpPr>
        <xdr:cNvPr id="690" name="直線コネクタ 689">
          <a:extLst>
            <a:ext uri="{FF2B5EF4-FFF2-40B4-BE49-F238E27FC236}">
              <a16:creationId xmlns:a16="http://schemas.microsoft.com/office/drawing/2014/main" id="{8E32B78D-00C0-4E53-9BF6-5A9CD2B5C3EF}"/>
            </a:ext>
          </a:extLst>
        </xdr:cNvPr>
        <xdr:cNvCxnSpPr/>
      </xdr:nvCxnSpPr>
      <xdr:spPr>
        <a:xfrm flipV="1">
          <a:off x="22160864" y="9568543"/>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85470</xdr:rowOff>
    </xdr:from>
    <xdr:ext cx="469744" cy="259045"/>
    <xdr:sp macro="" textlink="">
      <xdr:nvSpPr>
        <xdr:cNvPr id="691" name="【保健センター・保健所】&#10;一人当たり面積最小値テキスト">
          <a:extLst>
            <a:ext uri="{FF2B5EF4-FFF2-40B4-BE49-F238E27FC236}">
              <a16:creationId xmlns:a16="http://schemas.microsoft.com/office/drawing/2014/main" id="{40B6D32E-364A-411D-B657-FBEBE4B5404F}"/>
            </a:ext>
          </a:extLst>
        </xdr:cNvPr>
        <xdr:cNvSpPr txBox="1"/>
      </xdr:nvSpPr>
      <xdr:spPr>
        <a:xfrm>
          <a:off x="22199600" y="11058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81643</xdr:rowOff>
    </xdr:from>
    <xdr:to>
      <xdr:col>116</xdr:col>
      <xdr:colOff>152400</xdr:colOff>
      <xdr:row>64</xdr:row>
      <xdr:rowOff>81643</xdr:rowOff>
    </xdr:to>
    <xdr:cxnSp macro="">
      <xdr:nvCxnSpPr>
        <xdr:cNvPr id="692" name="直線コネクタ 691">
          <a:extLst>
            <a:ext uri="{FF2B5EF4-FFF2-40B4-BE49-F238E27FC236}">
              <a16:creationId xmlns:a16="http://schemas.microsoft.com/office/drawing/2014/main" id="{3EE355F6-07F0-4C64-B264-F963096EE5BC}"/>
            </a:ext>
          </a:extLst>
        </xdr:cNvPr>
        <xdr:cNvCxnSpPr/>
      </xdr:nvCxnSpPr>
      <xdr:spPr>
        <a:xfrm>
          <a:off x="22072600" y="110544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85470</xdr:rowOff>
    </xdr:from>
    <xdr:ext cx="469744" cy="259045"/>
    <xdr:sp macro="" textlink="">
      <xdr:nvSpPr>
        <xdr:cNvPr id="693" name="【保健センター・保健所】&#10;一人当たり面積最大値テキスト">
          <a:extLst>
            <a:ext uri="{FF2B5EF4-FFF2-40B4-BE49-F238E27FC236}">
              <a16:creationId xmlns:a16="http://schemas.microsoft.com/office/drawing/2014/main" id="{EB6ABE19-74C7-4549-86E0-A9F1FEA4404B}"/>
            </a:ext>
          </a:extLst>
        </xdr:cNvPr>
        <xdr:cNvSpPr txBox="1"/>
      </xdr:nvSpPr>
      <xdr:spPr>
        <a:xfrm>
          <a:off x="22199600" y="9343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138793</xdr:rowOff>
    </xdr:from>
    <xdr:to>
      <xdr:col>116</xdr:col>
      <xdr:colOff>152400</xdr:colOff>
      <xdr:row>55</xdr:row>
      <xdr:rowOff>138793</xdr:rowOff>
    </xdr:to>
    <xdr:cxnSp macro="">
      <xdr:nvCxnSpPr>
        <xdr:cNvPr id="694" name="直線コネクタ 693">
          <a:extLst>
            <a:ext uri="{FF2B5EF4-FFF2-40B4-BE49-F238E27FC236}">
              <a16:creationId xmlns:a16="http://schemas.microsoft.com/office/drawing/2014/main" id="{F5F04386-9AF7-4691-B34E-464CF437F87D}"/>
            </a:ext>
          </a:extLst>
        </xdr:cNvPr>
        <xdr:cNvCxnSpPr/>
      </xdr:nvCxnSpPr>
      <xdr:spPr>
        <a:xfrm>
          <a:off x="22072600" y="95685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4734</xdr:rowOff>
    </xdr:from>
    <xdr:ext cx="469744" cy="259045"/>
    <xdr:sp macro="" textlink="">
      <xdr:nvSpPr>
        <xdr:cNvPr id="695" name="【保健センター・保健所】&#10;一人当たり面積平均値テキスト">
          <a:extLst>
            <a:ext uri="{FF2B5EF4-FFF2-40B4-BE49-F238E27FC236}">
              <a16:creationId xmlns:a16="http://schemas.microsoft.com/office/drawing/2014/main" id="{89CF61E6-9986-4780-B112-E80E83C6B0E9}"/>
            </a:ext>
          </a:extLst>
        </xdr:cNvPr>
        <xdr:cNvSpPr txBox="1"/>
      </xdr:nvSpPr>
      <xdr:spPr>
        <a:xfrm>
          <a:off x="22199600" y="1046318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153307</xdr:rowOff>
    </xdr:from>
    <xdr:to>
      <xdr:col>116</xdr:col>
      <xdr:colOff>114300</xdr:colOff>
      <xdr:row>62</xdr:row>
      <xdr:rowOff>83457</xdr:rowOff>
    </xdr:to>
    <xdr:sp macro="" textlink="">
      <xdr:nvSpPr>
        <xdr:cNvPr id="696" name="フローチャート: 判断 695">
          <a:extLst>
            <a:ext uri="{FF2B5EF4-FFF2-40B4-BE49-F238E27FC236}">
              <a16:creationId xmlns:a16="http://schemas.microsoft.com/office/drawing/2014/main" id="{BE9715E6-D370-4BC1-A308-72E15EA6D800}"/>
            </a:ext>
          </a:extLst>
        </xdr:cNvPr>
        <xdr:cNvSpPr/>
      </xdr:nvSpPr>
      <xdr:spPr>
        <a:xfrm>
          <a:off x="22110700" y="10611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136978</xdr:rowOff>
    </xdr:from>
    <xdr:to>
      <xdr:col>112</xdr:col>
      <xdr:colOff>38100</xdr:colOff>
      <xdr:row>62</xdr:row>
      <xdr:rowOff>67128</xdr:rowOff>
    </xdr:to>
    <xdr:sp macro="" textlink="">
      <xdr:nvSpPr>
        <xdr:cNvPr id="697" name="フローチャート: 判断 696">
          <a:extLst>
            <a:ext uri="{FF2B5EF4-FFF2-40B4-BE49-F238E27FC236}">
              <a16:creationId xmlns:a16="http://schemas.microsoft.com/office/drawing/2014/main" id="{8EC4581E-7196-4A05-8E94-26AFBC7FF1B6}"/>
            </a:ext>
          </a:extLst>
        </xdr:cNvPr>
        <xdr:cNvSpPr/>
      </xdr:nvSpPr>
      <xdr:spPr>
        <a:xfrm>
          <a:off x="21272500" y="10595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136978</xdr:rowOff>
    </xdr:from>
    <xdr:to>
      <xdr:col>107</xdr:col>
      <xdr:colOff>101600</xdr:colOff>
      <xdr:row>62</xdr:row>
      <xdr:rowOff>67128</xdr:rowOff>
    </xdr:to>
    <xdr:sp macro="" textlink="">
      <xdr:nvSpPr>
        <xdr:cNvPr id="698" name="フローチャート: 判断 697">
          <a:extLst>
            <a:ext uri="{FF2B5EF4-FFF2-40B4-BE49-F238E27FC236}">
              <a16:creationId xmlns:a16="http://schemas.microsoft.com/office/drawing/2014/main" id="{108A8AAD-DBCB-4D25-BAB4-8229B3E8BE6B}"/>
            </a:ext>
          </a:extLst>
        </xdr:cNvPr>
        <xdr:cNvSpPr/>
      </xdr:nvSpPr>
      <xdr:spPr>
        <a:xfrm>
          <a:off x="20383500" y="10595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136978</xdr:rowOff>
    </xdr:from>
    <xdr:to>
      <xdr:col>102</xdr:col>
      <xdr:colOff>165100</xdr:colOff>
      <xdr:row>62</xdr:row>
      <xdr:rowOff>67128</xdr:rowOff>
    </xdr:to>
    <xdr:sp macro="" textlink="">
      <xdr:nvSpPr>
        <xdr:cNvPr id="699" name="フローチャート: 判断 698">
          <a:extLst>
            <a:ext uri="{FF2B5EF4-FFF2-40B4-BE49-F238E27FC236}">
              <a16:creationId xmlns:a16="http://schemas.microsoft.com/office/drawing/2014/main" id="{D8C735E4-0B68-48A2-9029-C1CC213F1C78}"/>
            </a:ext>
          </a:extLst>
        </xdr:cNvPr>
        <xdr:cNvSpPr/>
      </xdr:nvSpPr>
      <xdr:spPr>
        <a:xfrm>
          <a:off x="19494500" y="10595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136978</xdr:rowOff>
    </xdr:from>
    <xdr:to>
      <xdr:col>98</xdr:col>
      <xdr:colOff>38100</xdr:colOff>
      <xdr:row>62</xdr:row>
      <xdr:rowOff>67128</xdr:rowOff>
    </xdr:to>
    <xdr:sp macro="" textlink="">
      <xdr:nvSpPr>
        <xdr:cNvPr id="700" name="フローチャート: 判断 699">
          <a:extLst>
            <a:ext uri="{FF2B5EF4-FFF2-40B4-BE49-F238E27FC236}">
              <a16:creationId xmlns:a16="http://schemas.microsoft.com/office/drawing/2014/main" id="{78D78059-DA06-46A7-B248-86D774C07C50}"/>
            </a:ext>
          </a:extLst>
        </xdr:cNvPr>
        <xdr:cNvSpPr/>
      </xdr:nvSpPr>
      <xdr:spPr>
        <a:xfrm>
          <a:off x="18605500" y="10595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1" name="テキスト ボックス 700">
          <a:extLst>
            <a:ext uri="{FF2B5EF4-FFF2-40B4-BE49-F238E27FC236}">
              <a16:creationId xmlns:a16="http://schemas.microsoft.com/office/drawing/2014/main" id="{620AD5F1-2F74-48E3-AB88-3FBD34483DEF}"/>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4F56CF3B-675D-4547-B97B-79A968908DB7}"/>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3" name="テキスト ボックス 702">
          <a:extLst>
            <a:ext uri="{FF2B5EF4-FFF2-40B4-BE49-F238E27FC236}">
              <a16:creationId xmlns:a16="http://schemas.microsoft.com/office/drawing/2014/main" id="{084CF664-F171-4879-B0C2-181132DDCF73}"/>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4" name="テキスト ボックス 703">
          <a:extLst>
            <a:ext uri="{FF2B5EF4-FFF2-40B4-BE49-F238E27FC236}">
              <a16:creationId xmlns:a16="http://schemas.microsoft.com/office/drawing/2014/main" id="{1E7A649E-A622-4D7D-AB1D-1F473B9D0C95}"/>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5" name="テキスト ボックス 704">
          <a:extLst>
            <a:ext uri="{FF2B5EF4-FFF2-40B4-BE49-F238E27FC236}">
              <a16:creationId xmlns:a16="http://schemas.microsoft.com/office/drawing/2014/main" id="{B348DC9F-2F54-485C-A469-74B686FA108B}"/>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145143</xdr:rowOff>
    </xdr:from>
    <xdr:to>
      <xdr:col>116</xdr:col>
      <xdr:colOff>114300</xdr:colOff>
      <xdr:row>63</xdr:row>
      <xdr:rowOff>75293</xdr:rowOff>
    </xdr:to>
    <xdr:sp macro="" textlink="">
      <xdr:nvSpPr>
        <xdr:cNvPr id="706" name="楕円 705">
          <a:extLst>
            <a:ext uri="{FF2B5EF4-FFF2-40B4-BE49-F238E27FC236}">
              <a16:creationId xmlns:a16="http://schemas.microsoft.com/office/drawing/2014/main" id="{85A9153B-8BEA-4C99-A92B-2B5ECB332C0C}"/>
            </a:ext>
          </a:extLst>
        </xdr:cNvPr>
        <xdr:cNvSpPr/>
      </xdr:nvSpPr>
      <xdr:spPr>
        <a:xfrm>
          <a:off x="22110700" y="10775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123570</xdr:rowOff>
    </xdr:from>
    <xdr:ext cx="469744" cy="259045"/>
    <xdr:sp macro="" textlink="">
      <xdr:nvSpPr>
        <xdr:cNvPr id="707" name="【保健センター・保健所】&#10;一人当たり面積該当値テキスト">
          <a:extLst>
            <a:ext uri="{FF2B5EF4-FFF2-40B4-BE49-F238E27FC236}">
              <a16:creationId xmlns:a16="http://schemas.microsoft.com/office/drawing/2014/main" id="{677A09B0-D92C-470B-9D92-0C3E511BB500}"/>
            </a:ext>
          </a:extLst>
        </xdr:cNvPr>
        <xdr:cNvSpPr txBox="1"/>
      </xdr:nvSpPr>
      <xdr:spPr>
        <a:xfrm>
          <a:off x="22199600" y="107534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145143</xdr:rowOff>
    </xdr:from>
    <xdr:to>
      <xdr:col>112</xdr:col>
      <xdr:colOff>38100</xdr:colOff>
      <xdr:row>63</xdr:row>
      <xdr:rowOff>75293</xdr:rowOff>
    </xdr:to>
    <xdr:sp macro="" textlink="">
      <xdr:nvSpPr>
        <xdr:cNvPr id="708" name="楕円 707">
          <a:extLst>
            <a:ext uri="{FF2B5EF4-FFF2-40B4-BE49-F238E27FC236}">
              <a16:creationId xmlns:a16="http://schemas.microsoft.com/office/drawing/2014/main" id="{22C043B6-6925-44F3-9D10-AE3E63406A44}"/>
            </a:ext>
          </a:extLst>
        </xdr:cNvPr>
        <xdr:cNvSpPr/>
      </xdr:nvSpPr>
      <xdr:spPr>
        <a:xfrm>
          <a:off x="21272500" y="10775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24493</xdr:rowOff>
    </xdr:from>
    <xdr:to>
      <xdr:col>116</xdr:col>
      <xdr:colOff>63500</xdr:colOff>
      <xdr:row>63</xdr:row>
      <xdr:rowOff>24493</xdr:rowOff>
    </xdr:to>
    <xdr:cxnSp macro="">
      <xdr:nvCxnSpPr>
        <xdr:cNvPr id="709" name="直線コネクタ 708">
          <a:extLst>
            <a:ext uri="{FF2B5EF4-FFF2-40B4-BE49-F238E27FC236}">
              <a16:creationId xmlns:a16="http://schemas.microsoft.com/office/drawing/2014/main" id="{D4FAC0B6-33A6-439D-9D76-0F0F566F35B5}"/>
            </a:ext>
          </a:extLst>
        </xdr:cNvPr>
        <xdr:cNvCxnSpPr/>
      </xdr:nvCxnSpPr>
      <xdr:spPr>
        <a:xfrm>
          <a:off x="21323300" y="1082584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145143</xdr:rowOff>
    </xdr:from>
    <xdr:to>
      <xdr:col>107</xdr:col>
      <xdr:colOff>101600</xdr:colOff>
      <xdr:row>63</xdr:row>
      <xdr:rowOff>75293</xdr:rowOff>
    </xdr:to>
    <xdr:sp macro="" textlink="">
      <xdr:nvSpPr>
        <xdr:cNvPr id="710" name="楕円 709">
          <a:extLst>
            <a:ext uri="{FF2B5EF4-FFF2-40B4-BE49-F238E27FC236}">
              <a16:creationId xmlns:a16="http://schemas.microsoft.com/office/drawing/2014/main" id="{0300B314-19D9-4631-B3EB-FC62BE7CC99D}"/>
            </a:ext>
          </a:extLst>
        </xdr:cNvPr>
        <xdr:cNvSpPr/>
      </xdr:nvSpPr>
      <xdr:spPr>
        <a:xfrm>
          <a:off x="20383500" y="10775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24493</xdr:rowOff>
    </xdr:from>
    <xdr:to>
      <xdr:col>111</xdr:col>
      <xdr:colOff>177800</xdr:colOff>
      <xdr:row>63</xdr:row>
      <xdr:rowOff>24493</xdr:rowOff>
    </xdr:to>
    <xdr:cxnSp macro="">
      <xdr:nvCxnSpPr>
        <xdr:cNvPr id="711" name="直線コネクタ 710">
          <a:extLst>
            <a:ext uri="{FF2B5EF4-FFF2-40B4-BE49-F238E27FC236}">
              <a16:creationId xmlns:a16="http://schemas.microsoft.com/office/drawing/2014/main" id="{98D15D0E-DBF3-408D-B9C9-363DD9CE4738}"/>
            </a:ext>
          </a:extLst>
        </xdr:cNvPr>
        <xdr:cNvCxnSpPr/>
      </xdr:nvCxnSpPr>
      <xdr:spPr>
        <a:xfrm>
          <a:off x="20434300" y="1082584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145143</xdr:rowOff>
    </xdr:from>
    <xdr:to>
      <xdr:col>102</xdr:col>
      <xdr:colOff>165100</xdr:colOff>
      <xdr:row>63</xdr:row>
      <xdr:rowOff>75293</xdr:rowOff>
    </xdr:to>
    <xdr:sp macro="" textlink="">
      <xdr:nvSpPr>
        <xdr:cNvPr id="712" name="楕円 711">
          <a:extLst>
            <a:ext uri="{FF2B5EF4-FFF2-40B4-BE49-F238E27FC236}">
              <a16:creationId xmlns:a16="http://schemas.microsoft.com/office/drawing/2014/main" id="{A2556939-55D4-42AD-A482-0107F0AAE605}"/>
            </a:ext>
          </a:extLst>
        </xdr:cNvPr>
        <xdr:cNvSpPr/>
      </xdr:nvSpPr>
      <xdr:spPr>
        <a:xfrm>
          <a:off x="19494500" y="10775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24493</xdr:rowOff>
    </xdr:from>
    <xdr:to>
      <xdr:col>107</xdr:col>
      <xdr:colOff>50800</xdr:colOff>
      <xdr:row>63</xdr:row>
      <xdr:rowOff>24493</xdr:rowOff>
    </xdr:to>
    <xdr:cxnSp macro="">
      <xdr:nvCxnSpPr>
        <xdr:cNvPr id="713" name="直線コネクタ 712">
          <a:extLst>
            <a:ext uri="{FF2B5EF4-FFF2-40B4-BE49-F238E27FC236}">
              <a16:creationId xmlns:a16="http://schemas.microsoft.com/office/drawing/2014/main" id="{55F99F61-BB78-49C8-93F5-B512670DDA7F}"/>
            </a:ext>
          </a:extLst>
        </xdr:cNvPr>
        <xdr:cNvCxnSpPr/>
      </xdr:nvCxnSpPr>
      <xdr:spPr>
        <a:xfrm>
          <a:off x="19545300" y="1082584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145143</xdr:rowOff>
    </xdr:from>
    <xdr:to>
      <xdr:col>98</xdr:col>
      <xdr:colOff>38100</xdr:colOff>
      <xdr:row>63</xdr:row>
      <xdr:rowOff>75293</xdr:rowOff>
    </xdr:to>
    <xdr:sp macro="" textlink="">
      <xdr:nvSpPr>
        <xdr:cNvPr id="714" name="楕円 713">
          <a:extLst>
            <a:ext uri="{FF2B5EF4-FFF2-40B4-BE49-F238E27FC236}">
              <a16:creationId xmlns:a16="http://schemas.microsoft.com/office/drawing/2014/main" id="{E6CCB88C-71B6-41EC-A3C9-13E9FD41E924}"/>
            </a:ext>
          </a:extLst>
        </xdr:cNvPr>
        <xdr:cNvSpPr/>
      </xdr:nvSpPr>
      <xdr:spPr>
        <a:xfrm>
          <a:off x="18605500" y="10775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24493</xdr:rowOff>
    </xdr:from>
    <xdr:to>
      <xdr:col>102</xdr:col>
      <xdr:colOff>114300</xdr:colOff>
      <xdr:row>63</xdr:row>
      <xdr:rowOff>24493</xdr:rowOff>
    </xdr:to>
    <xdr:cxnSp macro="">
      <xdr:nvCxnSpPr>
        <xdr:cNvPr id="715" name="直線コネクタ 714">
          <a:extLst>
            <a:ext uri="{FF2B5EF4-FFF2-40B4-BE49-F238E27FC236}">
              <a16:creationId xmlns:a16="http://schemas.microsoft.com/office/drawing/2014/main" id="{945BBFAA-8061-470F-A5F8-F4B43154A169}"/>
            </a:ext>
          </a:extLst>
        </xdr:cNvPr>
        <xdr:cNvCxnSpPr/>
      </xdr:nvCxnSpPr>
      <xdr:spPr>
        <a:xfrm>
          <a:off x="18656300" y="1082584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83655</xdr:rowOff>
    </xdr:from>
    <xdr:ext cx="469744" cy="259045"/>
    <xdr:sp macro="" textlink="">
      <xdr:nvSpPr>
        <xdr:cNvPr id="716" name="n_1aveValue【保健センター・保健所】&#10;一人当たり面積">
          <a:extLst>
            <a:ext uri="{FF2B5EF4-FFF2-40B4-BE49-F238E27FC236}">
              <a16:creationId xmlns:a16="http://schemas.microsoft.com/office/drawing/2014/main" id="{DC36CB0D-2FEA-4621-9591-FF41CD50793D}"/>
            </a:ext>
          </a:extLst>
        </xdr:cNvPr>
        <xdr:cNvSpPr txBox="1"/>
      </xdr:nvSpPr>
      <xdr:spPr>
        <a:xfrm>
          <a:off x="21075727" y="10370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83655</xdr:rowOff>
    </xdr:from>
    <xdr:ext cx="469744" cy="259045"/>
    <xdr:sp macro="" textlink="">
      <xdr:nvSpPr>
        <xdr:cNvPr id="717" name="n_2aveValue【保健センター・保健所】&#10;一人当たり面積">
          <a:extLst>
            <a:ext uri="{FF2B5EF4-FFF2-40B4-BE49-F238E27FC236}">
              <a16:creationId xmlns:a16="http://schemas.microsoft.com/office/drawing/2014/main" id="{1A468502-3A3E-4DA5-A03B-9D6AB0BC5EB0}"/>
            </a:ext>
          </a:extLst>
        </xdr:cNvPr>
        <xdr:cNvSpPr txBox="1"/>
      </xdr:nvSpPr>
      <xdr:spPr>
        <a:xfrm>
          <a:off x="20199427" y="10370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83655</xdr:rowOff>
    </xdr:from>
    <xdr:ext cx="469744" cy="259045"/>
    <xdr:sp macro="" textlink="">
      <xdr:nvSpPr>
        <xdr:cNvPr id="718" name="n_3aveValue【保健センター・保健所】&#10;一人当たり面積">
          <a:extLst>
            <a:ext uri="{FF2B5EF4-FFF2-40B4-BE49-F238E27FC236}">
              <a16:creationId xmlns:a16="http://schemas.microsoft.com/office/drawing/2014/main" id="{6A30FF72-7070-4376-8A26-2851878B6559}"/>
            </a:ext>
          </a:extLst>
        </xdr:cNvPr>
        <xdr:cNvSpPr txBox="1"/>
      </xdr:nvSpPr>
      <xdr:spPr>
        <a:xfrm>
          <a:off x="19310427" y="10370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83655</xdr:rowOff>
    </xdr:from>
    <xdr:ext cx="469744" cy="259045"/>
    <xdr:sp macro="" textlink="">
      <xdr:nvSpPr>
        <xdr:cNvPr id="719" name="n_4aveValue【保健センター・保健所】&#10;一人当たり面積">
          <a:extLst>
            <a:ext uri="{FF2B5EF4-FFF2-40B4-BE49-F238E27FC236}">
              <a16:creationId xmlns:a16="http://schemas.microsoft.com/office/drawing/2014/main" id="{E3332076-BB0D-42AA-B133-0E75536E59C9}"/>
            </a:ext>
          </a:extLst>
        </xdr:cNvPr>
        <xdr:cNvSpPr txBox="1"/>
      </xdr:nvSpPr>
      <xdr:spPr>
        <a:xfrm>
          <a:off x="18421427" y="10370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66420</xdr:rowOff>
    </xdr:from>
    <xdr:ext cx="469744" cy="259045"/>
    <xdr:sp macro="" textlink="">
      <xdr:nvSpPr>
        <xdr:cNvPr id="720" name="n_1mainValue【保健センター・保健所】&#10;一人当たり面積">
          <a:extLst>
            <a:ext uri="{FF2B5EF4-FFF2-40B4-BE49-F238E27FC236}">
              <a16:creationId xmlns:a16="http://schemas.microsoft.com/office/drawing/2014/main" id="{35BE0674-629C-4D6D-B6DD-2FBD172683C4}"/>
            </a:ext>
          </a:extLst>
        </xdr:cNvPr>
        <xdr:cNvSpPr txBox="1"/>
      </xdr:nvSpPr>
      <xdr:spPr>
        <a:xfrm>
          <a:off x="21075727" y="10867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66420</xdr:rowOff>
    </xdr:from>
    <xdr:ext cx="469744" cy="259045"/>
    <xdr:sp macro="" textlink="">
      <xdr:nvSpPr>
        <xdr:cNvPr id="721" name="n_2mainValue【保健センター・保健所】&#10;一人当たり面積">
          <a:extLst>
            <a:ext uri="{FF2B5EF4-FFF2-40B4-BE49-F238E27FC236}">
              <a16:creationId xmlns:a16="http://schemas.microsoft.com/office/drawing/2014/main" id="{68CF72E9-2A65-44C3-AA2A-36574B4400DB}"/>
            </a:ext>
          </a:extLst>
        </xdr:cNvPr>
        <xdr:cNvSpPr txBox="1"/>
      </xdr:nvSpPr>
      <xdr:spPr>
        <a:xfrm>
          <a:off x="20199427" y="10867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66420</xdr:rowOff>
    </xdr:from>
    <xdr:ext cx="469744" cy="259045"/>
    <xdr:sp macro="" textlink="">
      <xdr:nvSpPr>
        <xdr:cNvPr id="722" name="n_3mainValue【保健センター・保健所】&#10;一人当たり面積">
          <a:extLst>
            <a:ext uri="{FF2B5EF4-FFF2-40B4-BE49-F238E27FC236}">
              <a16:creationId xmlns:a16="http://schemas.microsoft.com/office/drawing/2014/main" id="{7918644F-8310-422E-BBC1-34F16E27DF4E}"/>
            </a:ext>
          </a:extLst>
        </xdr:cNvPr>
        <xdr:cNvSpPr txBox="1"/>
      </xdr:nvSpPr>
      <xdr:spPr>
        <a:xfrm>
          <a:off x="19310427" y="10867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66420</xdr:rowOff>
    </xdr:from>
    <xdr:ext cx="469744" cy="259045"/>
    <xdr:sp macro="" textlink="">
      <xdr:nvSpPr>
        <xdr:cNvPr id="723" name="n_4mainValue【保健センター・保健所】&#10;一人当たり面積">
          <a:extLst>
            <a:ext uri="{FF2B5EF4-FFF2-40B4-BE49-F238E27FC236}">
              <a16:creationId xmlns:a16="http://schemas.microsoft.com/office/drawing/2014/main" id="{42EF5164-0F77-489C-A931-78192EA75239}"/>
            </a:ext>
          </a:extLst>
        </xdr:cNvPr>
        <xdr:cNvSpPr txBox="1"/>
      </xdr:nvSpPr>
      <xdr:spPr>
        <a:xfrm>
          <a:off x="18421427" y="10867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4" name="正方形/長方形 723">
          <a:extLst>
            <a:ext uri="{FF2B5EF4-FFF2-40B4-BE49-F238E27FC236}">
              <a16:creationId xmlns:a16="http://schemas.microsoft.com/office/drawing/2014/main" id="{874A085C-33AD-4C17-A62D-7D0594357BE2}"/>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5" name="正方形/長方形 724">
          <a:extLst>
            <a:ext uri="{FF2B5EF4-FFF2-40B4-BE49-F238E27FC236}">
              <a16:creationId xmlns:a16="http://schemas.microsoft.com/office/drawing/2014/main" id="{9911C295-1054-4939-9559-213C61A7A357}"/>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6" name="正方形/長方形 725">
          <a:extLst>
            <a:ext uri="{FF2B5EF4-FFF2-40B4-BE49-F238E27FC236}">
              <a16:creationId xmlns:a16="http://schemas.microsoft.com/office/drawing/2014/main" id="{12E9820B-4453-4B10-8B0D-70FAC35056AC}"/>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7" name="正方形/長方形 726">
          <a:extLst>
            <a:ext uri="{FF2B5EF4-FFF2-40B4-BE49-F238E27FC236}">
              <a16:creationId xmlns:a16="http://schemas.microsoft.com/office/drawing/2014/main" id="{644CF8DD-427F-4BF8-8301-30D66ABBFCCE}"/>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8" name="正方形/長方形 727">
          <a:extLst>
            <a:ext uri="{FF2B5EF4-FFF2-40B4-BE49-F238E27FC236}">
              <a16:creationId xmlns:a16="http://schemas.microsoft.com/office/drawing/2014/main" id="{4E2978C5-E3B9-4A0D-AF28-A48F424247E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9" name="正方形/長方形 728">
          <a:extLst>
            <a:ext uri="{FF2B5EF4-FFF2-40B4-BE49-F238E27FC236}">
              <a16:creationId xmlns:a16="http://schemas.microsoft.com/office/drawing/2014/main" id="{F4D3E58D-97C5-4B12-A15B-2C04C5AE9875}"/>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0" name="正方形/長方形 729">
          <a:extLst>
            <a:ext uri="{FF2B5EF4-FFF2-40B4-BE49-F238E27FC236}">
              <a16:creationId xmlns:a16="http://schemas.microsoft.com/office/drawing/2014/main" id="{2175AE0D-E2E3-42DD-AEA7-B93459C5572E}"/>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1" name="正方形/長方形 730">
          <a:extLst>
            <a:ext uri="{FF2B5EF4-FFF2-40B4-BE49-F238E27FC236}">
              <a16:creationId xmlns:a16="http://schemas.microsoft.com/office/drawing/2014/main" id="{D55C8362-0285-47BF-AA40-C80357105BF4}"/>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2" name="テキスト ボックス 731">
          <a:extLst>
            <a:ext uri="{FF2B5EF4-FFF2-40B4-BE49-F238E27FC236}">
              <a16:creationId xmlns:a16="http://schemas.microsoft.com/office/drawing/2014/main" id="{08D33DD7-E517-47CE-8AC3-97BD5D59B754}"/>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3" name="直線コネクタ 732">
          <a:extLst>
            <a:ext uri="{FF2B5EF4-FFF2-40B4-BE49-F238E27FC236}">
              <a16:creationId xmlns:a16="http://schemas.microsoft.com/office/drawing/2014/main" id="{D02D4F70-507C-496E-BA39-B42FC0A00415}"/>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4" name="テキスト ボックス 733">
          <a:extLst>
            <a:ext uri="{FF2B5EF4-FFF2-40B4-BE49-F238E27FC236}">
              <a16:creationId xmlns:a16="http://schemas.microsoft.com/office/drawing/2014/main" id="{08752172-759B-448D-9345-4A1214822FEC}"/>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5" name="直線コネクタ 734">
          <a:extLst>
            <a:ext uri="{FF2B5EF4-FFF2-40B4-BE49-F238E27FC236}">
              <a16:creationId xmlns:a16="http://schemas.microsoft.com/office/drawing/2014/main" id="{D119C465-CD0B-43E4-9CEF-1CE1E3EE5B21}"/>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36" name="テキスト ボックス 735">
          <a:extLst>
            <a:ext uri="{FF2B5EF4-FFF2-40B4-BE49-F238E27FC236}">
              <a16:creationId xmlns:a16="http://schemas.microsoft.com/office/drawing/2014/main" id="{6147E28F-BB41-402F-BBF1-E7D85D3313DF}"/>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7" name="直線コネクタ 736">
          <a:extLst>
            <a:ext uri="{FF2B5EF4-FFF2-40B4-BE49-F238E27FC236}">
              <a16:creationId xmlns:a16="http://schemas.microsoft.com/office/drawing/2014/main" id="{73D37AD4-AA84-44E0-ADF5-2D52DE80DA17}"/>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8" name="テキスト ボックス 737">
          <a:extLst>
            <a:ext uri="{FF2B5EF4-FFF2-40B4-BE49-F238E27FC236}">
              <a16:creationId xmlns:a16="http://schemas.microsoft.com/office/drawing/2014/main" id="{181548C1-3DAA-400B-8D0D-20AB87FC4FB6}"/>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39" name="直線コネクタ 738">
          <a:extLst>
            <a:ext uri="{FF2B5EF4-FFF2-40B4-BE49-F238E27FC236}">
              <a16:creationId xmlns:a16="http://schemas.microsoft.com/office/drawing/2014/main" id="{D5CEBF90-A30F-49EF-83ED-232965A26DCB}"/>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40" name="テキスト ボックス 739">
          <a:extLst>
            <a:ext uri="{FF2B5EF4-FFF2-40B4-BE49-F238E27FC236}">
              <a16:creationId xmlns:a16="http://schemas.microsoft.com/office/drawing/2014/main" id="{E1AFFDDE-1862-4AA0-A7B7-C0D9BC6075CE}"/>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41" name="直線コネクタ 740">
          <a:extLst>
            <a:ext uri="{FF2B5EF4-FFF2-40B4-BE49-F238E27FC236}">
              <a16:creationId xmlns:a16="http://schemas.microsoft.com/office/drawing/2014/main" id="{4E896B82-DE7C-47AA-9BE0-5BB9E84A937F}"/>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42" name="テキスト ボックス 741">
          <a:extLst>
            <a:ext uri="{FF2B5EF4-FFF2-40B4-BE49-F238E27FC236}">
              <a16:creationId xmlns:a16="http://schemas.microsoft.com/office/drawing/2014/main" id="{9EA8B541-2765-434C-B438-9C485C3EE854}"/>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3" name="直線コネクタ 742">
          <a:extLst>
            <a:ext uri="{FF2B5EF4-FFF2-40B4-BE49-F238E27FC236}">
              <a16:creationId xmlns:a16="http://schemas.microsoft.com/office/drawing/2014/main" id="{F13FC429-7DD9-4529-87CF-4A19AC8B2B83}"/>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44" name="テキスト ボックス 743">
          <a:extLst>
            <a:ext uri="{FF2B5EF4-FFF2-40B4-BE49-F238E27FC236}">
              <a16:creationId xmlns:a16="http://schemas.microsoft.com/office/drawing/2014/main" id="{5C6D4D5F-4FDD-4728-BA3F-17808227658E}"/>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5" name="直線コネクタ 744">
          <a:extLst>
            <a:ext uri="{FF2B5EF4-FFF2-40B4-BE49-F238E27FC236}">
              <a16:creationId xmlns:a16="http://schemas.microsoft.com/office/drawing/2014/main" id="{312C48E4-4B93-48E2-9EA3-A4EE11BB6458}"/>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46" name="テキスト ボックス 745">
          <a:extLst>
            <a:ext uri="{FF2B5EF4-FFF2-40B4-BE49-F238E27FC236}">
              <a16:creationId xmlns:a16="http://schemas.microsoft.com/office/drawing/2014/main" id="{029BDE09-0259-4C2E-ACE5-B71E67185479}"/>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7" name="【消防施設】&#10;有形固定資産減価償却率グラフ枠">
          <a:extLst>
            <a:ext uri="{FF2B5EF4-FFF2-40B4-BE49-F238E27FC236}">
              <a16:creationId xmlns:a16="http://schemas.microsoft.com/office/drawing/2014/main" id="{08652DB6-1D8B-4110-9CA8-4957B72B24BE}"/>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20955</xdr:rowOff>
    </xdr:from>
    <xdr:to>
      <xdr:col>85</xdr:col>
      <xdr:colOff>126364</xdr:colOff>
      <xdr:row>85</xdr:row>
      <xdr:rowOff>167639</xdr:rowOff>
    </xdr:to>
    <xdr:cxnSp macro="">
      <xdr:nvCxnSpPr>
        <xdr:cNvPr id="748" name="直線コネクタ 747">
          <a:extLst>
            <a:ext uri="{FF2B5EF4-FFF2-40B4-BE49-F238E27FC236}">
              <a16:creationId xmlns:a16="http://schemas.microsoft.com/office/drawing/2014/main" id="{AA0A4D04-E23C-4677-827B-7453B2D92532}"/>
            </a:ext>
          </a:extLst>
        </xdr:cNvPr>
        <xdr:cNvCxnSpPr/>
      </xdr:nvCxnSpPr>
      <xdr:spPr>
        <a:xfrm flipV="1">
          <a:off x="16318864" y="13394055"/>
          <a:ext cx="0" cy="13468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16</xdr:rowOff>
    </xdr:from>
    <xdr:ext cx="405111" cy="259045"/>
    <xdr:sp macro="" textlink="">
      <xdr:nvSpPr>
        <xdr:cNvPr id="749" name="【消防施設】&#10;有形固定資産減価償却率最小値テキスト">
          <a:extLst>
            <a:ext uri="{FF2B5EF4-FFF2-40B4-BE49-F238E27FC236}">
              <a16:creationId xmlns:a16="http://schemas.microsoft.com/office/drawing/2014/main" id="{52060A94-BD34-4958-88C0-F75C21B345E7}"/>
            </a:ext>
          </a:extLst>
        </xdr:cNvPr>
        <xdr:cNvSpPr txBox="1"/>
      </xdr:nvSpPr>
      <xdr:spPr>
        <a:xfrm>
          <a:off x="16357600" y="14744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167639</xdr:rowOff>
    </xdr:from>
    <xdr:to>
      <xdr:col>86</xdr:col>
      <xdr:colOff>25400</xdr:colOff>
      <xdr:row>85</xdr:row>
      <xdr:rowOff>167639</xdr:rowOff>
    </xdr:to>
    <xdr:cxnSp macro="">
      <xdr:nvCxnSpPr>
        <xdr:cNvPr id="750" name="直線コネクタ 749">
          <a:extLst>
            <a:ext uri="{FF2B5EF4-FFF2-40B4-BE49-F238E27FC236}">
              <a16:creationId xmlns:a16="http://schemas.microsoft.com/office/drawing/2014/main" id="{4BFCE297-6C76-4FA8-B192-6488B306DA6E}"/>
            </a:ext>
          </a:extLst>
        </xdr:cNvPr>
        <xdr:cNvCxnSpPr/>
      </xdr:nvCxnSpPr>
      <xdr:spPr>
        <a:xfrm>
          <a:off x="16230600" y="147408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139082</xdr:rowOff>
    </xdr:from>
    <xdr:ext cx="405111" cy="259045"/>
    <xdr:sp macro="" textlink="">
      <xdr:nvSpPr>
        <xdr:cNvPr id="751" name="【消防施設】&#10;有形固定資産減価償却率最大値テキスト">
          <a:extLst>
            <a:ext uri="{FF2B5EF4-FFF2-40B4-BE49-F238E27FC236}">
              <a16:creationId xmlns:a16="http://schemas.microsoft.com/office/drawing/2014/main" id="{A6FA34B6-0223-44FF-BA7A-38C005C04344}"/>
            </a:ext>
          </a:extLst>
        </xdr:cNvPr>
        <xdr:cNvSpPr txBox="1"/>
      </xdr:nvSpPr>
      <xdr:spPr>
        <a:xfrm>
          <a:off x="16357600" y="13169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20955</xdr:rowOff>
    </xdr:from>
    <xdr:to>
      <xdr:col>86</xdr:col>
      <xdr:colOff>25400</xdr:colOff>
      <xdr:row>78</xdr:row>
      <xdr:rowOff>20955</xdr:rowOff>
    </xdr:to>
    <xdr:cxnSp macro="">
      <xdr:nvCxnSpPr>
        <xdr:cNvPr id="752" name="直線コネクタ 751">
          <a:extLst>
            <a:ext uri="{FF2B5EF4-FFF2-40B4-BE49-F238E27FC236}">
              <a16:creationId xmlns:a16="http://schemas.microsoft.com/office/drawing/2014/main" id="{1D1B359D-0494-484A-BB0F-BD8A1959F67D}"/>
            </a:ext>
          </a:extLst>
        </xdr:cNvPr>
        <xdr:cNvCxnSpPr/>
      </xdr:nvCxnSpPr>
      <xdr:spPr>
        <a:xfrm>
          <a:off x="16230600" y="133940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27322</xdr:rowOff>
    </xdr:from>
    <xdr:ext cx="405111" cy="259045"/>
    <xdr:sp macro="" textlink="">
      <xdr:nvSpPr>
        <xdr:cNvPr id="753" name="【消防施設】&#10;有形固定資産減価償却率平均値テキスト">
          <a:extLst>
            <a:ext uri="{FF2B5EF4-FFF2-40B4-BE49-F238E27FC236}">
              <a16:creationId xmlns:a16="http://schemas.microsoft.com/office/drawing/2014/main" id="{06A24531-08B6-470B-A1D1-C5928AD17C15}"/>
            </a:ext>
          </a:extLst>
        </xdr:cNvPr>
        <xdr:cNvSpPr txBox="1"/>
      </xdr:nvSpPr>
      <xdr:spPr>
        <a:xfrm>
          <a:off x="16357600" y="139147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4445</xdr:rowOff>
    </xdr:from>
    <xdr:to>
      <xdr:col>85</xdr:col>
      <xdr:colOff>177800</xdr:colOff>
      <xdr:row>82</xdr:row>
      <xdr:rowOff>106045</xdr:rowOff>
    </xdr:to>
    <xdr:sp macro="" textlink="">
      <xdr:nvSpPr>
        <xdr:cNvPr id="754" name="フローチャート: 判断 753">
          <a:extLst>
            <a:ext uri="{FF2B5EF4-FFF2-40B4-BE49-F238E27FC236}">
              <a16:creationId xmlns:a16="http://schemas.microsoft.com/office/drawing/2014/main" id="{C8CD9F2C-61C5-4D7C-A33D-F25BF20074E4}"/>
            </a:ext>
          </a:extLst>
        </xdr:cNvPr>
        <xdr:cNvSpPr/>
      </xdr:nvSpPr>
      <xdr:spPr>
        <a:xfrm>
          <a:off x="16268700" y="14063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156845</xdr:rowOff>
    </xdr:from>
    <xdr:to>
      <xdr:col>81</xdr:col>
      <xdr:colOff>101600</xdr:colOff>
      <xdr:row>82</xdr:row>
      <xdr:rowOff>86995</xdr:rowOff>
    </xdr:to>
    <xdr:sp macro="" textlink="">
      <xdr:nvSpPr>
        <xdr:cNvPr id="755" name="フローチャート: 判断 754">
          <a:extLst>
            <a:ext uri="{FF2B5EF4-FFF2-40B4-BE49-F238E27FC236}">
              <a16:creationId xmlns:a16="http://schemas.microsoft.com/office/drawing/2014/main" id="{0C4B96FE-D89E-42C4-8298-ACAED9776F13}"/>
            </a:ext>
          </a:extLst>
        </xdr:cNvPr>
        <xdr:cNvSpPr/>
      </xdr:nvSpPr>
      <xdr:spPr>
        <a:xfrm>
          <a:off x="15430500" y="14044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81</xdr:row>
      <xdr:rowOff>135889</xdr:rowOff>
    </xdr:from>
    <xdr:to>
      <xdr:col>76</xdr:col>
      <xdr:colOff>165100</xdr:colOff>
      <xdr:row>82</xdr:row>
      <xdr:rowOff>66039</xdr:rowOff>
    </xdr:to>
    <xdr:sp macro="" textlink="">
      <xdr:nvSpPr>
        <xdr:cNvPr id="756" name="フローチャート: 判断 755">
          <a:extLst>
            <a:ext uri="{FF2B5EF4-FFF2-40B4-BE49-F238E27FC236}">
              <a16:creationId xmlns:a16="http://schemas.microsoft.com/office/drawing/2014/main" id="{B9F725B7-AE1B-4337-8FEE-B14A074155A5}"/>
            </a:ext>
          </a:extLst>
        </xdr:cNvPr>
        <xdr:cNvSpPr/>
      </xdr:nvSpPr>
      <xdr:spPr>
        <a:xfrm>
          <a:off x="14541500" y="14023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122555</xdr:rowOff>
    </xdr:from>
    <xdr:to>
      <xdr:col>72</xdr:col>
      <xdr:colOff>38100</xdr:colOff>
      <xdr:row>82</xdr:row>
      <xdr:rowOff>52705</xdr:rowOff>
    </xdr:to>
    <xdr:sp macro="" textlink="">
      <xdr:nvSpPr>
        <xdr:cNvPr id="757" name="フローチャート: 判断 756">
          <a:extLst>
            <a:ext uri="{FF2B5EF4-FFF2-40B4-BE49-F238E27FC236}">
              <a16:creationId xmlns:a16="http://schemas.microsoft.com/office/drawing/2014/main" id="{F1F9DA9E-75C5-4359-8460-2FD87CBC21DC}"/>
            </a:ext>
          </a:extLst>
        </xdr:cNvPr>
        <xdr:cNvSpPr/>
      </xdr:nvSpPr>
      <xdr:spPr>
        <a:xfrm>
          <a:off x="13652500" y="14010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81</xdr:row>
      <xdr:rowOff>90170</xdr:rowOff>
    </xdr:from>
    <xdr:to>
      <xdr:col>67</xdr:col>
      <xdr:colOff>101600</xdr:colOff>
      <xdr:row>82</xdr:row>
      <xdr:rowOff>20320</xdr:rowOff>
    </xdr:to>
    <xdr:sp macro="" textlink="">
      <xdr:nvSpPr>
        <xdr:cNvPr id="758" name="フローチャート: 判断 757">
          <a:extLst>
            <a:ext uri="{FF2B5EF4-FFF2-40B4-BE49-F238E27FC236}">
              <a16:creationId xmlns:a16="http://schemas.microsoft.com/office/drawing/2014/main" id="{313E3471-B258-4EDF-8295-604AE8D821C2}"/>
            </a:ext>
          </a:extLst>
        </xdr:cNvPr>
        <xdr:cNvSpPr/>
      </xdr:nvSpPr>
      <xdr:spPr>
        <a:xfrm>
          <a:off x="12763500" y="13977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9" name="テキスト ボックス 758">
          <a:extLst>
            <a:ext uri="{FF2B5EF4-FFF2-40B4-BE49-F238E27FC236}">
              <a16:creationId xmlns:a16="http://schemas.microsoft.com/office/drawing/2014/main" id="{73681BD0-03B8-443B-B71E-8ED46083CE42}"/>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0" name="テキスト ボックス 759">
          <a:extLst>
            <a:ext uri="{FF2B5EF4-FFF2-40B4-BE49-F238E27FC236}">
              <a16:creationId xmlns:a16="http://schemas.microsoft.com/office/drawing/2014/main" id="{EAD37E48-3C1E-4400-B41E-A694A5EEEF85}"/>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1" name="テキスト ボックス 760">
          <a:extLst>
            <a:ext uri="{FF2B5EF4-FFF2-40B4-BE49-F238E27FC236}">
              <a16:creationId xmlns:a16="http://schemas.microsoft.com/office/drawing/2014/main" id="{A78B3C63-3228-4C58-A6C9-1DCE7CC411F7}"/>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2" name="テキスト ボックス 761">
          <a:extLst>
            <a:ext uri="{FF2B5EF4-FFF2-40B4-BE49-F238E27FC236}">
              <a16:creationId xmlns:a16="http://schemas.microsoft.com/office/drawing/2014/main" id="{6B11E02E-B473-48DC-9D83-F1295F88B23F}"/>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3" name="テキスト ボックス 762">
          <a:extLst>
            <a:ext uri="{FF2B5EF4-FFF2-40B4-BE49-F238E27FC236}">
              <a16:creationId xmlns:a16="http://schemas.microsoft.com/office/drawing/2014/main" id="{4ABD0F63-B2FA-43DD-983C-109C1C83509E}"/>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69214</xdr:rowOff>
    </xdr:from>
    <xdr:to>
      <xdr:col>85</xdr:col>
      <xdr:colOff>177800</xdr:colOff>
      <xdr:row>84</xdr:row>
      <xdr:rowOff>170814</xdr:rowOff>
    </xdr:to>
    <xdr:sp macro="" textlink="">
      <xdr:nvSpPr>
        <xdr:cNvPr id="764" name="楕円 763">
          <a:extLst>
            <a:ext uri="{FF2B5EF4-FFF2-40B4-BE49-F238E27FC236}">
              <a16:creationId xmlns:a16="http://schemas.microsoft.com/office/drawing/2014/main" id="{B41E95F4-BCBB-4C83-801B-6846532480F1}"/>
            </a:ext>
          </a:extLst>
        </xdr:cNvPr>
        <xdr:cNvSpPr/>
      </xdr:nvSpPr>
      <xdr:spPr>
        <a:xfrm>
          <a:off x="16268700" y="14471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47641</xdr:rowOff>
    </xdr:from>
    <xdr:ext cx="405111" cy="259045"/>
    <xdr:sp macro="" textlink="">
      <xdr:nvSpPr>
        <xdr:cNvPr id="765" name="【消防施設】&#10;有形固定資産減価償却率該当値テキスト">
          <a:extLst>
            <a:ext uri="{FF2B5EF4-FFF2-40B4-BE49-F238E27FC236}">
              <a16:creationId xmlns:a16="http://schemas.microsoft.com/office/drawing/2014/main" id="{FC06DB79-4898-4F44-BF31-A002ECEEA649}"/>
            </a:ext>
          </a:extLst>
        </xdr:cNvPr>
        <xdr:cNvSpPr txBox="1"/>
      </xdr:nvSpPr>
      <xdr:spPr>
        <a:xfrm>
          <a:off x="16357600" y="14449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84</xdr:row>
      <xdr:rowOff>48261</xdr:rowOff>
    </xdr:from>
    <xdr:to>
      <xdr:col>81</xdr:col>
      <xdr:colOff>101600</xdr:colOff>
      <xdr:row>84</xdr:row>
      <xdr:rowOff>149861</xdr:rowOff>
    </xdr:to>
    <xdr:sp macro="" textlink="">
      <xdr:nvSpPr>
        <xdr:cNvPr id="766" name="楕円 765">
          <a:extLst>
            <a:ext uri="{FF2B5EF4-FFF2-40B4-BE49-F238E27FC236}">
              <a16:creationId xmlns:a16="http://schemas.microsoft.com/office/drawing/2014/main" id="{27D8F5A8-61DD-4FC3-A35E-6DAEBF260779}"/>
            </a:ext>
          </a:extLst>
        </xdr:cNvPr>
        <xdr:cNvSpPr/>
      </xdr:nvSpPr>
      <xdr:spPr>
        <a:xfrm>
          <a:off x="15430500" y="14450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99061</xdr:rowOff>
    </xdr:from>
    <xdr:to>
      <xdr:col>85</xdr:col>
      <xdr:colOff>127000</xdr:colOff>
      <xdr:row>84</xdr:row>
      <xdr:rowOff>120014</xdr:rowOff>
    </xdr:to>
    <xdr:cxnSp macro="">
      <xdr:nvCxnSpPr>
        <xdr:cNvPr id="767" name="直線コネクタ 766">
          <a:extLst>
            <a:ext uri="{FF2B5EF4-FFF2-40B4-BE49-F238E27FC236}">
              <a16:creationId xmlns:a16="http://schemas.microsoft.com/office/drawing/2014/main" id="{EDDF5580-F90C-472E-B1E7-06898D7362EA}"/>
            </a:ext>
          </a:extLst>
        </xdr:cNvPr>
        <xdr:cNvCxnSpPr/>
      </xdr:nvCxnSpPr>
      <xdr:spPr>
        <a:xfrm>
          <a:off x="15481300" y="14500861"/>
          <a:ext cx="838200" cy="20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99695</xdr:rowOff>
    </xdr:from>
    <xdr:to>
      <xdr:col>76</xdr:col>
      <xdr:colOff>165100</xdr:colOff>
      <xdr:row>85</xdr:row>
      <xdr:rowOff>29845</xdr:rowOff>
    </xdr:to>
    <xdr:sp macro="" textlink="">
      <xdr:nvSpPr>
        <xdr:cNvPr id="768" name="楕円 767">
          <a:extLst>
            <a:ext uri="{FF2B5EF4-FFF2-40B4-BE49-F238E27FC236}">
              <a16:creationId xmlns:a16="http://schemas.microsoft.com/office/drawing/2014/main" id="{E00C4B0F-BE2A-4D40-A62A-7891B4C37C0A}"/>
            </a:ext>
          </a:extLst>
        </xdr:cNvPr>
        <xdr:cNvSpPr/>
      </xdr:nvSpPr>
      <xdr:spPr>
        <a:xfrm>
          <a:off x="14541500" y="14501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99061</xdr:rowOff>
    </xdr:from>
    <xdr:to>
      <xdr:col>81</xdr:col>
      <xdr:colOff>50800</xdr:colOff>
      <xdr:row>84</xdr:row>
      <xdr:rowOff>150495</xdr:rowOff>
    </xdr:to>
    <xdr:cxnSp macro="">
      <xdr:nvCxnSpPr>
        <xdr:cNvPr id="769" name="直線コネクタ 768">
          <a:extLst>
            <a:ext uri="{FF2B5EF4-FFF2-40B4-BE49-F238E27FC236}">
              <a16:creationId xmlns:a16="http://schemas.microsoft.com/office/drawing/2014/main" id="{F3676344-CB44-4E47-BF69-910E3273AC3F}"/>
            </a:ext>
          </a:extLst>
        </xdr:cNvPr>
        <xdr:cNvCxnSpPr/>
      </xdr:nvCxnSpPr>
      <xdr:spPr>
        <a:xfrm flipV="1">
          <a:off x="14592300" y="14500861"/>
          <a:ext cx="889000" cy="51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84</xdr:row>
      <xdr:rowOff>93980</xdr:rowOff>
    </xdr:from>
    <xdr:to>
      <xdr:col>72</xdr:col>
      <xdr:colOff>38100</xdr:colOff>
      <xdr:row>85</xdr:row>
      <xdr:rowOff>24130</xdr:rowOff>
    </xdr:to>
    <xdr:sp macro="" textlink="">
      <xdr:nvSpPr>
        <xdr:cNvPr id="770" name="楕円 769">
          <a:extLst>
            <a:ext uri="{FF2B5EF4-FFF2-40B4-BE49-F238E27FC236}">
              <a16:creationId xmlns:a16="http://schemas.microsoft.com/office/drawing/2014/main" id="{F2A3926D-EA4C-46E4-A542-4C41D3EF76CF}"/>
            </a:ext>
          </a:extLst>
        </xdr:cNvPr>
        <xdr:cNvSpPr/>
      </xdr:nvSpPr>
      <xdr:spPr>
        <a:xfrm>
          <a:off x="13652500" y="14495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144780</xdr:rowOff>
    </xdr:from>
    <xdr:to>
      <xdr:col>76</xdr:col>
      <xdr:colOff>114300</xdr:colOff>
      <xdr:row>84</xdr:row>
      <xdr:rowOff>150495</xdr:rowOff>
    </xdr:to>
    <xdr:cxnSp macro="">
      <xdr:nvCxnSpPr>
        <xdr:cNvPr id="771" name="直線コネクタ 770">
          <a:extLst>
            <a:ext uri="{FF2B5EF4-FFF2-40B4-BE49-F238E27FC236}">
              <a16:creationId xmlns:a16="http://schemas.microsoft.com/office/drawing/2014/main" id="{A8366D58-9707-427D-A5CF-19DCDA13F09E}"/>
            </a:ext>
          </a:extLst>
        </xdr:cNvPr>
        <xdr:cNvCxnSpPr/>
      </xdr:nvCxnSpPr>
      <xdr:spPr>
        <a:xfrm>
          <a:off x="13703300" y="14546580"/>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84</xdr:row>
      <xdr:rowOff>73025</xdr:rowOff>
    </xdr:from>
    <xdr:to>
      <xdr:col>67</xdr:col>
      <xdr:colOff>101600</xdr:colOff>
      <xdr:row>85</xdr:row>
      <xdr:rowOff>3175</xdr:rowOff>
    </xdr:to>
    <xdr:sp macro="" textlink="">
      <xdr:nvSpPr>
        <xdr:cNvPr id="772" name="楕円 771">
          <a:extLst>
            <a:ext uri="{FF2B5EF4-FFF2-40B4-BE49-F238E27FC236}">
              <a16:creationId xmlns:a16="http://schemas.microsoft.com/office/drawing/2014/main" id="{A20C617B-1DA0-44B3-A10B-48DFD55B7ABE}"/>
            </a:ext>
          </a:extLst>
        </xdr:cNvPr>
        <xdr:cNvSpPr/>
      </xdr:nvSpPr>
      <xdr:spPr>
        <a:xfrm>
          <a:off x="12763500" y="14474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123825</xdr:rowOff>
    </xdr:from>
    <xdr:to>
      <xdr:col>71</xdr:col>
      <xdr:colOff>177800</xdr:colOff>
      <xdr:row>84</xdr:row>
      <xdr:rowOff>144780</xdr:rowOff>
    </xdr:to>
    <xdr:cxnSp macro="">
      <xdr:nvCxnSpPr>
        <xdr:cNvPr id="773" name="直線コネクタ 772">
          <a:extLst>
            <a:ext uri="{FF2B5EF4-FFF2-40B4-BE49-F238E27FC236}">
              <a16:creationId xmlns:a16="http://schemas.microsoft.com/office/drawing/2014/main" id="{A4773505-77BC-4045-9E2E-5C63C18018AE}"/>
            </a:ext>
          </a:extLst>
        </xdr:cNvPr>
        <xdr:cNvCxnSpPr/>
      </xdr:nvCxnSpPr>
      <xdr:spPr>
        <a:xfrm>
          <a:off x="12814300" y="14525625"/>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80</xdr:row>
      <xdr:rowOff>103522</xdr:rowOff>
    </xdr:from>
    <xdr:ext cx="405111" cy="259045"/>
    <xdr:sp macro="" textlink="">
      <xdr:nvSpPr>
        <xdr:cNvPr id="774" name="n_1aveValue【消防施設】&#10;有形固定資産減価償却率">
          <a:extLst>
            <a:ext uri="{FF2B5EF4-FFF2-40B4-BE49-F238E27FC236}">
              <a16:creationId xmlns:a16="http://schemas.microsoft.com/office/drawing/2014/main" id="{B4DEDA03-8BFD-4D3D-BDC7-CB1092F69278}"/>
            </a:ext>
          </a:extLst>
        </xdr:cNvPr>
        <xdr:cNvSpPr txBox="1"/>
      </xdr:nvSpPr>
      <xdr:spPr>
        <a:xfrm>
          <a:off x="15266044" y="13819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80</xdr:row>
      <xdr:rowOff>82566</xdr:rowOff>
    </xdr:from>
    <xdr:ext cx="405111" cy="259045"/>
    <xdr:sp macro="" textlink="">
      <xdr:nvSpPr>
        <xdr:cNvPr id="775" name="n_2aveValue【消防施設】&#10;有形固定資産減価償却率">
          <a:extLst>
            <a:ext uri="{FF2B5EF4-FFF2-40B4-BE49-F238E27FC236}">
              <a16:creationId xmlns:a16="http://schemas.microsoft.com/office/drawing/2014/main" id="{3AF6CDCA-5DA7-44D3-A29D-3CDA59E773AF}"/>
            </a:ext>
          </a:extLst>
        </xdr:cNvPr>
        <xdr:cNvSpPr txBox="1"/>
      </xdr:nvSpPr>
      <xdr:spPr>
        <a:xfrm>
          <a:off x="14389744" y="137985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69232</xdr:rowOff>
    </xdr:from>
    <xdr:ext cx="405111" cy="259045"/>
    <xdr:sp macro="" textlink="">
      <xdr:nvSpPr>
        <xdr:cNvPr id="776" name="n_3aveValue【消防施設】&#10;有形固定資産減価償却率">
          <a:extLst>
            <a:ext uri="{FF2B5EF4-FFF2-40B4-BE49-F238E27FC236}">
              <a16:creationId xmlns:a16="http://schemas.microsoft.com/office/drawing/2014/main" id="{D9190060-6EB4-4E55-878B-C4FB340DBD7D}"/>
            </a:ext>
          </a:extLst>
        </xdr:cNvPr>
        <xdr:cNvSpPr txBox="1"/>
      </xdr:nvSpPr>
      <xdr:spPr>
        <a:xfrm>
          <a:off x="13500744" y="13785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36847</xdr:rowOff>
    </xdr:from>
    <xdr:ext cx="405111" cy="259045"/>
    <xdr:sp macro="" textlink="">
      <xdr:nvSpPr>
        <xdr:cNvPr id="777" name="n_4aveValue【消防施設】&#10;有形固定資産減価償却率">
          <a:extLst>
            <a:ext uri="{FF2B5EF4-FFF2-40B4-BE49-F238E27FC236}">
              <a16:creationId xmlns:a16="http://schemas.microsoft.com/office/drawing/2014/main" id="{2EB6393E-197E-4021-9FAB-DD6C9B0A811C}"/>
            </a:ext>
          </a:extLst>
        </xdr:cNvPr>
        <xdr:cNvSpPr txBox="1"/>
      </xdr:nvSpPr>
      <xdr:spPr>
        <a:xfrm>
          <a:off x="12611744" y="13752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84</xdr:row>
      <xdr:rowOff>140988</xdr:rowOff>
    </xdr:from>
    <xdr:ext cx="405111" cy="259045"/>
    <xdr:sp macro="" textlink="">
      <xdr:nvSpPr>
        <xdr:cNvPr id="778" name="n_1mainValue【消防施設】&#10;有形固定資産減価償却率">
          <a:extLst>
            <a:ext uri="{FF2B5EF4-FFF2-40B4-BE49-F238E27FC236}">
              <a16:creationId xmlns:a16="http://schemas.microsoft.com/office/drawing/2014/main" id="{E96530D3-CFD7-44A3-9C40-A27231B46645}"/>
            </a:ext>
          </a:extLst>
        </xdr:cNvPr>
        <xdr:cNvSpPr txBox="1"/>
      </xdr:nvSpPr>
      <xdr:spPr>
        <a:xfrm>
          <a:off x="15266044" y="145427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85</xdr:row>
      <xdr:rowOff>20972</xdr:rowOff>
    </xdr:from>
    <xdr:ext cx="405111" cy="259045"/>
    <xdr:sp macro="" textlink="">
      <xdr:nvSpPr>
        <xdr:cNvPr id="779" name="n_2mainValue【消防施設】&#10;有形固定資産減価償却率">
          <a:extLst>
            <a:ext uri="{FF2B5EF4-FFF2-40B4-BE49-F238E27FC236}">
              <a16:creationId xmlns:a16="http://schemas.microsoft.com/office/drawing/2014/main" id="{B24ED913-7378-446C-80A3-C5280D6E4CA0}"/>
            </a:ext>
          </a:extLst>
        </xdr:cNvPr>
        <xdr:cNvSpPr txBox="1"/>
      </xdr:nvSpPr>
      <xdr:spPr>
        <a:xfrm>
          <a:off x="14389744" y="14594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85</xdr:row>
      <xdr:rowOff>15257</xdr:rowOff>
    </xdr:from>
    <xdr:ext cx="405111" cy="259045"/>
    <xdr:sp macro="" textlink="">
      <xdr:nvSpPr>
        <xdr:cNvPr id="780" name="n_3mainValue【消防施設】&#10;有形固定資産減価償却率">
          <a:extLst>
            <a:ext uri="{FF2B5EF4-FFF2-40B4-BE49-F238E27FC236}">
              <a16:creationId xmlns:a16="http://schemas.microsoft.com/office/drawing/2014/main" id="{697183F5-2D00-4DDF-88F6-6283392E4835}"/>
            </a:ext>
          </a:extLst>
        </xdr:cNvPr>
        <xdr:cNvSpPr txBox="1"/>
      </xdr:nvSpPr>
      <xdr:spPr>
        <a:xfrm>
          <a:off x="13500744" y="14588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165752</xdr:rowOff>
    </xdr:from>
    <xdr:ext cx="405111" cy="259045"/>
    <xdr:sp macro="" textlink="">
      <xdr:nvSpPr>
        <xdr:cNvPr id="781" name="n_4mainValue【消防施設】&#10;有形固定資産減価償却率">
          <a:extLst>
            <a:ext uri="{FF2B5EF4-FFF2-40B4-BE49-F238E27FC236}">
              <a16:creationId xmlns:a16="http://schemas.microsoft.com/office/drawing/2014/main" id="{640ECCD3-9151-4A7A-9792-1B025C4900D5}"/>
            </a:ext>
          </a:extLst>
        </xdr:cNvPr>
        <xdr:cNvSpPr txBox="1"/>
      </xdr:nvSpPr>
      <xdr:spPr>
        <a:xfrm>
          <a:off x="12611744" y="14567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2" name="正方形/長方形 781">
          <a:extLst>
            <a:ext uri="{FF2B5EF4-FFF2-40B4-BE49-F238E27FC236}">
              <a16:creationId xmlns:a16="http://schemas.microsoft.com/office/drawing/2014/main" id="{1B8EE348-F1A4-4D66-A563-2CFA17356CD2}"/>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3" name="正方形/長方形 782">
          <a:extLst>
            <a:ext uri="{FF2B5EF4-FFF2-40B4-BE49-F238E27FC236}">
              <a16:creationId xmlns:a16="http://schemas.microsoft.com/office/drawing/2014/main" id="{18B8786A-7FF6-4841-8C07-279AB9F0AD19}"/>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4" name="正方形/長方形 783">
          <a:extLst>
            <a:ext uri="{FF2B5EF4-FFF2-40B4-BE49-F238E27FC236}">
              <a16:creationId xmlns:a16="http://schemas.microsoft.com/office/drawing/2014/main" id="{A98A6AB9-9C25-45DE-BF20-B082900841B1}"/>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5" name="正方形/長方形 784">
          <a:extLst>
            <a:ext uri="{FF2B5EF4-FFF2-40B4-BE49-F238E27FC236}">
              <a16:creationId xmlns:a16="http://schemas.microsoft.com/office/drawing/2014/main" id="{5143C63D-8861-4E3D-9850-9385517BEBDF}"/>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6" name="正方形/長方形 785">
          <a:extLst>
            <a:ext uri="{FF2B5EF4-FFF2-40B4-BE49-F238E27FC236}">
              <a16:creationId xmlns:a16="http://schemas.microsoft.com/office/drawing/2014/main" id="{0D0CD4D3-4A7E-40CB-892F-0DBD830327B1}"/>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7" name="正方形/長方形 786">
          <a:extLst>
            <a:ext uri="{FF2B5EF4-FFF2-40B4-BE49-F238E27FC236}">
              <a16:creationId xmlns:a16="http://schemas.microsoft.com/office/drawing/2014/main" id="{10197BA5-66D3-48BA-BE3B-D6AAEF76A5DF}"/>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8" name="正方形/長方形 787">
          <a:extLst>
            <a:ext uri="{FF2B5EF4-FFF2-40B4-BE49-F238E27FC236}">
              <a16:creationId xmlns:a16="http://schemas.microsoft.com/office/drawing/2014/main" id="{6B88D86E-0544-467D-83F6-EB3B075E88A7}"/>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9" name="正方形/長方形 788">
          <a:extLst>
            <a:ext uri="{FF2B5EF4-FFF2-40B4-BE49-F238E27FC236}">
              <a16:creationId xmlns:a16="http://schemas.microsoft.com/office/drawing/2014/main" id="{F79C41C3-214F-4C42-B820-F89C4E87D206}"/>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0" name="テキスト ボックス 789">
          <a:extLst>
            <a:ext uri="{FF2B5EF4-FFF2-40B4-BE49-F238E27FC236}">
              <a16:creationId xmlns:a16="http://schemas.microsoft.com/office/drawing/2014/main" id="{AA6EBD05-96D8-45A3-A8BF-EA33E0B5CECB}"/>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1" name="直線コネクタ 790">
          <a:extLst>
            <a:ext uri="{FF2B5EF4-FFF2-40B4-BE49-F238E27FC236}">
              <a16:creationId xmlns:a16="http://schemas.microsoft.com/office/drawing/2014/main" id="{96E53458-3244-4DE6-A2FF-3B295574D49D}"/>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792" name="直線コネクタ 791">
          <a:extLst>
            <a:ext uri="{FF2B5EF4-FFF2-40B4-BE49-F238E27FC236}">
              <a16:creationId xmlns:a16="http://schemas.microsoft.com/office/drawing/2014/main" id="{7918CE5E-4DCC-499D-B80E-A51A9246FA50}"/>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93" name="テキスト ボックス 792">
          <a:extLst>
            <a:ext uri="{FF2B5EF4-FFF2-40B4-BE49-F238E27FC236}">
              <a16:creationId xmlns:a16="http://schemas.microsoft.com/office/drawing/2014/main" id="{2B725273-5AA3-4F9B-88F0-39906390A192}"/>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94" name="直線コネクタ 793">
          <a:extLst>
            <a:ext uri="{FF2B5EF4-FFF2-40B4-BE49-F238E27FC236}">
              <a16:creationId xmlns:a16="http://schemas.microsoft.com/office/drawing/2014/main" id="{D0128D58-17F7-40C1-82DF-1C5B3327E3BB}"/>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795" name="テキスト ボックス 794">
          <a:extLst>
            <a:ext uri="{FF2B5EF4-FFF2-40B4-BE49-F238E27FC236}">
              <a16:creationId xmlns:a16="http://schemas.microsoft.com/office/drawing/2014/main" id="{D897A99B-3100-41A9-A6A8-25AB9F67CCA5}"/>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96" name="直線コネクタ 795">
          <a:extLst>
            <a:ext uri="{FF2B5EF4-FFF2-40B4-BE49-F238E27FC236}">
              <a16:creationId xmlns:a16="http://schemas.microsoft.com/office/drawing/2014/main" id="{826C47EF-5EB9-44A0-8FE8-811CC9F27D40}"/>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97" name="テキスト ボックス 796">
          <a:extLst>
            <a:ext uri="{FF2B5EF4-FFF2-40B4-BE49-F238E27FC236}">
              <a16:creationId xmlns:a16="http://schemas.microsoft.com/office/drawing/2014/main" id="{C90581DD-372D-471F-BFAF-1A226AED3CF1}"/>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98" name="直線コネクタ 797">
          <a:extLst>
            <a:ext uri="{FF2B5EF4-FFF2-40B4-BE49-F238E27FC236}">
              <a16:creationId xmlns:a16="http://schemas.microsoft.com/office/drawing/2014/main" id="{6089BFBC-FFCB-441A-9E0E-7E4C134342E2}"/>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99" name="テキスト ボックス 798">
          <a:extLst>
            <a:ext uri="{FF2B5EF4-FFF2-40B4-BE49-F238E27FC236}">
              <a16:creationId xmlns:a16="http://schemas.microsoft.com/office/drawing/2014/main" id="{DE907263-57EF-4D68-B893-C3CDF56616E0}"/>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800" name="直線コネクタ 799">
          <a:extLst>
            <a:ext uri="{FF2B5EF4-FFF2-40B4-BE49-F238E27FC236}">
              <a16:creationId xmlns:a16="http://schemas.microsoft.com/office/drawing/2014/main" id="{BAB61DA6-9082-456B-8227-24605FE4F8B5}"/>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801" name="テキスト ボックス 800">
          <a:extLst>
            <a:ext uri="{FF2B5EF4-FFF2-40B4-BE49-F238E27FC236}">
              <a16:creationId xmlns:a16="http://schemas.microsoft.com/office/drawing/2014/main" id="{592129B4-B43A-474A-B662-3E3953FF7878}"/>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2" name="直線コネクタ 801">
          <a:extLst>
            <a:ext uri="{FF2B5EF4-FFF2-40B4-BE49-F238E27FC236}">
              <a16:creationId xmlns:a16="http://schemas.microsoft.com/office/drawing/2014/main" id="{9F3E7D35-5DB5-4978-8C59-AEE0E4433FDE}"/>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3" name="テキスト ボックス 802">
          <a:extLst>
            <a:ext uri="{FF2B5EF4-FFF2-40B4-BE49-F238E27FC236}">
              <a16:creationId xmlns:a16="http://schemas.microsoft.com/office/drawing/2014/main" id="{0F027DA5-1AF8-4840-B825-A06E8AF6787C}"/>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4" name="【消防施設】&#10;一人当たり面積グラフ枠">
          <a:extLst>
            <a:ext uri="{FF2B5EF4-FFF2-40B4-BE49-F238E27FC236}">
              <a16:creationId xmlns:a16="http://schemas.microsoft.com/office/drawing/2014/main" id="{E16A02D3-4236-4361-B64E-1D1459DE0576}"/>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80011</xdr:rowOff>
    </xdr:from>
    <xdr:to>
      <xdr:col>116</xdr:col>
      <xdr:colOff>62864</xdr:colOff>
      <xdr:row>86</xdr:row>
      <xdr:rowOff>102870</xdr:rowOff>
    </xdr:to>
    <xdr:cxnSp macro="">
      <xdr:nvCxnSpPr>
        <xdr:cNvPr id="805" name="直線コネクタ 804">
          <a:extLst>
            <a:ext uri="{FF2B5EF4-FFF2-40B4-BE49-F238E27FC236}">
              <a16:creationId xmlns:a16="http://schemas.microsoft.com/office/drawing/2014/main" id="{8F6B45E8-5827-4632-AA76-C9B30DCF74E0}"/>
            </a:ext>
          </a:extLst>
        </xdr:cNvPr>
        <xdr:cNvCxnSpPr/>
      </xdr:nvCxnSpPr>
      <xdr:spPr>
        <a:xfrm flipV="1">
          <a:off x="22160864" y="13281661"/>
          <a:ext cx="0" cy="15659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106697</xdr:rowOff>
    </xdr:from>
    <xdr:ext cx="469744" cy="259045"/>
    <xdr:sp macro="" textlink="">
      <xdr:nvSpPr>
        <xdr:cNvPr id="806" name="【消防施設】&#10;一人当たり面積最小値テキスト">
          <a:extLst>
            <a:ext uri="{FF2B5EF4-FFF2-40B4-BE49-F238E27FC236}">
              <a16:creationId xmlns:a16="http://schemas.microsoft.com/office/drawing/2014/main" id="{8749F46B-02F9-4371-89B2-96F33509DF7B}"/>
            </a:ext>
          </a:extLst>
        </xdr:cNvPr>
        <xdr:cNvSpPr txBox="1"/>
      </xdr:nvSpPr>
      <xdr:spPr>
        <a:xfrm>
          <a:off x="22199600" y="14851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102870</xdr:rowOff>
    </xdr:from>
    <xdr:to>
      <xdr:col>116</xdr:col>
      <xdr:colOff>152400</xdr:colOff>
      <xdr:row>86</xdr:row>
      <xdr:rowOff>102870</xdr:rowOff>
    </xdr:to>
    <xdr:cxnSp macro="">
      <xdr:nvCxnSpPr>
        <xdr:cNvPr id="807" name="直線コネクタ 806">
          <a:extLst>
            <a:ext uri="{FF2B5EF4-FFF2-40B4-BE49-F238E27FC236}">
              <a16:creationId xmlns:a16="http://schemas.microsoft.com/office/drawing/2014/main" id="{840BB39A-2C63-4FAB-AE27-B5A9AD8B7133}"/>
            </a:ext>
          </a:extLst>
        </xdr:cNvPr>
        <xdr:cNvCxnSpPr/>
      </xdr:nvCxnSpPr>
      <xdr:spPr>
        <a:xfrm>
          <a:off x="22072600" y="14847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26688</xdr:rowOff>
    </xdr:from>
    <xdr:ext cx="469744" cy="259045"/>
    <xdr:sp macro="" textlink="">
      <xdr:nvSpPr>
        <xdr:cNvPr id="808" name="【消防施設】&#10;一人当たり面積最大値テキスト">
          <a:extLst>
            <a:ext uri="{FF2B5EF4-FFF2-40B4-BE49-F238E27FC236}">
              <a16:creationId xmlns:a16="http://schemas.microsoft.com/office/drawing/2014/main" id="{789075EC-9197-4162-9165-78337525BC7D}"/>
            </a:ext>
          </a:extLst>
        </xdr:cNvPr>
        <xdr:cNvSpPr txBox="1"/>
      </xdr:nvSpPr>
      <xdr:spPr>
        <a:xfrm>
          <a:off x="22199600" y="13056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80011</xdr:rowOff>
    </xdr:from>
    <xdr:to>
      <xdr:col>116</xdr:col>
      <xdr:colOff>152400</xdr:colOff>
      <xdr:row>77</xdr:row>
      <xdr:rowOff>80011</xdr:rowOff>
    </xdr:to>
    <xdr:cxnSp macro="">
      <xdr:nvCxnSpPr>
        <xdr:cNvPr id="809" name="直線コネクタ 808">
          <a:extLst>
            <a:ext uri="{FF2B5EF4-FFF2-40B4-BE49-F238E27FC236}">
              <a16:creationId xmlns:a16="http://schemas.microsoft.com/office/drawing/2014/main" id="{49632C82-FF23-4D97-BB7C-3225EE335BCD}"/>
            </a:ext>
          </a:extLst>
        </xdr:cNvPr>
        <xdr:cNvCxnSpPr/>
      </xdr:nvCxnSpPr>
      <xdr:spPr>
        <a:xfrm>
          <a:off x="22072600" y="132816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137177</xdr:rowOff>
    </xdr:from>
    <xdr:ext cx="469744" cy="259045"/>
    <xdr:sp macro="" textlink="">
      <xdr:nvSpPr>
        <xdr:cNvPr id="810" name="【消防施設】&#10;一人当たり面積平均値テキスト">
          <a:extLst>
            <a:ext uri="{FF2B5EF4-FFF2-40B4-BE49-F238E27FC236}">
              <a16:creationId xmlns:a16="http://schemas.microsoft.com/office/drawing/2014/main" id="{584A2BE8-5477-40F0-AB0D-D5A67DB556ED}"/>
            </a:ext>
          </a:extLst>
        </xdr:cNvPr>
        <xdr:cNvSpPr txBox="1"/>
      </xdr:nvSpPr>
      <xdr:spPr>
        <a:xfrm>
          <a:off x="22199600" y="145389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158750</xdr:rowOff>
    </xdr:from>
    <xdr:to>
      <xdr:col>116</xdr:col>
      <xdr:colOff>114300</xdr:colOff>
      <xdr:row>85</xdr:row>
      <xdr:rowOff>88900</xdr:rowOff>
    </xdr:to>
    <xdr:sp macro="" textlink="">
      <xdr:nvSpPr>
        <xdr:cNvPr id="811" name="フローチャート: 判断 810">
          <a:extLst>
            <a:ext uri="{FF2B5EF4-FFF2-40B4-BE49-F238E27FC236}">
              <a16:creationId xmlns:a16="http://schemas.microsoft.com/office/drawing/2014/main" id="{08089281-6C59-47A5-81F6-A267D6B9BA8F}"/>
            </a:ext>
          </a:extLst>
        </xdr:cNvPr>
        <xdr:cNvSpPr/>
      </xdr:nvSpPr>
      <xdr:spPr>
        <a:xfrm>
          <a:off x="22110700" y="14560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84</xdr:row>
      <xdr:rowOff>143511</xdr:rowOff>
    </xdr:from>
    <xdr:to>
      <xdr:col>112</xdr:col>
      <xdr:colOff>38100</xdr:colOff>
      <xdr:row>85</xdr:row>
      <xdr:rowOff>73661</xdr:rowOff>
    </xdr:to>
    <xdr:sp macro="" textlink="">
      <xdr:nvSpPr>
        <xdr:cNvPr id="812" name="フローチャート: 判断 811">
          <a:extLst>
            <a:ext uri="{FF2B5EF4-FFF2-40B4-BE49-F238E27FC236}">
              <a16:creationId xmlns:a16="http://schemas.microsoft.com/office/drawing/2014/main" id="{00E02B27-303A-41ED-AFAE-A6EEB53D9A42}"/>
            </a:ext>
          </a:extLst>
        </xdr:cNvPr>
        <xdr:cNvSpPr/>
      </xdr:nvSpPr>
      <xdr:spPr>
        <a:xfrm>
          <a:off x="21272500" y="14545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143511</xdr:rowOff>
    </xdr:from>
    <xdr:to>
      <xdr:col>107</xdr:col>
      <xdr:colOff>101600</xdr:colOff>
      <xdr:row>85</xdr:row>
      <xdr:rowOff>73661</xdr:rowOff>
    </xdr:to>
    <xdr:sp macro="" textlink="">
      <xdr:nvSpPr>
        <xdr:cNvPr id="813" name="フローチャート: 判断 812">
          <a:extLst>
            <a:ext uri="{FF2B5EF4-FFF2-40B4-BE49-F238E27FC236}">
              <a16:creationId xmlns:a16="http://schemas.microsoft.com/office/drawing/2014/main" id="{DFD56CE3-C11E-42BA-BE6E-8129D47AEC91}"/>
            </a:ext>
          </a:extLst>
        </xdr:cNvPr>
        <xdr:cNvSpPr/>
      </xdr:nvSpPr>
      <xdr:spPr>
        <a:xfrm>
          <a:off x="20383500" y="14545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143511</xdr:rowOff>
    </xdr:from>
    <xdr:to>
      <xdr:col>102</xdr:col>
      <xdr:colOff>165100</xdr:colOff>
      <xdr:row>85</xdr:row>
      <xdr:rowOff>73661</xdr:rowOff>
    </xdr:to>
    <xdr:sp macro="" textlink="">
      <xdr:nvSpPr>
        <xdr:cNvPr id="814" name="フローチャート: 判断 813">
          <a:extLst>
            <a:ext uri="{FF2B5EF4-FFF2-40B4-BE49-F238E27FC236}">
              <a16:creationId xmlns:a16="http://schemas.microsoft.com/office/drawing/2014/main" id="{E9D98523-AAC8-4C00-B60F-424023E59B11}"/>
            </a:ext>
          </a:extLst>
        </xdr:cNvPr>
        <xdr:cNvSpPr/>
      </xdr:nvSpPr>
      <xdr:spPr>
        <a:xfrm>
          <a:off x="19494500" y="14545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154939</xdr:rowOff>
    </xdr:from>
    <xdr:to>
      <xdr:col>98</xdr:col>
      <xdr:colOff>38100</xdr:colOff>
      <xdr:row>85</xdr:row>
      <xdr:rowOff>85089</xdr:rowOff>
    </xdr:to>
    <xdr:sp macro="" textlink="">
      <xdr:nvSpPr>
        <xdr:cNvPr id="815" name="フローチャート: 判断 814">
          <a:extLst>
            <a:ext uri="{FF2B5EF4-FFF2-40B4-BE49-F238E27FC236}">
              <a16:creationId xmlns:a16="http://schemas.microsoft.com/office/drawing/2014/main" id="{FD2AB47F-E30B-416F-AC5A-8106F3258461}"/>
            </a:ext>
          </a:extLst>
        </xdr:cNvPr>
        <xdr:cNvSpPr/>
      </xdr:nvSpPr>
      <xdr:spPr>
        <a:xfrm>
          <a:off x="18605500" y="14556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6" name="テキスト ボックス 815">
          <a:extLst>
            <a:ext uri="{FF2B5EF4-FFF2-40B4-BE49-F238E27FC236}">
              <a16:creationId xmlns:a16="http://schemas.microsoft.com/office/drawing/2014/main" id="{6F124128-E3E7-4C2F-8ABF-2ADDAE88A02D}"/>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7" name="テキスト ボックス 816">
          <a:extLst>
            <a:ext uri="{FF2B5EF4-FFF2-40B4-BE49-F238E27FC236}">
              <a16:creationId xmlns:a16="http://schemas.microsoft.com/office/drawing/2014/main" id="{A84ABED2-8136-440E-ACC9-2641850F1F06}"/>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8" name="テキスト ボックス 817">
          <a:extLst>
            <a:ext uri="{FF2B5EF4-FFF2-40B4-BE49-F238E27FC236}">
              <a16:creationId xmlns:a16="http://schemas.microsoft.com/office/drawing/2014/main" id="{B3D66A33-9CFA-4BB2-A44C-0CA84B60232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D62BBC7B-BDBE-4EF3-BBEE-7F349202505C}"/>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0" name="テキスト ボックス 819">
          <a:extLst>
            <a:ext uri="{FF2B5EF4-FFF2-40B4-BE49-F238E27FC236}">
              <a16:creationId xmlns:a16="http://schemas.microsoft.com/office/drawing/2014/main" id="{90CBD1E7-99B5-403D-BADF-8858629EB179}"/>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33020</xdr:rowOff>
    </xdr:from>
    <xdr:to>
      <xdr:col>116</xdr:col>
      <xdr:colOff>114300</xdr:colOff>
      <xdr:row>82</xdr:row>
      <xdr:rowOff>134620</xdr:rowOff>
    </xdr:to>
    <xdr:sp macro="" textlink="">
      <xdr:nvSpPr>
        <xdr:cNvPr id="821" name="楕円 820">
          <a:extLst>
            <a:ext uri="{FF2B5EF4-FFF2-40B4-BE49-F238E27FC236}">
              <a16:creationId xmlns:a16="http://schemas.microsoft.com/office/drawing/2014/main" id="{631AC10B-7492-4F14-9603-EFD200818BAB}"/>
            </a:ext>
          </a:extLst>
        </xdr:cNvPr>
        <xdr:cNvSpPr/>
      </xdr:nvSpPr>
      <xdr:spPr>
        <a:xfrm>
          <a:off x="22110700" y="14091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81</xdr:row>
      <xdr:rowOff>55897</xdr:rowOff>
    </xdr:from>
    <xdr:ext cx="469744" cy="259045"/>
    <xdr:sp macro="" textlink="">
      <xdr:nvSpPr>
        <xdr:cNvPr id="822" name="【消防施設】&#10;一人当たり面積該当値テキスト">
          <a:extLst>
            <a:ext uri="{FF2B5EF4-FFF2-40B4-BE49-F238E27FC236}">
              <a16:creationId xmlns:a16="http://schemas.microsoft.com/office/drawing/2014/main" id="{1EB3E38D-F78F-4659-8A70-748FD22FF8C9}"/>
            </a:ext>
          </a:extLst>
        </xdr:cNvPr>
        <xdr:cNvSpPr txBox="1"/>
      </xdr:nvSpPr>
      <xdr:spPr>
        <a:xfrm>
          <a:off x="22199600" y="13943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82</xdr:row>
      <xdr:rowOff>36830</xdr:rowOff>
    </xdr:from>
    <xdr:to>
      <xdr:col>112</xdr:col>
      <xdr:colOff>38100</xdr:colOff>
      <xdr:row>82</xdr:row>
      <xdr:rowOff>138430</xdr:rowOff>
    </xdr:to>
    <xdr:sp macro="" textlink="">
      <xdr:nvSpPr>
        <xdr:cNvPr id="823" name="楕円 822">
          <a:extLst>
            <a:ext uri="{FF2B5EF4-FFF2-40B4-BE49-F238E27FC236}">
              <a16:creationId xmlns:a16="http://schemas.microsoft.com/office/drawing/2014/main" id="{71DB4491-7065-4A88-901C-9ADE4420F22F}"/>
            </a:ext>
          </a:extLst>
        </xdr:cNvPr>
        <xdr:cNvSpPr/>
      </xdr:nvSpPr>
      <xdr:spPr>
        <a:xfrm>
          <a:off x="21272500" y="14095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82</xdr:row>
      <xdr:rowOff>83820</xdr:rowOff>
    </xdr:from>
    <xdr:to>
      <xdr:col>116</xdr:col>
      <xdr:colOff>63500</xdr:colOff>
      <xdr:row>82</xdr:row>
      <xdr:rowOff>87630</xdr:rowOff>
    </xdr:to>
    <xdr:cxnSp macro="">
      <xdr:nvCxnSpPr>
        <xdr:cNvPr id="824" name="直線コネクタ 823">
          <a:extLst>
            <a:ext uri="{FF2B5EF4-FFF2-40B4-BE49-F238E27FC236}">
              <a16:creationId xmlns:a16="http://schemas.microsoft.com/office/drawing/2014/main" id="{51ACB7BC-3529-4E52-89B2-7A42D7C3F347}"/>
            </a:ext>
          </a:extLst>
        </xdr:cNvPr>
        <xdr:cNvCxnSpPr/>
      </xdr:nvCxnSpPr>
      <xdr:spPr>
        <a:xfrm flipV="1">
          <a:off x="21323300" y="14142720"/>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82</xdr:row>
      <xdr:rowOff>44450</xdr:rowOff>
    </xdr:from>
    <xdr:to>
      <xdr:col>107</xdr:col>
      <xdr:colOff>101600</xdr:colOff>
      <xdr:row>82</xdr:row>
      <xdr:rowOff>146050</xdr:rowOff>
    </xdr:to>
    <xdr:sp macro="" textlink="">
      <xdr:nvSpPr>
        <xdr:cNvPr id="825" name="楕円 824">
          <a:extLst>
            <a:ext uri="{FF2B5EF4-FFF2-40B4-BE49-F238E27FC236}">
              <a16:creationId xmlns:a16="http://schemas.microsoft.com/office/drawing/2014/main" id="{C23ADE6C-00B4-4E65-8E50-84742C92ED33}"/>
            </a:ext>
          </a:extLst>
        </xdr:cNvPr>
        <xdr:cNvSpPr/>
      </xdr:nvSpPr>
      <xdr:spPr>
        <a:xfrm>
          <a:off x="20383500" y="14103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82</xdr:row>
      <xdr:rowOff>87630</xdr:rowOff>
    </xdr:from>
    <xdr:to>
      <xdr:col>111</xdr:col>
      <xdr:colOff>177800</xdr:colOff>
      <xdr:row>82</xdr:row>
      <xdr:rowOff>95250</xdr:rowOff>
    </xdr:to>
    <xdr:cxnSp macro="">
      <xdr:nvCxnSpPr>
        <xdr:cNvPr id="826" name="直線コネクタ 825">
          <a:extLst>
            <a:ext uri="{FF2B5EF4-FFF2-40B4-BE49-F238E27FC236}">
              <a16:creationId xmlns:a16="http://schemas.microsoft.com/office/drawing/2014/main" id="{7CB1C908-6580-4092-BB5D-552286816FE4}"/>
            </a:ext>
          </a:extLst>
        </xdr:cNvPr>
        <xdr:cNvCxnSpPr/>
      </xdr:nvCxnSpPr>
      <xdr:spPr>
        <a:xfrm flipV="1">
          <a:off x="20434300" y="1414653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82</xdr:row>
      <xdr:rowOff>36830</xdr:rowOff>
    </xdr:from>
    <xdr:to>
      <xdr:col>102</xdr:col>
      <xdr:colOff>165100</xdr:colOff>
      <xdr:row>82</xdr:row>
      <xdr:rowOff>138430</xdr:rowOff>
    </xdr:to>
    <xdr:sp macro="" textlink="">
      <xdr:nvSpPr>
        <xdr:cNvPr id="827" name="楕円 826">
          <a:extLst>
            <a:ext uri="{FF2B5EF4-FFF2-40B4-BE49-F238E27FC236}">
              <a16:creationId xmlns:a16="http://schemas.microsoft.com/office/drawing/2014/main" id="{ACFFBB79-51C1-4C30-9250-368D2484FC0D}"/>
            </a:ext>
          </a:extLst>
        </xdr:cNvPr>
        <xdr:cNvSpPr/>
      </xdr:nvSpPr>
      <xdr:spPr>
        <a:xfrm>
          <a:off x="19494500" y="14095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82</xdr:row>
      <xdr:rowOff>87630</xdr:rowOff>
    </xdr:from>
    <xdr:to>
      <xdr:col>107</xdr:col>
      <xdr:colOff>50800</xdr:colOff>
      <xdr:row>82</xdr:row>
      <xdr:rowOff>95250</xdr:rowOff>
    </xdr:to>
    <xdr:cxnSp macro="">
      <xdr:nvCxnSpPr>
        <xdr:cNvPr id="828" name="直線コネクタ 827">
          <a:extLst>
            <a:ext uri="{FF2B5EF4-FFF2-40B4-BE49-F238E27FC236}">
              <a16:creationId xmlns:a16="http://schemas.microsoft.com/office/drawing/2014/main" id="{8488543F-481A-4934-8E0E-82650708CBEF}"/>
            </a:ext>
          </a:extLst>
        </xdr:cNvPr>
        <xdr:cNvCxnSpPr/>
      </xdr:nvCxnSpPr>
      <xdr:spPr>
        <a:xfrm>
          <a:off x="19545300" y="1414653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82</xdr:row>
      <xdr:rowOff>36830</xdr:rowOff>
    </xdr:from>
    <xdr:to>
      <xdr:col>98</xdr:col>
      <xdr:colOff>38100</xdr:colOff>
      <xdr:row>82</xdr:row>
      <xdr:rowOff>138430</xdr:rowOff>
    </xdr:to>
    <xdr:sp macro="" textlink="">
      <xdr:nvSpPr>
        <xdr:cNvPr id="829" name="楕円 828">
          <a:extLst>
            <a:ext uri="{FF2B5EF4-FFF2-40B4-BE49-F238E27FC236}">
              <a16:creationId xmlns:a16="http://schemas.microsoft.com/office/drawing/2014/main" id="{1402B91F-2B3F-4C54-AFC5-4F01A15E7C4E}"/>
            </a:ext>
          </a:extLst>
        </xdr:cNvPr>
        <xdr:cNvSpPr/>
      </xdr:nvSpPr>
      <xdr:spPr>
        <a:xfrm>
          <a:off x="18605500" y="14095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82</xdr:row>
      <xdr:rowOff>87630</xdr:rowOff>
    </xdr:from>
    <xdr:to>
      <xdr:col>102</xdr:col>
      <xdr:colOff>114300</xdr:colOff>
      <xdr:row>82</xdr:row>
      <xdr:rowOff>87630</xdr:rowOff>
    </xdr:to>
    <xdr:cxnSp macro="">
      <xdr:nvCxnSpPr>
        <xdr:cNvPr id="830" name="直線コネクタ 829">
          <a:extLst>
            <a:ext uri="{FF2B5EF4-FFF2-40B4-BE49-F238E27FC236}">
              <a16:creationId xmlns:a16="http://schemas.microsoft.com/office/drawing/2014/main" id="{636882D5-C1EA-4166-9FE5-E9A1ECB14DA1}"/>
            </a:ext>
          </a:extLst>
        </xdr:cNvPr>
        <xdr:cNvCxnSpPr/>
      </xdr:nvCxnSpPr>
      <xdr:spPr>
        <a:xfrm>
          <a:off x="18656300" y="1414653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64788</xdr:rowOff>
    </xdr:from>
    <xdr:ext cx="469744" cy="259045"/>
    <xdr:sp macro="" textlink="">
      <xdr:nvSpPr>
        <xdr:cNvPr id="831" name="n_1aveValue【消防施設】&#10;一人当たり面積">
          <a:extLst>
            <a:ext uri="{FF2B5EF4-FFF2-40B4-BE49-F238E27FC236}">
              <a16:creationId xmlns:a16="http://schemas.microsoft.com/office/drawing/2014/main" id="{B40A45DD-DD3F-4359-86B6-C7D8426B8779}"/>
            </a:ext>
          </a:extLst>
        </xdr:cNvPr>
        <xdr:cNvSpPr txBox="1"/>
      </xdr:nvSpPr>
      <xdr:spPr>
        <a:xfrm>
          <a:off x="21075727" y="14638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64788</xdr:rowOff>
    </xdr:from>
    <xdr:ext cx="469744" cy="259045"/>
    <xdr:sp macro="" textlink="">
      <xdr:nvSpPr>
        <xdr:cNvPr id="832" name="n_2aveValue【消防施設】&#10;一人当たり面積">
          <a:extLst>
            <a:ext uri="{FF2B5EF4-FFF2-40B4-BE49-F238E27FC236}">
              <a16:creationId xmlns:a16="http://schemas.microsoft.com/office/drawing/2014/main" id="{B3132796-9682-4A2E-A5E4-0B1FE4018A52}"/>
            </a:ext>
          </a:extLst>
        </xdr:cNvPr>
        <xdr:cNvSpPr txBox="1"/>
      </xdr:nvSpPr>
      <xdr:spPr>
        <a:xfrm>
          <a:off x="20199427" y="14638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64788</xdr:rowOff>
    </xdr:from>
    <xdr:ext cx="469744" cy="259045"/>
    <xdr:sp macro="" textlink="">
      <xdr:nvSpPr>
        <xdr:cNvPr id="833" name="n_3aveValue【消防施設】&#10;一人当たり面積">
          <a:extLst>
            <a:ext uri="{FF2B5EF4-FFF2-40B4-BE49-F238E27FC236}">
              <a16:creationId xmlns:a16="http://schemas.microsoft.com/office/drawing/2014/main" id="{7E44CAA5-1562-426B-8BA2-7D1980B36519}"/>
            </a:ext>
          </a:extLst>
        </xdr:cNvPr>
        <xdr:cNvSpPr txBox="1"/>
      </xdr:nvSpPr>
      <xdr:spPr>
        <a:xfrm>
          <a:off x="19310427" y="14638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76216</xdr:rowOff>
    </xdr:from>
    <xdr:ext cx="469744" cy="259045"/>
    <xdr:sp macro="" textlink="">
      <xdr:nvSpPr>
        <xdr:cNvPr id="834" name="n_4aveValue【消防施設】&#10;一人当たり面積">
          <a:extLst>
            <a:ext uri="{FF2B5EF4-FFF2-40B4-BE49-F238E27FC236}">
              <a16:creationId xmlns:a16="http://schemas.microsoft.com/office/drawing/2014/main" id="{E11050B0-EFD6-43D1-90A3-A0339FA82A90}"/>
            </a:ext>
          </a:extLst>
        </xdr:cNvPr>
        <xdr:cNvSpPr txBox="1"/>
      </xdr:nvSpPr>
      <xdr:spPr>
        <a:xfrm>
          <a:off x="18421427" y="14649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80</xdr:row>
      <xdr:rowOff>154957</xdr:rowOff>
    </xdr:from>
    <xdr:ext cx="469744" cy="259045"/>
    <xdr:sp macro="" textlink="">
      <xdr:nvSpPr>
        <xdr:cNvPr id="835" name="n_1mainValue【消防施設】&#10;一人当たり面積">
          <a:extLst>
            <a:ext uri="{FF2B5EF4-FFF2-40B4-BE49-F238E27FC236}">
              <a16:creationId xmlns:a16="http://schemas.microsoft.com/office/drawing/2014/main" id="{5DEDF952-E09D-471A-B230-662D0E108B26}"/>
            </a:ext>
          </a:extLst>
        </xdr:cNvPr>
        <xdr:cNvSpPr txBox="1"/>
      </xdr:nvSpPr>
      <xdr:spPr>
        <a:xfrm>
          <a:off x="21075727" y="13870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80</xdr:row>
      <xdr:rowOff>162577</xdr:rowOff>
    </xdr:from>
    <xdr:ext cx="469744" cy="259045"/>
    <xdr:sp macro="" textlink="">
      <xdr:nvSpPr>
        <xdr:cNvPr id="836" name="n_2mainValue【消防施設】&#10;一人当たり面積">
          <a:extLst>
            <a:ext uri="{FF2B5EF4-FFF2-40B4-BE49-F238E27FC236}">
              <a16:creationId xmlns:a16="http://schemas.microsoft.com/office/drawing/2014/main" id="{31E59F40-8697-4B0D-A9DB-9AFF12856437}"/>
            </a:ext>
          </a:extLst>
        </xdr:cNvPr>
        <xdr:cNvSpPr txBox="1"/>
      </xdr:nvSpPr>
      <xdr:spPr>
        <a:xfrm>
          <a:off x="20199427" y="13878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80</xdr:row>
      <xdr:rowOff>154957</xdr:rowOff>
    </xdr:from>
    <xdr:ext cx="469744" cy="259045"/>
    <xdr:sp macro="" textlink="">
      <xdr:nvSpPr>
        <xdr:cNvPr id="837" name="n_3mainValue【消防施設】&#10;一人当たり面積">
          <a:extLst>
            <a:ext uri="{FF2B5EF4-FFF2-40B4-BE49-F238E27FC236}">
              <a16:creationId xmlns:a16="http://schemas.microsoft.com/office/drawing/2014/main" id="{95AD8D2E-9546-4B45-9261-245C9DC13E91}"/>
            </a:ext>
          </a:extLst>
        </xdr:cNvPr>
        <xdr:cNvSpPr txBox="1"/>
      </xdr:nvSpPr>
      <xdr:spPr>
        <a:xfrm>
          <a:off x="19310427" y="13870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80</xdr:row>
      <xdr:rowOff>154957</xdr:rowOff>
    </xdr:from>
    <xdr:ext cx="469744" cy="259045"/>
    <xdr:sp macro="" textlink="">
      <xdr:nvSpPr>
        <xdr:cNvPr id="838" name="n_4mainValue【消防施設】&#10;一人当たり面積">
          <a:extLst>
            <a:ext uri="{FF2B5EF4-FFF2-40B4-BE49-F238E27FC236}">
              <a16:creationId xmlns:a16="http://schemas.microsoft.com/office/drawing/2014/main" id="{44A2CEF6-4055-469E-8E4F-160FB38A6F3D}"/>
            </a:ext>
          </a:extLst>
        </xdr:cNvPr>
        <xdr:cNvSpPr txBox="1"/>
      </xdr:nvSpPr>
      <xdr:spPr>
        <a:xfrm>
          <a:off x="18421427" y="13870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9" name="正方形/長方形 838">
          <a:extLst>
            <a:ext uri="{FF2B5EF4-FFF2-40B4-BE49-F238E27FC236}">
              <a16:creationId xmlns:a16="http://schemas.microsoft.com/office/drawing/2014/main" id="{6F7CA578-890B-4548-B65D-EBC57A1F5552}"/>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0" name="正方形/長方形 839">
          <a:extLst>
            <a:ext uri="{FF2B5EF4-FFF2-40B4-BE49-F238E27FC236}">
              <a16:creationId xmlns:a16="http://schemas.microsoft.com/office/drawing/2014/main" id="{72BDBF90-17BB-44F4-82DA-9842343B6A65}"/>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1" name="正方形/長方形 840">
          <a:extLst>
            <a:ext uri="{FF2B5EF4-FFF2-40B4-BE49-F238E27FC236}">
              <a16:creationId xmlns:a16="http://schemas.microsoft.com/office/drawing/2014/main" id="{D6D7DCC0-6B20-4B2C-A5AC-6C9AF7229417}"/>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2" name="正方形/長方形 841">
          <a:extLst>
            <a:ext uri="{FF2B5EF4-FFF2-40B4-BE49-F238E27FC236}">
              <a16:creationId xmlns:a16="http://schemas.microsoft.com/office/drawing/2014/main" id="{D70B70CF-B842-4FF0-9F11-2E9C3F909187}"/>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3" name="正方形/長方形 842">
          <a:extLst>
            <a:ext uri="{FF2B5EF4-FFF2-40B4-BE49-F238E27FC236}">
              <a16:creationId xmlns:a16="http://schemas.microsoft.com/office/drawing/2014/main" id="{131B459C-4607-461E-8B4C-6F49504AA5B2}"/>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4" name="正方形/長方形 843">
          <a:extLst>
            <a:ext uri="{FF2B5EF4-FFF2-40B4-BE49-F238E27FC236}">
              <a16:creationId xmlns:a16="http://schemas.microsoft.com/office/drawing/2014/main" id="{94B8E8D9-FAC1-4878-BC4B-2DDFA35F3AFF}"/>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5" name="正方形/長方形 844">
          <a:extLst>
            <a:ext uri="{FF2B5EF4-FFF2-40B4-BE49-F238E27FC236}">
              <a16:creationId xmlns:a16="http://schemas.microsoft.com/office/drawing/2014/main" id="{F9B2EB7C-7204-4676-96C6-F331507E08D5}"/>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6" name="正方形/長方形 845">
          <a:extLst>
            <a:ext uri="{FF2B5EF4-FFF2-40B4-BE49-F238E27FC236}">
              <a16:creationId xmlns:a16="http://schemas.microsoft.com/office/drawing/2014/main" id="{C1BE990C-B2DA-4AA2-B925-52806F9330F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7" name="テキスト ボックス 846">
          <a:extLst>
            <a:ext uri="{FF2B5EF4-FFF2-40B4-BE49-F238E27FC236}">
              <a16:creationId xmlns:a16="http://schemas.microsoft.com/office/drawing/2014/main" id="{FCF5F72D-6481-49B2-B00D-6DCD39EF3207}"/>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8" name="直線コネクタ 847">
          <a:extLst>
            <a:ext uri="{FF2B5EF4-FFF2-40B4-BE49-F238E27FC236}">
              <a16:creationId xmlns:a16="http://schemas.microsoft.com/office/drawing/2014/main" id="{91FA644C-AAED-45B5-99C5-6E22D16CC31E}"/>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9" name="テキスト ボックス 848">
          <a:extLst>
            <a:ext uri="{FF2B5EF4-FFF2-40B4-BE49-F238E27FC236}">
              <a16:creationId xmlns:a16="http://schemas.microsoft.com/office/drawing/2014/main" id="{35760DDA-07E3-4B3B-9DD2-CCFA87EB82A4}"/>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50" name="直線コネクタ 849">
          <a:extLst>
            <a:ext uri="{FF2B5EF4-FFF2-40B4-BE49-F238E27FC236}">
              <a16:creationId xmlns:a16="http://schemas.microsoft.com/office/drawing/2014/main" id="{682F3550-34DE-4A2F-A206-581655388E7E}"/>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51" name="テキスト ボックス 850">
          <a:extLst>
            <a:ext uri="{FF2B5EF4-FFF2-40B4-BE49-F238E27FC236}">
              <a16:creationId xmlns:a16="http://schemas.microsoft.com/office/drawing/2014/main" id="{1BC828E4-71B2-479E-B940-2F01DD835846}"/>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52" name="直線コネクタ 851">
          <a:extLst>
            <a:ext uri="{FF2B5EF4-FFF2-40B4-BE49-F238E27FC236}">
              <a16:creationId xmlns:a16="http://schemas.microsoft.com/office/drawing/2014/main" id="{80DDD702-29FF-4E3C-AAFC-2862444A63CF}"/>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53" name="テキスト ボックス 852">
          <a:extLst>
            <a:ext uri="{FF2B5EF4-FFF2-40B4-BE49-F238E27FC236}">
              <a16:creationId xmlns:a16="http://schemas.microsoft.com/office/drawing/2014/main" id="{3DE7B84A-2439-4A83-AF01-0759761F2E3E}"/>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54" name="直線コネクタ 853">
          <a:extLst>
            <a:ext uri="{FF2B5EF4-FFF2-40B4-BE49-F238E27FC236}">
              <a16:creationId xmlns:a16="http://schemas.microsoft.com/office/drawing/2014/main" id="{E1C70D1E-7245-40E0-885C-0FC559F924FB}"/>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55" name="テキスト ボックス 854">
          <a:extLst>
            <a:ext uri="{FF2B5EF4-FFF2-40B4-BE49-F238E27FC236}">
              <a16:creationId xmlns:a16="http://schemas.microsoft.com/office/drawing/2014/main" id="{BA64F349-02CF-4A27-98A1-BD4BDD2648A1}"/>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6" name="直線コネクタ 855">
          <a:extLst>
            <a:ext uri="{FF2B5EF4-FFF2-40B4-BE49-F238E27FC236}">
              <a16:creationId xmlns:a16="http://schemas.microsoft.com/office/drawing/2014/main" id="{28A4A174-916D-459A-BB02-5598CCD719B9}"/>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57" name="テキスト ボックス 856">
          <a:extLst>
            <a:ext uri="{FF2B5EF4-FFF2-40B4-BE49-F238E27FC236}">
              <a16:creationId xmlns:a16="http://schemas.microsoft.com/office/drawing/2014/main" id="{B816768F-74FC-4A75-809A-B0CDF0698F2D}"/>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58" name="直線コネクタ 857">
          <a:extLst>
            <a:ext uri="{FF2B5EF4-FFF2-40B4-BE49-F238E27FC236}">
              <a16:creationId xmlns:a16="http://schemas.microsoft.com/office/drawing/2014/main" id="{1ECFC5FA-2ECB-43CB-8635-BF9BF79DC87A}"/>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59" name="テキスト ボックス 858">
          <a:extLst>
            <a:ext uri="{FF2B5EF4-FFF2-40B4-BE49-F238E27FC236}">
              <a16:creationId xmlns:a16="http://schemas.microsoft.com/office/drawing/2014/main" id="{B60D23EA-6713-4C71-9945-FAD48B5DA832}"/>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60" name="直線コネクタ 859">
          <a:extLst>
            <a:ext uri="{FF2B5EF4-FFF2-40B4-BE49-F238E27FC236}">
              <a16:creationId xmlns:a16="http://schemas.microsoft.com/office/drawing/2014/main" id="{5AF13FFA-50FB-4F51-81ED-74AE21E6E5B7}"/>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61" name="テキスト ボックス 860">
          <a:extLst>
            <a:ext uri="{FF2B5EF4-FFF2-40B4-BE49-F238E27FC236}">
              <a16:creationId xmlns:a16="http://schemas.microsoft.com/office/drawing/2014/main" id="{EF4ED089-BC82-4DD4-B2FD-6AFDBA560F4E}"/>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2" name="直線コネクタ 861">
          <a:extLst>
            <a:ext uri="{FF2B5EF4-FFF2-40B4-BE49-F238E27FC236}">
              <a16:creationId xmlns:a16="http://schemas.microsoft.com/office/drawing/2014/main" id="{DB666EF4-4095-47CF-8540-D373C429354B}"/>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63" name="【庁舎】&#10;有形固定資産減価償却率グラフ枠">
          <a:extLst>
            <a:ext uri="{FF2B5EF4-FFF2-40B4-BE49-F238E27FC236}">
              <a16:creationId xmlns:a16="http://schemas.microsoft.com/office/drawing/2014/main" id="{70964F4D-2AB6-47B9-AE03-292C42D31962}"/>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54973</xdr:rowOff>
    </xdr:from>
    <xdr:to>
      <xdr:col>85</xdr:col>
      <xdr:colOff>126364</xdr:colOff>
      <xdr:row>109</xdr:row>
      <xdr:rowOff>35379</xdr:rowOff>
    </xdr:to>
    <xdr:cxnSp macro="">
      <xdr:nvCxnSpPr>
        <xdr:cNvPr id="864" name="直線コネクタ 863">
          <a:extLst>
            <a:ext uri="{FF2B5EF4-FFF2-40B4-BE49-F238E27FC236}">
              <a16:creationId xmlns:a16="http://schemas.microsoft.com/office/drawing/2014/main" id="{51E2250C-1205-4951-A4BF-901202AC1DB8}"/>
            </a:ext>
          </a:extLst>
        </xdr:cNvPr>
        <xdr:cNvCxnSpPr/>
      </xdr:nvCxnSpPr>
      <xdr:spPr>
        <a:xfrm flipV="1">
          <a:off x="16318864" y="17199973"/>
          <a:ext cx="0" cy="15234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865" name="【庁舎】&#10;有形固定資産減価償却率最小値テキスト">
          <a:extLst>
            <a:ext uri="{FF2B5EF4-FFF2-40B4-BE49-F238E27FC236}">
              <a16:creationId xmlns:a16="http://schemas.microsoft.com/office/drawing/2014/main" id="{49404EFA-39C2-4223-8AFC-D923A6601738}"/>
            </a:ext>
          </a:extLst>
        </xdr:cNvPr>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866" name="直線コネクタ 865">
          <a:extLst>
            <a:ext uri="{FF2B5EF4-FFF2-40B4-BE49-F238E27FC236}">
              <a16:creationId xmlns:a16="http://schemas.microsoft.com/office/drawing/2014/main" id="{B7C204EB-2682-42A3-886C-768413633419}"/>
            </a:ext>
          </a:extLst>
        </xdr:cNvPr>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1650</xdr:rowOff>
    </xdr:from>
    <xdr:ext cx="340478" cy="259045"/>
    <xdr:sp macro="" textlink="">
      <xdr:nvSpPr>
        <xdr:cNvPr id="867" name="【庁舎】&#10;有形固定資産減価償却率最大値テキスト">
          <a:extLst>
            <a:ext uri="{FF2B5EF4-FFF2-40B4-BE49-F238E27FC236}">
              <a16:creationId xmlns:a16="http://schemas.microsoft.com/office/drawing/2014/main" id="{9D55B946-7E3E-4134-AC99-C34846441DB0}"/>
            </a:ext>
          </a:extLst>
        </xdr:cNvPr>
        <xdr:cNvSpPr txBox="1"/>
      </xdr:nvSpPr>
      <xdr:spPr>
        <a:xfrm>
          <a:off x="16357600" y="1697520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54973</xdr:rowOff>
    </xdr:from>
    <xdr:to>
      <xdr:col>86</xdr:col>
      <xdr:colOff>25400</xdr:colOff>
      <xdr:row>100</xdr:row>
      <xdr:rowOff>54973</xdr:rowOff>
    </xdr:to>
    <xdr:cxnSp macro="">
      <xdr:nvCxnSpPr>
        <xdr:cNvPr id="868" name="直線コネクタ 867">
          <a:extLst>
            <a:ext uri="{FF2B5EF4-FFF2-40B4-BE49-F238E27FC236}">
              <a16:creationId xmlns:a16="http://schemas.microsoft.com/office/drawing/2014/main" id="{737F1529-A0DC-49F2-8114-8605621F13BF}"/>
            </a:ext>
          </a:extLst>
        </xdr:cNvPr>
        <xdr:cNvCxnSpPr/>
      </xdr:nvCxnSpPr>
      <xdr:spPr>
        <a:xfrm>
          <a:off x="16230600" y="171999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126654</xdr:rowOff>
    </xdr:from>
    <xdr:ext cx="405111" cy="259045"/>
    <xdr:sp macro="" textlink="">
      <xdr:nvSpPr>
        <xdr:cNvPr id="869" name="【庁舎】&#10;有形固定資産減価償却率平均値テキスト">
          <a:extLst>
            <a:ext uri="{FF2B5EF4-FFF2-40B4-BE49-F238E27FC236}">
              <a16:creationId xmlns:a16="http://schemas.microsoft.com/office/drawing/2014/main" id="{0B9B8E3A-EDE7-4125-B0EC-02F8D9046E7E}"/>
            </a:ext>
          </a:extLst>
        </xdr:cNvPr>
        <xdr:cNvSpPr txBox="1"/>
      </xdr:nvSpPr>
      <xdr:spPr>
        <a:xfrm>
          <a:off x="16357600" y="1778600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103777</xdr:rowOff>
    </xdr:from>
    <xdr:to>
      <xdr:col>85</xdr:col>
      <xdr:colOff>177800</xdr:colOff>
      <xdr:row>105</xdr:row>
      <xdr:rowOff>33927</xdr:rowOff>
    </xdr:to>
    <xdr:sp macro="" textlink="">
      <xdr:nvSpPr>
        <xdr:cNvPr id="870" name="フローチャート: 判断 869">
          <a:extLst>
            <a:ext uri="{FF2B5EF4-FFF2-40B4-BE49-F238E27FC236}">
              <a16:creationId xmlns:a16="http://schemas.microsoft.com/office/drawing/2014/main" id="{4BE83BC2-7BB6-41B7-920E-FC678FE7F3FB}"/>
            </a:ext>
          </a:extLst>
        </xdr:cNvPr>
        <xdr:cNvSpPr/>
      </xdr:nvSpPr>
      <xdr:spPr>
        <a:xfrm>
          <a:off x="16268700" y="17934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108676</xdr:rowOff>
    </xdr:from>
    <xdr:to>
      <xdr:col>81</xdr:col>
      <xdr:colOff>101600</xdr:colOff>
      <xdr:row>105</xdr:row>
      <xdr:rowOff>38826</xdr:rowOff>
    </xdr:to>
    <xdr:sp macro="" textlink="">
      <xdr:nvSpPr>
        <xdr:cNvPr id="871" name="フローチャート: 判断 870">
          <a:extLst>
            <a:ext uri="{FF2B5EF4-FFF2-40B4-BE49-F238E27FC236}">
              <a16:creationId xmlns:a16="http://schemas.microsoft.com/office/drawing/2014/main" id="{35FAA34D-A49F-4BE8-A069-9160FB1AADC7}"/>
            </a:ext>
          </a:extLst>
        </xdr:cNvPr>
        <xdr:cNvSpPr/>
      </xdr:nvSpPr>
      <xdr:spPr>
        <a:xfrm>
          <a:off x="15430500" y="17939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79284</xdr:rowOff>
    </xdr:from>
    <xdr:to>
      <xdr:col>76</xdr:col>
      <xdr:colOff>165100</xdr:colOff>
      <xdr:row>105</xdr:row>
      <xdr:rowOff>9434</xdr:rowOff>
    </xdr:to>
    <xdr:sp macro="" textlink="">
      <xdr:nvSpPr>
        <xdr:cNvPr id="872" name="フローチャート: 判断 871">
          <a:extLst>
            <a:ext uri="{FF2B5EF4-FFF2-40B4-BE49-F238E27FC236}">
              <a16:creationId xmlns:a16="http://schemas.microsoft.com/office/drawing/2014/main" id="{4CB6213B-E34E-43D1-8BC6-1B8926005A6F}"/>
            </a:ext>
          </a:extLst>
        </xdr:cNvPr>
        <xdr:cNvSpPr/>
      </xdr:nvSpPr>
      <xdr:spPr>
        <a:xfrm>
          <a:off x="14541500" y="17910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53158</xdr:rowOff>
    </xdr:from>
    <xdr:to>
      <xdr:col>72</xdr:col>
      <xdr:colOff>38100</xdr:colOff>
      <xdr:row>104</xdr:row>
      <xdr:rowOff>154758</xdr:rowOff>
    </xdr:to>
    <xdr:sp macro="" textlink="">
      <xdr:nvSpPr>
        <xdr:cNvPr id="873" name="フローチャート: 判断 872">
          <a:extLst>
            <a:ext uri="{FF2B5EF4-FFF2-40B4-BE49-F238E27FC236}">
              <a16:creationId xmlns:a16="http://schemas.microsoft.com/office/drawing/2014/main" id="{D4172EC2-67E4-4955-BC2C-AB55C30D6BC0}"/>
            </a:ext>
          </a:extLst>
        </xdr:cNvPr>
        <xdr:cNvSpPr/>
      </xdr:nvSpPr>
      <xdr:spPr>
        <a:xfrm>
          <a:off x="13652500" y="17883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28666</xdr:rowOff>
    </xdr:from>
    <xdr:to>
      <xdr:col>67</xdr:col>
      <xdr:colOff>101600</xdr:colOff>
      <xdr:row>104</xdr:row>
      <xdr:rowOff>130266</xdr:rowOff>
    </xdr:to>
    <xdr:sp macro="" textlink="">
      <xdr:nvSpPr>
        <xdr:cNvPr id="874" name="フローチャート: 判断 873">
          <a:extLst>
            <a:ext uri="{FF2B5EF4-FFF2-40B4-BE49-F238E27FC236}">
              <a16:creationId xmlns:a16="http://schemas.microsoft.com/office/drawing/2014/main" id="{9219444D-E4B0-4A70-A09A-CE2964929C75}"/>
            </a:ext>
          </a:extLst>
        </xdr:cNvPr>
        <xdr:cNvSpPr/>
      </xdr:nvSpPr>
      <xdr:spPr>
        <a:xfrm>
          <a:off x="12763500" y="17859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5" name="テキスト ボックス 874">
          <a:extLst>
            <a:ext uri="{FF2B5EF4-FFF2-40B4-BE49-F238E27FC236}">
              <a16:creationId xmlns:a16="http://schemas.microsoft.com/office/drawing/2014/main" id="{B0B1AF09-AE77-492E-896A-B9208AC8629F}"/>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6" name="テキスト ボックス 875">
          <a:extLst>
            <a:ext uri="{FF2B5EF4-FFF2-40B4-BE49-F238E27FC236}">
              <a16:creationId xmlns:a16="http://schemas.microsoft.com/office/drawing/2014/main" id="{E98EF634-3F02-4F7E-BFE5-D7C1044EFDF4}"/>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7" name="テキスト ボックス 876">
          <a:extLst>
            <a:ext uri="{FF2B5EF4-FFF2-40B4-BE49-F238E27FC236}">
              <a16:creationId xmlns:a16="http://schemas.microsoft.com/office/drawing/2014/main" id="{406D2FAF-400E-4552-A914-2BB0D6371227}"/>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78" name="テキスト ボックス 877">
          <a:extLst>
            <a:ext uri="{FF2B5EF4-FFF2-40B4-BE49-F238E27FC236}">
              <a16:creationId xmlns:a16="http://schemas.microsoft.com/office/drawing/2014/main" id="{F7F8FA1B-0FA0-4C1D-AE72-F7E1570E88A3}"/>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9" name="テキスト ボックス 878">
          <a:extLst>
            <a:ext uri="{FF2B5EF4-FFF2-40B4-BE49-F238E27FC236}">
              <a16:creationId xmlns:a16="http://schemas.microsoft.com/office/drawing/2014/main" id="{2357B275-9473-4419-BEC2-BE0CB4956625}"/>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76019</xdr:rowOff>
    </xdr:from>
    <xdr:to>
      <xdr:col>85</xdr:col>
      <xdr:colOff>177800</xdr:colOff>
      <xdr:row>106</xdr:row>
      <xdr:rowOff>6169</xdr:rowOff>
    </xdr:to>
    <xdr:sp macro="" textlink="">
      <xdr:nvSpPr>
        <xdr:cNvPr id="880" name="楕円 879">
          <a:extLst>
            <a:ext uri="{FF2B5EF4-FFF2-40B4-BE49-F238E27FC236}">
              <a16:creationId xmlns:a16="http://schemas.microsoft.com/office/drawing/2014/main" id="{7FE99073-89BC-4767-80B1-E15A203F2A5E}"/>
            </a:ext>
          </a:extLst>
        </xdr:cNvPr>
        <xdr:cNvSpPr/>
      </xdr:nvSpPr>
      <xdr:spPr>
        <a:xfrm>
          <a:off x="16268700" y="18078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54446</xdr:rowOff>
    </xdr:from>
    <xdr:ext cx="405111" cy="259045"/>
    <xdr:sp macro="" textlink="">
      <xdr:nvSpPr>
        <xdr:cNvPr id="881" name="【庁舎】&#10;有形固定資産減価償却率該当値テキスト">
          <a:extLst>
            <a:ext uri="{FF2B5EF4-FFF2-40B4-BE49-F238E27FC236}">
              <a16:creationId xmlns:a16="http://schemas.microsoft.com/office/drawing/2014/main" id="{4708F564-CBE0-44B7-9DEA-00D6882781FB}"/>
            </a:ext>
          </a:extLst>
        </xdr:cNvPr>
        <xdr:cNvSpPr txBox="1"/>
      </xdr:nvSpPr>
      <xdr:spPr>
        <a:xfrm>
          <a:off x="16357600" y="180566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43362</xdr:rowOff>
    </xdr:from>
    <xdr:to>
      <xdr:col>81</xdr:col>
      <xdr:colOff>101600</xdr:colOff>
      <xdr:row>105</xdr:row>
      <xdr:rowOff>144962</xdr:rowOff>
    </xdr:to>
    <xdr:sp macro="" textlink="">
      <xdr:nvSpPr>
        <xdr:cNvPr id="882" name="楕円 881">
          <a:extLst>
            <a:ext uri="{FF2B5EF4-FFF2-40B4-BE49-F238E27FC236}">
              <a16:creationId xmlns:a16="http://schemas.microsoft.com/office/drawing/2014/main" id="{F0E76FF3-28A8-4160-A772-C0C82A9328CA}"/>
            </a:ext>
          </a:extLst>
        </xdr:cNvPr>
        <xdr:cNvSpPr/>
      </xdr:nvSpPr>
      <xdr:spPr>
        <a:xfrm>
          <a:off x="15430500" y="180456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94162</xdr:rowOff>
    </xdr:from>
    <xdr:to>
      <xdr:col>85</xdr:col>
      <xdr:colOff>127000</xdr:colOff>
      <xdr:row>105</xdr:row>
      <xdr:rowOff>126819</xdr:rowOff>
    </xdr:to>
    <xdr:cxnSp macro="">
      <xdr:nvCxnSpPr>
        <xdr:cNvPr id="883" name="直線コネクタ 882">
          <a:extLst>
            <a:ext uri="{FF2B5EF4-FFF2-40B4-BE49-F238E27FC236}">
              <a16:creationId xmlns:a16="http://schemas.microsoft.com/office/drawing/2014/main" id="{B44FF74C-0D6E-4285-8D46-43DC00AD2203}"/>
            </a:ext>
          </a:extLst>
        </xdr:cNvPr>
        <xdr:cNvCxnSpPr/>
      </xdr:nvCxnSpPr>
      <xdr:spPr>
        <a:xfrm>
          <a:off x="15481300" y="18096412"/>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10705</xdr:rowOff>
    </xdr:from>
    <xdr:to>
      <xdr:col>76</xdr:col>
      <xdr:colOff>165100</xdr:colOff>
      <xdr:row>105</xdr:row>
      <xdr:rowOff>112305</xdr:rowOff>
    </xdr:to>
    <xdr:sp macro="" textlink="">
      <xdr:nvSpPr>
        <xdr:cNvPr id="884" name="楕円 883">
          <a:extLst>
            <a:ext uri="{FF2B5EF4-FFF2-40B4-BE49-F238E27FC236}">
              <a16:creationId xmlns:a16="http://schemas.microsoft.com/office/drawing/2014/main" id="{8A4890C4-608C-4519-9F14-19DDF7CD35F2}"/>
            </a:ext>
          </a:extLst>
        </xdr:cNvPr>
        <xdr:cNvSpPr/>
      </xdr:nvSpPr>
      <xdr:spPr>
        <a:xfrm>
          <a:off x="14541500" y="18012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61505</xdr:rowOff>
    </xdr:from>
    <xdr:to>
      <xdr:col>81</xdr:col>
      <xdr:colOff>50800</xdr:colOff>
      <xdr:row>105</xdr:row>
      <xdr:rowOff>94162</xdr:rowOff>
    </xdr:to>
    <xdr:cxnSp macro="">
      <xdr:nvCxnSpPr>
        <xdr:cNvPr id="885" name="直線コネクタ 884">
          <a:extLst>
            <a:ext uri="{FF2B5EF4-FFF2-40B4-BE49-F238E27FC236}">
              <a16:creationId xmlns:a16="http://schemas.microsoft.com/office/drawing/2014/main" id="{12093B84-012A-4525-980A-2438E77524A2}"/>
            </a:ext>
          </a:extLst>
        </xdr:cNvPr>
        <xdr:cNvCxnSpPr/>
      </xdr:nvCxnSpPr>
      <xdr:spPr>
        <a:xfrm>
          <a:off x="14592300" y="18063755"/>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13970</xdr:rowOff>
    </xdr:from>
    <xdr:to>
      <xdr:col>72</xdr:col>
      <xdr:colOff>38100</xdr:colOff>
      <xdr:row>105</xdr:row>
      <xdr:rowOff>115570</xdr:rowOff>
    </xdr:to>
    <xdr:sp macro="" textlink="">
      <xdr:nvSpPr>
        <xdr:cNvPr id="886" name="楕円 885">
          <a:extLst>
            <a:ext uri="{FF2B5EF4-FFF2-40B4-BE49-F238E27FC236}">
              <a16:creationId xmlns:a16="http://schemas.microsoft.com/office/drawing/2014/main" id="{080B90C4-4F35-46DA-B5A0-B490EF106400}"/>
            </a:ext>
          </a:extLst>
        </xdr:cNvPr>
        <xdr:cNvSpPr/>
      </xdr:nvSpPr>
      <xdr:spPr>
        <a:xfrm>
          <a:off x="13652500" y="1801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61505</xdr:rowOff>
    </xdr:from>
    <xdr:to>
      <xdr:col>76</xdr:col>
      <xdr:colOff>114300</xdr:colOff>
      <xdr:row>105</xdr:row>
      <xdr:rowOff>64770</xdr:rowOff>
    </xdr:to>
    <xdr:cxnSp macro="">
      <xdr:nvCxnSpPr>
        <xdr:cNvPr id="887" name="直線コネクタ 886">
          <a:extLst>
            <a:ext uri="{FF2B5EF4-FFF2-40B4-BE49-F238E27FC236}">
              <a16:creationId xmlns:a16="http://schemas.microsoft.com/office/drawing/2014/main" id="{FD8C7DBA-41FB-455E-A792-48E4E1729A85}"/>
            </a:ext>
          </a:extLst>
        </xdr:cNvPr>
        <xdr:cNvCxnSpPr/>
      </xdr:nvCxnSpPr>
      <xdr:spPr>
        <a:xfrm flipV="1">
          <a:off x="13703300" y="18063755"/>
          <a:ext cx="889000" cy="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2539</xdr:rowOff>
    </xdr:from>
    <xdr:to>
      <xdr:col>67</xdr:col>
      <xdr:colOff>101600</xdr:colOff>
      <xdr:row>105</xdr:row>
      <xdr:rowOff>104139</xdr:rowOff>
    </xdr:to>
    <xdr:sp macro="" textlink="">
      <xdr:nvSpPr>
        <xdr:cNvPr id="888" name="楕円 887">
          <a:extLst>
            <a:ext uri="{FF2B5EF4-FFF2-40B4-BE49-F238E27FC236}">
              <a16:creationId xmlns:a16="http://schemas.microsoft.com/office/drawing/2014/main" id="{ED85FBD5-5854-42D9-B4FE-9C2B0FB684DB}"/>
            </a:ext>
          </a:extLst>
        </xdr:cNvPr>
        <xdr:cNvSpPr/>
      </xdr:nvSpPr>
      <xdr:spPr>
        <a:xfrm>
          <a:off x="12763500" y="18004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53339</xdr:rowOff>
    </xdr:from>
    <xdr:to>
      <xdr:col>71</xdr:col>
      <xdr:colOff>177800</xdr:colOff>
      <xdr:row>105</xdr:row>
      <xdr:rowOff>64770</xdr:rowOff>
    </xdr:to>
    <xdr:cxnSp macro="">
      <xdr:nvCxnSpPr>
        <xdr:cNvPr id="889" name="直線コネクタ 888">
          <a:extLst>
            <a:ext uri="{FF2B5EF4-FFF2-40B4-BE49-F238E27FC236}">
              <a16:creationId xmlns:a16="http://schemas.microsoft.com/office/drawing/2014/main" id="{051781D6-C14B-425A-A5AC-D8D8AB06364D}"/>
            </a:ext>
          </a:extLst>
        </xdr:cNvPr>
        <xdr:cNvCxnSpPr/>
      </xdr:nvCxnSpPr>
      <xdr:spPr>
        <a:xfrm>
          <a:off x="12814300" y="18055589"/>
          <a:ext cx="8890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55353</xdr:rowOff>
    </xdr:from>
    <xdr:ext cx="405111" cy="259045"/>
    <xdr:sp macro="" textlink="">
      <xdr:nvSpPr>
        <xdr:cNvPr id="890" name="n_1aveValue【庁舎】&#10;有形固定資産減価償却率">
          <a:extLst>
            <a:ext uri="{FF2B5EF4-FFF2-40B4-BE49-F238E27FC236}">
              <a16:creationId xmlns:a16="http://schemas.microsoft.com/office/drawing/2014/main" id="{A1E8BF8C-74F2-4AA2-A694-6336741C559F}"/>
            </a:ext>
          </a:extLst>
        </xdr:cNvPr>
        <xdr:cNvSpPr txBox="1"/>
      </xdr:nvSpPr>
      <xdr:spPr>
        <a:xfrm>
          <a:off x="15266044" y="177147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25961</xdr:rowOff>
    </xdr:from>
    <xdr:ext cx="405111" cy="259045"/>
    <xdr:sp macro="" textlink="">
      <xdr:nvSpPr>
        <xdr:cNvPr id="891" name="n_2aveValue【庁舎】&#10;有形固定資産減価償却率">
          <a:extLst>
            <a:ext uri="{FF2B5EF4-FFF2-40B4-BE49-F238E27FC236}">
              <a16:creationId xmlns:a16="http://schemas.microsoft.com/office/drawing/2014/main" id="{23E973C7-0822-4FFD-A9AC-832E68D06471}"/>
            </a:ext>
          </a:extLst>
        </xdr:cNvPr>
        <xdr:cNvSpPr txBox="1"/>
      </xdr:nvSpPr>
      <xdr:spPr>
        <a:xfrm>
          <a:off x="14389744" y="176853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171285</xdr:rowOff>
    </xdr:from>
    <xdr:ext cx="405111" cy="259045"/>
    <xdr:sp macro="" textlink="">
      <xdr:nvSpPr>
        <xdr:cNvPr id="892" name="n_3aveValue【庁舎】&#10;有形固定資産減価償却率">
          <a:extLst>
            <a:ext uri="{FF2B5EF4-FFF2-40B4-BE49-F238E27FC236}">
              <a16:creationId xmlns:a16="http://schemas.microsoft.com/office/drawing/2014/main" id="{D0ED0FDC-CA97-4657-925B-D1491689B6B3}"/>
            </a:ext>
          </a:extLst>
        </xdr:cNvPr>
        <xdr:cNvSpPr txBox="1"/>
      </xdr:nvSpPr>
      <xdr:spPr>
        <a:xfrm>
          <a:off x="13500744" y="176591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146793</xdr:rowOff>
    </xdr:from>
    <xdr:ext cx="405111" cy="259045"/>
    <xdr:sp macro="" textlink="">
      <xdr:nvSpPr>
        <xdr:cNvPr id="893" name="n_4aveValue【庁舎】&#10;有形固定資産減価償却率">
          <a:extLst>
            <a:ext uri="{FF2B5EF4-FFF2-40B4-BE49-F238E27FC236}">
              <a16:creationId xmlns:a16="http://schemas.microsoft.com/office/drawing/2014/main" id="{B26799E2-DE29-47D2-8E75-EAEA0F0EF85B}"/>
            </a:ext>
          </a:extLst>
        </xdr:cNvPr>
        <xdr:cNvSpPr txBox="1"/>
      </xdr:nvSpPr>
      <xdr:spPr>
        <a:xfrm>
          <a:off x="12611744" y="176346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136089</xdr:rowOff>
    </xdr:from>
    <xdr:ext cx="405111" cy="259045"/>
    <xdr:sp macro="" textlink="">
      <xdr:nvSpPr>
        <xdr:cNvPr id="894" name="n_1mainValue【庁舎】&#10;有形固定資産減価償却率">
          <a:extLst>
            <a:ext uri="{FF2B5EF4-FFF2-40B4-BE49-F238E27FC236}">
              <a16:creationId xmlns:a16="http://schemas.microsoft.com/office/drawing/2014/main" id="{0DF0D892-8037-418A-B03E-EA3A8641BD92}"/>
            </a:ext>
          </a:extLst>
        </xdr:cNvPr>
        <xdr:cNvSpPr txBox="1"/>
      </xdr:nvSpPr>
      <xdr:spPr>
        <a:xfrm>
          <a:off x="15266044" y="181383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103432</xdr:rowOff>
    </xdr:from>
    <xdr:ext cx="405111" cy="259045"/>
    <xdr:sp macro="" textlink="">
      <xdr:nvSpPr>
        <xdr:cNvPr id="895" name="n_2mainValue【庁舎】&#10;有形固定資産減価償却率">
          <a:extLst>
            <a:ext uri="{FF2B5EF4-FFF2-40B4-BE49-F238E27FC236}">
              <a16:creationId xmlns:a16="http://schemas.microsoft.com/office/drawing/2014/main" id="{29AC3F16-D357-4A37-8299-FE9E3A232CCA}"/>
            </a:ext>
          </a:extLst>
        </xdr:cNvPr>
        <xdr:cNvSpPr txBox="1"/>
      </xdr:nvSpPr>
      <xdr:spPr>
        <a:xfrm>
          <a:off x="14389744" y="18105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106697</xdr:rowOff>
    </xdr:from>
    <xdr:ext cx="405111" cy="259045"/>
    <xdr:sp macro="" textlink="">
      <xdr:nvSpPr>
        <xdr:cNvPr id="896" name="n_3mainValue【庁舎】&#10;有形固定資産減価償却率">
          <a:extLst>
            <a:ext uri="{FF2B5EF4-FFF2-40B4-BE49-F238E27FC236}">
              <a16:creationId xmlns:a16="http://schemas.microsoft.com/office/drawing/2014/main" id="{22492479-9971-47AB-978B-FB471170E72A}"/>
            </a:ext>
          </a:extLst>
        </xdr:cNvPr>
        <xdr:cNvSpPr txBox="1"/>
      </xdr:nvSpPr>
      <xdr:spPr>
        <a:xfrm>
          <a:off x="13500744" y="18108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95266</xdr:rowOff>
    </xdr:from>
    <xdr:ext cx="405111" cy="259045"/>
    <xdr:sp macro="" textlink="">
      <xdr:nvSpPr>
        <xdr:cNvPr id="897" name="n_4mainValue【庁舎】&#10;有形固定資産減価償却率">
          <a:extLst>
            <a:ext uri="{FF2B5EF4-FFF2-40B4-BE49-F238E27FC236}">
              <a16:creationId xmlns:a16="http://schemas.microsoft.com/office/drawing/2014/main" id="{5376B893-6C43-4AED-B67B-25461B45CAF4}"/>
            </a:ext>
          </a:extLst>
        </xdr:cNvPr>
        <xdr:cNvSpPr txBox="1"/>
      </xdr:nvSpPr>
      <xdr:spPr>
        <a:xfrm>
          <a:off x="12611744" y="180975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8" name="正方形/長方形 897">
          <a:extLst>
            <a:ext uri="{FF2B5EF4-FFF2-40B4-BE49-F238E27FC236}">
              <a16:creationId xmlns:a16="http://schemas.microsoft.com/office/drawing/2014/main" id="{9845B9F0-2C57-4F6A-9D3B-677EFA6BAB23}"/>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9" name="正方形/長方形 898">
          <a:extLst>
            <a:ext uri="{FF2B5EF4-FFF2-40B4-BE49-F238E27FC236}">
              <a16:creationId xmlns:a16="http://schemas.microsoft.com/office/drawing/2014/main" id="{7C35B3CD-428F-43AA-A901-FC75BD590945}"/>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0" name="正方形/長方形 899">
          <a:extLst>
            <a:ext uri="{FF2B5EF4-FFF2-40B4-BE49-F238E27FC236}">
              <a16:creationId xmlns:a16="http://schemas.microsoft.com/office/drawing/2014/main" id="{9ABD4AA7-7C2B-479F-8673-F0697CB65EBB}"/>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1" name="正方形/長方形 900">
          <a:extLst>
            <a:ext uri="{FF2B5EF4-FFF2-40B4-BE49-F238E27FC236}">
              <a16:creationId xmlns:a16="http://schemas.microsoft.com/office/drawing/2014/main" id="{341D09CB-0BFF-4605-8490-D095BC8672BF}"/>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2" name="正方形/長方形 901">
          <a:extLst>
            <a:ext uri="{FF2B5EF4-FFF2-40B4-BE49-F238E27FC236}">
              <a16:creationId xmlns:a16="http://schemas.microsoft.com/office/drawing/2014/main" id="{933849BC-6ED7-4B05-8477-174613489D73}"/>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3" name="正方形/長方形 902">
          <a:extLst>
            <a:ext uri="{FF2B5EF4-FFF2-40B4-BE49-F238E27FC236}">
              <a16:creationId xmlns:a16="http://schemas.microsoft.com/office/drawing/2014/main" id="{2650437D-9A6E-4C10-97A4-CE80FAE67265}"/>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埼玉県平均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4" name="正方形/長方形 903">
          <a:extLst>
            <a:ext uri="{FF2B5EF4-FFF2-40B4-BE49-F238E27FC236}">
              <a16:creationId xmlns:a16="http://schemas.microsoft.com/office/drawing/2014/main" id="{487FCBDC-F8AE-451B-91DA-9BFA36194436}"/>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5" name="正方形/長方形 904">
          <a:extLst>
            <a:ext uri="{FF2B5EF4-FFF2-40B4-BE49-F238E27FC236}">
              <a16:creationId xmlns:a16="http://schemas.microsoft.com/office/drawing/2014/main" id="{FBA5E8F3-D1AA-4D4A-AFA9-0A276499E667}"/>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6" name="テキスト ボックス 905">
          <a:extLst>
            <a:ext uri="{FF2B5EF4-FFF2-40B4-BE49-F238E27FC236}">
              <a16:creationId xmlns:a16="http://schemas.microsoft.com/office/drawing/2014/main" id="{374F5106-CFB8-49BE-BE3A-FF4D4216B44B}"/>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7" name="直線コネクタ 906">
          <a:extLst>
            <a:ext uri="{FF2B5EF4-FFF2-40B4-BE49-F238E27FC236}">
              <a16:creationId xmlns:a16="http://schemas.microsoft.com/office/drawing/2014/main" id="{36778869-8324-440B-8410-06FDEAA9CCA6}"/>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908" name="直線コネクタ 907">
          <a:extLst>
            <a:ext uri="{FF2B5EF4-FFF2-40B4-BE49-F238E27FC236}">
              <a16:creationId xmlns:a16="http://schemas.microsoft.com/office/drawing/2014/main" id="{3B1BA04B-FB12-4988-AF2F-B7621A30971F}"/>
            </a:ext>
          </a:extLst>
        </xdr:cNvPr>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909" name="テキスト ボックス 908">
          <a:extLst>
            <a:ext uri="{FF2B5EF4-FFF2-40B4-BE49-F238E27FC236}">
              <a16:creationId xmlns:a16="http://schemas.microsoft.com/office/drawing/2014/main" id="{0B568F4D-3F90-4646-9B68-4EE769BD8173}"/>
            </a:ext>
          </a:extLst>
        </xdr:cNvPr>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910" name="直線コネクタ 909">
          <a:extLst>
            <a:ext uri="{FF2B5EF4-FFF2-40B4-BE49-F238E27FC236}">
              <a16:creationId xmlns:a16="http://schemas.microsoft.com/office/drawing/2014/main" id="{2A601B23-759C-4190-9A20-CDA8B04D92A7}"/>
            </a:ext>
          </a:extLst>
        </xdr:cNvPr>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911" name="テキスト ボックス 910">
          <a:extLst>
            <a:ext uri="{FF2B5EF4-FFF2-40B4-BE49-F238E27FC236}">
              <a16:creationId xmlns:a16="http://schemas.microsoft.com/office/drawing/2014/main" id="{EA236DFF-3796-48F4-8B45-220225C0740B}"/>
            </a:ext>
          </a:extLst>
        </xdr:cNvPr>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912" name="直線コネクタ 911">
          <a:extLst>
            <a:ext uri="{FF2B5EF4-FFF2-40B4-BE49-F238E27FC236}">
              <a16:creationId xmlns:a16="http://schemas.microsoft.com/office/drawing/2014/main" id="{CABE602C-E87B-4BCA-8396-EFE2E409A1C0}"/>
            </a:ext>
          </a:extLst>
        </xdr:cNvPr>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913" name="テキスト ボックス 912">
          <a:extLst>
            <a:ext uri="{FF2B5EF4-FFF2-40B4-BE49-F238E27FC236}">
              <a16:creationId xmlns:a16="http://schemas.microsoft.com/office/drawing/2014/main" id="{6945AEFE-F18D-4F2D-9832-99FA76174EBA}"/>
            </a:ext>
          </a:extLst>
        </xdr:cNvPr>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914" name="直線コネクタ 913">
          <a:extLst>
            <a:ext uri="{FF2B5EF4-FFF2-40B4-BE49-F238E27FC236}">
              <a16:creationId xmlns:a16="http://schemas.microsoft.com/office/drawing/2014/main" id="{FF649937-8E2A-4F9C-AEE1-D9D57E59C90B}"/>
            </a:ext>
          </a:extLst>
        </xdr:cNvPr>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915" name="テキスト ボックス 914">
          <a:extLst>
            <a:ext uri="{FF2B5EF4-FFF2-40B4-BE49-F238E27FC236}">
              <a16:creationId xmlns:a16="http://schemas.microsoft.com/office/drawing/2014/main" id="{6C7D95E9-22FD-4219-94DE-F9845ACD2861}"/>
            </a:ext>
          </a:extLst>
        </xdr:cNvPr>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6" name="直線コネクタ 915">
          <a:extLst>
            <a:ext uri="{FF2B5EF4-FFF2-40B4-BE49-F238E27FC236}">
              <a16:creationId xmlns:a16="http://schemas.microsoft.com/office/drawing/2014/main" id="{5386254D-913F-410A-9D67-6214BBF8C32F}"/>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17" name="テキスト ボックス 916">
          <a:extLst>
            <a:ext uri="{FF2B5EF4-FFF2-40B4-BE49-F238E27FC236}">
              <a16:creationId xmlns:a16="http://schemas.microsoft.com/office/drawing/2014/main" id="{B2766E55-FFAD-47EA-8E84-12FA82DEF502}"/>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18" name="【庁舎】&#10;一人当たり面積グラフ枠">
          <a:extLst>
            <a:ext uri="{FF2B5EF4-FFF2-40B4-BE49-F238E27FC236}">
              <a16:creationId xmlns:a16="http://schemas.microsoft.com/office/drawing/2014/main" id="{C485310A-F5D1-40DC-862F-374B735E048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142494</xdr:rowOff>
    </xdr:from>
    <xdr:to>
      <xdr:col>116</xdr:col>
      <xdr:colOff>62864</xdr:colOff>
      <xdr:row>108</xdr:row>
      <xdr:rowOff>71628</xdr:rowOff>
    </xdr:to>
    <xdr:cxnSp macro="">
      <xdr:nvCxnSpPr>
        <xdr:cNvPr id="919" name="直線コネクタ 918">
          <a:extLst>
            <a:ext uri="{FF2B5EF4-FFF2-40B4-BE49-F238E27FC236}">
              <a16:creationId xmlns:a16="http://schemas.microsoft.com/office/drawing/2014/main" id="{714CE23B-E2A3-4D2B-89E7-0C9C64245A32}"/>
            </a:ext>
          </a:extLst>
        </xdr:cNvPr>
        <xdr:cNvCxnSpPr/>
      </xdr:nvCxnSpPr>
      <xdr:spPr>
        <a:xfrm flipV="1">
          <a:off x="22160864" y="17116044"/>
          <a:ext cx="0" cy="14721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75455</xdr:rowOff>
    </xdr:from>
    <xdr:ext cx="469744" cy="259045"/>
    <xdr:sp macro="" textlink="">
      <xdr:nvSpPr>
        <xdr:cNvPr id="920" name="【庁舎】&#10;一人当たり面積最小値テキスト">
          <a:extLst>
            <a:ext uri="{FF2B5EF4-FFF2-40B4-BE49-F238E27FC236}">
              <a16:creationId xmlns:a16="http://schemas.microsoft.com/office/drawing/2014/main" id="{B610D032-0D17-4A31-9AD3-DF1A8F6A5E0D}"/>
            </a:ext>
          </a:extLst>
        </xdr:cNvPr>
        <xdr:cNvSpPr txBox="1"/>
      </xdr:nvSpPr>
      <xdr:spPr>
        <a:xfrm>
          <a:off x="22199600" y="18592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71628</xdr:rowOff>
    </xdr:from>
    <xdr:to>
      <xdr:col>116</xdr:col>
      <xdr:colOff>152400</xdr:colOff>
      <xdr:row>108</xdr:row>
      <xdr:rowOff>71628</xdr:rowOff>
    </xdr:to>
    <xdr:cxnSp macro="">
      <xdr:nvCxnSpPr>
        <xdr:cNvPr id="921" name="直線コネクタ 920">
          <a:extLst>
            <a:ext uri="{FF2B5EF4-FFF2-40B4-BE49-F238E27FC236}">
              <a16:creationId xmlns:a16="http://schemas.microsoft.com/office/drawing/2014/main" id="{71CBDEFA-B15D-4A6A-8333-538D59DC4475}"/>
            </a:ext>
          </a:extLst>
        </xdr:cNvPr>
        <xdr:cNvCxnSpPr/>
      </xdr:nvCxnSpPr>
      <xdr:spPr>
        <a:xfrm>
          <a:off x="22072600" y="185882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89171</xdr:rowOff>
    </xdr:from>
    <xdr:ext cx="469744" cy="259045"/>
    <xdr:sp macro="" textlink="">
      <xdr:nvSpPr>
        <xdr:cNvPr id="922" name="【庁舎】&#10;一人当たり面積最大値テキスト">
          <a:extLst>
            <a:ext uri="{FF2B5EF4-FFF2-40B4-BE49-F238E27FC236}">
              <a16:creationId xmlns:a16="http://schemas.microsoft.com/office/drawing/2014/main" id="{785B0394-6CD8-4864-B637-C3461B34B6F6}"/>
            </a:ext>
          </a:extLst>
        </xdr:cNvPr>
        <xdr:cNvSpPr txBox="1"/>
      </xdr:nvSpPr>
      <xdr:spPr>
        <a:xfrm>
          <a:off x="22199600" y="168912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142494</xdr:rowOff>
    </xdr:from>
    <xdr:to>
      <xdr:col>116</xdr:col>
      <xdr:colOff>152400</xdr:colOff>
      <xdr:row>99</xdr:row>
      <xdr:rowOff>142494</xdr:rowOff>
    </xdr:to>
    <xdr:cxnSp macro="">
      <xdr:nvCxnSpPr>
        <xdr:cNvPr id="923" name="直線コネクタ 922">
          <a:extLst>
            <a:ext uri="{FF2B5EF4-FFF2-40B4-BE49-F238E27FC236}">
              <a16:creationId xmlns:a16="http://schemas.microsoft.com/office/drawing/2014/main" id="{42E362B5-B81E-4888-B869-C2D30ADED23B}"/>
            </a:ext>
          </a:extLst>
        </xdr:cNvPr>
        <xdr:cNvCxnSpPr/>
      </xdr:nvCxnSpPr>
      <xdr:spPr>
        <a:xfrm>
          <a:off x="22072600" y="171160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102</xdr:row>
      <xdr:rowOff>160290</xdr:rowOff>
    </xdr:from>
    <xdr:ext cx="469744" cy="259045"/>
    <xdr:sp macro="" textlink="">
      <xdr:nvSpPr>
        <xdr:cNvPr id="924" name="【庁舎】&#10;一人当たり面積平均値テキスト">
          <a:extLst>
            <a:ext uri="{FF2B5EF4-FFF2-40B4-BE49-F238E27FC236}">
              <a16:creationId xmlns:a16="http://schemas.microsoft.com/office/drawing/2014/main" id="{F59A60F3-F000-44ED-BDDA-BBFEC096FB44}"/>
            </a:ext>
          </a:extLst>
        </xdr:cNvPr>
        <xdr:cNvSpPr txBox="1"/>
      </xdr:nvSpPr>
      <xdr:spPr>
        <a:xfrm>
          <a:off x="22199600" y="1764819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103</xdr:row>
      <xdr:rowOff>137413</xdr:rowOff>
    </xdr:from>
    <xdr:to>
      <xdr:col>116</xdr:col>
      <xdr:colOff>114300</xdr:colOff>
      <xdr:row>104</xdr:row>
      <xdr:rowOff>67563</xdr:rowOff>
    </xdr:to>
    <xdr:sp macro="" textlink="">
      <xdr:nvSpPr>
        <xdr:cNvPr id="925" name="フローチャート: 判断 924">
          <a:extLst>
            <a:ext uri="{FF2B5EF4-FFF2-40B4-BE49-F238E27FC236}">
              <a16:creationId xmlns:a16="http://schemas.microsoft.com/office/drawing/2014/main" id="{69F19A66-41E7-4A3A-A7AD-52F7B5FECF12}"/>
            </a:ext>
          </a:extLst>
        </xdr:cNvPr>
        <xdr:cNvSpPr/>
      </xdr:nvSpPr>
      <xdr:spPr>
        <a:xfrm>
          <a:off x="22110700" y="17796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103</xdr:row>
      <xdr:rowOff>141987</xdr:rowOff>
    </xdr:from>
    <xdr:to>
      <xdr:col>112</xdr:col>
      <xdr:colOff>38100</xdr:colOff>
      <xdr:row>104</xdr:row>
      <xdr:rowOff>72137</xdr:rowOff>
    </xdr:to>
    <xdr:sp macro="" textlink="">
      <xdr:nvSpPr>
        <xdr:cNvPr id="926" name="フローチャート: 判断 925">
          <a:extLst>
            <a:ext uri="{FF2B5EF4-FFF2-40B4-BE49-F238E27FC236}">
              <a16:creationId xmlns:a16="http://schemas.microsoft.com/office/drawing/2014/main" id="{09C46324-D6C9-4F90-82CA-AF7A6B276785}"/>
            </a:ext>
          </a:extLst>
        </xdr:cNvPr>
        <xdr:cNvSpPr/>
      </xdr:nvSpPr>
      <xdr:spPr>
        <a:xfrm>
          <a:off x="21272500" y="17801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103</xdr:row>
      <xdr:rowOff>132842</xdr:rowOff>
    </xdr:from>
    <xdr:to>
      <xdr:col>107</xdr:col>
      <xdr:colOff>101600</xdr:colOff>
      <xdr:row>104</xdr:row>
      <xdr:rowOff>62992</xdr:rowOff>
    </xdr:to>
    <xdr:sp macro="" textlink="">
      <xdr:nvSpPr>
        <xdr:cNvPr id="927" name="フローチャート: 判断 926">
          <a:extLst>
            <a:ext uri="{FF2B5EF4-FFF2-40B4-BE49-F238E27FC236}">
              <a16:creationId xmlns:a16="http://schemas.microsoft.com/office/drawing/2014/main" id="{771AB30D-5D60-42BA-86A8-66A387F82A93}"/>
            </a:ext>
          </a:extLst>
        </xdr:cNvPr>
        <xdr:cNvSpPr/>
      </xdr:nvSpPr>
      <xdr:spPr>
        <a:xfrm>
          <a:off x="20383500" y="17792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103</xdr:row>
      <xdr:rowOff>132842</xdr:rowOff>
    </xdr:from>
    <xdr:to>
      <xdr:col>102</xdr:col>
      <xdr:colOff>165100</xdr:colOff>
      <xdr:row>104</xdr:row>
      <xdr:rowOff>62992</xdr:rowOff>
    </xdr:to>
    <xdr:sp macro="" textlink="">
      <xdr:nvSpPr>
        <xdr:cNvPr id="928" name="フローチャート: 判断 927">
          <a:extLst>
            <a:ext uri="{FF2B5EF4-FFF2-40B4-BE49-F238E27FC236}">
              <a16:creationId xmlns:a16="http://schemas.microsoft.com/office/drawing/2014/main" id="{304F0888-E0B2-497D-9427-141FF4B5007A}"/>
            </a:ext>
          </a:extLst>
        </xdr:cNvPr>
        <xdr:cNvSpPr/>
      </xdr:nvSpPr>
      <xdr:spPr>
        <a:xfrm>
          <a:off x="19494500" y="17792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103</xdr:row>
      <xdr:rowOff>155702</xdr:rowOff>
    </xdr:from>
    <xdr:to>
      <xdr:col>98</xdr:col>
      <xdr:colOff>38100</xdr:colOff>
      <xdr:row>104</xdr:row>
      <xdr:rowOff>85852</xdr:rowOff>
    </xdr:to>
    <xdr:sp macro="" textlink="">
      <xdr:nvSpPr>
        <xdr:cNvPr id="929" name="フローチャート: 判断 928">
          <a:extLst>
            <a:ext uri="{FF2B5EF4-FFF2-40B4-BE49-F238E27FC236}">
              <a16:creationId xmlns:a16="http://schemas.microsoft.com/office/drawing/2014/main" id="{E5EEF34C-8F56-4D9B-8FF8-96761592F423}"/>
            </a:ext>
          </a:extLst>
        </xdr:cNvPr>
        <xdr:cNvSpPr/>
      </xdr:nvSpPr>
      <xdr:spPr>
        <a:xfrm>
          <a:off x="18605500" y="17815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0" name="テキスト ボックス 929">
          <a:extLst>
            <a:ext uri="{FF2B5EF4-FFF2-40B4-BE49-F238E27FC236}">
              <a16:creationId xmlns:a16="http://schemas.microsoft.com/office/drawing/2014/main" id="{24FFA48D-2873-42F1-9B08-9108DB710772}"/>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1" name="テキスト ボックス 930">
          <a:extLst>
            <a:ext uri="{FF2B5EF4-FFF2-40B4-BE49-F238E27FC236}">
              <a16:creationId xmlns:a16="http://schemas.microsoft.com/office/drawing/2014/main" id="{6EAAC8AA-EE82-40DE-B0D2-E02CAB300F97}"/>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2" name="テキスト ボックス 931">
          <a:extLst>
            <a:ext uri="{FF2B5EF4-FFF2-40B4-BE49-F238E27FC236}">
              <a16:creationId xmlns:a16="http://schemas.microsoft.com/office/drawing/2014/main" id="{721A74E1-1E38-443E-BA10-A77E55986A28}"/>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3" name="テキスト ボックス 932">
          <a:extLst>
            <a:ext uri="{FF2B5EF4-FFF2-40B4-BE49-F238E27FC236}">
              <a16:creationId xmlns:a16="http://schemas.microsoft.com/office/drawing/2014/main" id="{42E29A46-44CB-4CED-9CE0-ADC0F441F9A3}"/>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4" name="テキスト ボックス 933">
          <a:extLst>
            <a:ext uri="{FF2B5EF4-FFF2-40B4-BE49-F238E27FC236}">
              <a16:creationId xmlns:a16="http://schemas.microsoft.com/office/drawing/2014/main" id="{86BE5365-1A34-447E-9199-3F1A15A31E0B}"/>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103</xdr:row>
      <xdr:rowOff>137413</xdr:rowOff>
    </xdr:from>
    <xdr:to>
      <xdr:col>116</xdr:col>
      <xdr:colOff>114300</xdr:colOff>
      <xdr:row>104</xdr:row>
      <xdr:rowOff>67563</xdr:rowOff>
    </xdr:to>
    <xdr:sp macro="" textlink="">
      <xdr:nvSpPr>
        <xdr:cNvPr id="935" name="楕円 934">
          <a:extLst>
            <a:ext uri="{FF2B5EF4-FFF2-40B4-BE49-F238E27FC236}">
              <a16:creationId xmlns:a16="http://schemas.microsoft.com/office/drawing/2014/main" id="{9C7FEB3C-7282-4C11-9AEC-47AA8ABAF28B}"/>
            </a:ext>
          </a:extLst>
        </xdr:cNvPr>
        <xdr:cNvSpPr/>
      </xdr:nvSpPr>
      <xdr:spPr>
        <a:xfrm>
          <a:off x="22110700" y="17796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103</xdr:row>
      <xdr:rowOff>115840</xdr:rowOff>
    </xdr:from>
    <xdr:ext cx="469744" cy="259045"/>
    <xdr:sp macro="" textlink="">
      <xdr:nvSpPr>
        <xdr:cNvPr id="936" name="【庁舎】&#10;一人当たり面積該当値テキスト">
          <a:extLst>
            <a:ext uri="{FF2B5EF4-FFF2-40B4-BE49-F238E27FC236}">
              <a16:creationId xmlns:a16="http://schemas.microsoft.com/office/drawing/2014/main" id="{5C359A1D-64B8-4176-98EF-ECDED7A955A2}"/>
            </a:ext>
          </a:extLst>
        </xdr:cNvPr>
        <xdr:cNvSpPr txBox="1"/>
      </xdr:nvSpPr>
      <xdr:spPr>
        <a:xfrm>
          <a:off x="22199600" y="17775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103</xdr:row>
      <xdr:rowOff>141987</xdr:rowOff>
    </xdr:from>
    <xdr:to>
      <xdr:col>112</xdr:col>
      <xdr:colOff>38100</xdr:colOff>
      <xdr:row>104</xdr:row>
      <xdr:rowOff>72137</xdr:rowOff>
    </xdr:to>
    <xdr:sp macro="" textlink="">
      <xdr:nvSpPr>
        <xdr:cNvPr id="937" name="楕円 936">
          <a:extLst>
            <a:ext uri="{FF2B5EF4-FFF2-40B4-BE49-F238E27FC236}">
              <a16:creationId xmlns:a16="http://schemas.microsoft.com/office/drawing/2014/main" id="{6A461CBF-9C98-4583-96DE-95315FABA21E}"/>
            </a:ext>
          </a:extLst>
        </xdr:cNvPr>
        <xdr:cNvSpPr/>
      </xdr:nvSpPr>
      <xdr:spPr>
        <a:xfrm>
          <a:off x="21272500" y="17801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104</xdr:row>
      <xdr:rowOff>16763</xdr:rowOff>
    </xdr:from>
    <xdr:to>
      <xdr:col>116</xdr:col>
      <xdr:colOff>63500</xdr:colOff>
      <xdr:row>104</xdr:row>
      <xdr:rowOff>21337</xdr:rowOff>
    </xdr:to>
    <xdr:cxnSp macro="">
      <xdr:nvCxnSpPr>
        <xdr:cNvPr id="938" name="直線コネクタ 937">
          <a:extLst>
            <a:ext uri="{FF2B5EF4-FFF2-40B4-BE49-F238E27FC236}">
              <a16:creationId xmlns:a16="http://schemas.microsoft.com/office/drawing/2014/main" id="{AD5C3398-1EE3-4E40-8C9F-5E8D186BA1D4}"/>
            </a:ext>
          </a:extLst>
        </xdr:cNvPr>
        <xdr:cNvCxnSpPr/>
      </xdr:nvCxnSpPr>
      <xdr:spPr>
        <a:xfrm flipV="1">
          <a:off x="21323300" y="17847563"/>
          <a:ext cx="838200" cy="4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103</xdr:row>
      <xdr:rowOff>146558</xdr:rowOff>
    </xdr:from>
    <xdr:to>
      <xdr:col>107</xdr:col>
      <xdr:colOff>101600</xdr:colOff>
      <xdr:row>104</xdr:row>
      <xdr:rowOff>76708</xdr:rowOff>
    </xdr:to>
    <xdr:sp macro="" textlink="">
      <xdr:nvSpPr>
        <xdr:cNvPr id="939" name="楕円 938">
          <a:extLst>
            <a:ext uri="{FF2B5EF4-FFF2-40B4-BE49-F238E27FC236}">
              <a16:creationId xmlns:a16="http://schemas.microsoft.com/office/drawing/2014/main" id="{304671B6-5A96-43C7-9F31-D018F8E4C16F}"/>
            </a:ext>
          </a:extLst>
        </xdr:cNvPr>
        <xdr:cNvSpPr/>
      </xdr:nvSpPr>
      <xdr:spPr>
        <a:xfrm>
          <a:off x="20383500" y="17805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104</xdr:row>
      <xdr:rowOff>21337</xdr:rowOff>
    </xdr:from>
    <xdr:to>
      <xdr:col>111</xdr:col>
      <xdr:colOff>177800</xdr:colOff>
      <xdr:row>104</xdr:row>
      <xdr:rowOff>25908</xdr:rowOff>
    </xdr:to>
    <xdr:cxnSp macro="">
      <xdr:nvCxnSpPr>
        <xdr:cNvPr id="940" name="直線コネクタ 939">
          <a:extLst>
            <a:ext uri="{FF2B5EF4-FFF2-40B4-BE49-F238E27FC236}">
              <a16:creationId xmlns:a16="http://schemas.microsoft.com/office/drawing/2014/main" id="{FBCBD488-9090-437C-8D3A-55DE56F0034E}"/>
            </a:ext>
          </a:extLst>
        </xdr:cNvPr>
        <xdr:cNvCxnSpPr/>
      </xdr:nvCxnSpPr>
      <xdr:spPr>
        <a:xfrm flipV="1">
          <a:off x="20434300" y="17852137"/>
          <a:ext cx="889000" cy="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103</xdr:row>
      <xdr:rowOff>100837</xdr:rowOff>
    </xdr:from>
    <xdr:to>
      <xdr:col>102</xdr:col>
      <xdr:colOff>165100</xdr:colOff>
      <xdr:row>104</xdr:row>
      <xdr:rowOff>30987</xdr:rowOff>
    </xdr:to>
    <xdr:sp macro="" textlink="">
      <xdr:nvSpPr>
        <xdr:cNvPr id="941" name="楕円 940">
          <a:extLst>
            <a:ext uri="{FF2B5EF4-FFF2-40B4-BE49-F238E27FC236}">
              <a16:creationId xmlns:a16="http://schemas.microsoft.com/office/drawing/2014/main" id="{13884855-6C28-4DAB-927B-5FD48140E971}"/>
            </a:ext>
          </a:extLst>
        </xdr:cNvPr>
        <xdr:cNvSpPr/>
      </xdr:nvSpPr>
      <xdr:spPr>
        <a:xfrm>
          <a:off x="19494500" y="17760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103</xdr:row>
      <xdr:rowOff>151637</xdr:rowOff>
    </xdr:from>
    <xdr:to>
      <xdr:col>107</xdr:col>
      <xdr:colOff>50800</xdr:colOff>
      <xdr:row>104</xdr:row>
      <xdr:rowOff>25908</xdr:rowOff>
    </xdr:to>
    <xdr:cxnSp macro="">
      <xdr:nvCxnSpPr>
        <xdr:cNvPr id="942" name="直線コネクタ 941">
          <a:extLst>
            <a:ext uri="{FF2B5EF4-FFF2-40B4-BE49-F238E27FC236}">
              <a16:creationId xmlns:a16="http://schemas.microsoft.com/office/drawing/2014/main" id="{EBDB405A-9C6D-48E3-9161-53CA901C405B}"/>
            </a:ext>
          </a:extLst>
        </xdr:cNvPr>
        <xdr:cNvCxnSpPr/>
      </xdr:nvCxnSpPr>
      <xdr:spPr>
        <a:xfrm>
          <a:off x="19545300" y="17810987"/>
          <a:ext cx="889000" cy="45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103</xdr:row>
      <xdr:rowOff>100837</xdr:rowOff>
    </xdr:from>
    <xdr:to>
      <xdr:col>98</xdr:col>
      <xdr:colOff>38100</xdr:colOff>
      <xdr:row>104</xdr:row>
      <xdr:rowOff>30987</xdr:rowOff>
    </xdr:to>
    <xdr:sp macro="" textlink="">
      <xdr:nvSpPr>
        <xdr:cNvPr id="943" name="楕円 942">
          <a:extLst>
            <a:ext uri="{FF2B5EF4-FFF2-40B4-BE49-F238E27FC236}">
              <a16:creationId xmlns:a16="http://schemas.microsoft.com/office/drawing/2014/main" id="{E3824F3B-6B6E-43F2-AABF-B116AD0FE114}"/>
            </a:ext>
          </a:extLst>
        </xdr:cNvPr>
        <xdr:cNvSpPr/>
      </xdr:nvSpPr>
      <xdr:spPr>
        <a:xfrm>
          <a:off x="18605500" y="177601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103</xdr:row>
      <xdr:rowOff>151637</xdr:rowOff>
    </xdr:from>
    <xdr:to>
      <xdr:col>102</xdr:col>
      <xdr:colOff>114300</xdr:colOff>
      <xdr:row>103</xdr:row>
      <xdr:rowOff>151637</xdr:rowOff>
    </xdr:to>
    <xdr:cxnSp macro="">
      <xdr:nvCxnSpPr>
        <xdr:cNvPr id="944" name="直線コネクタ 943">
          <a:extLst>
            <a:ext uri="{FF2B5EF4-FFF2-40B4-BE49-F238E27FC236}">
              <a16:creationId xmlns:a16="http://schemas.microsoft.com/office/drawing/2014/main" id="{5FB5C4BD-A958-4CC3-AD0B-136F1D402774}"/>
            </a:ext>
          </a:extLst>
        </xdr:cNvPr>
        <xdr:cNvCxnSpPr/>
      </xdr:nvCxnSpPr>
      <xdr:spPr>
        <a:xfrm>
          <a:off x="18656300" y="1781098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63264</xdr:rowOff>
    </xdr:from>
    <xdr:ext cx="469744" cy="259045"/>
    <xdr:sp macro="" textlink="">
      <xdr:nvSpPr>
        <xdr:cNvPr id="945" name="n_1aveValue【庁舎】&#10;一人当たり面積">
          <a:extLst>
            <a:ext uri="{FF2B5EF4-FFF2-40B4-BE49-F238E27FC236}">
              <a16:creationId xmlns:a16="http://schemas.microsoft.com/office/drawing/2014/main" id="{4670A1C6-267B-4422-881E-C7F690F8991D}"/>
            </a:ext>
          </a:extLst>
        </xdr:cNvPr>
        <xdr:cNvSpPr txBox="1"/>
      </xdr:nvSpPr>
      <xdr:spPr>
        <a:xfrm>
          <a:off x="21075727" y="178940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102</xdr:row>
      <xdr:rowOff>79519</xdr:rowOff>
    </xdr:from>
    <xdr:ext cx="469744" cy="259045"/>
    <xdr:sp macro="" textlink="">
      <xdr:nvSpPr>
        <xdr:cNvPr id="946" name="n_2aveValue【庁舎】&#10;一人当たり面積">
          <a:extLst>
            <a:ext uri="{FF2B5EF4-FFF2-40B4-BE49-F238E27FC236}">
              <a16:creationId xmlns:a16="http://schemas.microsoft.com/office/drawing/2014/main" id="{10DC92EC-A976-450F-8B35-C72A1AA07CF5}"/>
            </a:ext>
          </a:extLst>
        </xdr:cNvPr>
        <xdr:cNvSpPr txBox="1"/>
      </xdr:nvSpPr>
      <xdr:spPr>
        <a:xfrm>
          <a:off x="20199427" y="17567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54119</xdr:rowOff>
    </xdr:from>
    <xdr:ext cx="469744" cy="259045"/>
    <xdr:sp macro="" textlink="">
      <xdr:nvSpPr>
        <xdr:cNvPr id="947" name="n_3aveValue【庁舎】&#10;一人当たり面積">
          <a:extLst>
            <a:ext uri="{FF2B5EF4-FFF2-40B4-BE49-F238E27FC236}">
              <a16:creationId xmlns:a16="http://schemas.microsoft.com/office/drawing/2014/main" id="{B03DC53A-9890-4241-B0CB-F4061B36160E}"/>
            </a:ext>
          </a:extLst>
        </xdr:cNvPr>
        <xdr:cNvSpPr txBox="1"/>
      </xdr:nvSpPr>
      <xdr:spPr>
        <a:xfrm>
          <a:off x="19310427" y="178849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76979</xdr:rowOff>
    </xdr:from>
    <xdr:ext cx="469744" cy="259045"/>
    <xdr:sp macro="" textlink="">
      <xdr:nvSpPr>
        <xdr:cNvPr id="948" name="n_4aveValue【庁舎】&#10;一人当たり面積">
          <a:extLst>
            <a:ext uri="{FF2B5EF4-FFF2-40B4-BE49-F238E27FC236}">
              <a16:creationId xmlns:a16="http://schemas.microsoft.com/office/drawing/2014/main" id="{6A4F98D4-9869-4ADC-B521-B3D3DCC50C92}"/>
            </a:ext>
          </a:extLst>
        </xdr:cNvPr>
        <xdr:cNvSpPr txBox="1"/>
      </xdr:nvSpPr>
      <xdr:spPr>
        <a:xfrm>
          <a:off x="18421427" y="179077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102</xdr:row>
      <xdr:rowOff>88664</xdr:rowOff>
    </xdr:from>
    <xdr:ext cx="469744" cy="259045"/>
    <xdr:sp macro="" textlink="">
      <xdr:nvSpPr>
        <xdr:cNvPr id="949" name="n_1mainValue【庁舎】&#10;一人当たり面積">
          <a:extLst>
            <a:ext uri="{FF2B5EF4-FFF2-40B4-BE49-F238E27FC236}">
              <a16:creationId xmlns:a16="http://schemas.microsoft.com/office/drawing/2014/main" id="{9B925F26-FDFB-4B79-935A-ABF810BD9AC9}"/>
            </a:ext>
          </a:extLst>
        </xdr:cNvPr>
        <xdr:cNvSpPr txBox="1"/>
      </xdr:nvSpPr>
      <xdr:spPr>
        <a:xfrm>
          <a:off x="21075727" y="17576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67835</xdr:rowOff>
    </xdr:from>
    <xdr:ext cx="469744" cy="259045"/>
    <xdr:sp macro="" textlink="">
      <xdr:nvSpPr>
        <xdr:cNvPr id="950" name="n_2mainValue【庁舎】&#10;一人当たり面積">
          <a:extLst>
            <a:ext uri="{FF2B5EF4-FFF2-40B4-BE49-F238E27FC236}">
              <a16:creationId xmlns:a16="http://schemas.microsoft.com/office/drawing/2014/main" id="{CC648DAE-4ED6-4AB5-8043-49FD00A332CC}"/>
            </a:ext>
          </a:extLst>
        </xdr:cNvPr>
        <xdr:cNvSpPr txBox="1"/>
      </xdr:nvSpPr>
      <xdr:spPr>
        <a:xfrm>
          <a:off x="20199427" y="17898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102</xdr:row>
      <xdr:rowOff>47514</xdr:rowOff>
    </xdr:from>
    <xdr:ext cx="469744" cy="259045"/>
    <xdr:sp macro="" textlink="">
      <xdr:nvSpPr>
        <xdr:cNvPr id="951" name="n_3mainValue【庁舎】&#10;一人当たり面積">
          <a:extLst>
            <a:ext uri="{FF2B5EF4-FFF2-40B4-BE49-F238E27FC236}">
              <a16:creationId xmlns:a16="http://schemas.microsoft.com/office/drawing/2014/main" id="{A6BE640E-BA0D-4AC4-A086-57AB5AD90CA4}"/>
            </a:ext>
          </a:extLst>
        </xdr:cNvPr>
        <xdr:cNvSpPr txBox="1"/>
      </xdr:nvSpPr>
      <xdr:spPr>
        <a:xfrm>
          <a:off x="19310427" y="175354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102</xdr:row>
      <xdr:rowOff>47514</xdr:rowOff>
    </xdr:from>
    <xdr:ext cx="469744" cy="259045"/>
    <xdr:sp macro="" textlink="">
      <xdr:nvSpPr>
        <xdr:cNvPr id="952" name="n_4mainValue【庁舎】&#10;一人当たり面積">
          <a:extLst>
            <a:ext uri="{FF2B5EF4-FFF2-40B4-BE49-F238E27FC236}">
              <a16:creationId xmlns:a16="http://schemas.microsoft.com/office/drawing/2014/main" id="{BA5C40A0-A541-4637-B74C-1276E221EFC0}"/>
            </a:ext>
          </a:extLst>
        </xdr:cNvPr>
        <xdr:cNvSpPr txBox="1"/>
      </xdr:nvSpPr>
      <xdr:spPr>
        <a:xfrm>
          <a:off x="18421427" y="175354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3" name="正方形/長方形 952">
          <a:extLst>
            <a:ext uri="{FF2B5EF4-FFF2-40B4-BE49-F238E27FC236}">
              <a16:creationId xmlns:a16="http://schemas.microsoft.com/office/drawing/2014/main" id="{1412D6DB-83BE-4B47-B3E1-700A5A1EFA12}"/>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4" name="正方形/長方形 953">
          <a:extLst>
            <a:ext uri="{FF2B5EF4-FFF2-40B4-BE49-F238E27FC236}">
              <a16:creationId xmlns:a16="http://schemas.microsoft.com/office/drawing/2014/main" id="{5E8794D7-4D8B-4FD7-9AB8-D48E61864F83}"/>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5" name="テキスト ボックス 954">
          <a:extLst>
            <a:ext uri="{FF2B5EF4-FFF2-40B4-BE49-F238E27FC236}">
              <a16:creationId xmlns:a16="http://schemas.microsoft.com/office/drawing/2014/main" id="{2FFB5231-233D-448A-95E1-31BB8A5D4E0D}"/>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と比較して特に有形固定資産減価償却率が高くなっている施設は、図書館、保健センター・保健所、消防施設、市民会館である。中央図書館については、築５３年が経過しており、耐用年数である５０年に到達していることから有形固定資産減価償却率が高くなっている。市民会館についても築４５年が経過しており、耐用年数である４７年に近づいていることから有形固定資産原価償却率が高くなっている。いずれの施設についても、今後は民間資本を含めた民間活力の導入や他施設との複合化について検討していく。消防施設については、すでに耐用年数を超える消防団車庫が多数あることから依然として高い水準となっている。今後は、消防団車庫等の集約を検討した上で建替えや廃止した建物を除却することにより適正な管理を維持していく。類似団体平均と同等の推移となっている福祉施設や一般廃棄物処理施設についても、予防保全を実施するとともに、各施設の更新時期を明確にしたうえで更新を行っていく。更新にあたっては、民間資本を含めた民間活力の導入や近隣自治体等との連携による広域的な対応についても総合的に検討していく。</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workbookViewId="0"/>
  </sheetViews>
  <sheetFormatPr defaultColWidth="0" defaultRowHeight="11.25" zeroHeight="1" x14ac:dyDescent="0.15"/>
  <cols>
    <col min="1" max="11" width="2.125" style="168" customWidth="1"/>
    <col min="12" max="12" width="2.25" style="168" customWidth="1"/>
    <col min="13" max="17" width="2.375" style="168" customWidth="1"/>
    <col min="18" max="119" width="2.125" style="168" customWidth="1"/>
    <col min="120" max="16384" width="0" style="168" hidden="1"/>
  </cols>
  <sheetData>
    <row r="1" spans="1:119" ht="33" customHeight="1" x14ac:dyDescent="0.15">
      <c r="B1" s="415" t="s">
        <v>76</v>
      </c>
      <c r="C1" s="415"/>
      <c r="D1" s="415"/>
      <c r="E1" s="415"/>
      <c r="F1" s="415"/>
      <c r="G1" s="415"/>
      <c r="H1" s="415"/>
      <c r="I1" s="415"/>
      <c r="J1" s="415"/>
      <c r="K1" s="415"/>
      <c r="L1" s="415"/>
      <c r="M1" s="415"/>
      <c r="N1" s="415"/>
      <c r="O1" s="415"/>
      <c r="P1" s="415"/>
      <c r="Q1" s="415"/>
      <c r="R1" s="415"/>
      <c r="S1" s="415"/>
      <c r="T1" s="415"/>
      <c r="U1" s="415"/>
      <c r="V1" s="415"/>
      <c r="W1" s="415"/>
      <c r="X1" s="415"/>
      <c r="Y1" s="415"/>
      <c r="Z1" s="415"/>
      <c r="AA1" s="415"/>
      <c r="AB1" s="415"/>
      <c r="AC1" s="415"/>
      <c r="AD1" s="415"/>
      <c r="AE1" s="415"/>
      <c r="AF1" s="415"/>
      <c r="AG1" s="415"/>
      <c r="AH1" s="415"/>
      <c r="AI1" s="415"/>
      <c r="AJ1" s="415"/>
      <c r="AK1" s="415"/>
      <c r="AL1" s="415"/>
      <c r="AM1" s="415"/>
      <c r="AN1" s="415"/>
      <c r="AO1" s="415"/>
      <c r="AP1" s="415"/>
      <c r="AQ1" s="415"/>
      <c r="AR1" s="415"/>
      <c r="AS1" s="415"/>
      <c r="AT1" s="415"/>
      <c r="AU1" s="415"/>
      <c r="AV1" s="415"/>
      <c r="AW1" s="415"/>
      <c r="AX1" s="415"/>
      <c r="AY1" s="415"/>
      <c r="AZ1" s="415"/>
      <c r="BA1" s="415"/>
      <c r="BB1" s="415"/>
      <c r="BC1" s="415"/>
      <c r="BD1" s="415"/>
      <c r="BE1" s="415"/>
      <c r="BF1" s="415"/>
      <c r="BG1" s="415"/>
      <c r="BH1" s="415"/>
      <c r="BI1" s="415"/>
      <c r="BJ1" s="415"/>
      <c r="BK1" s="415"/>
      <c r="BL1" s="415"/>
      <c r="BM1" s="415"/>
      <c r="BN1" s="415"/>
      <c r="BO1" s="415"/>
      <c r="BP1" s="415"/>
      <c r="BQ1" s="415"/>
      <c r="BR1" s="415"/>
      <c r="BS1" s="415"/>
      <c r="BT1" s="415"/>
      <c r="BU1" s="415"/>
      <c r="BV1" s="415"/>
      <c r="BW1" s="415"/>
      <c r="BX1" s="415"/>
      <c r="BY1" s="415"/>
      <c r="BZ1" s="415"/>
      <c r="CA1" s="415"/>
      <c r="CB1" s="415"/>
      <c r="CC1" s="415"/>
      <c r="CD1" s="415"/>
      <c r="CE1" s="415"/>
      <c r="CF1" s="415"/>
      <c r="CG1" s="415"/>
      <c r="CH1" s="415"/>
      <c r="CI1" s="415"/>
      <c r="CJ1" s="415"/>
      <c r="CK1" s="415"/>
      <c r="CL1" s="415"/>
      <c r="CM1" s="415"/>
      <c r="CN1" s="415"/>
      <c r="CO1" s="415"/>
      <c r="CP1" s="415"/>
      <c r="CQ1" s="415"/>
      <c r="CR1" s="415"/>
      <c r="CS1" s="415"/>
      <c r="CT1" s="415"/>
      <c r="CU1" s="415"/>
      <c r="CV1" s="415"/>
      <c r="CW1" s="415"/>
      <c r="CX1" s="415"/>
      <c r="CY1" s="415"/>
      <c r="CZ1" s="415"/>
      <c r="DA1" s="415"/>
      <c r="DB1" s="415"/>
      <c r="DC1" s="415"/>
      <c r="DD1" s="415"/>
      <c r="DE1" s="415"/>
      <c r="DF1" s="415"/>
      <c r="DG1" s="415"/>
      <c r="DH1" s="415"/>
      <c r="DI1" s="415"/>
      <c r="DJ1" s="169"/>
      <c r="DK1" s="169"/>
      <c r="DL1" s="169"/>
      <c r="DM1" s="169"/>
      <c r="DN1" s="169"/>
      <c r="DO1" s="169"/>
    </row>
    <row r="2" spans="1:119" ht="24.75" thickBot="1" x14ac:dyDescent="0.2">
      <c r="B2" s="170" t="s">
        <v>77</v>
      </c>
      <c r="C2" s="170"/>
      <c r="D2" s="171"/>
    </row>
    <row r="3" spans="1:119" ht="18.75" customHeight="1" thickBot="1" x14ac:dyDescent="0.2">
      <c r="A3" s="169"/>
      <c r="B3" s="416" t="s">
        <v>78</v>
      </c>
      <c r="C3" s="417"/>
      <c r="D3" s="417"/>
      <c r="E3" s="418"/>
      <c r="F3" s="418"/>
      <c r="G3" s="418"/>
      <c r="H3" s="418"/>
      <c r="I3" s="418"/>
      <c r="J3" s="418"/>
      <c r="K3" s="418"/>
      <c r="L3" s="418" t="s">
        <v>79</v>
      </c>
      <c r="M3" s="418"/>
      <c r="N3" s="418"/>
      <c r="O3" s="418"/>
      <c r="P3" s="418"/>
      <c r="Q3" s="418"/>
      <c r="R3" s="425"/>
      <c r="S3" s="425"/>
      <c r="T3" s="425"/>
      <c r="U3" s="425"/>
      <c r="V3" s="426"/>
      <c r="W3" s="400" t="s">
        <v>80</v>
      </c>
      <c r="X3" s="401"/>
      <c r="Y3" s="401"/>
      <c r="Z3" s="401"/>
      <c r="AA3" s="401"/>
      <c r="AB3" s="417"/>
      <c r="AC3" s="425" t="s">
        <v>81</v>
      </c>
      <c r="AD3" s="401"/>
      <c r="AE3" s="401"/>
      <c r="AF3" s="401"/>
      <c r="AG3" s="401"/>
      <c r="AH3" s="401"/>
      <c r="AI3" s="401"/>
      <c r="AJ3" s="401"/>
      <c r="AK3" s="401"/>
      <c r="AL3" s="402"/>
      <c r="AM3" s="400" t="s">
        <v>82</v>
      </c>
      <c r="AN3" s="401"/>
      <c r="AO3" s="401"/>
      <c r="AP3" s="401"/>
      <c r="AQ3" s="401"/>
      <c r="AR3" s="401"/>
      <c r="AS3" s="401"/>
      <c r="AT3" s="401"/>
      <c r="AU3" s="401"/>
      <c r="AV3" s="401"/>
      <c r="AW3" s="401"/>
      <c r="AX3" s="402"/>
      <c r="AY3" s="437" t="s">
        <v>1</v>
      </c>
      <c r="AZ3" s="438"/>
      <c r="BA3" s="438"/>
      <c r="BB3" s="438"/>
      <c r="BC3" s="438"/>
      <c r="BD3" s="438"/>
      <c r="BE3" s="438"/>
      <c r="BF3" s="438"/>
      <c r="BG3" s="438"/>
      <c r="BH3" s="438"/>
      <c r="BI3" s="438"/>
      <c r="BJ3" s="438"/>
      <c r="BK3" s="438"/>
      <c r="BL3" s="438"/>
      <c r="BM3" s="439"/>
      <c r="BN3" s="400" t="s">
        <v>83</v>
      </c>
      <c r="BO3" s="401"/>
      <c r="BP3" s="401"/>
      <c r="BQ3" s="401"/>
      <c r="BR3" s="401"/>
      <c r="BS3" s="401"/>
      <c r="BT3" s="401"/>
      <c r="BU3" s="402"/>
      <c r="BV3" s="400" t="s">
        <v>84</v>
      </c>
      <c r="BW3" s="401"/>
      <c r="BX3" s="401"/>
      <c r="BY3" s="401"/>
      <c r="BZ3" s="401"/>
      <c r="CA3" s="401"/>
      <c r="CB3" s="401"/>
      <c r="CC3" s="402"/>
      <c r="CD3" s="437" t="s">
        <v>1</v>
      </c>
      <c r="CE3" s="438"/>
      <c r="CF3" s="438"/>
      <c r="CG3" s="438"/>
      <c r="CH3" s="438"/>
      <c r="CI3" s="438"/>
      <c r="CJ3" s="438"/>
      <c r="CK3" s="438"/>
      <c r="CL3" s="438"/>
      <c r="CM3" s="438"/>
      <c r="CN3" s="438"/>
      <c r="CO3" s="438"/>
      <c r="CP3" s="438"/>
      <c r="CQ3" s="438"/>
      <c r="CR3" s="438"/>
      <c r="CS3" s="439"/>
      <c r="CT3" s="400" t="s">
        <v>85</v>
      </c>
      <c r="CU3" s="401"/>
      <c r="CV3" s="401"/>
      <c r="CW3" s="401"/>
      <c r="CX3" s="401"/>
      <c r="CY3" s="401"/>
      <c r="CZ3" s="401"/>
      <c r="DA3" s="402"/>
      <c r="DB3" s="400" t="s">
        <v>86</v>
      </c>
      <c r="DC3" s="401"/>
      <c r="DD3" s="401"/>
      <c r="DE3" s="401"/>
      <c r="DF3" s="401"/>
      <c r="DG3" s="401"/>
      <c r="DH3" s="401"/>
      <c r="DI3" s="402"/>
    </row>
    <row r="4" spans="1:119" ht="18.75" customHeight="1" x14ac:dyDescent="0.15">
      <c r="A4" s="169"/>
      <c r="B4" s="419"/>
      <c r="C4" s="420"/>
      <c r="D4" s="420"/>
      <c r="E4" s="421"/>
      <c r="F4" s="421"/>
      <c r="G4" s="421"/>
      <c r="H4" s="421"/>
      <c r="I4" s="421"/>
      <c r="J4" s="421"/>
      <c r="K4" s="421"/>
      <c r="L4" s="421"/>
      <c r="M4" s="421"/>
      <c r="N4" s="421"/>
      <c r="O4" s="421"/>
      <c r="P4" s="421"/>
      <c r="Q4" s="421"/>
      <c r="R4" s="427"/>
      <c r="S4" s="427"/>
      <c r="T4" s="427"/>
      <c r="U4" s="427"/>
      <c r="V4" s="428"/>
      <c r="W4" s="431"/>
      <c r="X4" s="432"/>
      <c r="Y4" s="432"/>
      <c r="Z4" s="432"/>
      <c r="AA4" s="432"/>
      <c r="AB4" s="420"/>
      <c r="AC4" s="427"/>
      <c r="AD4" s="432"/>
      <c r="AE4" s="432"/>
      <c r="AF4" s="432"/>
      <c r="AG4" s="432"/>
      <c r="AH4" s="432"/>
      <c r="AI4" s="432"/>
      <c r="AJ4" s="432"/>
      <c r="AK4" s="432"/>
      <c r="AL4" s="435"/>
      <c r="AM4" s="433"/>
      <c r="AN4" s="434"/>
      <c r="AO4" s="434"/>
      <c r="AP4" s="434"/>
      <c r="AQ4" s="434"/>
      <c r="AR4" s="434"/>
      <c r="AS4" s="434"/>
      <c r="AT4" s="434"/>
      <c r="AU4" s="434"/>
      <c r="AV4" s="434"/>
      <c r="AW4" s="434"/>
      <c r="AX4" s="436"/>
      <c r="AY4" s="403" t="s">
        <v>87</v>
      </c>
      <c r="AZ4" s="404"/>
      <c r="BA4" s="404"/>
      <c r="BB4" s="404"/>
      <c r="BC4" s="404"/>
      <c r="BD4" s="404"/>
      <c r="BE4" s="404"/>
      <c r="BF4" s="404"/>
      <c r="BG4" s="404"/>
      <c r="BH4" s="404"/>
      <c r="BI4" s="404"/>
      <c r="BJ4" s="404"/>
      <c r="BK4" s="404"/>
      <c r="BL4" s="404"/>
      <c r="BM4" s="405"/>
      <c r="BN4" s="406">
        <v>60299673</v>
      </c>
      <c r="BO4" s="407"/>
      <c r="BP4" s="407"/>
      <c r="BQ4" s="407"/>
      <c r="BR4" s="407"/>
      <c r="BS4" s="407"/>
      <c r="BT4" s="407"/>
      <c r="BU4" s="408"/>
      <c r="BV4" s="406">
        <v>54342777</v>
      </c>
      <c r="BW4" s="407"/>
      <c r="BX4" s="407"/>
      <c r="BY4" s="407"/>
      <c r="BZ4" s="407"/>
      <c r="CA4" s="407"/>
      <c r="CB4" s="407"/>
      <c r="CC4" s="408"/>
      <c r="CD4" s="409" t="s">
        <v>88</v>
      </c>
      <c r="CE4" s="410"/>
      <c r="CF4" s="410"/>
      <c r="CG4" s="410"/>
      <c r="CH4" s="410"/>
      <c r="CI4" s="410"/>
      <c r="CJ4" s="410"/>
      <c r="CK4" s="410"/>
      <c r="CL4" s="410"/>
      <c r="CM4" s="410"/>
      <c r="CN4" s="410"/>
      <c r="CO4" s="410"/>
      <c r="CP4" s="410"/>
      <c r="CQ4" s="410"/>
      <c r="CR4" s="410"/>
      <c r="CS4" s="411"/>
      <c r="CT4" s="412">
        <v>9.3000000000000007</v>
      </c>
      <c r="CU4" s="413"/>
      <c r="CV4" s="413"/>
      <c r="CW4" s="413"/>
      <c r="CX4" s="413"/>
      <c r="CY4" s="413"/>
      <c r="CZ4" s="413"/>
      <c r="DA4" s="414"/>
      <c r="DB4" s="412">
        <v>2.2000000000000002</v>
      </c>
      <c r="DC4" s="413"/>
      <c r="DD4" s="413"/>
      <c r="DE4" s="413"/>
      <c r="DF4" s="413"/>
      <c r="DG4" s="413"/>
      <c r="DH4" s="413"/>
      <c r="DI4" s="414"/>
    </row>
    <row r="5" spans="1:119" ht="18.75" customHeight="1" x14ac:dyDescent="0.15">
      <c r="A5" s="169"/>
      <c r="B5" s="422"/>
      <c r="C5" s="423"/>
      <c r="D5" s="423"/>
      <c r="E5" s="424"/>
      <c r="F5" s="424"/>
      <c r="G5" s="424"/>
      <c r="H5" s="424"/>
      <c r="I5" s="424"/>
      <c r="J5" s="424"/>
      <c r="K5" s="424"/>
      <c r="L5" s="424"/>
      <c r="M5" s="424"/>
      <c r="N5" s="424"/>
      <c r="O5" s="424"/>
      <c r="P5" s="424"/>
      <c r="Q5" s="424"/>
      <c r="R5" s="429"/>
      <c r="S5" s="429"/>
      <c r="T5" s="429"/>
      <c r="U5" s="429"/>
      <c r="V5" s="430"/>
      <c r="W5" s="433"/>
      <c r="X5" s="434"/>
      <c r="Y5" s="434"/>
      <c r="Z5" s="434"/>
      <c r="AA5" s="434"/>
      <c r="AB5" s="423"/>
      <c r="AC5" s="429"/>
      <c r="AD5" s="434"/>
      <c r="AE5" s="434"/>
      <c r="AF5" s="434"/>
      <c r="AG5" s="434"/>
      <c r="AH5" s="434"/>
      <c r="AI5" s="434"/>
      <c r="AJ5" s="434"/>
      <c r="AK5" s="434"/>
      <c r="AL5" s="436"/>
      <c r="AM5" s="472" t="s">
        <v>89</v>
      </c>
      <c r="AN5" s="473"/>
      <c r="AO5" s="473"/>
      <c r="AP5" s="473"/>
      <c r="AQ5" s="473"/>
      <c r="AR5" s="473"/>
      <c r="AS5" s="473"/>
      <c r="AT5" s="474"/>
      <c r="AU5" s="475" t="s">
        <v>90</v>
      </c>
      <c r="AV5" s="476"/>
      <c r="AW5" s="476"/>
      <c r="AX5" s="476"/>
      <c r="AY5" s="477" t="s">
        <v>91</v>
      </c>
      <c r="AZ5" s="478"/>
      <c r="BA5" s="478"/>
      <c r="BB5" s="478"/>
      <c r="BC5" s="478"/>
      <c r="BD5" s="478"/>
      <c r="BE5" s="478"/>
      <c r="BF5" s="478"/>
      <c r="BG5" s="478"/>
      <c r="BH5" s="478"/>
      <c r="BI5" s="478"/>
      <c r="BJ5" s="478"/>
      <c r="BK5" s="478"/>
      <c r="BL5" s="478"/>
      <c r="BM5" s="479"/>
      <c r="BN5" s="443">
        <v>57397914</v>
      </c>
      <c r="BO5" s="444"/>
      <c r="BP5" s="444"/>
      <c r="BQ5" s="444"/>
      <c r="BR5" s="444"/>
      <c r="BS5" s="444"/>
      <c r="BT5" s="444"/>
      <c r="BU5" s="445"/>
      <c r="BV5" s="443">
        <v>53273382</v>
      </c>
      <c r="BW5" s="444"/>
      <c r="BX5" s="444"/>
      <c r="BY5" s="444"/>
      <c r="BZ5" s="444"/>
      <c r="CA5" s="444"/>
      <c r="CB5" s="444"/>
      <c r="CC5" s="445"/>
      <c r="CD5" s="446" t="s">
        <v>92</v>
      </c>
      <c r="CE5" s="447"/>
      <c r="CF5" s="447"/>
      <c r="CG5" s="447"/>
      <c r="CH5" s="447"/>
      <c r="CI5" s="447"/>
      <c r="CJ5" s="447"/>
      <c r="CK5" s="447"/>
      <c r="CL5" s="447"/>
      <c r="CM5" s="447"/>
      <c r="CN5" s="447"/>
      <c r="CO5" s="447"/>
      <c r="CP5" s="447"/>
      <c r="CQ5" s="447"/>
      <c r="CR5" s="447"/>
      <c r="CS5" s="448"/>
      <c r="CT5" s="440">
        <v>92.7</v>
      </c>
      <c r="CU5" s="441"/>
      <c r="CV5" s="441"/>
      <c r="CW5" s="441"/>
      <c r="CX5" s="441"/>
      <c r="CY5" s="441"/>
      <c r="CZ5" s="441"/>
      <c r="DA5" s="442"/>
      <c r="DB5" s="440">
        <v>93.8</v>
      </c>
      <c r="DC5" s="441"/>
      <c r="DD5" s="441"/>
      <c r="DE5" s="441"/>
      <c r="DF5" s="441"/>
      <c r="DG5" s="441"/>
      <c r="DH5" s="441"/>
      <c r="DI5" s="442"/>
    </row>
    <row r="6" spans="1:119" ht="18.75" customHeight="1" x14ac:dyDescent="0.15">
      <c r="A6" s="169"/>
      <c r="B6" s="449" t="s">
        <v>93</v>
      </c>
      <c r="C6" s="450"/>
      <c r="D6" s="450"/>
      <c r="E6" s="451"/>
      <c r="F6" s="451"/>
      <c r="G6" s="451"/>
      <c r="H6" s="451"/>
      <c r="I6" s="451"/>
      <c r="J6" s="451"/>
      <c r="K6" s="451"/>
      <c r="L6" s="451" t="s">
        <v>94</v>
      </c>
      <c r="M6" s="451"/>
      <c r="N6" s="451"/>
      <c r="O6" s="451"/>
      <c r="P6" s="451"/>
      <c r="Q6" s="451"/>
      <c r="R6" s="455"/>
      <c r="S6" s="455"/>
      <c r="T6" s="455"/>
      <c r="U6" s="455"/>
      <c r="V6" s="456"/>
      <c r="W6" s="459" t="s">
        <v>95</v>
      </c>
      <c r="X6" s="460"/>
      <c r="Y6" s="460"/>
      <c r="Z6" s="460"/>
      <c r="AA6" s="460"/>
      <c r="AB6" s="450"/>
      <c r="AC6" s="463" t="s">
        <v>96</v>
      </c>
      <c r="AD6" s="464"/>
      <c r="AE6" s="464"/>
      <c r="AF6" s="464"/>
      <c r="AG6" s="464"/>
      <c r="AH6" s="464"/>
      <c r="AI6" s="464"/>
      <c r="AJ6" s="464"/>
      <c r="AK6" s="464"/>
      <c r="AL6" s="465"/>
      <c r="AM6" s="472" t="s">
        <v>97</v>
      </c>
      <c r="AN6" s="473"/>
      <c r="AO6" s="473"/>
      <c r="AP6" s="473"/>
      <c r="AQ6" s="473"/>
      <c r="AR6" s="473"/>
      <c r="AS6" s="473"/>
      <c r="AT6" s="474"/>
      <c r="AU6" s="475" t="s">
        <v>90</v>
      </c>
      <c r="AV6" s="476"/>
      <c r="AW6" s="476"/>
      <c r="AX6" s="476"/>
      <c r="AY6" s="477" t="s">
        <v>98</v>
      </c>
      <c r="AZ6" s="478"/>
      <c r="BA6" s="478"/>
      <c r="BB6" s="478"/>
      <c r="BC6" s="478"/>
      <c r="BD6" s="478"/>
      <c r="BE6" s="478"/>
      <c r="BF6" s="478"/>
      <c r="BG6" s="478"/>
      <c r="BH6" s="478"/>
      <c r="BI6" s="478"/>
      <c r="BJ6" s="478"/>
      <c r="BK6" s="478"/>
      <c r="BL6" s="478"/>
      <c r="BM6" s="479"/>
      <c r="BN6" s="443">
        <v>2901759</v>
      </c>
      <c r="BO6" s="444"/>
      <c r="BP6" s="444"/>
      <c r="BQ6" s="444"/>
      <c r="BR6" s="444"/>
      <c r="BS6" s="444"/>
      <c r="BT6" s="444"/>
      <c r="BU6" s="445"/>
      <c r="BV6" s="443">
        <v>1069395</v>
      </c>
      <c r="BW6" s="444"/>
      <c r="BX6" s="444"/>
      <c r="BY6" s="444"/>
      <c r="BZ6" s="444"/>
      <c r="CA6" s="444"/>
      <c r="CB6" s="444"/>
      <c r="CC6" s="445"/>
      <c r="CD6" s="446" t="s">
        <v>99</v>
      </c>
      <c r="CE6" s="447"/>
      <c r="CF6" s="447"/>
      <c r="CG6" s="447"/>
      <c r="CH6" s="447"/>
      <c r="CI6" s="447"/>
      <c r="CJ6" s="447"/>
      <c r="CK6" s="447"/>
      <c r="CL6" s="447"/>
      <c r="CM6" s="447"/>
      <c r="CN6" s="447"/>
      <c r="CO6" s="447"/>
      <c r="CP6" s="447"/>
      <c r="CQ6" s="447"/>
      <c r="CR6" s="447"/>
      <c r="CS6" s="448"/>
      <c r="CT6" s="480">
        <v>93.1</v>
      </c>
      <c r="CU6" s="481"/>
      <c r="CV6" s="481"/>
      <c r="CW6" s="481"/>
      <c r="CX6" s="481"/>
      <c r="CY6" s="481"/>
      <c r="CZ6" s="481"/>
      <c r="DA6" s="482"/>
      <c r="DB6" s="480">
        <v>94.8</v>
      </c>
      <c r="DC6" s="481"/>
      <c r="DD6" s="481"/>
      <c r="DE6" s="481"/>
      <c r="DF6" s="481"/>
      <c r="DG6" s="481"/>
      <c r="DH6" s="481"/>
      <c r="DI6" s="482"/>
    </row>
    <row r="7" spans="1:119" ht="18.75" customHeight="1" x14ac:dyDescent="0.15">
      <c r="A7" s="169"/>
      <c r="B7" s="419"/>
      <c r="C7" s="420"/>
      <c r="D7" s="420"/>
      <c r="E7" s="421"/>
      <c r="F7" s="421"/>
      <c r="G7" s="421"/>
      <c r="H7" s="421"/>
      <c r="I7" s="421"/>
      <c r="J7" s="421"/>
      <c r="K7" s="421"/>
      <c r="L7" s="421"/>
      <c r="M7" s="421"/>
      <c r="N7" s="421"/>
      <c r="O7" s="421"/>
      <c r="P7" s="421"/>
      <c r="Q7" s="421"/>
      <c r="R7" s="427"/>
      <c r="S7" s="427"/>
      <c r="T7" s="427"/>
      <c r="U7" s="427"/>
      <c r="V7" s="428"/>
      <c r="W7" s="431"/>
      <c r="X7" s="432"/>
      <c r="Y7" s="432"/>
      <c r="Z7" s="432"/>
      <c r="AA7" s="432"/>
      <c r="AB7" s="420"/>
      <c r="AC7" s="466"/>
      <c r="AD7" s="467"/>
      <c r="AE7" s="467"/>
      <c r="AF7" s="467"/>
      <c r="AG7" s="467"/>
      <c r="AH7" s="467"/>
      <c r="AI7" s="467"/>
      <c r="AJ7" s="467"/>
      <c r="AK7" s="467"/>
      <c r="AL7" s="468"/>
      <c r="AM7" s="472" t="s">
        <v>100</v>
      </c>
      <c r="AN7" s="473"/>
      <c r="AO7" s="473"/>
      <c r="AP7" s="473"/>
      <c r="AQ7" s="473"/>
      <c r="AR7" s="473"/>
      <c r="AS7" s="473"/>
      <c r="AT7" s="474"/>
      <c r="AU7" s="475" t="s">
        <v>101</v>
      </c>
      <c r="AV7" s="476"/>
      <c r="AW7" s="476"/>
      <c r="AX7" s="476"/>
      <c r="AY7" s="477" t="s">
        <v>102</v>
      </c>
      <c r="AZ7" s="478"/>
      <c r="BA7" s="478"/>
      <c r="BB7" s="478"/>
      <c r="BC7" s="478"/>
      <c r="BD7" s="478"/>
      <c r="BE7" s="478"/>
      <c r="BF7" s="478"/>
      <c r="BG7" s="478"/>
      <c r="BH7" s="478"/>
      <c r="BI7" s="478"/>
      <c r="BJ7" s="478"/>
      <c r="BK7" s="478"/>
      <c r="BL7" s="478"/>
      <c r="BM7" s="479"/>
      <c r="BN7" s="443">
        <v>42256</v>
      </c>
      <c r="BO7" s="444"/>
      <c r="BP7" s="444"/>
      <c r="BQ7" s="444"/>
      <c r="BR7" s="444"/>
      <c r="BS7" s="444"/>
      <c r="BT7" s="444"/>
      <c r="BU7" s="445"/>
      <c r="BV7" s="443">
        <v>403925</v>
      </c>
      <c r="BW7" s="444"/>
      <c r="BX7" s="444"/>
      <c r="BY7" s="444"/>
      <c r="BZ7" s="444"/>
      <c r="CA7" s="444"/>
      <c r="CB7" s="444"/>
      <c r="CC7" s="445"/>
      <c r="CD7" s="446" t="s">
        <v>103</v>
      </c>
      <c r="CE7" s="447"/>
      <c r="CF7" s="447"/>
      <c r="CG7" s="447"/>
      <c r="CH7" s="447"/>
      <c r="CI7" s="447"/>
      <c r="CJ7" s="447"/>
      <c r="CK7" s="447"/>
      <c r="CL7" s="447"/>
      <c r="CM7" s="447"/>
      <c r="CN7" s="447"/>
      <c r="CO7" s="447"/>
      <c r="CP7" s="447"/>
      <c r="CQ7" s="447"/>
      <c r="CR7" s="447"/>
      <c r="CS7" s="448"/>
      <c r="CT7" s="443">
        <v>30614530</v>
      </c>
      <c r="CU7" s="444"/>
      <c r="CV7" s="444"/>
      <c r="CW7" s="444"/>
      <c r="CX7" s="444"/>
      <c r="CY7" s="444"/>
      <c r="CZ7" s="444"/>
      <c r="DA7" s="445"/>
      <c r="DB7" s="443">
        <v>29777960</v>
      </c>
      <c r="DC7" s="444"/>
      <c r="DD7" s="444"/>
      <c r="DE7" s="444"/>
      <c r="DF7" s="444"/>
      <c r="DG7" s="444"/>
      <c r="DH7" s="444"/>
      <c r="DI7" s="445"/>
    </row>
    <row r="8" spans="1:119" ht="18.75" customHeight="1" thickBot="1" x14ac:dyDescent="0.2">
      <c r="A8" s="169"/>
      <c r="B8" s="452"/>
      <c r="C8" s="453"/>
      <c r="D8" s="453"/>
      <c r="E8" s="454"/>
      <c r="F8" s="454"/>
      <c r="G8" s="454"/>
      <c r="H8" s="454"/>
      <c r="I8" s="454"/>
      <c r="J8" s="454"/>
      <c r="K8" s="454"/>
      <c r="L8" s="454"/>
      <c r="M8" s="454"/>
      <c r="N8" s="454"/>
      <c r="O8" s="454"/>
      <c r="P8" s="454"/>
      <c r="Q8" s="454"/>
      <c r="R8" s="457"/>
      <c r="S8" s="457"/>
      <c r="T8" s="457"/>
      <c r="U8" s="457"/>
      <c r="V8" s="458"/>
      <c r="W8" s="461"/>
      <c r="X8" s="462"/>
      <c r="Y8" s="462"/>
      <c r="Z8" s="462"/>
      <c r="AA8" s="462"/>
      <c r="AB8" s="453"/>
      <c r="AC8" s="469"/>
      <c r="AD8" s="470"/>
      <c r="AE8" s="470"/>
      <c r="AF8" s="470"/>
      <c r="AG8" s="470"/>
      <c r="AH8" s="470"/>
      <c r="AI8" s="470"/>
      <c r="AJ8" s="470"/>
      <c r="AK8" s="470"/>
      <c r="AL8" s="471"/>
      <c r="AM8" s="472" t="s">
        <v>104</v>
      </c>
      <c r="AN8" s="473"/>
      <c r="AO8" s="473"/>
      <c r="AP8" s="473"/>
      <c r="AQ8" s="473"/>
      <c r="AR8" s="473"/>
      <c r="AS8" s="473"/>
      <c r="AT8" s="474"/>
      <c r="AU8" s="475" t="s">
        <v>90</v>
      </c>
      <c r="AV8" s="476"/>
      <c r="AW8" s="476"/>
      <c r="AX8" s="476"/>
      <c r="AY8" s="477" t="s">
        <v>105</v>
      </c>
      <c r="AZ8" s="478"/>
      <c r="BA8" s="478"/>
      <c r="BB8" s="478"/>
      <c r="BC8" s="478"/>
      <c r="BD8" s="478"/>
      <c r="BE8" s="478"/>
      <c r="BF8" s="478"/>
      <c r="BG8" s="478"/>
      <c r="BH8" s="478"/>
      <c r="BI8" s="478"/>
      <c r="BJ8" s="478"/>
      <c r="BK8" s="478"/>
      <c r="BL8" s="478"/>
      <c r="BM8" s="479"/>
      <c r="BN8" s="443">
        <v>2859503</v>
      </c>
      <c r="BO8" s="444"/>
      <c r="BP8" s="444"/>
      <c r="BQ8" s="444"/>
      <c r="BR8" s="444"/>
      <c r="BS8" s="444"/>
      <c r="BT8" s="444"/>
      <c r="BU8" s="445"/>
      <c r="BV8" s="443">
        <v>665470</v>
      </c>
      <c r="BW8" s="444"/>
      <c r="BX8" s="444"/>
      <c r="BY8" s="444"/>
      <c r="BZ8" s="444"/>
      <c r="CA8" s="444"/>
      <c r="CB8" s="444"/>
      <c r="CC8" s="445"/>
      <c r="CD8" s="446" t="s">
        <v>106</v>
      </c>
      <c r="CE8" s="447"/>
      <c r="CF8" s="447"/>
      <c r="CG8" s="447"/>
      <c r="CH8" s="447"/>
      <c r="CI8" s="447"/>
      <c r="CJ8" s="447"/>
      <c r="CK8" s="447"/>
      <c r="CL8" s="447"/>
      <c r="CM8" s="447"/>
      <c r="CN8" s="447"/>
      <c r="CO8" s="447"/>
      <c r="CP8" s="447"/>
      <c r="CQ8" s="447"/>
      <c r="CR8" s="447"/>
      <c r="CS8" s="448"/>
      <c r="CT8" s="483">
        <v>0.84</v>
      </c>
      <c r="CU8" s="484"/>
      <c r="CV8" s="484"/>
      <c r="CW8" s="484"/>
      <c r="CX8" s="484"/>
      <c r="CY8" s="484"/>
      <c r="CZ8" s="484"/>
      <c r="DA8" s="485"/>
      <c r="DB8" s="483">
        <v>0.85</v>
      </c>
      <c r="DC8" s="484"/>
      <c r="DD8" s="484"/>
      <c r="DE8" s="484"/>
      <c r="DF8" s="484"/>
      <c r="DG8" s="484"/>
      <c r="DH8" s="484"/>
      <c r="DI8" s="485"/>
    </row>
    <row r="9" spans="1:119" ht="18.75" customHeight="1" thickBot="1" x14ac:dyDescent="0.2">
      <c r="A9" s="169"/>
      <c r="B9" s="437" t="s">
        <v>107</v>
      </c>
      <c r="C9" s="438"/>
      <c r="D9" s="438"/>
      <c r="E9" s="438"/>
      <c r="F9" s="438"/>
      <c r="G9" s="438"/>
      <c r="H9" s="438"/>
      <c r="I9" s="438"/>
      <c r="J9" s="438"/>
      <c r="K9" s="486"/>
      <c r="L9" s="487" t="s">
        <v>108</v>
      </c>
      <c r="M9" s="488"/>
      <c r="N9" s="488"/>
      <c r="O9" s="488"/>
      <c r="P9" s="488"/>
      <c r="Q9" s="489"/>
      <c r="R9" s="490">
        <v>148699</v>
      </c>
      <c r="S9" s="491"/>
      <c r="T9" s="491"/>
      <c r="U9" s="491"/>
      <c r="V9" s="492"/>
      <c r="W9" s="400" t="s">
        <v>109</v>
      </c>
      <c r="X9" s="401"/>
      <c r="Y9" s="401"/>
      <c r="Z9" s="401"/>
      <c r="AA9" s="401"/>
      <c r="AB9" s="401"/>
      <c r="AC9" s="401"/>
      <c r="AD9" s="401"/>
      <c r="AE9" s="401"/>
      <c r="AF9" s="401"/>
      <c r="AG9" s="401"/>
      <c r="AH9" s="401"/>
      <c r="AI9" s="401"/>
      <c r="AJ9" s="401"/>
      <c r="AK9" s="401"/>
      <c r="AL9" s="402"/>
      <c r="AM9" s="472" t="s">
        <v>110</v>
      </c>
      <c r="AN9" s="473"/>
      <c r="AO9" s="473"/>
      <c r="AP9" s="473"/>
      <c r="AQ9" s="473"/>
      <c r="AR9" s="473"/>
      <c r="AS9" s="473"/>
      <c r="AT9" s="474"/>
      <c r="AU9" s="475" t="s">
        <v>90</v>
      </c>
      <c r="AV9" s="476"/>
      <c r="AW9" s="476"/>
      <c r="AX9" s="476"/>
      <c r="AY9" s="477" t="s">
        <v>111</v>
      </c>
      <c r="AZ9" s="478"/>
      <c r="BA9" s="478"/>
      <c r="BB9" s="478"/>
      <c r="BC9" s="478"/>
      <c r="BD9" s="478"/>
      <c r="BE9" s="478"/>
      <c r="BF9" s="478"/>
      <c r="BG9" s="478"/>
      <c r="BH9" s="478"/>
      <c r="BI9" s="478"/>
      <c r="BJ9" s="478"/>
      <c r="BK9" s="478"/>
      <c r="BL9" s="478"/>
      <c r="BM9" s="479"/>
      <c r="BN9" s="443">
        <v>2194033</v>
      </c>
      <c r="BO9" s="444"/>
      <c r="BP9" s="444"/>
      <c r="BQ9" s="444"/>
      <c r="BR9" s="444"/>
      <c r="BS9" s="444"/>
      <c r="BT9" s="444"/>
      <c r="BU9" s="445"/>
      <c r="BV9" s="443">
        <v>-1539566</v>
      </c>
      <c r="BW9" s="444"/>
      <c r="BX9" s="444"/>
      <c r="BY9" s="444"/>
      <c r="BZ9" s="444"/>
      <c r="CA9" s="444"/>
      <c r="CB9" s="444"/>
      <c r="CC9" s="445"/>
      <c r="CD9" s="446" t="s">
        <v>112</v>
      </c>
      <c r="CE9" s="447"/>
      <c r="CF9" s="447"/>
      <c r="CG9" s="447"/>
      <c r="CH9" s="447"/>
      <c r="CI9" s="447"/>
      <c r="CJ9" s="447"/>
      <c r="CK9" s="447"/>
      <c r="CL9" s="447"/>
      <c r="CM9" s="447"/>
      <c r="CN9" s="447"/>
      <c r="CO9" s="447"/>
      <c r="CP9" s="447"/>
      <c r="CQ9" s="447"/>
      <c r="CR9" s="447"/>
      <c r="CS9" s="448"/>
      <c r="CT9" s="440">
        <v>9.6</v>
      </c>
      <c r="CU9" s="441"/>
      <c r="CV9" s="441"/>
      <c r="CW9" s="441"/>
      <c r="CX9" s="441"/>
      <c r="CY9" s="441"/>
      <c r="CZ9" s="441"/>
      <c r="DA9" s="442"/>
      <c r="DB9" s="440">
        <v>10.6</v>
      </c>
      <c r="DC9" s="441"/>
      <c r="DD9" s="441"/>
      <c r="DE9" s="441"/>
      <c r="DF9" s="441"/>
      <c r="DG9" s="441"/>
      <c r="DH9" s="441"/>
      <c r="DI9" s="442"/>
    </row>
    <row r="10" spans="1:119" ht="18.75" customHeight="1" thickBot="1" x14ac:dyDescent="0.2">
      <c r="A10" s="169"/>
      <c r="B10" s="437"/>
      <c r="C10" s="438"/>
      <c r="D10" s="438"/>
      <c r="E10" s="438"/>
      <c r="F10" s="438"/>
      <c r="G10" s="438"/>
      <c r="H10" s="438"/>
      <c r="I10" s="438"/>
      <c r="J10" s="438"/>
      <c r="K10" s="486"/>
      <c r="L10" s="493" t="s">
        <v>113</v>
      </c>
      <c r="M10" s="473"/>
      <c r="N10" s="473"/>
      <c r="O10" s="473"/>
      <c r="P10" s="473"/>
      <c r="Q10" s="474"/>
      <c r="R10" s="494">
        <v>152405</v>
      </c>
      <c r="S10" s="495"/>
      <c r="T10" s="495"/>
      <c r="U10" s="495"/>
      <c r="V10" s="496"/>
      <c r="W10" s="431"/>
      <c r="X10" s="432"/>
      <c r="Y10" s="432"/>
      <c r="Z10" s="432"/>
      <c r="AA10" s="432"/>
      <c r="AB10" s="432"/>
      <c r="AC10" s="432"/>
      <c r="AD10" s="432"/>
      <c r="AE10" s="432"/>
      <c r="AF10" s="432"/>
      <c r="AG10" s="432"/>
      <c r="AH10" s="432"/>
      <c r="AI10" s="432"/>
      <c r="AJ10" s="432"/>
      <c r="AK10" s="432"/>
      <c r="AL10" s="435"/>
      <c r="AM10" s="472" t="s">
        <v>114</v>
      </c>
      <c r="AN10" s="473"/>
      <c r="AO10" s="473"/>
      <c r="AP10" s="473"/>
      <c r="AQ10" s="473"/>
      <c r="AR10" s="473"/>
      <c r="AS10" s="473"/>
      <c r="AT10" s="474"/>
      <c r="AU10" s="475" t="s">
        <v>90</v>
      </c>
      <c r="AV10" s="476"/>
      <c r="AW10" s="476"/>
      <c r="AX10" s="476"/>
      <c r="AY10" s="477" t="s">
        <v>115</v>
      </c>
      <c r="AZ10" s="478"/>
      <c r="BA10" s="478"/>
      <c r="BB10" s="478"/>
      <c r="BC10" s="478"/>
      <c r="BD10" s="478"/>
      <c r="BE10" s="478"/>
      <c r="BF10" s="478"/>
      <c r="BG10" s="478"/>
      <c r="BH10" s="478"/>
      <c r="BI10" s="478"/>
      <c r="BJ10" s="478"/>
      <c r="BK10" s="478"/>
      <c r="BL10" s="478"/>
      <c r="BM10" s="479"/>
      <c r="BN10" s="443">
        <v>1555785</v>
      </c>
      <c r="BO10" s="444"/>
      <c r="BP10" s="444"/>
      <c r="BQ10" s="444"/>
      <c r="BR10" s="444"/>
      <c r="BS10" s="444"/>
      <c r="BT10" s="444"/>
      <c r="BU10" s="445"/>
      <c r="BV10" s="443">
        <v>1557494</v>
      </c>
      <c r="BW10" s="444"/>
      <c r="BX10" s="444"/>
      <c r="BY10" s="444"/>
      <c r="BZ10" s="444"/>
      <c r="CA10" s="444"/>
      <c r="CB10" s="444"/>
      <c r="CC10" s="445"/>
      <c r="CD10" s="172" t="s">
        <v>116</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x14ac:dyDescent="0.2">
      <c r="A11" s="169"/>
      <c r="B11" s="437"/>
      <c r="C11" s="438"/>
      <c r="D11" s="438"/>
      <c r="E11" s="438"/>
      <c r="F11" s="438"/>
      <c r="G11" s="438"/>
      <c r="H11" s="438"/>
      <c r="I11" s="438"/>
      <c r="J11" s="438"/>
      <c r="K11" s="486"/>
      <c r="L11" s="497" t="s">
        <v>117</v>
      </c>
      <c r="M11" s="498"/>
      <c r="N11" s="498"/>
      <c r="O11" s="498"/>
      <c r="P11" s="498"/>
      <c r="Q11" s="499"/>
      <c r="R11" s="500" t="s">
        <v>118</v>
      </c>
      <c r="S11" s="501"/>
      <c r="T11" s="501"/>
      <c r="U11" s="501"/>
      <c r="V11" s="502"/>
      <c r="W11" s="431"/>
      <c r="X11" s="432"/>
      <c r="Y11" s="432"/>
      <c r="Z11" s="432"/>
      <c r="AA11" s="432"/>
      <c r="AB11" s="432"/>
      <c r="AC11" s="432"/>
      <c r="AD11" s="432"/>
      <c r="AE11" s="432"/>
      <c r="AF11" s="432"/>
      <c r="AG11" s="432"/>
      <c r="AH11" s="432"/>
      <c r="AI11" s="432"/>
      <c r="AJ11" s="432"/>
      <c r="AK11" s="432"/>
      <c r="AL11" s="435"/>
      <c r="AM11" s="472" t="s">
        <v>119</v>
      </c>
      <c r="AN11" s="473"/>
      <c r="AO11" s="473"/>
      <c r="AP11" s="473"/>
      <c r="AQ11" s="473"/>
      <c r="AR11" s="473"/>
      <c r="AS11" s="473"/>
      <c r="AT11" s="474"/>
      <c r="AU11" s="475" t="s">
        <v>90</v>
      </c>
      <c r="AV11" s="476"/>
      <c r="AW11" s="476"/>
      <c r="AX11" s="476"/>
      <c r="AY11" s="477" t="s">
        <v>120</v>
      </c>
      <c r="AZ11" s="478"/>
      <c r="BA11" s="478"/>
      <c r="BB11" s="478"/>
      <c r="BC11" s="478"/>
      <c r="BD11" s="478"/>
      <c r="BE11" s="478"/>
      <c r="BF11" s="478"/>
      <c r="BG11" s="478"/>
      <c r="BH11" s="478"/>
      <c r="BI11" s="478"/>
      <c r="BJ11" s="478"/>
      <c r="BK11" s="478"/>
      <c r="BL11" s="478"/>
      <c r="BM11" s="479"/>
      <c r="BN11" s="443">
        <v>0</v>
      </c>
      <c r="BO11" s="444"/>
      <c r="BP11" s="444"/>
      <c r="BQ11" s="444"/>
      <c r="BR11" s="444"/>
      <c r="BS11" s="444"/>
      <c r="BT11" s="444"/>
      <c r="BU11" s="445"/>
      <c r="BV11" s="443">
        <v>0</v>
      </c>
      <c r="BW11" s="444"/>
      <c r="BX11" s="444"/>
      <c r="BY11" s="444"/>
      <c r="BZ11" s="444"/>
      <c r="CA11" s="444"/>
      <c r="CB11" s="444"/>
      <c r="CC11" s="445"/>
      <c r="CD11" s="446" t="s">
        <v>121</v>
      </c>
      <c r="CE11" s="447"/>
      <c r="CF11" s="447"/>
      <c r="CG11" s="447"/>
      <c r="CH11" s="447"/>
      <c r="CI11" s="447"/>
      <c r="CJ11" s="447"/>
      <c r="CK11" s="447"/>
      <c r="CL11" s="447"/>
      <c r="CM11" s="447"/>
      <c r="CN11" s="447"/>
      <c r="CO11" s="447"/>
      <c r="CP11" s="447"/>
      <c r="CQ11" s="447"/>
      <c r="CR11" s="447"/>
      <c r="CS11" s="448"/>
      <c r="CT11" s="483" t="s">
        <v>122</v>
      </c>
      <c r="CU11" s="484"/>
      <c r="CV11" s="484"/>
      <c r="CW11" s="484"/>
      <c r="CX11" s="484"/>
      <c r="CY11" s="484"/>
      <c r="CZ11" s="484"/>
      <c r="DA11" s="485"/>
      <c r="DB11" s="483" t="s">
        <v>122</v>
      </c>
      <c r="DC11" s="484"/>
      <c r="DD11" s="484"/>
      <c r="DE11" s="484"/>
      <c r="DF11" s="484"/>
      <c r="DG11" s="484"/>
      <c r="DH11" s="484"/>
      <c r="DI11" s="485"/>
    </row>
    <row r="12" spans="1:119" ht="18.75" customHeight="1" x14ac:dyDescent="0.15">
      <c r="A12" s="169"/>
      <c r="B12" s="503" t="s">
        <v>123</v>
      </c>
      <c r="C12" s="504"/>
      <c r="D12" s="504"/>
      <c r="E12" s="504"/>
      <c r="F12" s="504"/>
      <c r="G12" s="504"/>
      <c r="H12" s="504"/>
      <c r="I12" s="504"/>
      <c r="J12" s="504"/>
      <c r="K12" s="505"/>
      <c r="L12" s="512" t="s">
        <v>124</v>
      </c>
      <c r="M12" s="513"/>
      <c r="N12" s="513"/>
      <c r="O12" s="513"/>
      <c r="P12" s="513"/>
      <c r="Q12" s="514"/>
      <c r="R12" s="515">
        <v>148221</v>
      </c>
      <c r="S12" s="516"/>
      <c r="T12" s="516"/>
      <c r="U12" s="516"/>
      <c r="V12" s="517"/>
      <c r="W12" s="518" t="s">
        <v>1</v>
      </c>
      <c r="X12" s="476"/>
      <c r="Y12" s="476"/>
      <c r="Z12" s="476"/>
      <c r="AA12" s="476"/>
      <c r="AB12" s="519"/>
      <c r="AC12" s="520" t="s">
        <v>125</v>
      </c>
      <c r="AD12" s="521"/>
      <c r="AE12" s="521"/>
      <c r="AF12" s="521"/>
      <c r="AG12" s="522"/>
      <c r="AH12" s="520" t="s">
        <v>126</v>
      </c>
      <c r="AI12" s="521"/>
      <c r="AJ12" s="521"/>
      <c r="AK12" s="521"/>
      <c r="AL12" s="523"/>
      <c r="AM12" s="472" t="s">
        <v>127</v>
      </c>
      <c r="AN12" s="473"/>
      <c r="AO12" s="473"/>
      <c r="AP12" s="473"/>
      <c r="AQ12" s="473"/>
      <c r="AR12" s="473"/>
      <c r="AS12" s="473"/>
      <c r="AT12" s="474"/>
      <c r="AU12" s="475" t="s">
        <v>90</v>
      </c>
      <c r="AV12" s="476"/>
      <c r="AW12" s="476"/>
      <c r="AX12" s="476"/>
      <c r="AY12" s="477" t="s">
        <v>128</v>
      </c>
      <c r="AZ12" s="478"/>
      <c r="BA12" s="478"/>
      <c r="BB12" s="478"/>
      <c r="BC12" s="478"/>
      <c r="BD12" s="478"/>
      <c r="BE12" s="478"/>
      <c r="BF12" s="478"/>
      <c r="BG12" s="478"/>
      <c r="BH12" s="478"/>
      <c r="BI12" s="478"/>
      <c r="BJ12" s="478"/>
      <c r="BK12" s="478"/>
      <c r="BL12" s="478"/>
      <c r="BM12" s="479"/>
      <c r="BN12" s="443">
        <v>3500000</v>
      </c>
      <c r="BO12" s="444"/>
      <c r="BP12" s="444"/>
      <c r="BQ12" s="444"/>
      <c r="BR12" s="444"/>
      <c r="BS12" s="444"/>
      <c r="BT12" s="444"/>
      <c r="BU12" s="445"/>
      <c r="BV12" s="443">
        <v>1000000</v>
      </c>
      <c r="BW12" s="444"/>
      <c r="BX12" s="444"/>
      <c r="BY12" s="444"/>
      <c r="BZ12" s="444"/>
      <c r="CA12" s="444"/>
      <c r="CB12" s="444"/>
      <c r="CC12" s="445"/>
      <c r="CD12" s="446" t="s">
        <v>129</v>
      </c>
      <c r="CE12" s="447"/>
      <c r="CF12" s="447"/>
      <c r="CG12" s="447"/>
      <c r="CH12" s="447"/>
      <c r="CI12" s="447"/>
      <c r="CJ12" s="447"/>
      <c r="CK12" s="447"/>
      <c r="CL12" s="447"/>
      <c r="CM12" s="447"/>
      <c r="CN12" s="447"/>
      <c r="CO12" s="447"/>
      <c r="CP12" s="447"/>
      <c r="CQ12" s="447"/>
      <c r="CR12" s="447"/>
      <c r="CS12" s="448"/>
      <c r="CT12" s="483" t="s">
        <v>122</v>
      </c>
      <c r="CU12" s="484"/>
      <c r="CV12" s="484"/>
      <c r="CW12" s="484"/>
      <c r="CX12" s="484"/>
      <c r="CY12" s="484"/>
      <c r="CZ12" s="484"/>
      <c r="DA12" s="485"/>
      <c r="DB12" s="483" t="s">
        <v>122</v>
      </c>
      <c r="DC12" s="484"/>
      <c r="DD12" s="484"/>
      <c r="DE12" s="484"/>
      <c r="DF12" s="484"/>
      <c r="DG12" s="484"/>
      <c r="DH12" s="484"/>
      <c r="DI12" s="485"/>
    </row>
    <row r="13" spans="1:119" ht="18.75" customHeight="1" x14ac:dyDescent="0.15">
      <c r="A13" s="169"/>
      <c r="B13" s="506"/>
      <c r="C13" s="507"/>
      <c r="D13" s="507"/>
      <c r="E13" s="507"/>
      <c r="F13" s="507"/>
      <c r="G13" s="507"/>
      <c r="H13" s="507"/>
      <c r="I13" s="507"/>
      <c r="J13" s="507"/>
      <c r="K13" s="508"/>
      <c r="L13" s="178"/>
      <c r="M13" s="534" t="s">
        <v>130</v>
      </c>
      <c r="N13" s="535"/>
      <c r="O13" s="535"/>
      <c r="P13" s="535"/>
      <c r="Q13" s="536"/>
      <c r="R13" s="527">
        <v>144473</v>
      </c>
      <c r="S13" s="528"/>
      <c r="T13" s="528"/>
      <c r="U13" s="528"/>
      <c r="V13" s="529"/>
      <c r="W13" s="459" t="s">
        <v>131</v>
      </c>
      <c r="X13" s="460"/>
      <c r="Y13" s="460"/>
      <c r="Z13" s="460"/>
      <c r="AA13" s="460"/>
      <c r="AB13" s="450"/>
      <c r="AC13" s="494">
        <v>1184</v>
      </c>
      <c r="AD13" s="495"/>
      <c r="AE13" s="495"/>
      <c r="AF13" s="495"/>
      <c r="AG13" s="537"/>
      <c r="AH13" s="494">
        <v>1324</v>
      </c>
      <c r="AI13" s="495"/>
      <c r="AJ13" s="495"/>
      <c r="AK13" s="495"/>
      <c r="AL13" s="496"/>
      <c r="AM13" s="472" t="s">
        <v>132</v>
      </c>
      <c r="AN13" s="473"/>
      <c r="AO13" s="473"/>
      <c r="AP13" s="473"/>
      <c r="AQ13" s="473"/>
      <c r="AR13" s="473"/>
      <c r="AS13" s="473"/>
      <c r="AT13" s="474"/>
      <c r="AU13" s="475" t="s">
        <v>101</v>
      </c>
      <c r="AV13" s="476"/>
      <c r="AW13" s="476"/>
      <c r="AX13" s="476"/>
      <c r="AY13" s="477" t="s">
        <v>133</v>
      </c>
      <c r="AZ13" s="478"/>
      <c r="BA13" s="478"/>
      <c r="BB13" s="478"/>
      <c r="BC13" s="478"/>
      <c r="BD13" s="478"/>
      <c r="BE13" s="478"/>
      <c r="BF13" s="478"/>
      <c r="BG13" s="478"/>
      <c r="BH13" s="478"/>
      <c r="BI13" s="478"/>
      <c r="BJ13" s="478"/>
      <c r="BK13" s="478"/>
      <c r="BL13" s="478"/>
      <c r="BM13" s="479"/>
      <c r="BN13" s="443">
        <v>249818</v>
      </c>
      <c r="BO13" s="444"/>
      <c r="BP13" s="444"/>
      <c r="BQ13" s="444"/>
      <c r="BR13" s="444"/>
      <c r="BS13" s="444"/>
      <c r="BT13" s="444"/>
      <c r="BU13" s="445"/>
      <c r="BV13" s="443">
        <v>-982072</v>
      </c>
      <c r="BW13" s="444"/>
      <c r="BX13" s="444"/>
      <c r="BY13" s="444"/>
      <c r="BZ13" s="444"/>
      <c r="CA13" s="444"/>
      <c r="CB13" s="444"/>
      <c r="CC13" s="445"/>
      <c r="CD13" s="446" t="s">
        <v>134</v>
      </c>
      <c r="CE13" s="447"/>
      <c r="CF13" s="447"/>
      <c r="CG13" s="447"/>
      <c r="CH13" s="447"/>
      <c r="CI13" s="447"/>
      <c r="CJ13" s="447"/>
      <c r="CK13" s="447"/>
      <c r="CL13" s="447"/>
      <c r="CM13" s="447"/>
      <c r="CN13" s="447"/>
      <c r="CO13" s="447"/>
      <c r="CP13" s="447"/>
      <c r="CQ13" s="447"/>
      <c r="CR13" s="447"/>
      <c r="CS13" s="448"/>
      <c r="CT13" s="440">
        <v>5.7</v>
      </c>
      <c r="CU13" s="441"/>
      <c r="CV13" s="441"/>
      <c r="CW13" s="441"/>
      <c r="CX13" s="441"/>
      <c r="CY13" s="441"/>
      <c r="CZ13" s="441"/>
      <c r="DA13" s="442"/>
      <c r="DB13" s="440">
        <v>5.6</v>
      </c>
      <c r="DC13" s="441"/>
      <c r="DD13" s="441"/>
      <c r="DE13" s="441"/>
      <c r="DF13" s="441"/>
      <c r="DG13" s="441"/>
      <c r="DH13" s="441"/>
      <c r="DI13" s="442"/>
    </row>
    <row r="14" spans="1:119" ht="18.75" customHeight="1" thickBot="1" x14ac:dyDescent="0.2">
      <c r="A14" s="169"/>
      <c r="B14" s="506"/>
      <c r="C14" s="507"/>
      <c r="D14" s="507"/>
      <c r="E14" s="507"/>
      <c r="F14" s="507"/>
      <c r="G14" s="507"/>
      <c r="H14" s="507"/>
      <c r="I14" s="507"/>
      <c r="J14" s="507"/>
      <c r="K14" s="508"/>
      <c r="L14" s="524" t="s">
        <v>135</v>
      </c>
      <c r="M14" s="525"/>
      <c r="N14" s="525"/>
      <c r="O14" s="525"/>
      <c r="P14" s="525"/>
      <c r="Q14" s="526"/>
      <c r="R14" s="527">
        <v>148872</v>
      </c>
      <c r="S14" s="528"/>
      <c r="T14" s="528"/>
      <c r="U14" s="528"/>
      <c r="V14" s="529"/>
      <c r="W14" s="433"/>
      <c r="X14" s="434"/>
      <c r="Y14" s="434"/>
      <c r="Z14" s="434"/>
      <c r="AA14" s="434"/>
      <c r="AB14" s="423"/>
      <c r="AC14" s="530">
        <v>1.8</v>
      </c>
      <c r="AD14" s="531"/>
      <c r="AE14" s="531"/>
      <c r="AF14" s="531"/>
      <c r="AG14" s="532"/>
      <c r="AH14" s="530">
        <v>2</v>
      </c>
      <c r="AI14" s="531"/>
      <c r="AJ14" s="531"/>
      <c r="AK14" s="531"/>
      <c r="AL14" s="533"/>
      <c r="AM14" s="472"/>
      <c r="AN14" s="473"/>
      <c r="AO14" s="473"/>
      <c r="AP14" s="473"/>
      <c r="AQ14" s="473"/>
      <c r="AR14" s="473"/>
      <c r="AS14" s="473"/>
      <c r="AT14" s="474"/>
      <c r="AU14" s="475"/>
      <c r="AV14" s="476"/>
      <c r="AW14" s="476"/>
      <c r="AX14" s="476"/>
      <c r="AY14" s="477"/>
      <c r="AZ14" s="478"/>
      <c r="BA14" s="478"/>
      <c r="BB14" s="478"/>
      <c r="BC14" s="478"/>
      <c r="BD14" s="478"/>
      <c r="BE14" s="478"/>
      <c r="BF14" s="478"/>
      <c r="BG14" s="478"/>
      <c r="BH14" s="478"/>
      <c r="BI14" s="478"/>
      <c r="BJ14" s="478"/>
      <c r="BK14" s="478"/>
      <c r="BL14" s="478"/>
      <c r="BM14" s="479"/>
      <c r="BN14" s="443"/>
      <c r="BO14" s="444"/>
      <c r="BP14" s="444"/>
      <c r="BQ14" s="444"/>
      <c r="BR14" s="444"/>
      <c r="BS14" s="444"/>
      <c r="BT14" s="444"/>
      <c r="BU14" s="445"/>
      <c r="BV14" s="443"/>
      <c r="BW14" s="444"/>
      <c r="BX14" s="444"/>
      <c r="BY14" s="444"/>
      <c r="BZ14" s="444"/>
      <c r="CA14" s="444"/>
      <c r="CB14" s="444"/>
      <c r="CC14" s="445"/>
      <c r="CD14" s="538" t="s">
        <v>136</v>
      </c>
      <c r="CE14" s="539"/>
      <c r="CF14" s="539"/>
      <c r="CG14" s="539"/>
      <c r="CH14" s="539"/>
      <c r="CI14" s="539"/>
      <c r="CJ14" s="539"/>
      <c r="CK14" s="539"/>
      <c r="CL14" s="539"/>
      <c r="CM14" s="539"/>
      <c r="CN14" s="539"/>
      <c r="CO14" s="539"/>
      <c r="CP14" s="539"/>
      <c r="CQ14" s="539"/>
      <c r="CR14" s="539"/>
      <c r="CS14" s="540"/>
      <c r="CT14" s="541">
        <v>2.9</v>
      </c>
      <c r="CU14" s="542"/>
      <c r="CV14" s="542"/>
      <c r="CW14" s="542"/>
      <c r="CX14" s="542"/>
      <c r="CY14" s="542"/>
      <c r="CZ14" s="542"/>
      <c r="DA14" s="543"/>
      <c r="DB14" s="541" t="s">
        <v>122</v>
      </c>
      <c r="DC14" s="542"/>
      <c r="DD14" s="542"/>
      <c r="DE14" s="542"/>
      <c r="DF14" s="542"/>
      <c r="DG14" s="542"/>
      <c r="DH14" s="542"/>
      <c r="DI14" s="543"/>
    </row>
    <row r="15" spans="1:119" ht="18.75" customHeight="1" x14ac:dyDescent="0.15">
      <c r="A15" s="169"/>
      <c r="B15" s="506"/>
      <c r="C15" s="507"/>
      <c r="D15" s="507"/>
      <c r="E15" s="507"/>
      <c r="F15" s="507"/>
      <c r="G15" s="507"/>
      <c r="H15" s="507"/>
      <c r="I15" s="507"/>
      <c r="J15" s="507"/>
      <c r="K15" s="508"/>
      <c r="L15" s="178"/>
      <c r="M15" s="534" t="s">
        <v>130</v>
      </c>
      <c r="N15" s="535"/>
      <c r="O15" s="535"/>
      <c r="P15" s="535"/>
      <c r="Q15" s="536"/>
      <c r="R15" s="527">
        <v>145560</v>
      </c>
      <c r="S15" s="528"/>
      <c r="T15" s="528"/>
      <c r="U15" s="528"/>
      <c r="V15" s="529"/>
      <c r="W15" s="459" t="s">
        <v>137</v>
      </c>
      <c r="X15" s="460"/>
      <c r="Y15" s="460"/>
      <c r="Z15" s="460"/>
      <c r="AA15" s="460"/>
      <c r="AB15" s="450"/>
      <c r="AC15" s="494">
        <v>16116</v>
      </c>
      <c r="AD15" s="495"/>
      <c r="AE15" s="495"/>
      <c r="AF15" s="495"/>
      <c r="AG15" s="537"/>
      <c r="AH15" s="494">
        <v>16853</v>
      </c>
      <c r="AI15" s="495"/>
      <c r="AJ15" s="495"/>
      <c r="AK15" s="495"/>
      <c r="AL15" s="496"/>
      <c r="AM15" s="472"/>
      <c r="AN15" s="473"/>
      <c r="AO15" s="473"/>
      <c r="AP15" s="473"/>
      <c r="AQ15" s="473"/>
      <c r="AR15" s="473"/>
      <c r="AS15" s="473"/>
      <c r="AT15" s="474"/>
      <c r="AU15" s="475"/>
      <c r="AV15" s="476"/>
      <c r="AW15" s="476"/>
      <c r="AX15" s="476"/>
      <c r="AY15" s="403" t="s">
        <v>138</v>
      </c>
      <c r="AZ15" s="404"/>
      <c r="BA15" s="404"/>
      <c r="BB15" s="404"/>
      <c r="BC15" s="404"/>
      <c r="BD15" s="404"/>
      <c r="BE15" s="404"/>
      <c r="BF15" s="404"/>
      <c r="BG15" s="404"/>
      <c r="BH15" s="404"/>
      <c r="BI15" s="404"/>
      <c r="BJ15" s="404"/>
      <c r="BK15" s="404"/>
      <c r="BL15" s="404"/>
      <c r="BM15" s="405"/>
      <c r="BN15" s="406">
        <v>20368581</v>
      </c>
      <c r="BO15" s="407"/>
      <c r="BP15" s="407"/>
      <c r="BQ15" s="407"/>
      <c r="BR15" s="407"/>
      <c r="BS15" s="407"/>
      <c r="BT15" s="407"/>
      <c r="BU15" s="408"/>
      <c r="BV15" s="406">
        <v>20113992</v>
      </c>
      <c r="BW15" s="407"/>
      <c r="BX15" s="407"/>
      <c r="BY15" s="407"/>
      <c r="BZ15" s="407"/>
      <c r="CA15" s="407"/>
      <c r="CB15" s="407"/>
      <c r="CC15" s="408"/>
      <c r="CD15" s="544" t="s">
        <v>139</v>
      </c>
      <c r="CE15" s="545"/>
      <c r="CF15" s="545"/>
      <c r="CG15" s="545"/>
      <c r="CH15" s="545"/>
      <c r="CI15" s="545"/>
      <c r="CJ15" s="545"/>
      <c r="CK15" s="545"/>
      <c r="CL15" s="545"/>
      <c r="CM15" s="545"/>
      <c r="CN15" s="545"/>
      <c r="CO15" s="545"/>
      <c r="CP15" s="545"/>
      <c r="CQ15" s="545"/>
      <c r="CR15" s="545"/>
      <c r="CS15" s="546"/>
      <c r="CT15" s="179"/>
      <c r="CU15" s="180"/>
      <c r="CV15" s="180"/>
      <c r="CW15" s="180"/>
      <c r="CX15" s="180"/>
      <c r="CY15" s="180"/>
      <c r="CZ15" s="180"/>
      <c r="DA15" s="181"/>
      <c r="DB15" s="179"/>
      <c r="DC15" s="180"/>
      <c r="DD15" s="180"/>
      <c r="DE15" s="180"/>
      <c r="DF15" s="180"/>
      <c r="DG15" s="180"/>
      <c r="DH15" s="180"/>
      <c r="DI15" s="181"/>
    </row>
    <row r="16" spans="1:119" ht="18.75" customHeight="1" x14ac:dyDescent="0.15">
      <c r="A16" s="169"/>
      <c r="B16" s="506"/>
      <c r="C16" s="507"/>
      <c r="D16" s="507"/>
      <c r="E16" s="507"/>
      <c r="F16" s="507"/>
      <c r="G16" s="507"/>
      <c r="H16" s="507"/>
      <c r="I16" s="507"/>
      <c r="J16" s="507"/>
      <c r="K16" s="508"/>
      <c r="L16" s="524" t="s">
        <v>140</v>
      </c>
      <c r="M16" s="547"/>
      <c r="N16" s="547"/>
      <c r="O16" s="547"/>
      <c r="P16" s="547"/>
      <c r="Q16" s="548"/>
      <c r="R16" s="549" t="s">
        <v>141</v>
      </c>
      <c r="S16" s="550"/>
      <c r="T16" s="550"/>
      <c r="U16" s="550"/>
      <c r="V16" s="551"/>
      <c r="W16" s="433"/>
      <c r="X16" s="434"/>
      <c r="Y16" s="434"/>
      <c r="Z16" s="434"/>
      <c r="AA16" s="434"/>
      <c r="AB16" s="423"/>
      <c r="AC16" s="530">
        <v>24.4</v>
      </c>
      <c r="AD16" s="531"/>
      <c r="AE16" s="531"/>
      <c r="AF16" s="531"/>
      <c r="AG16" s="532"/>
      <c r="AH16" s="530">
        <v>25.5</v>
      </c>
      <c r="AI16" s="531"/>
      <c r="AJ16" s="531"/>
      <c r="AK16" s="531"/>
      <c r="AL16" s="533"/>
      <c r="AM16" s="472"/>
      <c r="AN16" s="473"/>
      <c r="AO16" s="473"/>
      <c r="AP16" s="473"/>
      <c r="AQ16" s="473"/>
      <c r="AR16" s="473"/>
      <c r="AS16" s="473"/>
      <c r="AT16" s="474"/>
      <c r="AU16" s="475"/>
      <c r="AV16" s="476"/>
      <c r="AW16" s="476"/>
      <c r="AX16" s="476"/>
      <c r="AY16" s="477" t="s">
        <v>142</v>
      </c>
      <c r="AZ16" s="478"/>
      <c r="BA16" s="478"/>
      <c r="BB16" s="478"/>
      <c r="BC16" s="478"/>
      <c r="BD16" s="478"/>
      <c r="BE16" s="478"/>
      <c r="BF16" s="478"/>
      <c r="BG16" s="478"/>
      <c r="BH16" s="478"/>
      <c r="BI16" s="478"/>
      <c r="BJ16" s="478"/>
      <c r="BK16" s="478"/>
      <c r="BL16" s="478"/>
      <c r="BM16" s="479"/>
      <c r="BN16" s="443">
        <v>24972681</v>
      </c>
      <c r="BO16" s="444"/>
      <c r="BP16" s="444"/>
      <c r="BQ16" s="444"/>
      <c r="BR16" s="444"/>
      <c r="BS16" s="444"/>
      <c r="BT16" s="444"/>
      <c r="BU16" s="445"/>
      <c r="BV16" s="443">
        <v>24078315</v>
      </c>
      <c r="BW16" s="444"/>
      <c r="BX16" s="444"/>
      <c r="BY16" s="444"/>
      <c r="BZ16" s="444"/>
      <c r="CA16" s="444"/>
      <c r="CB16" s="444"/>
      <c r="CC16" s="445"/>
      <c r="CD16" s="182"/>
      <c r="CE16" s="557"/>
      <c r="CF16" s="557"/>
      <c r="CG16" s="557"/>
      <c r="CH16" s="557"/>
      <c r="CI16" s="557"/>
      <c r="CJ16" s="557"/>
      <c r="CK16" s="557"/>
      <c r="CL16" s="557"/>
      <c r="CM16" s="557"/>
      <c r="CN16" s="557"/>
      <c r="CO16" s="557"/>
      <c r="CP16" s="557"/>
      <c r="CQ16" s="557"/>
      <c r="CR16" s="557"/>
      <c r="CS16" s="558"/>
      <c r="CT16" s="440"/>
      <c r="CU16" s="441"/>
      <c r="CV16" s="441"/>
      <c r="CW16" s="441"/>
      <c r="CX16" s="441"/>
      <c r="CY16" s="441"/>
      <c r="CZ16" s="441"/>
      <c r="DA16" s="442"/>
      <c r="DB16" s="440"/>
      <c r="DC16" s="441"/>
      <c r="DD16" s="441"/>
      <c r="DE16" s="441"/>
      <c r="DF16" s="441"/>
      <c r="DG16" s="441"/>
      <c r="DH16" s="441"/>
      <c r="DI16" s="442"/>
    </row>
    <row r="17" spans="1:113" ht="18.75" customHeight="1" thickBot="1" x14ac:dyDescent="0.2">
      <c r="A17" s="169"/>
      <c r="B17" s="509"/>
      <c r="C17" s="510"/>
      <c r="D17" s="510"/>
      <c r="E17" s="510"/>
      <c r="F17" s="510"/>
      <c r="G17" s="510"/>
      <c r="H17" s="510"/>
      <c r="I17" s="510"/>
      <c r="J17" s="510"/>
      <c r="K17" s="511"/>
      <c r="L17" s="183"/>
      <c r="M17" s="554" t="s">
        <v>143</v>
      </c>
      <c r="N17" s="555"/>
      <c r="O17" s="555"/>
      <c r="P17" s="555"/>
      <c r="Q17" s="556"/>
      <c r="R17" s="549" t="s">
        <v>144</v>
      </c>
      <c r="S17" s="550"/>
      <c r="T17" s="550"/>
      <c r="U17" s="550"/>
      <c r="V17" s="551"/>
      <c r="W17" s="459" t="s">
        <v>145</v>
      </c>
      <c r="X17" s="460"/>
      <c r="Y17" s="460"/>
      <c r="Z17" s="460"/>
      <c r="AA17" s="460"/>
      <c r="AB17" s="450"/>
      <c r="AC17" s="494">
        <v>48645</v>
      </c>
      <c r="AD17" s="495"/>
      <c r="AE17" s="495"/>
      <c r="AF17" s="495"/>
      <c r="AG17" s="537"/>
      <c r="AH17" s="494">
        <v>47936</v>
      </c>
      <c r="AI17" s="495"/>
      <c r="AJ17" s="495"/>
      <c r="AK17" s="495"/>
      <c r="AL17" s="496"/>
      <c r="AM17" s="472"/>
      <c r="AN17" s="473"/>
      <c r="AO17" s="473"/>
      <c r="AP17" s="473"/>
      <c r="AQ17" s="473"/>
      <c r="AR17" s="473"/>
      <c r="AS17" s="473"/>
      <c r="AT17" s="474"/>
      <c r="AU17" s="475"/>
      <c r="AV17" s="476"/>
      <c r="AW17" s="476"/>
      <c r="AX17" s="476"/>
      <c r="AY17" s="477" t="s">
        <v>146</v>
      </c>
      <c r="AZ17" s="478"/>
      <c r="BA17" s="478"/>
      <c r="BB17" s="478"/>
      <c r="BC17" s="478"/>
      <c r="BD17" s="478"/>
      <c r="BE17" s="478"/>
      <c r="BF17" s="478"/>
      <c r="BG17" s="478"/>
      <c r="BH17" s="478"/>
      <c r="BI17" s="478"/>
      <c r="BJ17" s="478"/>
      <c r="BK17" s="478"/>
      <c r="BL17" s="478"/>
      <c r="BM17" s="479"/>
      <c r="BN17" s="443">
        <v>25836649</v>
      </c>
      <c r="BO17" s="444"/>
      <c r="BP17" s="444"/>
      <c r="BQ17" s="444"/>
      <c r="BR17" s="444"/>
      <c r="BS17" s="444"/>
      <c r="BT17" s="444"/>
      <c r="BU17" s="445"/>
      <c r="BV17" s="443">
        <v>25498617</v>
      </c>
      <c r="BW17" s="444"/>
      <c r="BX17" s="444"/>
      <c r="BY17" s="444"/>
      <c r="BZ17" s="444"/>
      <c r="CA17" s="444"/>
      <c r="CB17" s="444"/>
      <c r="CC17" s="445"/>
      <c r="CD17" s="182"/>
      <c r="CE17" s="557"/>
      <c r="CF17" s="557"/>
      <c r="CG17" s="557"/>
      <c r="CH17" s="557"/>
      <c r="CI17" s="557"/>
      <c r="CJ17" s="557"/>
      <c r="CK17" s="557"/>
      <c r="CL17" s="557"/>
      <c r="CM17" s="557"/>
      <c r="CN17" s="557"/>
      <c r="CO17" s="557"/>
      <c r="CP17" s="557"/>
      <c r="CQ17" s="557"/>
      <c r="CR17" s="557"/>
      <c r="CS17" s="558"/>
      <c r="CT17" s="440"/>
      <c r="CU17" s="441"/>
      <c r="CV17" s="441"/>
      <c r="CW17" s="441"/>
      <c r="CX17" s="441"/>
      <c r="CY17" s="441"/>
      <c r="CZ17" s="441"/>
      <c r="DA17" s="442"/>
      <c r="DB17" s="440"/>
      <c r="DC17" s="441"/>
      <c r="DD17" s="441"/>
      <c r="DE17" s="441"/>
      <c r="DF17" s="441"/>
      <c r="DG17" s="441"/>
      <c r="DH17" s="441"/>
      <c r="DI17" s="442"/>
    </row>
    <row r="18" spans="1:113" ht="18.75" customHeight="1" thickBot="1" x14ac:dyDescent="0.2">
      <c r="A18" s="169"/>
      <c r="B18" s="565" t="s">
        <v>147</v>
      </c>
      <c r="C18" s="486"/>
      <c r="D18" s="486"/>
      <c r="E18" s="566"/>
      <c r="F18" s="566"/>
      <c r="G18" s="566"/>
      <c r="H18" s="566"/>
      <c r="I18" s="566"/>
      <c r="J18" s="566"/>
      <c r="K18" s="566"/>
      <c r="L18" s="567">
        <v>48.99</v>
      </c>
      <c r="M18" s="567"/>
      <c r="N18" s="567"/>
      <c r="O18" s="567"/>
      <c r="P18" s="567"/>
      <c r="Q18" s="567"/>
      <c r="R18" s="568"/>
      <c r="S18" s="568"/>
      <c r="T18" s="568"/>
      <c r="U18" s="568"/>
      <c r="V18" s="569"/>
      <c r="W18" s="461"/>
      <c r="X18" s="462"/>
      <c r="Y18" s="462"/>
      <c r="Z18" s="462"/>
      <c r="AA18" s="462"/>
      <c r="AB18" s="453"/>
      <c r="AC18" s="570">
        <v>73.8</v>
      </c>
      <c r="AD18" s="571"/>
      <c r="AE18" s="571"/>
      <c r="AF18" s="571"/>
      <c r="AG18" s="572"/>
      <c r="AH18" s="570">
        <v>72.5</v>
      </c>
      <c r="AI18" s="571"/>
      <c r="AJ18" s="571"/>
      <c r="AK18" s="571"/>
      <c r="AL18" s="573"/>
      <c r="AM18" s="472"/>
      <c r="AN18" s="473"/>
      <c r="AO18" s="473"/>
      <c r="AP18" s="473"/>
      <c r="AQ18" s="473"/>
      <c r="AR18" s="473"/>
      <c r="AS18" s="473"/>
      <c r="AT18" s="474"/>
      <c r="AU18" s="475"/>
      <c r="AV18" s="476"/>
      <c r="AW18" s="476"/>
      <c r="AX18" s="476"/>
      <c r="AY18" s="477" t="s">
        <v>148</v>
      </c>
      <c r="AZ18" s="478"/>
      <c r="BA18" s="478"/>
      <c r="BB18" s="478"/>
      <c r="BC18" s="478"/>
      <c r="BD18" s="478"/>
      <c r="BE18" s="478"/>
      <c r="BF18" s="478"/>
      <c r="BG18" s="478"/>
      <c r="BH18" s="478"/>
      <c r="BI18" s="478"/>
      <c r="BJ18" s="478"/>
      <c r="BK18" s="478"/>
      <c r="BL18" s="478"/>
      <c r="BM18" s="479"/>
      <c r="BN18" s="443">
        <v>30080659</v>
      </c>
      <c r="BO18" s="444"/>
      <c r="BP18" s="444"/>
      <c r="BQ18" s="444"/>
      <c r="BR18" s="444"/>
      <c r="BS18" s="444"/>
      <c r="BT18" s="444"/>
      <c r="BU18" s="445"/>
      <c r="BV18" s="443">
        <v>29121779</v>
      </c>
      <c r="BW18" s="444"/>
      <c r="BX18" s="444"/>
      <c r="BY18" s="444"/>
      <c r="BZ18" s="444"/>
      <c r="CA18" s="444"/>
      <c r="CB18" s="444"/>
      <c r="CC18" s="445"/>
      <c r="CD18" s="182"/>
      <c r="CE18" s="557"/>
      <c r="CF18" s="557"/>
      <c r="CG18" s="557"/>
      <c r="CH18" s="557"/>
      <c r="CI18" s="557"/>
      <c r="CJ18" s="557"/>
      <c r="CK18" s="557"/>
      <c r="CL18" s="557"/>
      <c r="CM18" s="557"/>
      <c r="CN18" s="557"/>
      <c r="CO18" s="557"/>
      <c r="CP18" s="557"/>
      <c r="CQ18" s="557"/>
      <c r="CR18" s="557"/>
      <c r="CS18" s="558"/>
      <c r="CT18" s="440"/>
      <c r="CU18" s="441"/>
      <c r="CV18" s="441"/>
      <c r="CW18" s="441"/>
      <c r="CX18" s="441"/>
      <c r="CY18" s="441"/>
      <c r="CZ18" s="441"/>
      <c r="DA18" s="442"/>
      <c r="DB18" s="440"/>
      <c r="DC18" s="441"/>
      <c r="DD18" s="441"/>
      <c r="DE18" s="441"/>
      <c r="DF18" s="441"/>
      <c r="DG18" s="441"/>
      <c r="DH18" s="441"/>
      <c r="DI18" s="442"/>
    </row>
    <row r="19" spans="1:113" ht="18.75" customHeight="1" thickBot="1" x14ac:dyDescent="0.2">
      <c r="A19" s="169"/>
      <c r="B19" s="565" t="s">
        <v>149</v>
      </c>
      <c r="C19" s="486"/>
      <c r="D19" s="486"/>
      <c r="E19" s="566"/>
      <c r="F19" s="566"/>
      <c r="G19" s="566"/>
      <c r="H19" s="566"/>
      <c r="I19" s="566"/>
      <c r="J19" s="566"/>
      <c r="K19" s="566"/>
      <c r="L19" s="574">
        <v>3035</v>
      </c>
      <c r="M19" s="574"/>
      <c r="N19" s="574"/>
      <c r="O19" s="574"/>
      <c r="P19" s="574"/>
      <c r="Q19" s="574"/>
      <c r="R19" s="575"/>
      <c r="S19" s="575"/>
      <c r="T19" s="575"/>
      <c r="U19" s="575"/>
      <c r="V19" s="576"/>
      <c r="W19" s="400"/>
      <c r="X19" s="401"/>
      <c r="Y19" s="401"/>
      <c r="Z19" s="401"/>
      <c r="AA19" s="401"/>
      <c r="AB19" s="401"/>
      <c r="AC19" s="552"/>
      <c r="AD19" s="552"/>
      <c r="AE19" s="552"/>
      <c r="AF19" s="552"/>
      <c r="AG19" s="552"/>
      <c r="AH19" s="552"/>
      <c r="AI19" s="552"/>
      <c r="AJ19" s="552"/>
      <c r="AK19" s="552"/>
      <c r="AL19" s="553"/>
      <c r="AM19" s="472"/>
      <c r="AN19" s="473"/>
      <c r="AO19" s="473"/>
      <c r="AP19" s="473"/>
      <c r="AQ19" s="473"/>
      <c r="AR19" s="473"/>
      <c r="AS19" s="473"/>
      <c r="AT19" s="474"/>
      <c r="AU19" s="475"/>
      <c r="AV19" s="476"/>
      <c r="AW19" s="476"/>
      <c r="AX19" s="476"/>
      <c r="AY19" s="477" t="s">
        <v>150</v>
      </c>
      <c r="AZ19" s="478"/>
      <c r="BA19" s="478"/>
      <c r="BB19" s="478"/>
      <c r="BC19" s="478"/>
      <c r="BD19" s="478"/>
      <c r="BE19" s="478"/>
      <c r="BF19" s="478"/>
      <c r="BG19" s="478"/>
      <c r="BH19" s="478"/>
      <c r="BI19" s="478"/>
      <c r="BJ19" s="478"/>
      <c r="BK19" s="478"/>
      <c r="BL19" s="478"/>
      <c r="BM19" s="479"/>
      <c r="BN19" s="443">
        <v>40617129</v>
      </c>
      <c r="BO19" s="444"/>
      <c r="BP19" s="444"/>
      <c r="BQ19" s="444"/>
      <c r="BR19" s="444"/>
      <c r="BS19" s="444"/>
      <c r="BT19" s="444"/>
      <c r="BU19" s="445"/>
      <c r="BV19" s="443">
        <v>38980776</v>
      </c>
      <c r="BW19" s="444"/>
      <c r="BX19" s="444"/>
      <c r="BY19" s="444"/>
      <c r="BZ19" s="444"/>
      <c r="CA19" s="444"/>
      <c r="CB19" s="444"/>
      <c r="CC19" s="445"/>
      <c r="CD19" s="182"/>
      <c r="CE19" s="557"/>
      <c r="CF19" s="557"/>
      <c r="CG19" s="557"/>
      <c r="CH19" s="557"/>
      <c r="CI19" s="557"/>
      <c r="CJ19" s="557"/>
      <c r="CK19" s="557"/>
      <c r="CL19" s="557"/>
      <c r="CM19" s="557"/>
      <c r="CN19" s="557"/>
      <c r="CO19" s="557"/>
      <c r="CP19" s="557"/>
      <c r="CQ19" s="557"/>
      <c r="CR19" s="557"/>
      <c r="CS19" s="558"/>
      <c r="CT19" s="440"/>
      <c r="CU19" s="441"/>
      <c r="CV19" s="441"/>
      <c r="CW19" s="441"/>
      <c r="CX19" s="441"/>
      <c r="CY19" s="441"/>
      <c r="CZ19" s="441"/>
      <c r="DA19" s="442"/>
      <c r="DB19" s="440"/>
      <c r="DC19" s="441"/>
      <c r="DD19" s="441"/>
      <c r="DE19" s="441"/>
      <c r="DF19" s="441"/>
      <c r="DG19" s="441"/>
      <c r="DH19" s="441"/>
      <c r="DI19" s="442"/>
    </row>
    <row r="20" spans="1:113" ht="18.75" customHeight="1" thickBot="1" x14ac:dyDescent="0.2">
      <c r="A20" s="169"/>
      <c r="B20" s="565" t="s">
        <v>151</v>
      </c>
      <c r="C20" s="486"/>
      <c r="D20" s="486"/>
      <c r="E20" s="566"/>
      <c r="F20" s="566"/>
      <c r="G20" s="566"/>
      <c r="H20" s="566"/>
      <c r="I20" s="566"/>
      <c r="J20" s="566"/>
      <c r="K20" s="566"/>
      <c r="L20" s="574">
        <v>63776</v>
      </c>
      <c r="M20" s="574"/>
      <c r="N20" s="574"/>
      <c r="O20" s="574"/>
      <c r="P20" s="574"/>
      <c r="Q20" s="574"/>
      <c r="R20" s="575"/>
      <c r="S20" s="575"/>
      <c r="T20" s="575"/>
      <c r="U20" s="575"/>
      <c r="V20" s="576"/>
      <c r="W20" s="461"/>
      <c r="X20" s="462"/>
      <c r="Y20" s="462"/>
      <c r="Z20" s="462"/>
      <c r="AA20" s="462"/>
      <c r="AB20" s="462"/>
      <c r="AC20" s="577"/>
      <c r="AD20" s="577"/>
      <c r="AE20" s="577"/>
      <c r="AF20" s="577"/>
      <c r="AG20" s="577"/>
      <c r="AH20" s="577"/>
      <c r="AI20" s="577"/>
      <c r="AJ20" s="577"/>
      <c r="AK20" s="577"/>
      <c r="AL20" s="578"/>
      <c r="AM20" s="579"/>
      <c r="AN20" s="498"/>
      <c r="AO20" s="498"/>
      <c r="AP20" s="498"/>
      <c r="AQ20" s="498"/>
      <c r="AR20" s="498"/>
      <c r="AS20" s="498"/>
      <c r="AT20" s="499"/>
      <c r="AU20" s="580"/>
      <c r="AV20" s="581"/>
      <c r="AW20" s="581"/>
      <c r="AX20" s="582"/>
      <c r="AY20" s="477"/>
      <c r="AZ20" s="478"/>
      <c r="BA20" s="478"/>
      <c r="BB20" s="478"/>
      <c r="BC20" s="478"/>
      <c r="BD20" s="478"/>
      <c r="BE20" s="478"/>
      <c r="BF20" s="478"/>
      <c r="BG20" s="478"/>
      <c r="BH20" s="478"/>
      <c r="BI20" s="478"/>
      <c r="BJ20" s="478"/>
      <c r="BK20" s="478"/>
      <c r="BL20" s="478"/>
      <c r="BM20" s="479"/>
      <c r="BN20" s="443"/>
      <c r="BO20" s="444"/>
      <c r="BP20" s="444"/>
      <c r="BQ20" s="444"/>
      <c r="BR20" s="444"/>
      <c r="BS20" s="444"/>
      <c r="BT20" s="444"/>
      <c r="BU20" s="445"/>
      <c r="BV20" s="443"/>
      <c r="BW20" s="444"/>
      <c r="BX20" s="444"/>
      <c r="BY20" s="444"/>
      <c r="BZ20" s="444"/>
      <c r="CA20" s="444"/>
      <c r="CB20" s="444"/>
      <c r="CC20" s="445"/>
      <c r="CD20" s="182"/>
      <c r="CE20" s="557"/>
      <c r="CF20" s="557"/>
      <c r="CG20" s="557"/>
      <c r="CH20" s="557"/>
      <c r="CI20" s="557"/>
      <c r="CJ20" s="557"/>
      <c r="CK20" s="557"/>
      <c r="CL20" s="557"/>
      <c r="CM20" s="557"/>
      <c r="CN20" s="557"/>
      <c r="CO20" s="557"/>
      <c r="CP20" s="557"/>
      <c r="CQ20" s="557"/>
      <c r="CR20" s="557"/>
      <c r="CS20" s="558"/>
      <c r="CT20" s="440"/>
      <c r="CU20" s="441"/>
      <c r="CV20" s="441"/>
      <c r="CW20" s="441"/>
      <c r="CX20" s="441"/>
      <c r="CY20" s="441"/>
      <c r="CZ20" s="441"/>
      <c r="DA20" s="442"/>
      <c r="DB20" s="440"/>
      <c r="DC20" s="441"/>
      <c r="DD20" s="441"/>
      <c r="DE20" s="441"/>
      <c r="DF20" s="441"/>
      <c r="DG20" s="441"/>
      <c r="DH20" s="441"/>
      <c r="DI20" s="442"/>
    </row>
    <row r="21" spans="1:113" ht="18.75" customHeight="1" thickBot="1" x14ac:dyDescent="0.2">
      <c r="A21" s="169"/>
      <c r="B21" s="583" t="s">
        <v>152</v>
      </c>
      <c r="C21" s="584"/>
      <c r="D21" s="584"/>
      <c r="E21" s="584"/>
      <c r="F21" s="584"/>
      <c r="G21" s="584"/>
      <c r="H21" s="584"/>
      <c r="I21" s="584"/>
      <c r="J21" s="584"/>
      <c r="K21" s="584"/>
      <c r="L21" s="584"/>
      <c r="M21" s="584"/>
      <c r="N21" s="584"/>
      <c r="O21" s="584"/>
      <c r="P21" s="584"/>
      <c r="Q21" s="584"/>
      <c r="R21" s="584"/>
      <c r="S21" s="584"/>
      <c r="T21" s="584"/>
      <c r="U21" s="584"/>
      <c r="V21" s="584"/>
      <c r="W21" s="584"/>
      <c r="X21" s="584"/>
      <c r="Y21" s="584"/>
      <c r="Z21" s="584"/>
      <c r="AA21" s="584"/>
      <c r="AB21" s="584"/>
      <c r="AC21" s="584"/>
      <c r="AD21" s="584"/>
      <c r="AE21" s="584"/>
      <c r="AF21" s="584"/>
      <c r="AG21" s="584"/>
      <c r="AH21" s="584"/>
      <c r="AI21" s="584"/>
      <c r="AJ21" s="584"/>
      <c r="AK21" s="584"/>
      <c r="AL21" s="584"/>
      <c r="AM21" s="584"/>
      <c r="AN21" s="584"/>
      <c r="AO21" s="584"/>
      <c r="AP21" s="584"/>
      <c r="AQ21" s="584"/>
      <c r="AR21" s="584"/>
      <c r="AS21" s="584"/>
      <c r="AT21" s="584"/>
      <c r="AU21" s="584"/>
      <c r="AV21" s="584"/>
      <c r="AW21" s="584"/>
      <c r="AX21" s="585"/>
      <c r="AY21" s="559"/>
      <c r="AZ21" s="560"/>
      <c r="BA21" s="560"/>
      <c r="BB21" s="560"/>
      <c r="BC21" s="560"/>
      <c r="BD21" s="560"/>
      <c r="BE21" s="560"/>
      <c r="BF21" s="560"/>
      <c r="BG21" s="560"/>
      <c r="BH21" s="560"/>
      <c r="BI21" s="560"/>
      <c r="BJ21" s="560"/>
      <c r="BK21" s="560"/>
      <c r="BL21" s="560"/>
      <c r="BM21" s="561"/>
      <c r="BN21" s="562"/>
      <c r="BO21" s="563"/>
      <c r="BP21" s="563"/>
      <c r="BQ21" s="563"/>
      <c r="BR21" s="563"/>
      <c r="BS21" s="563"/>
      <c r="BT21" s="563"/>
      <c r="BU21" s="564"/>
      <c r="BV21" s="562"/>
      <c r="BW21" s="563"/>
      <c r="BX21" s="563"/>
      <c r="BY21" s="563"/>
      <c r="BZ21" s="563"/>
      <c r="CA21" s="563"/>
      <c r="CB21" s="563"/>
      <c r="CC21" s="564"/>
      <c r="CD21" s="182"/>
      <c r="CE21" s="557"/>
      <c r="CF21" s="557"/>
      <c r="CG21" s="557"/>
      <c r="CH21" s="557"/>
      <c r="CI21" s="557"/>
      <c r="CJ21" s="557"/>
      <c r="CK21" s="557"/>
      <c r="CL21" s="557"/>
      <c r="CM21" s="557"/>
      <c r="CN21" s="557"/>
      <c r="CO21" s="557"/>
      <c r="CP21" s="557"/>
      <c r="CQ21" s="557"/>
      <c r="CR21" s="557"/>
      <c r="CS21" s="558"/>
      <c r="CT21" s="440"/>
      <c r="CU21" s="441"/>
      <c r="CV21" s="441"/>
      <c r="CW21" s="441"/>
      <c r="CX21" s="441"/>
      <c r="CY21" s="441"/>
      <c r="CZ21" s="441"/>
      <c r="DA21" s="442"/>
      <c r="DB21" s="440"/>
      <c r="DC21" s="441"/>
      <c r="DD21" s="441"/>
      <c r="DE21" s="441"/>
      <c r="DF21" s="441"/>
      <c r="DG21" s="441"/>
      <c r="DH21" s="441"/>
      <c r="DI21" s="442"/>
    </row>
    <row r="22" spans="1:113" ht="18.75" customHeight="1" x14ac:dyDescent="0.15">
      <c r="A22" s="169"/>
      <c r="B22" s="613" t="s">
        <v>153</v>
      </c>
      <c r="C22" s="587"/>
      <c r="D22" s="588"/>
      <c r="E22" s="455" t="s">
        <v>1</v>
      </c>
      <c r="F22" s="460"/>
      <c r="G22" s="460"/>
      <c r="H22" s="460"/>
      <c r="I22" s="460"/>
      <c r="J22" s="460"/>
      <c r="K22" s="450"/>
      <c r="L22" s="455" t="s">
        <v>154</v>
      </c>
      <c r="M22" s="460"/>
      <c r="N22" s="460"/>
      <c r="O22" s="460"/>
      <c r="P22" s="450"/>
      <c r="Q22" s="618" t="s">
        <v>155</v>
      </c>
      <c r="R22" s="619"/>
      <c r="S22" s="619"/>
      <c r="T22" s="619"/>
      <c r="U22" s="619"/>
      <c r="V22" s="620"/>
      <c r="W22" s="586" t="s">
        <v>156</v>
      </c>
      <c r="X22" s="587"/>
      <c r="Y22" s="588"/>
      <c r="Z22" s="455" t="s">
        <v>1</v>
      </c>
      <c r="AA22" s="460"/>
      <c r="AB22" s="460"/>
      <c r="AC22" s="460"/>
      <c r="AD22" s="460"/>
      <c r="AE22" s="460"/>
      <c r="AF22" s="460"/>
      <c r="AG22" s="450"/>
      <c r="AH22" s="624" t="s">
        <v>157</v>
      </c>
      <c r="AI22" s="460"/>
      <c r="AJ22" s="460"/>
      <c r="AK22" s="460"/>
      <c r="AL22" s="450"/>
      <c r="AM22" s="624" t="s">
        <v>158</v>
      </c>
      <c r="AN22" s="625"/>
      <c r="AO22" s="625"/>
      <c r="AP22" s="625"/>
      <c r="AQ22" s="625"/>
      <c r="AR22" s="626"/>
      <c r="AS22" s="618" t="s">
        <v>155</v>
      </c>
      <c r="AT22" s="619"/>
      <c r="AU22" s="619"/>
      <c r="AV22" s="619"/>
      <c r="AW22" s="619"/>
      <c r="AX22" s="630"/>
      <c r="AY22" s="403" t="s">
        <v>159</v>
      </c>
      <c r="AZ22" s="404"/>
      <c r="BA22" s="404"/>
      <c r="BB22" s="404"/>
      <c r="BC22" s="404"/>
      <c r="BD22" s="404"/>
      <c r="BE22" s="404"/>
      <c r="BF22" s="404"/>
      <c r="BG22" s="404"/>
      <c r="BH22" s="404"/>
      <c r="BI22" s="404"/>
      <c r="BJ22" s="404"/>
      <c r="BK22" s="404"/>
      <c r="BL22" s="404"/>
      <c r="BM22" s="405"/>
      <c r="BN22" s="406">
        <v>30691260</v>
      </c>
      <c r="BO22" s="407"/>
      <c r="BP22" s="407"/>
      <c r="BQ22" s="407"/>
      <c r="BR22" s="407"/>
      <c r="BS22" s="407"/>
      <c r="BT22" s="407"/>
      <c r="BU22" s="408"/>
      <c r="BV22" s="406">
        <v>31538535</v>
      </c>
      <c r="BW22" s="407"/>
      <c r="BX22" s="407"/>
      <c r="BY22" s="407"/>
      <c r="BZ22" s="407"/>
      <c r="CA22" s="407"/>
      <c r="CB22" s="407"/>
      <c r="CC22" s="408"/>
      <c r="CD22" s="182"/>
      <c r="CE22" s="557"/>
      <c r="CF22" s="557"/>
      <c r="CG22" s="557"/>
      <c r="CH22" s="557"/>
      <c r="CI22" s="557"/>
      <c r="CJ22" s="557"/>
      <c r="CK22" s="557"/>
      <c r="CL22" s="557"/>
      <c r="CM22" s="557"/>
      <c r="CN22" s="557"/>
      <c r="CO22" s="557"/>
      <c r="CP22" s="557"/>
      <c r="CQ22" s="557"/>
      <c r="CR22" s="557"/>
      <c r="CS22" s="558"/>
      <c r="CT22" s="440"/>
      <c r="CU22" s="441"/>
      <c r="CV22" s="441"/>
      <c r="CW22" s="441"/>
      <c r="CX22" s="441"/>
      <c r="CY22" s="441"/>
      <c r="CZ22" s="441"/>
      <c r="DA22" s="442"/>
      <c r="DB22" s="440"/>
      <c r="DC22" s="441"/>
      <c r="DD22" s="441"/>
      <c r="DE22" s="441"/>
      <c r="DF22" s="441"/>
      <c r="DG22" s="441"/>
      <c r="DH22" s="441"/>
      <c r="DI22" s="442"/>
    </row>
    <row r="23" spans="1:113" ht="18.75" customHeight="1" x14ac:dyDescent="0.15">
      <c r="A23" s="169"/>
      <c r="B23" s="614"/>
      <c r="C23" s="590"/>
      <c r="D23" s="591"/>
      <c r="E23" s="429"/>
      <c r="F23" s="434"/>
      <c r="G23" s="434"/>
      <c r="H23" s="434"/>
      <c r="I23" s="434"/>
      <c r="J23" s="434"/>
      <c r="K23" s="423"/>
      <c r="L23" s="429"/>
      <c r="M23" s="434"/>
      <c r="N23" s="434"/>
      <c r="O23" s="434"/>
      <c r="P23" s="423"/>
      <c r="Q23" s="621"/>
      <c r="R23" s="622"/>
      <c r="S23" s="622"/>
      <c r="T23" s="622"/>
      <c r="U23" s="622"/>
      <c r="V23" s="623"/>
      <c r="W23" s="589"/>
      <c r="X23" s="590"/>
      <c r="Y23" s="591"/>
      <c r="Z23" s="429"/>
      <c r="AA23" s="434"/>
      <c r="AB23" s="434"/>
      <c r="AC23" s="434"/>
      <c r="AD23" s="434"/>
      <c r="AE23" s="434"/>
      <c r="AF23" s="434"/>
      <c r="AG23" s="423"/>
      <c r="AH23" s="429"/>
      <c r="AI23" s="434"/>
      <c r="AJ23" s="434"/>
      <c r="AK23" s="434"/>
      <c r="AL23" s="423"/>
      <c r="AM23" s="627"/>
      <c r="AN23" s="628"/>
      <c r="AO23" s="628"/>
      <c r="AP23" s="628"/>
      <c r="AQ23" s="628"/>
      <c r="AR23" s="629"/>
      <c r="AS23" s="621"/>
      <c r="AT23" s="622"/>
      <c r="AU23" s="622"/>
      <c r="AV23" s="622"/>
      <c r="AW23" s="622"/>
      <c r="AX23" s="631"/>
      <c r="AY23" s="477" t="s">
        <v>160</v>
      </c>
      <c r="AZ23" s="478"/>
      <c r="BA23" s="478"/>
      <c r="BB23" s="478"/>
      <c r="BC23" s="478"/>
      <c r="BD23" s="478"/>
      <c r="BE23" s="478"/>
      <c r="BF23" s="478"/>
      <c r="BG23" s="478"/>
      <c r="BH23" s="478"/>
      <c r="BI23" s="478"/>
      <c r="BJ23" s="478"/>
      <c r="BK23" s="478"/>
      <c r="BL23" s="478"/>
      <c r="BM23" s="479"/>
      <c r="BN23" s="443">
        <v>21426253</v>
      </c>
      <c r="BO23" s="444"/>
      <c r="BP23" s="444"/>
      <c r="BQ23" s="444"/>
      <c r="BR23" s="444"/>
      <c r="BS23" s="444"/>
      <c r="BT23" s="444"/>
      <c r="BU23" s="445"/>
      <c r="BV23" s="443">
        <v>23753255</v>
      </c>
      <c r="BW23" s="444"/>
      <c r="BX23" s="444"/>
      <c r="BY23" s="444"/>
      <c r="BZ23" s="444"/>
      <c r="CA23" s="444"/>
      <c r="CB23" s="444"/>
      <c r="CC23" s="445"/>
      <c r="CD23" s="182"/>
      <c r="CE23" s="557"/>
      <c r="CF23" s="557"/>
      <c r="CG23" s="557"/>
      <c r="CH23" s="557"/>
      <c r="CI23" s="557"/>
      <c r="CJ23" s="557"/>
      <c r="CK23" s="557"/>
      <c r="CL23" s="557"/>
      <c r="CM23" s="557"/>
      <c r="CN23" s="557"/>
      <c r="CO23" s="557"/>
      <c r="CP23" s="557"/>
      <c r="CQ23" s="557"/>
      <c r="CR23" s="557"/>
      <c r="CS23" s="558"/>
      <c r="CT23" s="440"/>
      <c r="CU23" s="441"/>
      <c r="CV23" s="441"/>
      <c r="CW23" s="441"/>
      <c r="CX23" s="441"/>
      <c r="CY23" s="441"/>
      <c r="CZ23" s="441"/>
      <c r="DA23" s="442"/>
      <c r="DB23" s="440"/>
      <c r="DC23" s="441"/>
      <c r="DD23" s="441"/>
      <c r="DE23" s="441"/>
      <c r="DF23" s="441"/>
      <c r="DG23" s="441"/>
      <c r="DH23" s="441"/>
      <c r="DI23" s="442"/>
    </row>
    <row r="24" spans="1:113" ht="18.75" customHeight="1" thickBot="1" x14ac:dyDescent="0.2">
      <c r="A24" s="169"/>
      <c r="B24" s="614"/>
      <c r="C24" s="590"/>
      <c r="D24" s="591"/>
      <c r="E24" s="493" t="s">
        <v>161</v>
      </c>
      <c r="F24" s="473"/>
      <c r="G24" s="473"/>
      <c r="H24" s="473"/>
      <c r="I24" s="473"/>
      <c r="J24" s="473"/>
      <c r="K24" s="474"/>
      <c r="L24" s="494">
        <v>1</v>
      </c>
      <c r="M24" s="495"/>
      <c r="N24" s="495"/>
      <c r="O24" s="495"/>
      <c r="P24" s="537"/>
      <c r="Q24" s="494">
        <v>9700</v>
      </c>
      <c r="R24" s="495"/>
      <c r="S24" s="495"/>
      <c r="T24" s="495"/>
      <c r="U24" s="495"/>
      <c r="V24" s="537"/>
      <c r="W24" s="589"/>
      <c r="X24" s="590"/>
      <c r="Y24" s="591"/>
      <c r="Z24" s="493" t="s">
        <v>162</v>
      </c>
      <c r="AA24" s="473"/>
      <c r="AB24" s="473"/>
      <c r="AC24" s="473"/>
      <c r="AD24" s="473"/>
      <c r="AE24" s="473"/>
      <c r="AF24" s="473"/>
      <c r="AG24" s="474"/>
      <c r="AH24" s="494">
        <v>800</v>
      </c>
      <c r="AI24" s="495"/>
      <c r="AJ24" s="495"/>
      <c r="AK24" s="495"/>
      <c r="AL24" s="537"/>
      <c r="AM24" s="494">
        <v>2456000</v>
      </c>
      <c r="AN24" s="495"/>
      <c r="AO24" s="495"/>
      <c r="AP24" s="495"/>
      <c r="AQ24" s="495"/>
      <c r="AR24" s="537"/>
      <c r="AS24" s="494">
        <v>3070</v>
      </c>
      <c r="AT24" s="495"/>
      <c r="AU24" s="495"/>
      <c r="AV24" s="495"/>
      <c r="AW24" s="495"/>
      <c r="AX24" s="496"/>
      <c r="AY24" s="559" t="s">
        <v>163</v>
      </c>
      <c r="AZ24" s="560"/>
      <c r="BA24" s="560"/>
      <c r="BB24" s="560"/>
      <c r="BC24" s="560"/>
      <c r="BD24" s="560"/>
      <c r="BE24" s="560"/>
      <c r="BF24" s="560"/>
      <c r="BG24" s="560"/>
      <c r="BH24" s="560"/>
      <c r="BI24" s="560"/>
      <c r="BJ24" s="560"/>
      <c r="BK24" s="560"/>
      <c r="BL24" s="560"/>
      <c r="BM24" s="561"/>
      <c r="BN24" s="443">
        <v>11068223</v>
      </c>
      <c r="BO24" s="444"/>
      <c r="BP24" s="444"/>
      <c r="BQ24" s="444"/>
      <c r="BR24" s="444"/>
      <c r="BS24" s="444"/>
      <c r="BT24" s="444"/>
      <c r="BU24" s="445"/>
      <c r="BV24" s="443">
        <v>9995615</v>
      </c>
      <c r="BW24" s="444"/>
      <c r="BX24" s="444"/>
      <c r="BY24" s="444"/>
      <c r="BZ24" s="444"/>
      <c r="CA24" s="444"/>
      <c r="CB24" s="444"/>
      <c r="CC24" s="445"/>
      <c r="CD24" s="182"/>
      <c r="CE24" s="557"/>
      <c r="CF24" s="557"/>
      <c r="CG24" s="557"/>
      <c r="CH24" s="557"/>
      <c r="CI24" s="557"/>
      <c r="CJ24" s="557"/>
      <c r="CK24" s="557"/>
      <c r="CL24" s="557"/>
      <c r="CM24" s="557"/>
      <c r="CN24" s="557"/>
      <c r="CO24" s="557"/>
      <c r="CP24" s="557"/>
      <c r="CQ24" s="557"/>
      <c r="CR24" s="557"/>
      <c r="CS24" s="558"/>
      <c r="CT24" s="440"/>
      <c r="CU24" s="441"/>
      <c r="CV24" s="441"/>
      <c r="CW24" s="441"/>
      <c r="CX24" s="441"/>
      <c r="CY24" s="441"/>
      <c r="CZ24" s="441"/>
      <c r="DA24" s="442"/>
      <c r="DB24" s="440"/>
      <c r="DC24" s="441"/>
      <c r="DD24" s="441"/>
      <c r="DE24" s="441"/>
      <c r="DF24" s="441"/>
      <c r="DG24" s="441"/>
      <c r="DH24" s="441"/>
      <c r="DI24" s="442"/>
    </row>
    <row r="25" spans="1:113" ht="18.75" customHeight="1" x14ac:dyDescent="0.15">
      <c r="A25" s="169"/>
      <c r="B25" s="614"/>
      <c r="C25" s="590"/>
      <c r="D25" s="591"/>
      <c r="E25" s="493" t="s">
        <v>164</v>
      </c>
      <c r="F25" s="473"/>
      <c r="G25" s="473"/>
      <c r="H25" s="473"/>
      <c r="I25" s="473"/>
      <c r="J25" s="473"/>
      <c r="K25" s="474"/>
      <c r="L25" s="494">
        <v>1</v>
      </c>
      <c r="M25" s="495"/>
      <c r="N25" s="495"/>
      <c r="O25" s="495"/>
      <c r="P25" s="537"/>
      <c r="Q25" s="494">
        <v>8150</v>
      </c>
      <c r="R25" s="495"/>
      <c r="S25" s="495"/>
      <c r="T25" s="495"/>
      <c r="U25" s="495"/>
      <c r="V25" s="537"/>
      <c r="W25" s="589"/>
      <c r="X25" s="590"/>
      <c r="Y25" s="591"/>
      <c r="Z25" s="493" t="s">
        <v>165</v>
      </c>
      <c r="AA25" s="473"/>
      <c r="AB25" s="473"/>
      <c r="AC25" s="473"/>
      <c r="AD25" s="473"/>
      <c r="AE25" s="473"/>
      <c r="AF25" s="473"/>
      <c r="AG25" s="474"/>
      <c r="AH25" s="494" t="s">
        <v>122</v>
      </c>
      <c r="AI25" s="495"/>
      <c r="AJ25" s="495"/>
      <c r="AK25" s="495"/>
      <c r="AL25" s="537"/>
      <c r="AM25" s="494" t="s">
        <v>122</v>
      </c>
      <c r="AN25" s="495"/>
      <c r="AO25" s="495"/>
      <c r="AP25" s="495"/>
      <c r="AQ25" s="495"/>
      <c r="AR25" s="537"/>
      <c r="AS25" s="494" t="s">
        <v>122</v>
      </c>
      <c r="AT25" s="495"/>
      <c r="AU25" s="495"/>
      <c r="AV25" s="495"/>
      <c r="AW25" s="495"/>
      <c r="AX25" s="496"/>
      <c r="AY25" s="403" t="s">
        <v>166</v>
      </c>
      <c r="AZ25" s="404"/>
      <c r="BA25" s="404"/>
      <c r="BB25" s="404"/>
      <c r="BC25" s="404"/>
      <c r="BD25" s="404"/>
      <c r="BE25" s="404"/>
      <c r="BF25" s="404"/>
      <c r="BG25" s="404"/>
      <c r="BH25" s="404"/>
      <c r="BI25" s="404"/>
      <c r="BJ25" s="404"/>
      <c r="BK25" s="404"/>
      <c r="BL25" s="404"/>
      <c r="BM25" s="405"/>
      <c r="BN25" s="406">
        <v>17711729</v>
      </c>
      <c r="BO25" s="407"/>
      <c r="BP25" s="407"/>
      <c r="BQ25" s="407"/>
      <c r="BR25" s="407"/>
      <c r="BS25" s="407"/>
      <c r="BT25" s="407"/>
      <c r="BU25" s="408"/>
      <c r="BV25" s="406">
        <v>19729831</v>
      </c>
      <c r="BW25" s="407"/>
      <c r="BX25" s="407"/>
      <c r="BY25" s="407"/>
      <c r="BZ25" s="407"/>
      <c r="CA25" s="407"/>
      <c r="CB25" s="407"/>
      <c r="CC25" s="408"/>
      <c r="CD25" s="182"/>
      <c r="CE25" s="557"/>
      <c r="CF25" s="557"/>
      <c r="CG25" s="557"/>
      <c r="CH25" s="557"/>
      <c r="CI25" s="557"/>
      <c r="CJ25" s="557"/>
      <c r="CK25" s="557"/>
      <c r="CL25" s="557"/>
      <c r="CM25" s="557"/>
      <c r="CN25" s="557"/>
      <c r="CO25" s="557"/>
      <c r="CP25" s="557"/>
      <c r="CQ25" s="557"/>
      <c r="CR25" s="557"/>
      <c r="CS25" s="558"/>
      <c r="CT25" s="440"/>
      <c r="CU25" s="441"/>
      <c r="CV25" s="441"/>
      <c r="CW25" s="441"/>
      <c r="CX25" s="441"/>
      <c r="CY25" s="441"/>
      <c r="CZ25" s="441"/>
      <c r="DA25" s="442"/>
      <c r="DB25" s="440"/>
      <c r="DC25" s="441"/>
      <c r="DD25" s="441"/>
      <c r="DE25" s="441"/>
      <c r="DF25" s="441"/>
      <c r="DG25" s="441"/>
      <c r="DH25" s="441"/>
      <c r="DI25" s="442"/>
    </row>
    <row r="26" spans="1:113" ht="18.75" customHeight="1" x14ac:dyDescent="0.15">
      <c r="A26" s="169"/>
      <c r="B26" s="614"/>
      <c r="C26" s="590"/>
      <c r="D26" s="591"/>
      <c r="E26" s="493" t="s">
        <v>167</v>
      </c>
      <c r="F26" s="473"/>
      <c r="G26" s="473"/>
      <c r="H26" s="473"/>
      <c r="I26" s="473"/>
      <c r="J26" s="473"/>
      <c r="K26" s="474"/>
      <c r="L26" s="494">
        <v>1</v>
      </c>
      <c r="M26" s="495"/>
      <c r="N26" s="495"/>
      <c r="O26" s="495"/>
      <c r="P26" s="537"/>
      <c r="Q26" s="494">
        <v>7500</v>
      </c>
      <c r="R26" s="495"/>
      <c r="S26" s="495"/>
      <c r="T26" s="495"/>
      <c r="U26" s="495"/>
      <c r="V26" s="537"/>
      <c r="W26" s="589"/>
      <c r="X26" s="590"/>
      <c r="Y26" s="591"/>
      <c r="Z26" s="493" t="s">
        <v>168</v>
      </c>
      <c r="AA26" s="595"/>
      <c r="AB26" s="595"/>
      <c r="AC26" s="595"/>
      <c r="AD26" s="595"/>
      <c r="AE26" s="595"/>
      <c r="AF26" s="595"/>
      <c r="AG26" s="596"/>
      <c r="AH26" s="494">
        <v>23</v>
      </c>
      <c r="AI26" s="495"/>
      <c r="AJ26" s="495"/>
      <c r="AK26" s="495"/>
      <c r="AL26" s="537"/>
      <c r="AM26" s="494">
        <v>70265</v>
      </c>
      <c r="AN26" s="495"/>
      <c r="AO26" s="495"/>
      <c r="AP26" s="495"/>
      <c r="AQ26" s="495"/>
      <c r="AR26" s="537"/>
      <c r="AS26" s="494">
        <v>3055</v>
      </c>
      <c r="AT26" s="495"/>
      <c r="AU26" s="495"/>
      <c r="AV26" s="495"/>
      <c r="AW26" s="495"/>
      <c r="AX26" s="496"/>
      <c r="AY26" s="446" t="s">
        <v>169</v>
      </c>
      <c r="AZ26" s="447"/>
      <c r="BA26" s="447"/>
      <c r="BB26" s="447"/>
      <c r="BC26" s="447"/>
      <c r="BD26" s="447"/>
      <c r="BE26" s="447"/>
      <c r="BF26" s="447"/>
      <c r="BG26" s="447"/>
      <c r="BH26" s="447"/>
      <c r="BI26" s="447"/>
      <c r="BJ26" s="447"/>
      <c r="BK26" s="447"/>
      <c r="BL26" s="447"/>
      <c r="BM26" s="448"/>
      <c r="BN26" s="443">
        <v>70000</v>
      </c>
      <c r="BO26" s="444"/>
      <c r="BP26" s="444"/>
      <c r="BQ26" s="444"/>
      <c r="BR26" s="444"/>
      <c r="BS26" s="444"/>
      <c r="BT26" s="444"/>
      <c r="BU26" s="445"/>
      <c r="BV26" s="443">
        <v>70000</v>
      </c>
      <c r="BW26" s="444"/>
      <c r="BX26" s="444"/>
      <c r="BY26" s="444"/>
      <c r="BZ26" s="444"/>
      <c r="CA26" s="444"/>
      <c r="CB26" s="444"/>
      <c r="CC26" s="445"/>
      <c r="CD26" s="182"/>
      <c r="CE26" s="557"/>
      <c r="CF26" s="557"/>
      <c r="CG26" s="557"/>
      <c r="CH26" s="557"/>
      <c r="CI26" s="557"/>
      <c r="CJ26" s="557"/>
      <c r="CK26" s="557"/>
      <c r="CL26" s="557"/>
      <c r="CM26" s="557"/>
      <c r="CN26" s="557"/>
      <c r="CO26" s="557"/>
      <c r="CP26" s="557"/>
      <c r="CQ26" s="557"/>
      <c r="CR26" s="557"/>
      <c r="CS26" s="558"/>
      <c r="CT26" s="440"/>
      <c r="CU26" s="441"/>
      <c r="CV26" s="441"/>
      <c r="CW26" s="441"/>
      <c r="CX26" s="441"/>
      <c r="CY26" s="441"/>
      <c r="CZ26" s="441"/>
      <c r="DA26" s="442"/>
      <c r="DB26" s="440"/>
      <c r="DC26" s="441"/>
      <c r="DD26" s="441"/>
      <c r="DE26" s="441"/>
      <c r="DF26" s="441"/>
      <c r="DG26" s="441"/>
      <c r="DH26" s="441"/>
      <c r="DI26" s="442"/>
    </row>
    <row r="27" spans="1:113" ht="18.75" customHeight="1" thickBot="1" x14ac:dyDescent="0.2">
      <c r="A27" s="169"/>
      <c r="B27" s="614"/>
      <c r="C27" s="590"/>
      <c r="D27" s="591"/>
      <c r="E27" s="493" t="s">
        <v>170</v>
      </c>
      <c r="F27" s="473"/>
      <c r="G27" s="473"/>
      <c r="H27" s="473"/>
      <c r="I27" s="473"/>
      <c r="J27" s="473"/>
      <c r="K27" s="474"/>
      <c r="L27" s="494">
        <v>1</v>
      </c>
      <c r="M27" s="495"/>
      <c r="N27" s="495"/>
      <c r="O27" s="495"/>
      <c r="P27" s="537"/>
      <c r="Q27" s="494">
        <v>5100</v>
      </c>
      <c r="R27" s="495"/>
      <c r="S27" s="495"/>
      <c r="T27" s="495"/>
      <c r="U27" s="495"/>
      <c r="V27" s="537"/>
      <c r="W27" s="589"/>
      <c r="X27" s="590"/>
      <c r="Y27" s="591"/>
      <c r="Z27" s="493" t="s">
        <v>171</v>
      </c>
      <c r="AA27" s="473"/>
      <c r="AB27" s="473"/>
      <c r="AC27" s="473"/>
      <c r="AD27" s="473"/>
      <c r="AE27" s="473"/>
      <c r="AF27" s="473"/>
      <c r="AG27" s="474"/>
      <c r="AH27" s="494">
        <v>21</v>
      </c>
      <c r="AI27" s="495"/>
      <c r="AJ27" s="495"/>
      <c r="AK27" s="495"/>
      <c r="AL27" s="537"/>
      <c r="AM27" s="494">
        <v>82232</v>
      </c>
      <c r="AN27" s="495"/>
      <c r="AO27" s="495"/>
      <c r="AP27" s="495"/>
      <c r="AQ27" s="495"/>
      <c r="AR27" s="537"/>
      <c r="AS27" s="494">
        <v>3916</v>
      </c>
      <c r="AT27" s="495"/>
      <c r="AU27" s="495"/>
      <c r="AV27" s="495"/>
      <c r="AW27" s="495"/>
      <c r="AX27" s="496"/>
      <c r="AY27" s="538" t="s">
        <v>172</v>
      </c>
      <c r="AZ27" s="539"/>
      <c r="BA27" s="539"/>
      <c r="BB27" s="539"/>
      <c r="BC27" s="539"/>
      <c r="BD27" s="539"/>
      <c r="BE27" s="539"/>
      <c r="BF27" s="539"/>
      <c r="BG27" s="539"/>
      <c r="BH27" s="539"/>
      <c r="BI27" s="539"/>
      <c r="BJ27" s="539"/>
      <c r="BK27" s="539"/>
      <c r="BL27" s="539"/>
      <c r="BM27" s="540"/>
      <c r="BN27" s="562" t="s">
        <v>122</v>
      </c>
      <c r="BO27" s="563"/>
      <c r="BP27" s="563"/>
      <c r="BQ27" s="563"/>
      <c r="BR27" s="563"/>
      <c r="BS27" s="563"/>
      <c r="BT27" s="563"/>
      <c r="BU27" s="564"/>
      <c r="BV27" s="562" t="s">
        <v>122</v>
      </c>
      <c r="BW27" s="563"/>
      <c r="BX27" s="563"/>
      <c r="BY27" s="563"/>
      <c r="BZ27" s="563"/>
      <c r="CA27" s="563"/>
      <c r="CB27" s="563"/>
      <c r="CC27" s="564"/>
      <c r="CD27" s="184"/>
      <c r="CE27" s="557"/>
      <c r="CF27" s="557"/>
      <c r="CG27" s="557"/>
      <c r="CH27" s="557"/>
      <c r="CI27" s="557"/>
      <c r="CJ27" s="557"/>
      <c r="CK27" s="557"/>
      <c r="CL27" s="557"/>
      <c r="CM27" s="557"/>
      <c r="CN27" s="557"/>
      <c r="CO27" s="557"/>
      <c r="CP27" s="557"/>
      <c r="CQ27" s="557"/>
      <c r="CR27" s="557"/>
      <c r="CS27" s="558"/>
      <c r="CT27" s="440"/>
      <c r="CU27" s="441"/>
      <c r="CV27" s="441"/>
      <c r="CW27" s="441"/>
      <c r="CX27" s="441"/>
      <c r="CY27" s="441"/>
      <c r="CZ27" s="441"/>
      <c r="DA27" s="442"/>
      <c r="DB27" s="440"/>
      <c r="DC27" s="441"/>
      <c r="DD27" s="441"/>
      <c r="DE27" s="441"/>
      <c r="DF27" s="441"/>
      <c r="DG27" s="441"/>
      <c r="DH27" s="441"/>
      <c r="DI27" s="442"/>
    </row>
    <row r="28" spans="1:113" ht="18.75" customHeight="1" x14ac:dyDescent="0.15">
      <c r="A28" s="169"/>
      <c r="B28" s="614"/>
      <c r="C28" s="590"/>
      <c r="D28" s="591"/>
      <c r="E28" s="493" t="s">
        <v>173</v>
      </c>
      <c r="F28" s="473"/>
      <c r="G28" s="473"/>
      <c r="H28" s="473"/>
      <c r="I28" s="473"/>
      <c r="J28" s="473"/>
      <c r="K28" s="474"/>
      <c r="L28" s="494">
        <v>1</v>
      </c>
      <c r="M28" s="495"/>
      <c r="N28" s="495"/>
      <c r="O28" s="495"/>
      <c r="P28" s="537"/>
      <c r="Q28" s="494">
        <v>4600</v>
      </c>
      <c r="R28" s="495"/>
      <c r="S28" s="495"/>
      <c r="T28" s="495"/>
      <c r="U28" s="495"/>
      <c r="V28" s="537"/>
      <c r="W28" s="589"/>
      <c r="X28" s="590"/>
      <c r="Y28" s="591"/>
      <c r="Z28" s="493" t="s">
        <v>174</v>
      </c>
      <c r="AA28" s="473"/>
      <c r="AB28" s="473"/>
      <c r="AC28" s="473"/>
      <c r="AD28" s="473"/>
      <c r="AE28" s="473"/>
      <c r="AF28" s="473"/>
      <c r="AG28" s="474"/>
      <c r="AH28" s="494" t="s">
        <v>122</v>
      </c>
      <c r="AI28" s="495"/>
      <c r="AJ28" s="495"/>
      <c r="AK28" s="495"/>
      <c r="AL28" s="537"/>
      <c r="AM28" s="494" t="s">
        <v>122</v>
      </c>
      <c r="AN28" s="495"/>
      <c r="AO28" s="495"/>
      <c r="AP28" s="495"/>
      <c r="AQ28" s="495"/>
      <c r="AR28" s="537"/>
      <c r="AS28" s="494" t="s">
        <v>122</v>
      </c>
      <c r="AT28" s="495"/>
      <c r="AU28" s="495"/>
      <c r="AV28" s="495"/>
      <c r="AW28" s="495"/>
      <c r="AX28" s="496"/>
      <c r="AY28" s="597" t="s">
        <v>175</v>
      </c>
      <c r="AZ28" s="598"/>
      <c r="BA28" s="598"/>
      <c r="BB28" s="599"/>
      <c r="BC28" s="403" t="s">
        <v>46</v>
      </c>
      <c r="BD28" s="404"/>
      <c r="BE28" s="404"/>
      <c r="BF28" s="404"/>
      <c r="BG28" s="404"/>
      <c r="BH28" s="404"/>
      <c r="BI28" s="404"/>
      <c r="BJ28" s="404"/>
      <c r="BK28" s="404"/>
      <c r="BL28" s="404"/>
      <c r="BM28" s="405"/>
      <c r="BN28" s="406">
        <v>4583624</v>
      </c>
      <c r="BO28" s="407"/>
      <c r="BP28" s="407"/>
      <c r="BQ28" s="407"/>
      <c r="BR28" s="407"/>
      <c r="BS28" s="407"/>
      <c r="BT28" s="407"/>
      <c r="BU28" s="408"/>
      <c r="BV28" s="406">
        <v>6527839</v>
      </c>
      <c r="BW28" s="407"/>
      <c r="BX28" s="407"/>
      <c r="BY28" s="407"/>
      <c r="BZ28" s="407"/>
      <c r="CA28" s="407"/>
      <c r="CB28" s="407"/>
      <c r="CC28" s="408"/>
      <c r="CD28" s="182"/>
      <c r="CE28" s="557"/>
      <c r="CF28" s="557"/>
      <c r="CG28" s="557"/>
      <c r="CH28" s="557"/>
      <c r="CI28" s="557"/>
      <c r="CJ28" s="557"/>
      <c r="CK28" s="557"/>
      <c r="CL28" s="557"/>
      <c r="CM28" s="557"/>
      <c r="CN28" s="557"/>
      <c r="CO28" s="557"/>
      <c r="CP28" s="557"/>
      <c r="CQ28" s="557"/>
      <c r="CR28" s="557"/>
      <c r="CS28" s="558"/>
      <c r="CT28" s="440"/>
      <c r="CU28" s="441"/>
      <c r="CV28" s="441"/>
      <c r="CW28" s="441"/>
      <c r="CX28" s="441"/>
      <c r="CY28" s="441"/>
      <c r="CZ28" s="441"/>
      <c r="DA28" s="442"/>
      <c r="DB28" s="440"/>
      <c r="DC28" s="441"/>
      <c r="DD28" s="441"/>
      <c r="DE28" s="441"/>
      <c r="DF28" s="441"/>
      <c r="DG28" s="441"/>
      <c r="DH28" s="441"/>
      <c r="DI28" s="442"/>
    </row>
    <row r="29" spans="1:113" ht="18.75" customHeight="1" x14ac:dyDescent="0.15">
      <c r="A29" s="169"/>
      <c r="B29" s="614"/>
      <c r="C29" s="590"/>
      <c r="D29" s="591"/>
      <c r="E29" s="493" t="s">
        <v>176</v>
      </c>
      <c r="F29" s="473"/>
      <c r="G29" s="473"/>
      <c r="H29" s="473"/>
      <c r="I29" s="473"/>
      <c r="J29" s="473"/>
      <c r="K29" s="474"/>
      <c r="L29" s="494">
        <v>20</v>
      </c>
      <c r="M29" s="495"/>
      <c r="N29" s="495"/>
      <c r="O29" s="495"/>
      <c r="P29" s="537"/>
      <c r="Q29" s="494">
        <v>4400</v>
      </c>
      <c r="R29" s="495"/>
      <c r="S29" s="495"/>
      <c r="T29" s="495"/>
      <c r="U29" s="495"/>
      <c r="V29" s="537"/>
      <c r="W29" s="592"/>
      <c r="X29" s="593"/>
      <c r="Y29" s="594"/>
      <c r="Z29" s="493" t="s">
        <v>177</v>
      </c>
      <c r="AA29" s="473"/>
      <c r="AB29" s="473"/>
      <c r="AC29" s="473"/>
      <c r="AD29" s="473"/>
      <c r="AE29" s="473"/>
      <c r="AF29" s="473"/>
      <c r="AG29" s="474"/>
      <c r="AH29" s="494">
        <v>821</v>
      </c>
      <c r="AI29" s="495"/>
      <c r="AJ29" s="495"/>
      <c r="AK29" s="495"/>
      <c r="AL29" s="537"/>
      <c r="AM29" s="494">
        <v>2538232</v>
      </c>
      <c r="AN29" s="495"/>
      <c r="AO29" s="495"/>
      <c r="AP29" s="495"/>
      <c r="AQ29" s="495"/>
      <c r="AR29" s="537"/>
      <c r="AS29" s="494">
        <v>3092</v>
      </c>
      <c r="AT29" s="495"/>
      <c r="AU29" s="495"/>
      <c r="AV29" s="495"/>
      <c r="AW29" s="495"/>
      <c r="AX29" s="496"/>
      <c r="AY29" s="600"/>
      <c r="AZ29" s="601"/>
      <c r="BA29" s="601"/>
      <c r="BB29" s="602"/>
      <c r="BC29" s="477" t="s">
        <v>178</v>
      </c>
      <c r="BD29" s="478"/>
      <c r="BE29" s="478"/>
      <c r="BF29" s="478"/>
      <c r="BG29" s="478"/>
      <c r="BH29" s="478"/>
      <c r="BI29" s="478"/>
      <c r="BJ29" s="478"/>
      <c r="BK29" s="478"/>
      <c r="BL29" s="478"/>
      <c r="BM29" s="479"/>
      <c r="BN29" s="443" t="s">
        <v>122</v>
      </c>
      <c r="BO29" s="444"/>
      <c r="BP29" s="444"/>
      <c r="BQ29" s="444"/>
      <c r="BR29" s="444"/>
      <c r="BS29" s="444"/>
      <c r="BT29" s="444"/>
      <c r="BU29" s="445"/>
      <c r="BV29" s="443" t="s">
        <v>122</v>
      </c>
      <c r="BW29" s="444"/>
      <c r="BX29" s="444"/>
      <c r="BY29" s="444"/>
      <c r="BZ29" s="444"/>
      <c r="CA29" s="444"/>
      <c r="CB29" s="444"/>
      <c r="CC29" s="445"/>
      <c r="CD29" s="184"/>
      <c r="CE29" s="557"/>
      <c r="CF29" s="557"/>
      <c r="CG29" s="557"/>
      <c r="CH29" s="557"/>
      <c r="CI29" s="557"/>
      <c r="CJ29" s="557"/>
      <c r="CK29" s="557"/>
      <c r="CL29" s="557"/>
      <c r="CM29" s="557"/>
      <c r="CN29" s="557"/>
      <c r="CO29" s="557"/>
      <c r="CP29" s="557"/>
      <c r="CQ29" s="557"/>
      <c r="CR29" s="557"/>
      <c r="CS29" s="558"/>
      <c r="CT29" s="440"/>
      <c r="CU29" s="441"/>
      <c r="CV29" s="441"/>
      <c r="CW29" s="441"/>
      <c r="CX29" s="441"/>
      <c r="CY29" s="441"/>
      <c r="CZ29" s="441"/>
      <c r="DA29" s="442"/>
      <c r="DB29" s="440"/>
      <c r="DC29" s="441"/>
      <c r="DD29" s="441"/>
      <c r="DE29" s="441"/>
      <c r="DF29" s="441"/>
      <c r="DG29" s="441"/>
      <c r="DH29" s="441"/>
      <c r="DI29" s="442"/>
    </row>
    <row r="30" spans="1:113" ht="18.75" customHeight="1" thickBot="1" x14ac:dyDescent="0.2">
      <c r="A30" s="169"/>
      <c r="B30" s="615"/>
      <c r="C30" s="616"/>
      <c r="D30" s="617"/>
      <c r="E30" s="497"/>
      <c r="F30" s="498"/>
      <c r="G30" s="498"/>
      <c r="H30" s="498"/>
      <c r="I30" s="498"/>
      <c r="J30" s="498"/>
      <c r="K30" s="499"/>
      <c r="L30" s="607"/>
      <c r="M30" s="608"/>
      <c r="N30" s="608"/>
      <c r="O30" s="608"/>
      <c r="P30" s="609"/>
      <c r="Q30" s="607"/>
      <c r="R30" s="608"/>
      <c r="S30" s="608"/>
      <c r="T30" s="608"/>
      <c r="U30" s="608"/>
      <c r="V30" s="609"/>
      <c r="W30" s="610" t="s">
        <v>179</v>
      </c>
      <c r="X30" s="611"/>
      <c r="Y30" s="611"/>
      <c r="Z30" s="611"/>
      <c r="AA30" s="611"/>
      <c r="AB30" s="611"/>
      <c r="AC30" s="611"/>
      <c r="AD30" s="611"/>
      <c r="AE30" s="611"/>
      <c r="AF30" s="611"/>
      <c r="AG30" s="612"/>
      <c r="AH30" s="570">
        <v>101.5</v>
      </c>
      <c r="AI30" s="571"/>
      <c r="AJ30" s="571"/>
      <c r="AK30" s="571"/>
      <c r="AL30" s="571"/>
      <c r="AM30" s="571"/>
      <c r="AN30" s="571"/>
      <c r="AO30" s="571"/>
      <c r="AP30" s="571"/>
      <c r="AQ30" s="571"/>
      <c r="AR30" s="571"/>
      <c r="AS30" s="571"/>
      <c r="AT30" s="571"/>
      <c r="AU30" s="571"/>
      <c r="AV30" s="571"/>
      <c r="AW30" s="571"/>
      <c r="AX30" s="573"/>
      <c r="AY30" s="603"/>
      <c r="AZ30" s="604"/>
      <c r="BA30" s="604"/>
      <c r="BB30" s="605"/>
      <c r="BC30" s="559" t="s">
        <v>48</v>
      </c>
      <c r="BD30" s="560"/>
      <c r="BE30" s="560"/>
      <c r="BF30" s="560"/>
      <c r="BG30" s="560"/>
      <c r="BH30" s="560"/>
      <c r="BI30" s="560"/>
      <c r="BJ30" s="560"/>
      <c r="BK30" s="560"/>
      <c r="BL30" s="560"/>
      <c r="BM30" s="561"/>
      <c r="BN30" s="562">
        <v>3141062</v>
      </c>
      <c r="BO30" s="563"/>
      <c r="BP30" s="563"/>
      <c r="BQ30" s="563"/>
      <c r="BR30" s="563"/>
      <c r="BS30" s="563"/>
      <c r="BT30" s="563"/>
      <c r="BU30" s="564"/>
      <c r="BV30" s="562">
        <v>4668735</v>
      </c>
      <c r="BW30" s="563"/>
      <c r="BX30" s="563"/>
      <c r="BY30" s="563"/>
      <c r="BZ30" s="563"/>
      <c r="CA30" s="563"/>
      <c r="CB30" s="563"/>
      <c r="CC30" s="564"/>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x14ac:dyDescent="0.15">
      <c r="A31" s="169"/>
      <c r="B31" s="191"/>
      <c r="DI31" s="192"/>
    </row>
    <row r="32" spans="1:113" ht="13.5" customHeight="1" x14ac:dyDescent="0.15">
      <c r="A32" s="169"/>
      <c r="B32" s="193"/>
      <c r="C32" s="606" t="s">
        <v>180</v>
      </c>
      <c r="D32" s="606"/>
      <c r="E32" s="606"/>
      <c r="F32" s="606"/>
      <c r="G32" s="606"/>
      <c r="H32" s="606"/>
      <c r="I32" s="606"/>
      <c r="J32" s="606"/>
      <c r="K32" s="606"/>
      <c r="L32" s="606"/>
      <c r="M32" s="606"/>
      <c r="N32" s="606"/>
      <c r="O32" s="606"/>
      <c r="P32" s="606"/>
      <c r="Q32" s="606"/>
      <c r="R32" s="606"/>
      <c r="S32" s="606"/>
      <c r="U32" s="447" t="s">
        <v>181</v>
      </c>
      <c r="V32" s="447"/>
      <c r="W32" s="447"/>
      <c r="X32" s="447"/>
      <c r="Y32" s="447"/>
      <c r="Z32" s="447"/>
      <c r="AA32" s="447"/>
      <c r="AB32" s="447"/>
      <c r="AC32" s="447"/>
      <c r="AD32" s="447"/>
      <c r="AE32" s="447"/>
      <c r="AF32" s="447"/>
      <c r="AG32" s="447"/>
      <c r="AH32" s="447"/>
      <c r="AI32" s="447"/>
      <c r="AJ32" s="447"/>
      <c r="AK32" s="447"/>
      <c r="AM32" s="447" t="s">
        <v>182</v>
      </c>
      <c r="AN32" s="447"/>
      <c r="AO32" s="447"/>
      <c r="AP32" s="447"/>
      <c r="AQ32" s="447"/>
      <c r="AR32" s="447"/>
      <c r="AS32" s="447"/>
      <c r="AT32" s="447"/>
      <c r="AU32" s="447"/>
      <c r="AV32" s="447"/>
      <c r="AW32" s="447"/>
      <c r="AX32" s="447"/>
      <c r="AY32" s="447"/>
      <c r="AZ32" s="447"/>
      <c r="BA32" s="447"/>
      <c r="BB32" s="447"/>
      <c r="BC32" s="447"/>
      <c r="BE32" s="447" t="s">
        <v>183</v>
      </c>
      <c r="BF32" s="447"/>
      <c r="BG32" s="447"/>
      <c r="BH32" s="447"/>
      <c r="BI32" s="447"/>
      <c r="BJ32" s="447"/>
      <c r="BK32" s="447"/>
      <c r="BL32" s="447"/>
      <c r="BM32" s="447"/>
      <c r="BN32" s="447"/>
      <c r="BO32" s="447"/>
      <c r="BP32" s="447"/>
      <c r="BQ32" s="447"/>
      <c r="BR32" s="447"/>
      <c r="BS32" s="447"/>
      <c r="BT32" s="447"/>
      <c r="BU32" s="447"/>
      <c r="BW32" s="447" t="s">
        <v>184</v>
      </c>
      <c r="BX32" s="447"/>
      <c r="BY32" s="447"/>
      <c r="BZ32" s="447"/>
      <c r="CA32" s="447"/>
      <c r="CB32" s="447"/>
      <c r="CC32" s="447"/>
      <c r="CD32" s="447"/>
      <c r="CE32" s="447"/>
      <c r="CF32" s="447"/>
      <c r="CG32" s="447"/>
      <c r="CH32" s="447"/>
      <c r="CI32" s="447"/>
      <c r="CJ32" s="447"/>
      <c r="CK32" s="447"/>
      <c r="CL32" s="447"/>
      <c r="CM32" s="447"/>
      <c r="CO32" s="447" t="s">
        <v>185</v>
      </c>
      <c r="CP32" s="447"/>
      <c r="CQ32" s="447"/>
      <c r="CR32" s="447"/>
      <c r="CS32" s="447"/>
      <c r="CT32" s="447"/>
      <c r="CU32" s="447"/>
      <c r="CV32" s="447"/>
      <c r="CW32" s="447"/>
      <c r="CX32" s="447"/>
      <c r="CY32" s="447"/>
      <c r="CZ32" s="447"/>
      <c r="DA32" s="447"/>
      <c r="DB32" s="447"/>
      <c r="DC32" s="447"/>
      <c r="DD32" s="447"/>
      <c r="DE32" s="447"/>
      <c r="DI32" s="192"/>
    </row>
    <row r="33" spans="1:113" ht="13.5" customHeight="1" x14ac:dyDescent="0.15">
      <c r="A33" s="169"/>
      <c r="B33" s="193"/>
      <c r="C33" s="467" t="s">
        <v>186</v>
      </c>
      <c r="D33" s="467"/>
      <c r="E33" s="432" t="s">
        <v>187</v>
      </c>
      <c r="F33" s="432"/>
      <c r="G33" s="432"/>
      <c r="H33" s="432"/>
      <c r="I33" s="432"/>
      <c r="J33" s="432"/>
      <c r="K33" s="432"/>
      <c r="L33" s="432"/>
      <c r="M33" s="432"/>
      <c r="N33" s="432"/>
      <c r="O33" s="432"/>
      <c r="P33" s="432"/>
      <c r="Q33" s="432"/>
      <c r="R33" s="432"/>
      <c r="S33" s="432"/>
      <c r="T33" s="194"/>
      <c r="U33" s="467" t="s">
        <v>186</v>
      </c>
      <c r="V33" s="467"/>
      <c r="W33" s="432" t="s">
        <v>187</v>
      </c>
      <c r="X33" s="432"/>
      <c r="Y33" s="432"/>
      <c r="Z33" s="432"/>
      <c r="AA33" s="432"/>
      <c r="AB33" s="432"/>
      <c r="AC33" s="432"/>
      <c r="AD33" s="432"/>
      <c r="AE33" s="432"/>
      <c r="AF33" s="432"/>
      <c r="AG33" s="432"/>
      <c r="AH33" s="432"/>
      <c r="AI33" s="432"/>
      <c r="AJ33" s="432"/>
      <c r="AK33" s="432"/>
      <c r="AL33" s="194"/>
      <c r="AM33" s="467" t="s">
        <v>186</v>
      </c>
      <c r="AN33" s="467"/>
      <c r="AO33" s="432" t="s">
        <v>187</v>
      </c>
      <c r="AP33" s="432"/>
      <c r="AQ33" s="432"/>
      <c r="AR33" s="432"/>
      <c r="AS33" s="432"/>
      <c r="AT33" s="432"/>
      <c r="AU33" s="432"/>
      <c r="AV33" s="432"/>
      <c r="AW33" s="432"/>
      <c r="AX33" s="432"/>
      <c r="AY33" s="432"/>
      <c r="AZ33" s="432"/>
      <c r="BA33" s="432"/>
      <c r="BB33" s="432"/>
      <c r="BC33" s="432"/>
      <c r="BD33" s="195"/>
      <c r="BE33" s="432" t="s">
        <v>188</v>
      </c>
      <c r="BF33" s="432"/>
      <c r="BG33" s="432" t="s">
        <v>189</v>
      </c>
      <c r="BH33" s="432"/>
      <c r="BI33" s="432"/>
      <c r="BJ33" s="432"/>
      <c r="BK33" s="432"/>
      <c r="BL33" s="432"/>
      <c r="BM33" s="432"/>
      <c r="BN33" s="432"/>
      <c r="BO33" s="432"/>
      <c r="BP33" s="432"/>
      <c r="BQ33" s="432"/>
      <c r="BR33" s="432"/>
      <c r="BS33" s="432"/>
      <c r="BT33" s="432"/>
      <c r="BU33" s="432"/>
      <c r="BV33" s="195"/>
      <c r="BW33" s="467" t="s">
        <v>188</v>
      </c>
      <c r="BX33" s="467"/>
      <c r="BY33" s="432" t="s">
        <v>190</v>
      </c>
      <c r="BZ33" s="432"/>
      <c r="CA33" s="432"/>
      <c r="CB33" s="432"/>
      <c r="CC33" s="432"/>
      <c r="CD33" s="432"/>
      <c r="CE33" s="432"/>
      <c r="CF33" s="432"/>
      <c r="CG33" s="432"/>
      <c r="CH33" s="432"/>
      <c r="CI33" s="432"/>
      <c r="CJ33" s="432"/>
      <c r="CK33" s="432"/>
      <c r="CL33" s="432"/>
      <c r="CM33" s="432"/>
      <c r="CN33" s="194"/>
      <c r="CO33" s="467" t="s">
        <v>186</v>
      </c>
      <c r="CP33" s="467"/>
      <c r="CQ33" s="432" t="s">
        <v>191</v>
      </c>
      <c r="CR33" s="432"/>
      <c r="CS33" s="432"/>
      <c r="CT33" s="432"/>
      <c r="CU33" s="432"/>
      <c r="CV33" s="432"/>
      <c r="CW33" s="432"/>
      <c r="CX33" s="432"/>
      <c r="CY33" s="432"/>
      <c r="CZ33" s="432"/>
      <c r="DA33" s="432"/>
      <c r="DB33" s="432"/>
      <c r="DC33" s="432"/>
      <c r="DD33" s="432"/>
      <c r="DE33" s="432"/>
      <c r="DF33" s="194"/>
      <c r="DG33" s="632" t="s">
        <v>192</v>
      </c>
      <c r="DH33" s="632"/>
      <c r="DI33" s="196"/>
    </row>
    <row r="34" spans="1:113" ht="32.25" customHeight="1" x14ac:dyDescent="0.15">
      <c r="A34" s="169"/>
      <c r="B34" s="193"/>
      <c r="C34" s="633">
        <f>IF(E34="","",1)</f>
        <v>1</v>
      </c>
      <c r="D34" s="633"/>
      <c r="E34" s="634" t="str">
        <f>IF('各会計、関係団体の財政状況及び健全化判断比率'!B7="","",'各会計、関係団体の財政状況及び健全化判断比率'!B7)</f>
        <v>一般会計</v>
      </c>
      <c r="F34" s="634"/>
      <c r="G34" s="634"/>
      <c r="H34" s="634"/>
      <c r="I34" s="634"/>
      <c r="J34" s="634"/>
      <c r="K34" s="634"/>
      <c r="L34" s="634"/>
      <c r="M34" s="634"/>
      <c r="N34" s="634"/>
      <c r="O34" s="634"/>
      <c r="P34" s="634"/>
      <c r="Q34" s="634"/>
      <c r="R34" s="634"/>
      <c r="S34" s="634"/>
      <c r="T34" s="169"/>
      <c r="U34" s="633">
        <f>IF(W34="","",MAX(C34:D43)+1)</f>
        <v>2</v>
      </c>
      <c r="V34" s="633"/>
      <c r="W34" s="634" t="str">
        <f>IF('各会計、関係団体の財政状況及び健全化判断比率'!B28="","",'各会計、関係団体の財政状況及び健全化判断比率'!B28)</f>
        <v>国民健康保険特別会計</v>
      </c>
      <c r="X34" s="634"/>
      <c r="Y34" s="634"/>
      <c r="Z34" s="634"/>
      <c r="AA34" s="634"/>
      <c r="AB34" s="634"/>
      <c r="AC34" s="634"/>
      <c r="AD34" s="634"/>
      <c r="AE34" s="634"/>
      <c r="AF34" s="634"/>
      <c r="AG34" s="634"/>
      <c r="AH34" s="634"/>
      <c r="AI34" s="634"/>
      <c r="AJ34" s="634"/>
      <c r="AK34" s="634"/>
      <c r="AL34" s="169"/>
      <c r="AM34" s="633">
        <f>IF(AO34="","",MAX(C34:D43,U34:V43)+1)</f>
        <v>5</v>
      </c>
      <c r="AN34" s="633"/>
      <c r="AO34" s="634" t="str">
        <f>IF('各会計、関係団体の財政状況及び健全化判断比率'!B31="","",'各会計、関係団体の財政状況及び健全化判断比率'!B31)</f>
        <v>水道事業会計</v>
      </c>
      <c r="AP34" s="634"/>
      <c r="AQ34" s="634"/>
      <c r="AR34" s="634"/>
      <c r="AS34" s="634"/>
      <c r="AT34" s="634"/>
      <c r="AU34" s="634"/>
      <c r="AV34" s="634"/>
      <c r="AW34" s="634"/>
      <c r="AX34" s="634"/>
      <c r="AY34" s="634"/>
      <c r="AZ34" s="634"/>
      <c r="BA34" s="634"/>
      <c r="BB34" s="634"/>
      <c r="BC34" s="634"/>
      <c r="BD34" s="169"/>
      <c r="BE34" s="633" t="str">
        <f>IF(BG34="","",MAX(C34:D43,U34:V43,AM34:AN43)+1)</f>
        <v/>
      </c>
      <c r="BF34" s="633"/>
      <c r="BG34" s="634"/>
      <c r="BH34" s="634"/>
      <c r="BI34" s="634"/>
      <c r="BJ34" s="634"/>
      <c r="BK34" s="634"/>
      <c r="BL34" s="634"/>
      <c r="BM34" s="634"/>
      <c r="BN34" s="634"/>
      <c r="BO34" s="634"/>
      <c r="BP34" s="634"/>
      <c r="BQ34" s="634"/>
      <c r="BR34" s="634"/>
      <c r="BS34" s="634"/>
      <c r="BT34" s="634"/>
      <c r="BU34" s="634"/>
      <c r="BV34" s="169"/>
      <c r="BW34" s="633">
        <f>IF(BY34="","",MAX(C34:D43,U34:V43,AM34:AN43,BE34:BF43)+1)</f>
        <v>7</v>
      </c>
      <c r="BX34" s="633"/>
      <c r="BY34" s="634" t="str">
        <f>IF('各会計、関係団体の財政状況及び健全化判断比率'!B68="","",'各会計、関係団体の財政状況及び健全化判断比率'!B68)</f>
        <v>埼玉県後期高齢者医療広域連合</v>
      </c>
      <c r="BZ34" s="634"/>
      <c r="CA34" s="634"/>
      <c r="CB34" s="634"/>
      <c r="CC34" s="634"/>
      <c r="CD34" s="634"/>
      <c r="CE34" s="634"/>
      <c r="CF34" s="634"/>
      <c r="CG34" s="634"/>
      <c r="CH34" s="634"/>
      <c r="CI34" s="634"/>
      <c r="CJ34" s="634"/>
      <c r="CK34" s="634"/>
      <c r="CL34" s="634"/>
      <c r="CM34" s="634"/>
      <c r="CN34" s="169"/>
      <c r="CO34" s="633">
        <f>IF(CQ34="","",MAX(C34:D43,U34:V43,AM34:AN43,BE34:BF43,BW34:BX43)+1)</f>
        <v>15</v>
      </c>
      <c r="CP34" s="633"/>
      <c r="CQ34" s="634" t="str">
        <f>IF('各会計、関係団体の財政状況及び健全化判断比率'!BS7="","",'各会計、関係団体の財政状況及び健全化判断比率'!BS7)</f>
        <v>狭山市勤労者福祉サービスセンター</v>
      </c>
      <c r="CR34" s="634"/>
      <c r="CS34" s="634"/>
      <c r="CT34" s="634"/>
      <c r="CU34" s="634"/>
      <c r="CV34" s="634"/>
      <c r="CW34" s="634"/>
      <c r="CX34" s="634"/>
      <c r="CY34" s="634"/>
      <c r="CZ34" s="634"/>
      <c r="DA34" s="634"/>
      <c r="DB34" s="634"/>
      <c r="DC34" s="634"/>
      <c r="DD34" s="634"/>
      <c r="DE34" s="634"/>
      <c r="DG34" s="635" t="str">
        <f>IF('各会計、関係団体の財政状況及び健全化判断比率'!BR7="","",'各会計、関係団体の財政状況及び健全化判断比率'!BR7)</f>
        <v/>
      </c>
      <c r="DH34" s="635"/>
      <c r="DI34" s="196"/>
    </row>
    <row r="35" spans="1:113" ht="32.25" customHeight="1" x14ac:dyDescent="0.15">
      <c r="A35" s="169"/>
      <c r="B35" s="193"/>
      <c r="C35" s="633" t="str">
        <f>IF(E35="","",C34+1)</f>
        <v/>
      </c>
      <c r="D35" s="633"/>
      <c r="E35" s="634" t="str">
        <f>IF('各会計、関係団体の財政状況及び健全化判断比率'!B8="","",'各会計、関係団体の財政状況及び健全化判断比率'!B8)</f>
        <v/>
      </c>
      <c r="F35" s="634"/>
      <c r="G35" s="634"/>
      <c r="H35" s="634"/>
      <c r="I35" s="634"/>
      <c r="J35" s="634"/>
      <c r="K35" s="634"/>
      <c r="L35" s="634"/>
      <c r="M35" s="634"/>
      <c r="N35" s="634"/>
      <c r="O35" s="634"/>
      <c r="P35" s="634"/>
      <c r="Q35" s="634"/>
      <c r="R35" s="634"/>
      <c r="S35" s="634"/>
      <c r="T35" s="169"/>
      <c r="U35" s="633">
        <f>IF(W35="","",U34+1)</f>
        <v>3</v>
      </c>
      <c r="V35" s="633"/>
      <c r="W35" s="634" t="str">
        <f>IF('各会計、関係団体の財政状況及び健全化判断比率'!B29="","",'各会計、関係団体の財政状況及び健全化判断比率'!B29)</f>
        <v>介護保険特別会計</v>
      </c>
      <c r="X35" s="634"/>
      <c r="Y35" s="634"/>
      <c r="Z35" s="634"/>
      <c r="AA35" s="634"/>
      <c r="AB35" s="634"/>
      <c r="AC35" s="634"/>
      <c r="AD35" s="634"/>
      <c r="AE35" s="634"/>
      <c r="AF35" s="634"/>
      <c r="AG35" s="634"/>
      <c r="AH35" s="634"/>
      <c r="AI35" s="634"/>
      <c r="AJ35" s="634"/>
      <c r="AK35" s="634"/>
      <c r="AL35" s="169"/>
      <c r="AM35" s="633">
        <f t="shared" ref="AM35:AM43" si="0">IF(AO35="","",AM34+1)</f>
        <v>6</v>
      </c>
      <c r="AN35" s="633"/>
      <c r="AO35" s="634" t="str">
        <f>IF('各会計、関係団体の財政状況及び健全化判断比率'!B32="","",'各会計、関係団体の財政状況及び健全化判断比率'!B32)</f>
        <v>下水道事業会計</v>
      </c>
      <c r="AP35" s="634"/>
      <c r="AQ35" s="634"/>
      <c r="AR35" s="634"/>
      <c r="AS35" s="634"/>
      <c r="AT35" s="634"/>
      <c r="AU35" s="634"/>
      <c r="AV35" s="634"/>
      <c r="AW35" s="634"/>
      <c r="AX35" s="634"/>
      <c r="AY35" s="634"/>
      <c r="AZ35" s="634"/>
      <c r="BA35" s="634"/>
      <c r="BB35" s="634"/>
      <c r="BC35" s="634"/>
      <c r="BD35" s="169"/>
      <c r="BE35" s="633" t="str">
        <f t="shared" ref="BE35:BE43" si="1">IF(BG35="","",BE34+1)</f>
        <v/>
      </c>
      <c r="BF35" s="633"/>
      <c r="BG35" s="634"/>
      <c r="BH35" s="634"/>
      <c r="BI35" s="634"/>
      <c r="BJ35" s="634"/>
      <c r="BK35" s="634"/>
      <c r="BL35" s="634"/>
      <c r="BM35" s="634"/>
      <c r="BN35" s="634"/>
      <c r="BO35" s="634"/>
      <c r="BP35" s="634"/>
      <c r="BQ35" s="634"/>
      <c r="BR35" s="634"/>
      <c r="BS35" s="634"/>
      <c r="BT35" s="634"/>
      <c r="BU35" s="634"/>
      <c r="BV35" s="169"/>
      <c r="BW35" s="633">
        <f t="shared" ref="BW35:BW43" si="2">IF(BY35="","",BW34+1)</f>
        <v>8</v>
      </c>
      <c r="BX35" s="633"/>
      <c r="BY35" s="634" t="str">
        <f>IF('各会計、関係団体の財政状況及び健全化判断比率'!B69="","",'各会計、関係団体の財政状況及び健全化判断比率'!B69)</f>
        <v>埼玉県後期高齢者医療広域連合</v>
      </c>
      <c r="BZ35" s="634"/>
      <c r="CA35" s="634"/>
      <c r="CB35" s="634"/>
      <c r="CC35" s="634"/>
      <c r="CD35" s="634"/>
      <c r="CE35" s="634"/>
      <c r="CF35" s="634"/>
      <c r="CG35" s="634"/>
      <c r="CH35" s="634"/>
      <c r="CI35" s="634"/>
      <c r="CJ35" s="634"/>
      <c r="CK35" s="634"/>
      <c r="CL35" s="634"/>
      <c r="CM35" s="634"/>
      <c r="CN35" s="169"/>
      <c r="CO35" s="633" t="str">
        <f t="shared" ref="CO35:CO43" si="3">IF(CQ35="","",CO34+1)</f>
        <v/>
      </c>
      <c r="CP35" s="633"/>
      <c r="CQ35" s="634" t="str">
        <f>IF('各会計、関係団体の財政状況及び健全化判断比率'!BS8="","",'各会計、関係団体の財政状況及び健全化判断比率'!BS8)</f>
        <v/>
      </c>
      <c r="CR35" s="634"/>
      <c r="CS35" s="634"/>
      <c r="CT35" s="634"/>
      <c r="CU35" s="634"/>
      <c r="CV35" s="634"/>
      <c r="CW35" s="634"/>
      <c r="CX35" s="634"/>
      <c r="CY35" s="634"/>
      <c r="CZ35" s="634"/>
      <c r="DA35" s="634"/>
      <c r="DB35" s="634"/>
      <c r="DC35" s="634"/>
      <c r="DD35" s="634"/>
      <c r="DE35" s="634"/>
      <c r="DG35" s="635" t="str">
        <f>IF('各会計、関係団体の財政状況及び健全化判断比率'!BR8="","",'各会計、関係団体の財政状況及び健全化判断比率'!BR8)</f>
        <v/>
      </c>
      <c r="DH35" s="635"/>
      <c r="DI35" s="196"/>
    </row>
    <row r="36" spans="1:113" ht="32.25" customHeight="1" x14ac:dyDescent="0.15">
      <c r="A36" s="169"/>
      <c r="B36" s="193"/>
      <c r="C36" s="633" t="str">
        <f>IF(E36="","",C35+1)</f>
        <v/>
      </c>
      <c r="D36" s="633"/>
      <c r="E36" s="634" t="str">
        <f>IF('各会計、関係団体の財政状況及び健全化判断比率'!B9="","",'各会計、関係団体の財政状況及び健全化判断比率'!B9)</f>
        <v/>
      </c>
      <c r="F36" s="634"/>
      <c r="G36" s="634"/>
      <c r="H36" s="634"/>
      <c r="I36" s="634"/>
      <c r="J36" s="634"/>
      <c r="K36" s="634"/>
      <c r="L36" s="634"/>
      <c r="M36" s="634"/>
      <c r="N36" s="634"/>
      <c r="O36" s="634"/>
      <c r="P36" s="634"/>
      <c r="Q36" s="634"/>
      <c r="R36" s="634"/>
      <c r="S36" s="634"/>
      <c r="T36" s="169"/>
      <c r="U36" s="633">
        <f t="shared" ref="U36:U43" si="4">IF(W36="","",U35+1)</f>
        <v>4</v>
      </c>
      <c r="V36" s="633"/>
      <c r="W36" s="634" t="str">
        <f>IF('各会計、関係団体の財政状況及び健全化判断比率'!B30="","",'各会計、関係団体の財政状況及び健全化判断比率'!B30)</f>
        <v>後期高齢者医療特別会計</v>
      </c>
      <c r="X36" s="634"/>
      <c r="Y36" s="634"/>
      <c r="Z36" s="634"/>
      <c r="AA36" s="634"/>
      <c r="AB36" s="634"/>
      <c r="AC36" s="634"/>
      <c r="AD36" s="634"/>
      <c r="AE36" s="634"/>
      <c r="AF36" s="634"/>
      <c r="AG36" s="634"/>
      <c r="AH36" s="634"/>
      <c r="AI36" s="634"/>
      <c r="AJ36" s="634"/>
      <c r="AK36" s="634"/>
      <c r="AL36" s="169"/>
      <c r="AM36" s="633" t="str">
        <f t="shared" si="0"/>
        <v/>
      </c>
      <c r="AN36" s="633"/>
      <c r="AO36" s="634"/>
      <c r="AP36" s="634"/>
      <c r="AQ36" s="634"/>
      <c r="AR36" s="634"/>
      <c r="AS36" s="634"/>
      <c r="AT36" s="634"/>
      <c r="AU36" s="634"/>
      <c r="AV36" s="634"/>
      <c r="AW36" s="634"/>
      <c r="AX36" s="634"/>
      <c r="AY36" s="634"/>
      <c r="AZ36" s="634"/>
      <c r="BA36" s="634"/>
      <c r="BB36" s="634"/>
      <c r="BC36" s="634"/>
      <c r="BD36" s="169"/>
      <c r="BE36" s="633" t="str">
        <f t="shared" si="1"/>
        <v/>
      </c>
      <c r="BF36" s="633"/>
      <c r="BG36" s="634"/>
      <c r="BH36" s="634"/>
      <c r="BI36" s="634"/>
      <c r="BJ36" s="634"/>
      <c r="BK36" s="634"/>
      <c r="BL36" s="634"/>
      <c r="BM36" s="634"/>
      <c r="BN36" s="634"/>
      <c r="BO36" s="634"/>
      <c r="BP36" s="634"/>
      <c r="BQ36" s="634"/>
      <c r="BR36" s="634"/>
      <c r="BS36" s="634"/>
      <c r="BT36" s="634"/>
      <c r="BU36" s="634"/>
      <c r="BV36" s="169"/>
      <c r="BW36" s="633">
        <f t="shared" si="2"/>
        <v>9</v>
      </c>
      <c r="BX36" s="633"/>
      <c r="BY36" s="634" t="str">
        <f>IF('各会計、関係団体の財政状況及び健全化判断比率'!B70="","",'各会計、関係団体の財政状況及び健全化判断比率'!B70)</f>
        <v>埼玉県市町村総合事務組合</v>
      </c>
      <c r="BZ36" s="634"/>
      <c r="CA36" s="634"/>
      <c r="CB36" s="634"/>
      <c r="CC36" s="634"/>
      <c r="CD36" s="634"/>
      <c r="CE36" s="634"/>
      <c r="CF36" s="634"/>
      <c r="CG36" s="634"/>
      <c r="CH36" s="634"/>
      <c r="CI36" s="634"/>
      <c r="CJ36" s="634"/>
      <c r="CK36" s="634"/>
      <c r="CL36" s="634"/>
      <c r="CM36" s="634"/>
      <c r="CN36" s="169"/>
      <c r="CO36" s="633" t="str">
        <f t="shared" si="3"/>
        <v/>
      </c>
      <c r="CP36" s="633"/>
      <c r="CQ36" s="634" t="str">
        <f>IF('各会計、関係団体の財政状況及び健全化判断比率'!BS9="","",'各会計、関係団体の財政状況及び健全化判断比率'!BS9)</f>
        <v/>
      </c>
      <c r="CR36" s="634"/>
      <c r="CS36" s="634"/>
      <c r="CT36" s="634"/>
      <c r="CU36" s="634"/>
      <c r="CV36" s="634"/>
      <c r="CW36" s="634"/>
      <c r="CX36" s="634"/>
      <c r="CY36" s="634"/>
      <c r="CZ36" s="634"/>
      <c r="DA36" s="634"/>
      <c r="DB36" s="634"/>
      <c r="DC36" s="634"/>
      <c r="DD36" s="634"/>
      <c r="DE36" s="634"/>
      <c r="DG36" s="635" t="str">
        <f>IF('各会計、関係団体の財政状況及び健全化判断比率'!BR9="","",'各会計、関係団体の財政状況及び健全化判断比率'!BR9)</f>
        <v/>
      </c>
      <c r="DH36" s="635"/>
      <c r="DI36" s="196"/>
    </row>
    <row r="37" spans="1:113" ht="32.25" customHeight="1" x14ac:dyDescent="0.15">
      <c r="A37" s="169"/>
      <c r="B37" s="193"/>
      <c r="C37" s="633" t="str">
        <f>IF(E37="","",C36+1)</f>
        <v/>
      </c>
      <c r="D37" s="633"/>
      <c r="E37" s="634" t="str">
        <f>IF('各会計、関係団体の財政状況及び健全化判断比率'!B10="","",'各会計、関係団体の財政状況及び健全化判断比率'!B10)</f>
        <v/>
      </c>
      <c r="F37" s="634"/>
      <c r="G37" s="634"/>
      <c r="H37" s="634"/>
      <c r="I37" s="634"/>
      <c r="J37" s="634"/>
      <c r="K37" s="634"/>
      <c r="L37" s="634"/>
      <c r="M37" s="634"/>
      <c r="N37" s="634"/>
      <c r="O37" s="634"/>
      <c r="P37" s="634"/>
      <c r="Q37" s="634"/>
      <c r="R37" s="634"/>
      <c r="S37" s="634"/>
      <c r="T37" s="169"/>
      <c r="U37" s="633" t="str">
        <f t="shared" si="4"/>
        <v/>
      </c>
      <c r="V37" s="633"/>
      <c r="W37" s="634"/>
      <c r="X37" s="634"/>
      <c r="Y37" s="634"/>
      <c r="Z37" s="634"/>
      <c r="AA37" s="634"/>
      <c r="AB37" s="634"/>
      <c r="AC37" s="634"/>
      <c r="AD37" s="634"/>
      <c r="AE37" s="634"/>
      <c r="AF37" s="634"/>
      <c r="AG37" s="634"/>
      <c r="AH37" s="634"/>
      <c r="AI37" s="634"/>
      <c r="AJ37" s="634"/>
      <c r="AK37" s="634"/>
      <c r="AL37" s="169"/>
      <c r="AM37" s="633" t="str">
        <f t="shared" si="0"/>
        <v/>
      </c>
      <c r="AN37" s="633"/>
      <c r="AO37" s="634"/>
      <c r="AP37" s="634"/>
      <c r="AQ37" s="634"/>
      <c r="AR37" s="634"/>
      <c r="AS37" s="634"/>
      <c r="AT37" s="634"/>
      <c r="AU37" s="634"/>
      <c r="AV37" s="634"/>
      <c r="AW37" s="634"/>
      <c r="AX37" s="634"/>
      <c r="AY37" s="634"/>
      <c r="AZ37" s="634"/>
      <c r="BA37" s="634"/>
      <c r="BB37" s="634"/>
      <c r="BC37" s="634"/>
      <c r="BD37" s="169"/>
      <c r="BE37" s="633" t="str">
        <f t="shared" si="1"/>
        <v/>
      </c>
      <c r="BF37" s="633"/>
      <c r="BG37" s="634"/>
      <c r="BH37" s="634"/>
      <c r="BI37" s="634"/>
      <c r="BJ37" s="634"/>
      <c r="BK37" s="634"/>
      <c r="BL37" s="634"/>
      <c r="BM37" s="634"/>
      <c r="BN37" s="634"/>
      <c r="BO37" s="634"/>
      <c r="BP37" s="634"/>
      <c r="BQ37" s="634"/>
      <c r="BR37" s="634"/>
      <c r="BS37" s="634"/>
      <c r="BT37" s="634"/>
      <c r="BU37" s="634"/>
      <c r="BV37" s="169"/>
      <c r="BW37" s="633">
        <f t="shared" si="2"/>
        <v>10</v>
      </c>
      <c r="BX37" s="633"/>
      <c r="BY37" s="634" t="str">
        <f>IF('各会計、関係団体の財政状況及び健全化判断比率'!B71="","",'各会計、関係団体の財政状況及び健全化判断比率'!B71)</f>
        <v>埼玉県市町村総合事務組合</v>
      </c>
      <c r="BZ37" s="634"/>
      <c r="CA37" s="634"/>
      <c r="CB37" s="634"/>
      <c r="CC37" s="634"/>
      <c r="CD37" s="634"/>
      <c r="CE37" s="634"/>
      <c r="CF37" s="634"/>
      <c r="CG37" s="634"/>
      <c r="CH37" s="634"/>
      <c r="CI37" s="634"/>
      <c r="CJ37" s="634"/>
      <c r="CK37" s="634"/>
      <c r="CL37" s="634"/>
      <c r="CM37" s="634"/>
      <c r="CN37" s="169"/>
      <c r="CO37" s="633" t="str">
        <f t="shared" si="3"/>
        <v/>
      </c>
      <c r="CP37" s="633"/>
      <c r="CQ37" s="634" t="str">
        <f>IF('各会計、関係団体の財政状況及び健全化判断比率'!BS10="","",'各会計、関係団体の財政状況及び健全化判断比率'!BS10)</f>
        <v/>
      </c>
      <c r="CR37" s="634"/>
      <c r="CS37" s="634"/>
      <c r="CT37" s="634"/>
      <c r="CU37" s="634"/>
      <c r="CV37" s="634"/>
      <c r="CW37" s="634"/>
      <c r="CX37" s="634"/>
      <c r="CY37" s="634"/>
      <c r="CZ37" s="634"/>
      <c r="DA37" s="634"/>
      <c r="DB37" s="634"/>
      <c r="DC37" s="634"/>
      <c r="DD37" s="634"/>
      <c r="DE37" s="634"/>
      <c r="DG37" s="635" t="str">
        <f>IF('各会計、関係団体の財政状況及び健全化判断比率'!BR10="","",'各会計、関係団体の財政状況及び健全化判断比率'!BR10)</f>
        <v/>
      </c>
      <c r="DH37" s="635"/>
      <c r="DI37" s="196"/>
    </row>
    <row r="38" spans="1:113" ht="32.25" customHeight="1" x14ac:dyDescent="0.15">
      <c r="A38" s="169"/>
      <c r="B38" s="193"/>
      <c r="C38" s="633" t="str">
        <f t="shared" ref="C38:C43" si="5">IF(E38="","",C37+1)</f>
        <v/>
      </c>
      <c r="D38" s="633"/>
      <c r="E38" s="634" t="str">
        <f>IF('各会計、関係団体の財政状況及び健全化判断比率'!B11="","",'各会計、関係団体の財政状況及び健全化判断比率'!B11)</f>
        <v/>
      </c>
      <c r="F38" s="634"/>
      <c r="G38" s="634"/>
      <c r="H38" s="634"/>
      <c r="I38" s="634"/>
      <c r="J38" s="634"/>
      <c r="K38" s="634"/>
      <c r="L38" s="634"/>
      <c r="M38" s="634"/>
      <c r="N38" s="634"/>
      <c r="O38" s="634"/>
      <c r="P38" s="634"/>
      <c r="Q38" s="634"/>
      <c r="R38" s="634"/>
      <c r="S38" s="634"/>
      <c r="T38" s="169"/>
      <c r="U38" s="633" t="str">
        <f t="shared" si="4"/>
        <v/>
      </c>
      <c r="V38" s="633"/>
      <c r="W38" s="634"/>
      <c r="X38" s="634"/>
      <c r="Y38" s="634"/>
      <c r="Z38" s="634"/>
      <c r="AA38" s="634"/>
      <c r="AB38" s="634"/>
      <c r="AC38" s="634"/>
      <c r="AD38" s="634"/>
      <c r="AE38" s="634"/>
      <c r="AF38" s="634"/>
      <c r="AG38" s="634"/>
      <c r="AH38" s="634"/>
      <c r="AI38" s="634"/>
      <c r="AJ38" s="634"/>
      <c r="AK38" s="634"/>
      <c r="AL38" s="169"/>
      <c r="AM38" s="633" t="str">
        <f t="shared" si="0"/>
        <v/>
      </c>
      <c r="AN38" s="633"/>
      <c r="AO38" s="634"/>
      <c r="AP38" s="634"/>
      <c r="AQ38" s="634"/>
      <c r="AR38" s="634"/>
      <c r="AS38" s="634"/>
      <c r="AT38" s="634"/>
      <c r="AU38" s="634"/>
      <c r="AV38" s="634"/>
      <c r="AW38" s="634"/>
      <c r="AX38" s="634"/>
      <c r="AY38" s="634"/>
      <c r="AZ38" s="634"/>
      <c r="BA38" s="634"/>
      <c r="BB38" s="634"/>
      <c r="BC38" s="634"/>
      <c r="BD38" s="169"/>
      <c r="BE38" s="633" t="str">
        <f t="shared" si="1"/>
        <v/>
      </c>
      <c r="BF38" s="633"/>
      <c r="BG38" s="634"/>
      <c r="BH38" s="634"/>
      <c r="BI38" s="634"/>
      <c r="BJ38" s="634"/>
      <c r="BK38" s="634"/>
      <c r="BL38" s="634"/>
      <c r="BM38" s="634"/>
      <c r="BN38" s="634"/>
      <c r="BO38" s="634"/>
      <c r="BP38" s="634"/>
      <c r="BQ38" s="634"/>
      <c r="BR38" s="634"/>
      <c r="BS38" s="634"/>
      <c r="BT38" s="634"/>
      <c r="BU38" s="634"/>
      <c r="BV38" s="169"/>
      <c r="BW38" s="633">
        <f t="shared" si="2"/>
        <v>11</v>
      </c>
      <c r="BX38" s="633"/>
      <c r="BY38" s="634" t="str">
        <f>IF('各会計、関係団体の財政状況及び健全化判断比率'!B72="","",'各会計、関係団体の財政状況及び健全化判断比率'!B72)</f>
        <v>彩の国さいたま人づくり広域連合</v>
      </c>
      <c r="BZ38" s="634"/>
      <c r="CA38" s="634"/>
      <c r="CB38" s="634"/>
      <c r="CC38" s="634"/>
      <c r="CD38" s="634"/>
      <c r="CE38" s="634"/>
      <c r="CF38" s="634"/>
      <c r="CG38" s="634"/>
      <c r="CH38" s="634"/>
      <c r="CI38" s="634"/>
      <c r="CJ38" s="634"/>
      <c r="CK38" s="634"/>
      <c r="CL38" s="634"/>
      <c r="CM38" s="634"/>
      <c r="CN38" s="169"/>
      <c r="CO38" s="633" t="str">
        <f t="shared" si="3"/>
        <v/>
      </c>
      <c r="CP38" s="633"/>
      <c r="CQ38" s="634" t="str">
        <f>IF('各会計、関係団体の財政状況及び健全化判断比率'!BS11="","",'各会計、関係団体の財政状況及び健全化判断比率'!BS11)</f>
        <v/>
      </c>
      <c r="CR38" s="634"/>
      <c r="CS38" s="634"/>
      <c r="CT38" s="634"/>
      <c r="CU38" s="634"/>
      <c r="CV38" s="634"/>
      <c r="CW38" s="634"/>
      <c r="CX38" s="634"/>
      <c r="CY38" s="634"/>
      <c r="CZ38" s="634"/>
      <c r="DA38" s="634"/>
      <c r="DB38" s="634"/>
      <c r="DC38" s="634"/>
      <c r="DD38" s="634"/>
      <c r="DE38" s="634"/>
      <c r="DG38" s="635" t="str">
        <f>IF('各会計、関係団体の財政状況及び健全化判断比率'!BR11="","",'各会計、関係団体の財政状況及び健全化判断比率'!BR11)</f>
        <v/>
      </c>
      <c r="DH38" s="635"/>
      <c r="DI38" s="196"/>
    </row>
    <row r="39" spans="1:113" ht="32.25" customHeight="1" x14ac:dyDescent="0.15">
      <c r="A39" s="169"/>
      <c r="B39" s="193"/>
      <c r="C39" s="633" t="str">
        <f t="shared" si="5"/>
        <v/>
      </c>
      <c r="D39" s="633"/>
      <c r="E39" s="634" t="str">
        <f>IF('各会計、関係団体の財政状況及び健全化判断比率'!B12="","",'各会計、関係団体の財政状況及び健全化判断比率'!B12)</f>
        <v/>
      </c>
      <c r="F39" s="634"/>
      <c r="G39" s="634"/>
      <c r="H39" s="634"/>
      <c r="I39" s="634"/>
      <c r="J39" s="634"/>
      <c r="K39" s="634"/>
      <c r="L39" s="634"/>
      <c r="M39" s="634"/>
      <c r="N39" s="634"/>
      <c r="O39" s="634"/>
      <c r="P39" s="634"/>
      <c r="Q39" s="634"/>
      <c r="R39" s="634"/>
      <c r="S39" s="634"/>
      <c r="T39" s="169"/>
      <c r="U39" s="633" t="str">
        <f t="shared" si="4"/>
        <v/>
      </c>
      <c r="V39" s="633"/>
      <c r="W39" s="634"/>
      <c r="X39" s="634"/>
      <c r="Y39" s="634"/>
      <c r="Z39" s="634"/>
      <c r="AA39" s="634"/>
      <c r="AB39" s="634"/>
      <c r="AC39" s="634"/>
      <c r="AD39" s="634"/>
      <c r="AE39" s="634"/>
      <c r="AF39" s="634"/>
      <c r="AG39" s="634"/>
      <c r="AH39" s="634"/>
      <c r="AI39" s="634"/>
      <c r="AJ39" s="634"/>
      <c r="AK39" s="634"/>
      <c r="AL39" s="169"/>
      <c r="AM39" s="633" t="str">
        <f t="shared" si="0"/>
        <v/>
      </c>
      <c r="AN39" s="633"/>
      <c r="AO39" s="634"/>
      <c r="AP39" s="634"/>
      <c r="AQ39" s="634"/>
      <c r="AR39" s="634"/>
      <c r="AS39" s="634"/>
      <c r="AT39" s="634"/>
      <c r="AU39" s="634"/>
      <c r="AV39" s="634"/>
      <c r="AW39" s="634"/>
      <c r="AX39" s="634"/>
      <c r="AY39" s="634"/>
      <c r="AZ39" s="634"/>
      <c r="BA39" s="634"/>
      <c r="BB39" s="634"/>
      <c r="BC39" s="634"/>
      <c r="BD39" s="169"/>
      <c r="BE39" s="633" t="str">
        <f t="shared" si="1"/>
        <v/>
      </c>
      <c r="BF39" s="633"/>
      <c r="BG39" s="634"/>
      <c r="BH39" s="634"/>
      <c r="BI39" s="634"/>
      <c r="BJ39" s="634"/>
      <c r="BK39" s="634"/>
      <c r="BL39" s="634"/>
      <c r="BM39" s="634"/>
      <c r="BN39" s="634"/>
      <c r="BO39" s="634"/>
      <c r="BP39" s="634"/>
      <c r="BQ39" s="634"/>
      <c r="BR39" s="634"/>
      <c r="BS39" s="634"/>
      <c r="BT39" s="634"/>
      <c r="BU39" s="634"/>
      <c r="BV39" s="169"/>
      <c r="BW39" s="633">
        <f t="shared" si="2"/>
        <v>12</v>
      </c>
      <c r="BX39" s="633"/>
      <c r="BY39" s="634" t="str">
        <f>IF('各会計、関係団体の財政状況及び健全化判断比率'!B73="","",'各会計、関係団体の財政状況及び健全化判断比率'!B73)</f>
        <v>埼玉県都市ボートレース企業団</v>
      </c>
      <c r="BZ39" s="634"/>
      <c r="CA39" s="634"/>
      <c r="CB39" s="634"/>
      <c r="CC39" s="634"/>
      <c r="CD39" s="634"/>
      <c r="CE39" s="634"/>
      <c r="CF39" s="634"/>
      <c r="CG39" s="634"/>
      <c r="CH39" s="634"/>
      <c r="CI39" s="634"/>
      <c r="CJ39" s="634"/>
      <c r="CK39" s="634"/>
      <c r="CL39" s="634"/>
      <c r="CM39" s="634"/>
      <c r="CN39" s="169"/>
      <c r="CO39" s="633" t="str">
        <f t="shared" si="3"/>
        <v/>
      </c>
      <c r="CP39" s="633"/>
      <c r="CQ39" s="634" t="str">
        <f>IF('各会計、関係団体の財政状況及び健全化判断比率'!BS12="","",'各会計、関係団体の財政状況及び健全化判断比率'!BS12)</f>
        <v/>
      </c>
      <c r="CR39" s="634"/>
      <c r="CS39" s="634"/>
      <c r="CT39" s="634"/>
      <c r="CU39" s="634"/>
      <c r="CV39" s="634"/>
      <c r="CW39" s="634"/>
      <c r="CX39" s="634"/>
      <c r="CY39" s="634"/>
      <c r="CZ39" s="634"/>
      <c r="DA39" s="634"/>
      <c r="DB39" s="634"/>
      <c r="DC39" s="634"/>
      <c r="DD39" s="634"/>
      <c r="DE39" s="634"/>
      <c r="DG39" s="635" t="str">
        <f>IF('各会計、関係団体の財政状況及び健全化判断比率'!BR12="","",'各会計、関係団体の財政状況及び健全化判断比率'!BR12)</f>
        <v/>
      </c>
      <c r="DH39" s="635"/>
      <c r="DI39" s="196"/>
    </row>
    <row r="40" spans="1:113" ht="32.25" customHeight="1" x14ac:dyDescent="0.15">
      <c r="A40" s="169"/>
      <c r="B40" s="193"/>
      <c r="C40" s="633" t="str">
        <f t="shared" si="5"/>
        <v/>
      </c>
      <c r="D40" s="633"/>
      <c r="E40" s="634" t="str">
        <f>IF('各会計、関係団体の財政状況及び健全化判断比率'!B13="","",'各会計、関係団体の財政状況及び健全化判断比率'!B13)</f>
        <v/>
      </c>
      <c r="F40" s="634"/>
      <c r="G40" s="634"/>
      <c r="H40" s="634"/>
      <c r="I40" s="634"/>
      <c r="J40" s="634"/>
      <c r="K40" s="634"/>
      <c r="L40" s="634"/>
      <c r="M40" s="634"/>
      <c r="N40" s="634"/>
      <c r="O40" s="634"/>
      <c r="P40" s="634"/>
      <c r="Q40" s="634"/>
      <c r="R40" s="634"/>
      <c r="S40" s="634"/>
      <c r="T40" s="169"/>
      <c r="U40" s="633" t="str">
        <f t="shared" si="4"/>
        <v/>
      </c>
      <c r="V40" s="633"/>
      <c r="W40" s="634"/>
      <c r="X40" s="634"/>
      <c r="Y40" s="634"/>
      <c r="Z40" s="634"/>
      <c r="AA40" s="634"/>
      <c r="AB40" s="634"/>
      <c r="AC40" s="634"/>
      <c r="AD40" s="634"/>
      <c r="AE40" s="634"/>
      <c r="AF40" s="634"/>
      <c r="AG40" s="634"/>
      <c r="AH40" s="634"/>
      <c r="AI40" s="634"/>
      <c r="AJ40" s="634"/>
      <c r="AK40" s="634"/>
      <c r="AL40" s="169"/>
      <c r="AM40" s="633" t="str">
        <f t="shared" si="0"/>
        <v/>
      </c>
      <c r="AN40" s="633"/>
      <c r="AO40" s="634"/>
      <c r="AP40" s="634"/>
      <c r="AQ40" s="634"/>
      <c r="AR40" s="634"/>
      <c r="AS40" s="634"/>
      <c r="AT40" s="634"/>
      <c r="AU40" s="634"/>
      <c r="AV40" s="634"/>
      <c r="AW40" s="634"/>
      <c r="AX40" s="634"/>
      <c r="AY40" s="634"/>
      <c r="AZ40" s="634"/>
      <c r="BA40" s="634"/>
      <c r="BB40" s="634"/>
      <c r="BC40" s="634"/>
      <c r="BD40" s="169"/>
      <c r="BE40" s="633" t="str">
        <f t="shared" si="1"/>
        <v/>
      </c>
      <c r="BF40" s="633"/>
      <c r="BG40" s="634"/>
      <c r="BH40" s="634"/>
      <c r="BI40" s="634"/>
      <c r="BJ40" s="634"/>
      <c r="BK40" s="634"/>
      <c r="BL40" s="634"/>
      <c r="BM40" s="634"/>
      <c r="BN40" s="634"/>
      <c r="BO40" s="634"/>
      <c r="BP40" s="634"/>
      <c r="BQ40" s="634"/>
      <c r="BR40" s="634"/>
      <c r="BS40" s="634"/>
      <c r="BT40" s="634"/>
      <c r="BU40" s="634"/>
      <c r="BV40" s="169"/>
      <c r="BW40" s="633">
        <f t="shared" si="2"/>
        <v>13</v>
      </c>
      <c r="BX40" s="633"/>
      <c r="BY40" s="634" t="str">
        <f>IF('各会計、関係団体の財政状況及び健全化判断比率'!B74="","",'各会計、関係団体の財政状況及び健全化判断比率'!B74)</f>
        <v>広域飯能斎場組合</v>
      </c>
      <c r="BZ40" s="634"/>
      <c r="CA40" s="634"/>
      <c r="CB40" s="634"/>
      <c r="CC40" s="634"/>
      <c r="CD40" s="634"/>
      <c r="CE40" s="634"/>
      <c r="CF40" s="634"/>
      <c r="CG40" s="634"/>
      <c r="CH40" s="634"/>
      <c r="CI40" s="634"/>
      <c r="CJ40" s="634"/>
      <c r="CK40" s="634"/>
      <c r="CL40" s="634"/>
      <c r="CM40" s="634"/>
      <c r="CN40" s="169"/>
      <c r="CO40" s="633" t="str">
        <f t="shared" si="3"/>
        <v/>
      </c>
      <c r="CP40" s="633"/>
      <c r="CQ40" s="634" t="str">
        <f>IF('各会計、関係団体の財政状況及び健全化判断比率'!BS13="","",'各会計、関係団体の財政状況及び健全化判断比率'!BS13)</f>
        <v/>
      </c>
      <c r="CR40" s="634"/>
      <c r="CS40" s="634"/>
      <c r="CT40" s="634"/>
      <c r="CU40" s="634"/>
      <c r="CV40" s="634"/>
      <c r="CW40" s="634"/>
      <c r="CX40" s="634"/>
      <c r="CY40" s="634"/>
      <c r="CZ40" s="634"/>
      <c r="DA40" s="634"/>
      <c r="DB40" s="634"/>
      <c r="DC40" s="634"/>
      <c r="DD40" s="634"/>
      <c r="DE40" s="634"/>
      <c r="DG40" s="635" t="str">
        <f>IF('各会計、関係団体の財政状況及び健全化判断比率'!BR13="","",'各会計、関係団体の財政状況及び健全化判断比率'!BR13)</f>
        <v/>
      </c>
      <c r="DH40" s="635"/>
      <c r="DI40" s="196"/>
    </row>
    <row r="41" spans="1:113" ht="32.25" customHeight="1" x14ac:dyDescent="0.15">
      <c r="A41" s="169"/>
      <c r="B41" s="193"/>
      <c r="C41" s="633" t="str">
        <f t="shared" si="5"/>
        <v/>
      </c>
      <c r="D41" s="633"/>
      <c r="E41" s="634" t="str">
        <f>IF('各会計、関係団体の財政状況及び健全化判断比率'!B14="","",'各会計、関係団体の財政状況及び健全化判断比率'!B14)</f>
        <v/>
      </c>
      <c r="F41" s="634"/>
      <c r="G41" s="634"/>
      <c r="H41" s="634"/>
      <c r="I41" s="634"/>
      <c r="J41" s="634"/>
      <c r="K41" s="634"/>
      <c r="L41" s="634"/>
      <c r="M41" s="634"/>
      <c r="N41" s="634"/>
      <c r="O41" s="634"/>
      <c r="P41" s="634"/>
      <c r="Q41" s="634"/>
      <c r="R41" s="634"/>
      <c r="S41" s="634"/>
      <c r="T41" s="169"/>
      <c r="U41" s="633" t="str">
        <f t="shared" si="4"/>
        <v/>
      </c>
      <c r="V41" s="633"/>
      <c r="W41" s="634"/>
      <c r="X41" s="634"/>
      <c r="Y41" s="634"/>
      <c r="Z41" s="634"/>
      <c r="AA41" s="634"/>
      <c r="AB41" s="634"/>
      <c r="AC41" s="634"/>
      <c r="AD41" s="634"/>
      <c r="AE41" s="634"/>
      <c r="AF41" s="634"/>
      <c r="AG41" s="634"/>
      <c r="AH41" s="634"/>
      <c r="AI41" s="634"/>
      <c r="AJ41" s="634"/>
      <c r="AK41" s="634"/>
      <c r="AL41" s="169"/>
      <c r="AM41" s="633" t="str">
        <f t="shared" si="0"/>
        <v/>
      </c>
      <c r="AN41" s="633"/>
      <c r="AO41" s="634"/>
      <c r="AP41" s="634"/>
      <c r="AQ41" s="634"/>
      <c r="AR41" s="634"/>
      <c r="AS41" s="634"/>
      <c r="AT41" s="634"/>
      <c r="AU41" s="634"/>
      <c r="AV41" s="634"/>
      <c r="AW41" s="634"/>
      <c r="AX41" s="634"/>
      <c r="AY41" s="634"/>
      <c r="AZ41" s="634"/>
      <c r="BA41" s="634"/>
      <c r="BB41" s="634"/>
      <c r="BC41" s="634"/>
      <c r="BD41" s="169"/>
      <c r="BE41" s="633" t="str">
        <f t="shared" si="1"/>
        <v/>
      </c>
      <c r="BF41" s="633"/>
      <c r="BG41" s="634"/>
      <c r="BH41" s="634"/>
      <c r="BI41" s="634"/>
      <c r="BJ41" s="634"/>
      <c r="BK41" s="634"/>
      <c r="BL41" s="634"/>
      <c r="BM41" s="634"/>
      <c r="BN41" s="634"/>
      <c r="BO41" s="634"/>
      <c r="BP41" s="634"/>
      <c r="BQ41" s="634"/>
      <c r="BR41" s="634"/>
      <c r="BS41" s="634"/>
      <c r="BT41" s="634"/>
      <c r="BU41" s="634"/>
      <c r="BV41" s="169"/>
      <c r="BW41" s="633">
        <f t="shared" si="2"/>
        <v>14</v>
      </c>
      <c r="BX41" s="633"/>
      <c r="BY41" s="634" t="str">
        <f>IF('各会計、関係団体の財政状況及び健全化判断比率'!B75="","",'各会計、関係団体の財政状況及び健全化判断比率'!B75)</f>
        <v>埼玉西部消防組合</v>
      </c>
      <c r="BZ41" s="634"/>
      <c r="CA41" s="634"/>
      <c r="CB41" s="634"/>
      <c r="CC41" s="634"/>
      <c r="CD41" s="634"/>
      <c r="CE41" s="634"/>
      <c r="CF41" s="634"/>
      <c r="CG41" s="634"/>
      <c r="CH41" s="634"/>
      <c r="CI41" s="634"/>
      <c r="CJ41" s="634"/>
      <c r="CK41" s="634"/>
      <c r="CL41" s="634"/>
      <c r="CM41" s="634"/>
      <c r="CN41" s="169"/>
      <c r="CO41" s="633" t="str">
        <f t="shared" si="3"/>
        <v/>
      </c>
      <c r="CP41" s="633"/>
      <c r="CQ41" s="634" t="str">
        <f>IF('各会計、関係団体の財政状況及び健全化判断比率'!BS14="","",'各会計、関係団体の財政状況及び健全化判断比率'!BS14)</f>
        <v/>
      </c>
      <c r="CR41" s="634"/>
      <c r="CS41" s="634"/>
      <c r="CT41" s="634"/>
      <c r="CU41" s="634"/>
      <c r="CV41" s="634"/>
      <c r="CW41" s="634"/>
      <c r="CX41" s="634"/>
      <c r="CY41" s="634"/>
      <c r="CZ41" s="634"/>
      <c r="DA41" s="634"/>
      <c r="DB41" s="634"/>
      <c r="DC41" s="634"/>
      <c r="DD41" s="634"/>
      <c r="DE41" s="634"/>
      <c r="DG41" s="635" t="str">
        <f>IF('各会計、関係団体の財政状況及び健全化判断比率'!BR14="","",'各会計、関係団体の財政状況及び健全化判断比率'!BR14)</f>
        <v/>
      </c>
      <c r="DH41" s="635"/>
      <c r="DI41" s="196"/>
    </row>
    <row r="42" spans="1:113" ht="32.25" customHeight="1" x14ac:dyDescent="0.15">
      <c r="B42" s="193"/>
      <c r="C42" s="633" t="str">
        <f t="shared" si="5"/>
        <v/>
      </c>
      <c r="D42" s="633"/>
      <c r="E42" s="634" t="str">
        <f>IF('各会計、関係団体の財政状況及び健全化判断比率'!B15="","",'各会計、関係団体の財政状況及び健全化判断比率'!B15)</f>
        <v/>
      </c>
      <c r="F42" s="634"/>
      <c r="G42" s="634"/>
      <c r="H42" s="634"/>
      <c r="I42" s="634"/>
      <c r="J42" s="634"/>
      <c r="K42" s="634"/>
      <c r="L42" s="634"/>
      <c r="M42" s="634"/>
      <c r="N42" s="634"/>
      <c r="O42" s="634"/>
      <c r="P42" s="634"/>
      <c r="Q42" s="634"/>
      <c r="R42" s="634"/>
      <c r="S42" s="634"/>
      <c r="T42" s="169"/>
      <c r="U42" s="633" t="str">
        <f t="shared" si="4"/>
        <v/>
      </c>
      <c r="V42" s="633"/>
      <c r="W42" s="634"/>
      <c r="X42" s="634"/>
      <c r="Y42" s="634"/>
      <c r="Z42" s="634"/>
      <c r="AA42" s="634"/>
      <c r="AB42" s="634"/>
      <c r="AC42" s="634"/>
      <c r="AD42" s="634"/>
      <c r="AE42" s="634"/>
      <c r="AF42" s="634"/>
      <c r="AG42" s="634"/>
      <c r="AH42" s="634"/>
      <c r="AI42" s="634"/>
      <c r="AJ42" s="634"/>
      <c r="AK42" s="634"/>
      <c r="AL42" s="169"/>
      <c r="AM42" s="633" t="str">
        <f t="shared" si="0"/>
        <v/>
      </c>
      <c r="AN42" s="633"/>
      <c r="AO42" s="634"/>
      <c r="AP42" s="634"/>
      <c r="AQ42" s="634"/>
      <c r="AR42" s="634"/>
      <c r="AS42" s="634"/>
      <c r="AT42" s="634"/>
      <c r="AU42" s="634"/>
      <c r="AV42" s="634"/>
      <c r="AW42" s="634"/>
      <c r="AX42" s="634"/>
      <c r="AY42" s="634"/>
      <c r="AZ42" s="634"/>
      <c r="BA42" s="634"/>
      <c r="BB42" s="634"/>
      <c r="BC42" s="634"/>
      <c r="BD42" s="169"/>
      <c r="BE42" s="633" t="str">
        <f t="shared" si="1"/>
        <v/>
      </c>
      <c r="BF42" s="633"/>
      <c r="BG42" s="634"/>
      <c r="BH42" s="634"/>
      <c r="BI42" s="634"/>
      <c r="BJ42" s="634"/>
      <c r="BK42" s="634"/>
      <c r="BL42" s="634"/>
      <c r="BM42" s="634"/>
      <c r="BN42" s="634"/>
      <c r="BO42" s="634"/>
      <c r="BP42" s="634"/>
      <c r="BQ42" s="634"/>
      <c r="BR42" s="634"/>
      <c r="BS42" s="634"/>
      <c r="BT42" s="634"/>
      <c r="BU42" s="634"/>
      <c r="BV42" s="169"/>
      <c r="BW42" s="633" t="str">
        <f t="shared" si="2"/>
        <v/>
      </c>
      <c r="BX42" s="633"/>
      <c r="BY42" s="634" t="str">
        <f>IF('各会計、関係団体の財政状況及び健全化判断比率'!B76="","",'各会計、関係団体の財政状況及び健全化判断比率'!B76)</f>
        <v/>
      </c>
      <c r="BZ42" s="634"/>
      <c r="CA42" s="634"/>
      <c r="CB42" s="634"/>
      <c r="CC42" s="634"/>
      <c r="CD42" s="634"/>
      <c r="CE42" s="634"/>
      <c r="CF42" s="634"/>
      <c r="CG42" s="634"/>
      <c r="CH42" s="634"/>
      <c r="CI42" s="634"/>
      <c r="CJ42" s="634"/>
      <c r="CK42" s="634"/>
      <c r="CL42" s="634"/>
      <c r="CM42" s="634"/>
      <c r="CN42" s="169"/>
      <c r="CO42" s="633" t="str">
        <f t="shared" si="3"/>
        <v/>
      </c>
      <c r="CP42" s="633"/>
      <c r="CQ42" s="634" t="str">
        <f>IF('各会計、関係団体の財政状況及び健全化判断比率'!BS15="","",'各会計、関係団体の財政状況及び健全化判断比率'!BS15)</f>
        <v/>
      </c>
      <c r="CR42" s="634"/>
      <c r="CS42" s="634"/>
      <c r="CT42" s="634"/>
      <c r="CU42" s="634"/>
      <c r="CV42" s="634"/>
      <c r="CW42" s="634"/>
      <c r="CX42" s="634"/>
      <c r="CY42" s="634"/>
      <c r="CZ42" s="634"/>
      <c r="DA42" s="634"/>
      <c r="DB42" s="634"/>
      <c r="DC42" s="634"/>
      <c r="DD42" s="634"/>
      <c r="DE42" s="634"/>
      <c r="DG42" s="635" t="str">
        <f>IF('各会計、関係団体の財政状況及び健全化判断比率'!BR15="","",'各会計、関係団体の財政状況及び健全化判断比率'!BR15)</f>
        <v/>
      </c>
      <c r="DH42" s="635"/>
      <c r="DI42" s="196"/>
    </row>
    <row r="43" spans="1:113" ht="32.25" customHeight="1" x14ac:dyDescent="0.15">
      <c r="B43" s="193"/>
      <c r="C43" s="633" t="str">
        <f t="shared" si="5"/>
        <v/>
      </c>
      <c r="D43" s="633"/>
      <c r="E43" s="634" t="str">
        <f>IF('各会計、関係団体の財政状況及び健全化判断比率'!B16="","",'各会計、関係団体の財政状況及び健全化判断比率'!B16)</f>
        <v/>
      </c>
      <c r="F43" s="634"/>
      <c r="G43" s="634"/>
      <c r="H43" s="634"/>
      <c r="I43" s="634"/>
      <c r="J43" s="634"/>
      <c r="K43" s="634"/>
      <c r="L43" s="634"/>
      <c r="M43" s="634"/>
      <c r="N43" s="634"/>
      <c r="O43" s="634"/>
      <c r="P43" s="634"/>
      <c r="Q43" s="634"/>
      <c r="R43" s="634"/>
      <c r="S43" s="634"/>
      <c r="T43" s="169"/>
      <c r="U43" s="633" t="str">
        <f t="shared" si="4"/>
        <v/>
      </c>
      <c r="V43" s="633"/>
      <c r="W43" s="634"/>
      <c r="X43" s="634"/>
      <c r="Y43" s="634"/>
      <c r="Z43" s="634"/>
      <c r="AA43" s="634"/>
      <c r="AB43" s="634"/>
      <c r="AC43" s="634"/>
      <c r="AD43" s="634"/>
      <c r="AE43" s="634"/>
      <c r="AF43" s="634"/>
      <c r="AG43" s="634"/>
      <c r="AH43" s="634"/>
      <c r="AI43" s="634"/>
      <c r="AJ43" s="634"/>
      <c r="AK43" s="634"/>
      <c r="AL43" s="169"/>
      <c r="AM43" s="633" t="str">
        <f t="shared" si="0"/>
        <v/>
      </c>
      <c r="AN43" s="633"/>
      <c r="AO43" s="634"/>
      <c r="AP43" s="634"/>
      <c r="AQ43" s="634"/>
      <c r="AR43" s="634"/>
      <c r="AS43" s="634"/>
      <c r="AT43" s="634"/>
      <c r="AU43" s="634"/>
      <c r="AV43" s="634"/>
      <c r="AW43" s="634"/>
      <c r="AX43" s="634"/>
      <c r="AY43" s="634"/>
      <c r="AZ43" s="634"/>
      <c r="BA43" s="634"/>
      <c r="BB43" s="634"/>
      <c r="BC43" s="634"/>
      <c r="BD43" s="169"/>
      <c r="BE43" s="633" t="str">
        <f t="shared" si="1"/>
        <v/>
      </c>
      <c r="BF43" s="633"/>
      <c r="BG43" s="634"/>
      <c r="BH43" s="634"/>
      <c r="BI43" s="634"/>
      <c r="BJ43" s="634"/>
      <c r="BK43" s="634"/>
      <c r="BL43" s="634"/>
      <c r="BM43" s="634"/>
      <c r="BN43" s="634"/>
      <c r="BO43" s="634"/>
      <c r="BP43" s="634"/>
      <c r="BQ43" s="634"/>
      <c r="BR43" s="634"/>
      <c r="BS43" s="634"/>
      <c r="BT43" s="634"/>
      <c r="BU43" s="634"/>
      <c r="BV43" s="169"/>
      <c r="BW43" s="633" t="str">
        <f t="shared" si="2"/>
        <v/>
      </c>
      <c r="BX43" s="633"/>
      <c r="BY43" s="634" t="str">
        <f>IF('各会計、関係団体の財政状況及び健全化判断比率'!B77="","",'各会計、関係団体の財政状況及び健全化判断比率'!B77)</f>
        <v/>
      </c>
      <c r="BZ43" s="634"/>
      <c r="CA43" s="634"/>
      <c r="CB43" s="634"/>
      <c r="CC43" s="634"/>
      <c r="CD43" s="634"/>
      <c r="CE43" s="634"/>
      <c r="CF43" s="634"/>
      <c r="CG43" s="634"/>
      <c r="CH43" s="634"/>
      <c r="CI43" s="634"/>
      <c r="CJ43" s="634"/>
      <c r="CK43" s="634"/>
      <c r="CL43" s="634"/>
      <c r="CM43" s="634"/>
      <c r="CN43" s="169"/>
      <c r="CO43" s="633" t="str">
        <f t="shared" si="3"/>
        <v/>
      </c>
      <c r="CP43" s="633"/>
      <c r="CQ43" s="634" t="str">
        <f>IF('各会計、関係団体の財政状況及び健全化判断比率'!BS16="","",'各会計、関係団体の財政状況及び健全化判断比率'!BS16)</f>
        <v/>
      </c>
      <c r="CR43" s="634"/>
      <c r="CS43" s="634"/>
      <c r="CT43" s="634"/>
      <c r="CU43" s="634"/>
      <c r="CV43" s="634"/>
      <c r="CW43" s="634"/>
      <c r="CX43" s="634"/>
      <c r="CY43" s="634"/>
      <c r="CZ43" s="634"/>
      <c r="DA43" s="634"/>
      <c r="DB43" s="634"/>
      <c r="DC43" s="634"/>
      <c r="DD43" s="634"/>
      <c r="DE43" s="634"/>
      <c r="DG43" s="635" t="str">
        <f>IF('各会計、関係団体の財政状況及び健全化判断比率'!BR16="","",'各会計、関係団体の財政状況及び健全化判断比率'!BR16)</f>
        <v/>
      </c>
      <c r="DH43" s="635"/>
      <c r="DI43" s="196"/>
    </row>
    <row r="44" spans="1:113" ht="13.5" customHeight="1" thickBot="1" x14ac:dyDescent="0.2">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x14ac:dyDescent="0.15"/>
    <row r="46" spans="1:113" x14ac:dyDescent="0.15">
      <c r="B46" s="168" t="s">
        <v>193</v>
      </c>
      <c r="E46" s="636" t="s">
        <v>194</v>
      </c>
      <c r="F46" s="636"/>
      <c r="G46" s="636"/>
      <c r="H46" s="636"/>
      <c r="I46" s="636"/>
      <c r="J46" s="636"/>
      <c r="K46" s="636"/>
      <c r="L46" s="636"/>
      <c r="M46" s="636"/>
      <c r="N46" s="636"/>
      <c r="O46" s="636"/>
      <c r="P46" s="636"/>
      <c r="Q46" s="636"/>
      <c r="R46" s="636"/>
      <c r="S46" s="636"/>
      <c r="T46" s="636"/>
      <c r="U46" s="636"/>
      <c r="V46" s="636"/>
      <c r="W46" s="636"/>
      <c r="X46" s="636"/>
      <c r="Y46" s="636"/>
      <c r="Z46" s="636"/>
      <c r="AA46" s="636"/>
      <c r="AB46" s="636"/>
      <c r="AC46" s="636"/>
      <c r="AD46" s="636"/>
      <c r="AE46" s="636"/>
      <c r="AF46" s="636"/>
      <c r="AG46" s="636"/>
      <c r="AH46" s="636"/>
      <c r="AI46" s="636"/>
      <c r="AJ46" s="636"/>
      <c r="AK46" s="636"/>
      <c r="AL46" s="636"/>
      <c r="AM46" s="636"/>
      <c r="AN46" s="636"/>
      <c r="AO46" s="636"/>
      <c r="AP46" s="636"/>
      <c r="AQ46" s="636"/>
      <c r="AR46" s="636"/>
      <c r="AS46" s="636"/>
      <c r="AT46" s="636"/>
      <c r="AU46" s="636"/>
      <c r="AV46" s="636"/>
      <c r="AW46" s="636"/>
      <c r="AX46" s="636"/>
      <c r="AY46" s="636"/>
      <c r="AZ46" s="636"/>
      <c r="BA46" s="636"/>
      <c r="BB46" s="636"/>
      <c r="BC46" s="636"/>
      <c r="BD46" s="636"/>
      <c r="BE46" s="636"/>
      <c r="BF46" s="636"/>
      <c r="BG46" s="636"/>
      <c r="BH46" s="636"/>
      <c r="BI46" s="636"/>
      <c r="BJ46" s="636"/>
      <c r="BK46" s="636"/>
      <c r="BL46" s="636"/>
      <c r="BM46" s="636"/>
      <c r="BN46" s="636"/>
      <c r="BO46" s="636"/>
      <c r="BP46" s="636"/>
      <c r="BQ46" s="636"/>
      <c r="BR46" s="636"/>
      <c r="BS46" s="636"/>
      <c r="BT46" s="636"/>
      <c r="BU46" s="636"/>
      <c r="BV46" s="636"/>
      <c r="BW46" s="636"/>
      <c r="BX46" s="636"/>
      <c r="BY46" s="636"/>
      <c r="BZ46" s="636"/>
      <c r="CA46" s="636"/>
      <c r="CB46" s="636"/>
      <c r="CC46" s="636"/>
      <c r="CD46" s="636"/>
      <c r="CE46" s="636"/>
      <c r="CF46" s="636"/>
      <c r="CG46" s="636"/>
      <c r="CH46" s="636"/>
      <c r="CI46" s="636"/>
      <c r="CJ46" s="636"/>
      <c r="CK46" s="636"/>
      <c r="CL46" s="636"/>
      <c r="CM46" s="636"/>
      <c r="CN46" s="636"/>
      <c r="CO46" s="636"/>
      <c r="CP46" s="636"/>
      <c r="CQ46" s="636"/>
      <c r="CR46" s="636"/>
      <c r="CS46" s="636"/>
      <c r="CT46" s="636"/>
      <c r="CU46" s="636"/>
      <c r="CV46" s="636"/>
      <c r="CW46" s="636"/>
      <c r="CX46" s="636"/>
      <c r="CY46" s="636"/>
      <c r="CZ46" s="636"/>
      <c r="DA46" s="636"/>
      <c r="DB46" s="636"/>
      <c r="DC46" s="636"/>
      <c r="DD46" s="636"/>
      <c r="DE46" s="636"/>
      <c r="DF46" s="636"/>
      <c r="DG46" s="636"/>
      <c r="DH46" s="636"/>
      <c r="DI46" s="636"/>
    </row>
    <row r="47" spans="1:113" x14ac:dyDescent="0.15">
      <c r="E47" s="636" t="s">
        <v>195</v>
      </c>
      <c r="F47" s="636"/>
      <c r="G47" s="636"/>
      <c r="H47" s="636"/>
      <c r="I47" s="636"/>
      <c r="J47" s="636"/>
      <c r="K47" s="636"/>
      <c r="L47" s="636"/>
      <c r="M47" s="636"/>
      <c r="N47" s="636"/>
      <c r="O47" s="636"/>
      <c r="P47" s="636"/>
      <c r="Q47" s="636"/>
      <c r="R47" s="636"/>
      <c r="S47" s="636"/>
      <c r="T47" s="636"/>
      <c r="U47" s="636"/>
      <c r="V47" s="636"/>
      <c r="W47" s="636"/>
      <c r="X47" s="636"/>
      <c r="Y47" s="636"/>
      <c r="Z47" s="636"/>
      <c r="AA47" s="636"/>
      <c r="AB47" s="636"/>
      <c r="AC47" s="636"/>
      <c r="AD47" s="636"/>
      <c r="AE47" s="636"/>
      <c r="AF47" s="636"/>
      <c r="AG47" s="636"/>
      <c r="AH47" s="636"/>
      <c r="AI47" s="636"/>
      <c r="AJ47" s="636"/>
      <c r="AK47" s="636"/>
      <c r="AL47" s="636"/>
      <c r="AM47" s="636"/>
      <c r="AN47" s="636"/>
      <c r="AO47" s="636"/>
      <c r="AP47" s="636"/>
      <c r="AQ47" s="636"/>
      <c r="AR47" s="636"/>
      <c r="AS47" s="636"/>
      <c r="AT47" s="636"/>
      <c r="AU47" s="636"/>
      <c r="AV47" s="636"/>
      <c r="AW47" s="636"/>
      <c r="AX47" s="636"/>
      <c r="AY47" s="636"/>
      <c r="AZ47" s="636"/>
      <c r="BA47" s="636"/>
      <c r="BB47" s="636"/>
      <c r="BC47" s="636"/>
      <c r="BD47" s="636"/>
      <c r="BE47" s="636"/>
      <c r="BF47" s="636"/>
      <c r="BG47" s="636"/>
      <c r="BH47" s="636"/>
      <c r="BI47" s="636"/>
      <c r="BJ47" s="636"/>
      <c r="BK47" s="636"/>
      <c r="BL47" s="636"/>
      <c r="BM47" s="636"/>
      <c r="BN47" s="636"/>
      <c r="BO47" s="636"/>
      <c r="BP47" s="636"/>
      <c r="BQ47" s="636"/>
      <c r="BR47" s="636"/>
      <c r="BS47" s="636"/>
      <c r="BT47" s="636"/>
      <c r="BU47" s="636"/>
      <c r="BV47" s="636"/>
      <c r="BW47" s="636"/>
      <c r="BX47" s="636"/>
      <c r="BY47" s="636"/>
      <c r="BZ47" s="636"/>
      <c r="CA47" s="636"/>
      <c r="CB47" s="636"/>
      <c r="CC47" s="636"/>
      <c r="CD47" s="636"/>
      <c r="CE47" s="636"/>
      <c r="CF47" s="636"/>
      <c r="CG47" s="636"/>
      <c r="CH47" s="636"/>
      <c r="CI47" s="636"/>
      <c r="CJ47" s="636"/>
      <c r="CK47" s="636"/>
      <c r="CL47" s="636"/>
      <c r="CM47" s="636"/>
      <c r="CN47" s="636"/>
      <c r="CO47" s="636"/>
      <c r="CP47" s="636"/>
      <c r="CQ47" s="636"/>
      <c r="CR47" s="636"/>
      <c r="CS47" s="636"/>
      <c r="CT47" s="636"/>
      <c r="CU47" s="636"/>
      <c r="CV47" s="636"/>
      <c r="CW47" s="636"/>
      <c r="CX47" s="636"/>
      <c r="CY47" s="636"/>
      <c r="CZ47" s="636"/>
      <c r="DA47" s="636"/>
      <c r="DB47" s="636"/>
      <c r="DC47" s="636"/>
      <c r="DD47" s="636"/>
      <c r="DE47" s="636"/>
      <c r="DF47" s="636"/>
      <c r="DG47" s="636"/>
      <c r="DH47" s="636"/>
      <c r="DI47" s="636"/>
    </row>
    <row r="48" spans="1:113" x14ac:dyDescent="0.15">
      <c r="E48" s="636" t="s">
        <v>196</v>
      </c>
      <c r="F48" s="636"/>
      <c r="G48" s="636"/>
      <c r="H48" s="636"/>
      <c r="I48" s="636"/>
      <c r="J48" s="636"/>
      <c r="K48" s="636"/>
      <c r="L48" s="636"/>
      <c r="M48" s="636"/>
      <c r="N48" s="636"/>
      <c r="O48" s="636"/>
      <c r="P48" s="636"/>
      <c r="Q48" s="636"/>
      <c r="R48" s="636"/>
      <c r="S48" s="636"/>
      <c r="T48" s="636"/>
      <c r="U48" s="636"/>
      <c r="V48" s="636"/>
      <c r="W48" s="636"/>
      <c r="X48" s="636"/>
      <c r="Y48" s="636"/>
      <c r="Z48" s="636"/>
      <c r="AA48" s="636"/>
      <c r="AB48" s="636"/>
      <c r="AC48" s="636"/>
      <c r="AD48" s="636"/>
      <c r="AE48" s="636"/>
      <c r="AF48" s="636"/>
      <c r="AG48" s="636"/>
      <c r="AH48" s="636"/>
      <c r="AI48" s="636"/>
      <c r="AJ48" s="636"/>
      <c r="AK48" s="636"/>
      <c r="AL48" s="636"/>
      <c r="AM48" s="636"/>
      <c r="AN48" s="636"/>
      <c r="AO48" s="636"/>
      <c r="AP48" s="636"/>
      <c r="AQ48" s="636"/>
      <c r="AR48" s="636"/>
      <c r="AS48" s="636"/>
      <c r="AT48" s="636"/>
      <c r="AU48" s="636"/>
      <c r="AV48" s="636"/>
      <c r="AW48" s="636"/>
      <c r="AX48" s="636"/>
      <c r="AY48" s="636"/>
      <c r="AZ48" s="636"/>
      <c r="BA48" s="636"/>
      <c r="BB48" s="636"/>
      <c r="BC48" s="636"/>
      <c r="BD48" s="636"/>
      <c r="BE48" s="636"/>
      <c r="BF48" s="636"/>
      <c r="BG48" s="636"/>
      <c r="BH48" s="636"/>
      <c r="BI48" s="636"/>
      <c r="BJ48" s="636"/>
      <c r="BK48" s="636"/>
      <c r="BL48" s="636"/>
      <c r="BM48" s="636"/>
      <c r="BN48" s="636"/>
      <c r="BO48" s="636"/>
      <c r="BP48" s="636"/>
      <c r="BQ48" s="636"/>
      <c r="BR48" s="636"/>
      <c r="BS48" s="636"/>
      <c r="BT48" s="636"/>
      <c r="BU48" s="636"/>
      <c r="BV48" s="636"/>
      <c r="BW48" s="636"/>
      <c r="BX48" s="636"/>
      <c r="BY48" s="636"/>
      <c r="BZ48" s="636"/>
      <c r="CA48" s="636"/>
      <c r="CB48" s="636"/>
      <c r="CC48" s="636"/>
      <c r="CD48" s="636"/>
      <c r="CE48" s="636"/>
      <c r="CF48" s="636"/>
      <c r="CG48" s="636"/>
      <c r="CH48" s="636"/>
      <c r="CI48" s="636"/>
      <c r="CJ48" s="636"/>
      <c r="CK48" s="636"/>
      <c r="CL48" s="636"/>
      <c r="CM48" s="636"/>
      <c r="CN48" s="636"/>
      <c r="CO48" s="636"/>
      <c r="CP48" s="636"/>
      <c r="CQ48" s="636"/>
      <c r="CR48" s="636"/>
      <c r="CS48" s="636"/>
      <c r="CT48" s="636"/>
      <c r="CU48" s="636"/>
      <c r="CV48" s="636"/>
      <c r="CW48" s="636"/>
      <c r="CX48" s="636"/>
      <c r="CY48" s="636"/>
      <c r="CZ48" s="636"/>
      <c r="DA48" s="636"/>
      <c r="DB48" s="636"/>
      <c r="DC48" s="636"/>
      <c r="DD48" s="636"/>
      <c r="DE48" s="636"/>
      <c r="DF48" s="636"/>
      <c r="DG48" s="636"/>
      <c r="DH48" s="636"/>
      <c r="DI48" s="636"/>
    </row>
    <row r="49" spans="5:113" x14ac:dyDescent="0.15">
      <c r="E49" s="637" t="s">
        <v>197</v>
      </c>
      <c r="F49" s="637"/>
      <c r="G49" s="637"/>
      <c r="H49" s="637"/>
      <c r="I49" s="637"/>
      <c r="J49" s="637"/>
      <c r="K49" s="637"/>
      <c r="L49" s="637"/>
      <c r="M49" s="637"/>
      <c r="N49" s="637"/>
      <c r="O49" s="637"/>
      <c r="P49" s="637"/>
      <c r="Q49" s="637"/>
      <c r="R49" s="637"/>
      <c r="S49" s="637"/>
      <c r="T49" s="637"/>
      <c r="U49" s="637"/>
      <c r="V49" s="637"/>
      <c r="W49" s="637"/>
      <c r="X49" s="637"/>
      <c r="Y49" s="637"/>
      <c r="Z49" s="637"/>
      <c r="AA49" s="637"/>
      <c r="AB49" s="637"/>
      <c r="AC49" s="637"/>
      <c r="AD49" s="637"/>
      <c r="AE49" s="637"/>
      <c r="AF49" s="637"/>
      <c r="AG49" s="637"/>
      <c r="AH49" s="637"/>
      <c r="AI49" s="637"/>
      <c r="AJ49" s="637"/>
      <c r="AK49" s="637"/>
      <c r="AL49" s="637"/>
      <c r="AM49" s="637"/>
      <c r="AN49" s="637"/>
      <c r="AO49" s="637"/>
      <c r="AP49" s="637"/>
      <c r="AQ49" s="637"/>
      <c r="AR49" s="637"/>
      <c r="AS49" s="637"/>
      <c r="AT49" s="637"/>
      <c r="AU49" s="637"/>
      <c r="AV49" s="637"/>
      <c r="AW49" s="637"/>
      <c r="AX49" s="637"/>
      <c r="AY49" s="637"/>
      <c r="AZ49" s="637"/>
      <c r="BA49" s="637"/>
      <c r="BB49" s="637"/>
      <c r="BC49" s="637"/>
      <c r="BD49" s="637"/>
      <c r="BE49" s="637"/>
      <c r="BF49" s="637"/>
      <c r="BG49" s="637"/>
      <c r="BH49" s="637"/>
      <c r="BI49" s="637"/>
      <c r="BJ49" s="637"/>
      <c r="BK49" s="637"/>
      <c r="BL49" s="637"/>
      <c r="BM49" s="637"/>
      <c r="BN49" s="637"/>
      <c r="BO49" s="637"/>
      <c r="BP49" s="637"/>
      <c r="BQ49" s="637"/>
      <c r="BR49" s="637"/>
      <c r="BS49" s="637"/>
      <c r="BT49" s="637"/>
      <c r="BU49" s="637"/>
      <c r="BV49" s="637"/>
      <c r="BW49" s="637"/>
      <c r="BX49" s="637"/>
      <c r="BY49" s="637"/>
      <c r="BZ49" s="637"/>
      <c r="CA49" s="637"/>
      <c r="CB49" s="637"/>
      <c r="CC49" s="637"/>
      <c r="CD49" s="637"/>
      <c r="CE49" s="637"/>
      <c r="CF49" s="637"/>
      <c r="CG49" s="637"/>
      <c r="CH49" s="637"/>
      <c r="CI49" s="637"/>
      <c r="CJ49" s="637"/>
      <c r="CK49" s="637"/>
      <c r="CL49" s="637"/>
      <c r="CM49" s="637"/>
      <c r="CN49" s="637"/>
      <c r="CO49" s="637"/>
      <c r="CP49" s="637"/>
      <c r="CQ49" s="637"/>
      <c r="CR49" s="637"/>
      <c r="CS49" s="637"/>
      <c r="CT49" s="637"/>
      <c r="CU49" s="637"/>
      <c r="CV49" s="637"/>
      <c r="CW49" s="637"/>
      <c r="CX49" s="637"/>
      <c r="CY49" s="637"/>
      <c r="CZ49" s="637"/>
      <c r="DA49" s="637"/>
      <c r="DB49" s="637"/>
      <c r="DC49" s="637"/>
      <c r="DD49" s="637"/>
      <c r="DE49" s="637"/>
      <c r="DF49" s="637"/>
      <c r="DG49" s="637"/>
      <c r="DH49" s="637"/>
      <c r="DI49" s="637"/>
    </row>
    <row r="50" spans="5:113" x14ac:dyDescent="0.15">
      <c r="E50" s="636" t="s">
        <v>198</v>
      </c>
      <c r="F50" s="636"/>
      <c r="G50" s="636"/>
      <c r="H50" s="636"/>
      <c r="I50" s="636"/>
      <c r="J50" s="636"/>
      <c r="K50" s="636"/>
      <c r="L50" s="636"/>
      <c r="M50" s="636"/>
      <c r="N50" s="636"/>
      <c r="O50" s="636"/>
      <c r="P50" s="636"/>
      <c r="Q50" s="636"/>
      <c r="R50" s="636"/>
      <c r="S50" s="636"/>
      <c r="T50" s="636"/>
      <c r="U50" s="636"/>
      <c r="V50" s="636"/>
      <c r="W50" s="636"/>
      <c r="X50" s="636"/>
      <c r="Y50" s="636"/>
      <c r="Z50" s="636"/>
      <c r="AA50" s="636"/>
      <c r="AB50" s="636"/>
      <c r="AC50" s="636"/>
      <c r="AD50" s="636"/>
      <c r="AE50" s="636"/>
      <c r="AF50" s="636"/>
      <c r="AG50" s="636"/>
      <c r="AH50" s="636"/>
      <c r="AI50" s="636"/>
      <c r="AJ50" s="636"/>
      <c r="AK50" s="636"/>
      <c r="AL50" s="636"/>
      <c r="AM50" s="636"/>
      <c r="AN50" s="636"/>
      <c r="AO50" s="636"/>
      <c r="AP50" s="636"/>
      <c r="AQ50" s="636"/>
      <c r="AR50" s="636"/>
      <c r="AS50" s="636"/>
      <c r="AT50" s="636"/>
      <c r="AU50" s="636"/>
      <c r="AV50" s="636"/>
      <c r="AW50" s="636"/>
      <c r="AX50" s="636"/>
      <c r="AY50" s="636"/>
      <c r="AZ50" s="636"/>
      <c r="BA50" s="636"/>
      <c r="BB50" s="636"/>
      <c r="BC50" s="636"/>
      <c r="BD50" s="636"/>
      <c r="BE50" s="636"/>
      <c r="BF50" s="636"/>
      <c r="BG50" s="636"/>
      <c r="BH50" s="636"/>
      <c r="BI50" s="636"/>
      <c r="BJ50" s="636"/>
      <c r="BK50" s="636"/>
      <c r="BL50" s="636"/>
      <c r="BM50" s="636"/>
      <c r="BN50" s="636"/>
      <c r="BO50" s="636"/>
      <c r="BP50" s="636"/>
      <c r="BQ50" s="636"/>
      <c r="BR50" s="636"/>
      <c r="BS50" s="636"/>
      <c r="BT50" s="636"/>
      <c r="BU50" s="636"/>
      <c r="BV50" s="636"/>
      <c r="BW50" s="636"/>
      <c r="BX50" s="636"/>
      <c r="BY50" s="636"/>
      <c r="BZ50" s="636"/>
      <c r="CA50" s="636"/>
      <c r="CB50" s="636"/>
      <c r="CC50" s="636"/>
      <c r="CD50" s="636"/>
      <c r="CE50" s="636"/>
      <c r="CF50" s="636"/>
      <c r="CG50" s="636"/>
      <c r="CH50" s="636"/>
      <c r="CI50" s="636"/>
      <c r="CJ50" s="636"/>
      <c r="CK50" s="636"/>
      <c r="CL50" s="636"/>
      <c r="CM50" s="636"/>
      <c r="CN50" s="636"/>
      <c r="CO50" s="636"/>
      <c r="CP50" s="636"/>
      <c r="CQ50" s="636"/>
      <c r="CR50" s="636"/>
      <c r="CS50" s="636"/>
      <c r="CT50" s="636"/>
      <c r="CU50" s="636"/>
      <c r="CV50" s="636"/>
      <c r="CW50" s="636"/>
      <c r="CX50" s="636"/>
      <c r="CY50" s="636"/>
      <c r="CZ50" s="636"/>
      <c r="DA50" s="636"/>
      <c r="DB50" s="636"/>
      <c r="DC50" s="636"/>
      <c r="DD50" s="636"/>
      <c r="DE50" s="636"/>
      <c r="DF50" s="636"/>
      <c r="DG50" s="636"/>
      <c r="DH50" s="636"/>
      <c r="DI50" s="636"/>
    </row>
    <row r="51" spans="5:113" x14ac:dyDescent="0.15">
      <c r="E51" s="636" t="s">
        <v>199</v>
      </c>
      <c r="F51" s="636"/>
      <c r="G51" s="636"/>
      <c r="H51" s="636"/>
      <c r="I51" s="636"/>
      <c r="J51" s="636"/>
      <c r="K51" s="636"/>
      <c r="L51" s="636"/>
      <c r="M51" s="636"/>
      <c r="N51" s="636"/>
      <c r="O51" s="636"/>
      <c r="P51" s="636"/>
      <c r="Q51" s="636"/>
      <c r="R51" s="636"/>
      <c r="S51" s="636"/>
      <c r="T51" s="636"/>
      <c r="U51" s="636"/>
      <c r="V51" s="636"/>
      <c r="W51" s="636"/>
      <c r="X51" s="636"/>
      <c r="Y51" s="636"/>
      <c r="Z51" s="636"/>
      <c r="AA51" s="636"/>
      <c r="AB51" s="636"/>
      <c r="AC51" s="636"/>
      <c r="AD51" s="636"/>
      <c r="AE51" s="636"/>
      <c r="AF51" s="636"/>
      <c r="AG51" s="636"/>
      <c r="AH51" s="636"/>
      <c r="AI51" s="636"/>
      <c r="AJ51" s="636"/>
      <c r="AK51" s="636"/>
      <c r="AL51" s="636"/>
      <c r="AM51" s="636"/>
      <c r="AN51" s="636"/>
      <c r="AO51" s="636"/>
      <c r="AP51" s="636"/>
      <c r="AQ51" s="636"/>
      <c r="AR51" s="636"/>
      <c r="AS51" s="636"/>
      <c r="AT51" s="636"/>
      <c r="AU51" s="636"/>
      <c r="AV51" s="636"/>
      <c r="AW51" s="636"/>
      <c r="AX51" s="636"/>
      <c r="AY51" s="636"/>
      <c r="AZ51" s="636"/>
      <c r="BA51" s="636"/>
      <c r="BB51" s="636"/>
      <c r="BC51" s="636"/>
      <c r="BD51" s="636"/>
      <c r="BE51" s="636"/>
      <c r="BF51" s="636"/>
      <c r="BG51" s="636"/>
      <c r="BH51" s="636"/>
      <c r="BI51" s="636"/>
      <c r="BJ51" s="636"/>
      <c r="BK51" s="636"/>
      <c r="BL51" s="636"/>
      <c r="BM51" s="636"/>
      <c r="BN51" s="636"/>
      <c r="BO51" s="636"/>
      <c r="BP51" s="636"/>
      <c r="BQ51" s="636"/>
      <c r="BR51" s="636"/>
      <c r="BS51" s="636"/>
      <c r="BT51" s="636"/>
      <c r="BU51" s="636"/>
      <c r="BV51" s="636"/>
      <c r="BW51" s="636"/>
      <c r="BX51" s="636"/>
      <c r="BY51" s="636"/>
      <c r="BZ51" s="636"/>
      <c r="CA51" s="636"/>
      <c r="CB51" s="636"/>
      <c r="CC51" s="636"/>
      <c r="CD51" s="636"/>
      <c r="CE51" s="636"/>
      <c r="CF51" s="636"/>
      <c r="CG51" s="636"/>
      <c r="CH51" s="636"/>
      <c r="CI51" s="636"/>
      <c r="CJ51" s="636"/>
      <c r="CK51" s="636"/>
      <c r="CL51" s="636"/>
      <c r="CM51" s="636"/>
      <c r="CN51" s="636"/>
      <c r="CO51" s="636"/>
      <c r="CP51" s="636"/>
      <c r="CQ51" s="636"/>
      <c r="CR51" s="636"/>
      <c r="CS51" s="636"/>
      <c r="CT51" s="636"/>
      <c r="CU51" s="636"/>
      <c r="CV51" s="636"/>
      <c r="CW51" s="636"/>
      <c r="CX51" s="636"/>
      <c r="CY51" s="636"/>
      <c r="CZ51" s="636"/>
      <c r="DA51" s="636"/>
      <c r="DB51" s="636"/>
      <c r="DC51" s="636"/>
      <c r="DD51" s="636"/>
      <c r="DE51" s="636"/>
      <c r="DF51" s="636"/>
      <c r="DG51" s="636"/>
      <c r="DH51" s="636"/>
      <c r="DI51" s="636"/>
    </row>
    <row r="52" spans="5:113" x14ac:dyDescent="0.15">
      <c r="E52" s="636" t="s">
        <v>200</v>
      </c>
      <c r="F52" s="636"/>
      <c r="G52" s="636"/>
      <c r="H52" s="636"/>
      <c r="I52" s="636"/>
      <c r="J52" s="636"/>
      <c r="K52" s="636"/>
      <c r="L52" s="636"/>
      <c r="M52" s="636"/>
      <c r="N52" s="636"/>
      <c r="O52" s="636"/>
      <c r="P52" s="636"/>
      <c r="Q52" s="636"/>
      <c r="R52" s="636"/>
      <c r="S52" s="636"/>
      <c r="T52" s="636"/>
      <c r="U52" s="636"/>
      <c r="V52" s="636"/>
      <c r="W52" s="636"/>
      <c r="X52" s="636"/>
      <c r="Y52" s="636"/>
      <c r="Z52" s="636"/>
      <c r="AA52" s="636"/>
      <c r="AB52" s="636"/>
      <c r="AC52" s="636"/>
      <c r="AD52" s="636"/>
      <c r="AE52" s="636"/>
      <c r="AF52" s="636"/>
      <c r="AG52" s="636"/>
      <c r="AH52" s="636"/>
      <c r="AI52" s="636"/>
      <c r="AJ52" s="636"/>
      <c r="AK52" s="636"/>
      <c r="AL52" s="636"/>
      <c r="AM52" s="636"/>
      <c r="AN52" s="636"/>
      <c r="AO52" s="636"/>
      <c r="AP52" s="636"/>
      <c r="AQ52" s="636"/>
      <c r="AR52" s="636"/>
      <c r="AS52" s="636"/>
      <c r="AT52" s="636"/>
      <c r="AU52" s="636"/>
      <c r="AV52" s="636"/>
      <c r="AW52" s="636"/>
      <c r="AX52" s="636"/>
      <c r="AY52" s="636"/>
      <c r="AZ52" s="636"/>
      <c r="BA52" s="636"/>
      <c r="BB52" s="636"/>
      <c r="BC52" s="636"/>
      <c r="BD52" s="636"/>
      <c r="BE52" s="636"/>
      <c r="BF52" s="636"/>
      <c r="BG52" s="636"/>
      <c r="BH52" s="636"/>
      <c r="BI52" s="636"/>
      <c r="BJ52" s="636"/>
      <c r="BK52" s="636"/>
      <c r="BL52" s="636"/>
      <c r="BM52" s="636"/>
      <c r="BN52" s="636"/>
      <c r="BO52" s="636"/>
      <c r="BP52" s="636"/>
      <c r="BQ52" s="636"/>
      <c r="BR52" s="636"/>
      <c r="BS52" s="636"/>
      <c r="BT52" s="636"/>
      <c r="BU52" s="636"/>
      <c r="BV52" s="636"/>
      <c r="BW52" s="636"/>
      <c r="BX52" s="636"/>
      <c r="BY52" s="636"/>
      <c r="BZ52" s="636"/>
      <c r="CA52" s="636"/>
      <c r="CB52" s="636"/>
      <c r="CC52" s="636"/>
      <c r="CD52" s="636"/>
      <c r="CE52" s="636"/>
      <c r="CF52" s="636"/>
      <c r="CG52" s="636"/>
      <c r="CH52" s="636"/>
      <c r="CI52" s="636"/>
      <c r="CJ52" s="636"/>
      <c r="CK52" s="636"/>
      <c r="CL52" s="636"/>
      <c r="CM52" s="636"/>
      <c r="CN52" s="636"/>
      <c r="CO52" s="636"/>
      <c r="CP52" s="636"/>
      <c r="CQ52" s="636"/>
      <c r="CR52" s="636"/>
      <c r="CS52" s="636"/>
      <c r="CT52" s="636"/>
      <c r="CU52" s="636"/>
      <c r="CV52" s="636"/>
      <c r="CW52" s="636"/>
      <c r="CX52" s="636"/>
      <c r="CY52" s="636"/>
      <c r="CZ52" s="636"/>
      <c r="DA52" s="636"/>
      <c r="DB52" s="636"/>
      <c r="DC52" s="636"/>
      <c r="DD52" s="636"/>
      <c r="DE52" s="636"/>
      <c r="DF52" s="636"/>
      <c r="DG52" s="636"/>
      <c r="DH52" s="636"/>
      <c r="DI52" s="636"/>
    </row>
    <row r="53" spans="5:113" x14ac:dyDescent="0.15">
      <c r="E53" s="636" t="s">
        <v>201</v>
      </c>
      <c r="F53" s="636"/>
      <c r="G53" s="636"/>
      <c r="H53" s="636"/>
      <c r="I53" s="636"/>
      <c r="J53" s="636"/>
      <c r="K53" s="636"/>
      <c r="L53" s="636"/>
      <c r="M53" s="636"/>
      <c r="N53" s="636"/>
      <c r="O53" s="636"/>
      <c r="P53" s="636"/>
      <c r="Q53" s="636"/>
      <c r="R53" s="636"/>
      <c r="S53" s="636"/>
      <c r="T53" s="636"/>
      <c r="U53" s="636"/>
      <c r="V53" s="636"/>
      <c r="W53" s="636"/>
      <c r="X53" s="636"/>
      <c r="Y53" s="636"/>
      <c r="Z53" s="636"/>
      <c r="AA53" s="636"/>
      <c r="AB53" s="636"/>
      <c r="AC53" s="636"/>
      <c r="AD53" s="636"/>
      <c r="AE53" s="636"/>
      <c r="AF53" s="636"/>
      <c r="AG53" s="636"/>
      <c r="AH53" s="636"/>
      <c r="AI53" s="636"/>
      <c r="AJ53" s="636"/>
      <c r="AK53" s="636"/>
      <c r="AL53" s="636"/>
      <c r="AM53" s="636"/>
      <c r="AN53" s="636"/>
      <c r="AO53" s="636"/>
      <c r="AP53" s="636"/>
      <c r="AQ53" s="636"/>
      <c r="AR53" s="636"/>
      <c r="AS53" s="636"/>
      <c r="AT53" s="636"/>
      <c r="AU53" s="636"/>
      <c r="AV53" s="636"/>
      <c r="AW53" s="636"/>
      <c r="AX53" s="636"/>
      <c r="AY53" s="636"/>
      <c r="AZ53" s="636"/>
      <c r="BA53" s="636"/>
      <c r="BB53" s="636"/>
      <c r="BC53" s="636"/>
      <c r="BD53" s="636"/>
      <c r="BE53" s="636"/>
      <c r="BF53" s="636"/>
      <c r="BG53" s="636"/>
      <c r="BH53" s="636"/>
      <c r="BI53" s="636"/>
      <c r="BJ53" s="636"/>
      <c r="BK53" s="636"/>
      <c r="BL53" s="636"/>
      <c r="BM53" s="636"/>
      <c r="BN53" s="636"/>
      <c r="BO53" s="636"/>
      <c r="BP53" s="636"/>
      <c r="BQ53" s="636"/>
      <c r="BR53" s="636"/>
      <c r="BS53" s="636"/>
      <c r="BT53" s="636"/>
      <c r="BU53" s="636"/>
      <c r="BV53" s="636"/>
      <c r="BW53" s="636"/>
      <c r="BX53" s="636"/>
      <c r="BY53" s="636"/>
      <c r="BZ53" s="636"/>
      <c r="CA53" s="636"/>
      <c r="CB53" s="636"/>
      <c r="CC53" s="636"/>
      <c r="CD53" s="636"/>
      <c r="CE53" s="636"/>
      <c r="CF53" s="636"/>
      <c r="CG53" s="636"/>
      <c r="CH53" s="636"/>
      <c r="CI53" s="636"/>
      <c r="CJ53" s="636"/>
      <c r="CK53" s="636"/>
      <c r="CL53" s="636"/>
      <c r="CM53" s="636"/>
      <c r="CN53" s="636"/>
      <c r="CO53" s="636"/>
      <c r="CP53" s="636"/>
      <c r="CQ53" s="636"/>
      <c r="CR53" s="636"/>
      <c r="CS53" s="636"/>
      <c r="CT53" s="636"/>
      <c r="CU53" s="636"/>
      <c r="CV53" s="636"/>
      <c r="CW53" s="636"/>
      <c r="CX53" s="636"/>
      <c r="CY53" s="636"/>
      <c r="CZ53" s="636"/>
      <c r="DA53" s="636"/>
      <c r="DB53" s="636"/>
      <c r="DC53" s="636"/>
      <c r="DD53" s="636"/>
      <c r="DE53" s="636"/>
      <c r="DF53" s="636"/>
      <c r="DG53" s="636"/>
      <c r="DH53" s="636"/>
      <c r="DI53" s="636"/>
    </row>
    <row r="54" spans="5:113" x14ac:dyDescent="0.15"/>
    <row r="55" spans="5:113" x14ac:dyDescent="0.15"/>
    <row r="56" spans="5:113" x14ac:dyDescent="0.15"/>
  </sheetData>
  <sheetProtection algorithmName="SHA-512" hashValue="b4szgL7FUXQx1/vFCUsLmvPqeX/VGwbeQG23H/gbxP7mKjtiXAou5jnM2nrJ69spYDZ+kQQ2y4pFZh6UQcuEbg==" saltValue="K8fgZoIa1wReXtR7xKgirg=="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6"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15"/>
  <cols>
    <col min="1" max="1" width="1.625" style="202" customWidth="1"/>
    <col min="2" max="2" width="2.375" style="202" customWidth="1"/>
    <col min="3" max="16" width="2.625" style="202" customWidth="1"/>
    <col min="17" max="17" width="2.375" style="202" customWidth="1"/>
    <col min="18" max="95" width="1.625" style="202" customWidth="1"/>
    <col min="96" max="133" width="1.625" style="214" customWidth="1"/>
    <col min="134" max="143" width="1.625" style="202" customWidth="1"/>
    <col min="144" max="16384" width="0" style="202" hidden="1"/>
  </cols>
  <sheetData>
    <row r="1" spans="2:143" ht="22.5" customHeight="1" thickBot="1" x14ac:dyDescent="0.2">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638" t="s">
        <v>202</v>
      </c>
      <c r="DI1" s="639"/>
      <c r="DJ1" s="639"/>
      <c r="DK1" s="639"/>
      <c r="DL1" s="639"/>
      <c r="DM1" s="639"/>
      <c r="DN1" s="640"/>
      <c r="DO1" s="202"/>
      <c r="DP1" s="638" t="s">
        <v>203</v>
      </c>
      <c r="DQ1" s="639"/>
      <c r="DR1" s="639"/>
      <c r="DS1" s="639"/>
      <c r="DT1" s="639"/>
      <c r="DU1" s="639"/>
      <c r="DV1" s="639"/>
      <c r="DW1" s="639"/>
      <c r="DX1" s="639"/>
      <c r="DY1" s="639"/>
      <c r="DZ1" s="639"/>
      <c r="EA1" s="639"/>
      <c r="EB1" s="639"/>
      <c r="EC1" s="640"/>
      <c r="ED1" s="201"/>
      <c r="EE1" s="201"/>
      <c r="EF1" s="201"/>
      <c r="EG1" s="201"/>
      <c r="EH1" s="201"/>
      <c r="EI1" s="201"/>
      <c r="EJ1" s="201"/>
      <c r="EK1" s="201"/>
      <c r="EL1" s="201"/>
      <c r="EM1" s="201"/>
    </row>
    <row r="2" spans="2:143" ht="22.5" customHeight="1" x14ac:dyDescent="0.15">
      <c r="B2" s="203" t="s">
        <v>204</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x14ac:dyDescent="0.15">
      <c r="B3" s="641" t="s">
        <v>205</v>
      </c>
      <c r="C3" s="642"/>
      <c r="D3" s="642"/>
      <c r="E3" s="642"/>
      <c r="F3" s="642"/>
      <c r="G3" s="642"/>
      <c r="H3" s="642"/>
      <c r="I3" s="642"/>
      <c r="J3" s="642"/>
      <c r="K3" s="642"/>
      <c r="L3" s="642"/>
      <c r="M3" s="642"/>
      <c r="N3" s="642"/>
      <c r="O3" s="642"/>
      <c r="P3" s="642"/>
      <c r="Q3" s="642"/>
      <c r="R3" s="642"/>
      <c r="S3" s="642"/>
      <c r="T3" s="642"/>
      <c r="U3" s="642"/>
      <c r="V3" s="642"/>
      <c r="W3" s="642"/>
      <c r="X3" s="642"/>
      <c r="Y3" s="642"/>
      <c r="Z3" s="642"/>
      <c r="AA3" s="642"/>
      <c r="AB3" s="642"/>
      <c r="AC3" s="642"/>
      <c r="AD3" s="642"/>
      <c r="AE3" s="642"/>
      <c r="AF3" s="642"/>
      <c r="AG3" s="642"/>
      <c r="AH3" s="642"/>
      <c r="AI3" s="642"/>
      <c r="AJ3" s="642"/>
      <c r="AK3" s="642"/>
      <c r="AL3" s="642"/>
      <c r="AM3" s="642"/>
      <c r="AN3" s="642"/>
      <c r="AO3" s="642"/>
      <c r="AP3" s="641" t="s">
        <v>206</v>
      </c>
      <c r="AQ3" s="642"/>
      <c r="AR3" s="642"/>
      <c r="AS3" s="642"/>
      <c r="AT3" s="642"/>
      <c r="AU3" s="642"/>
      <c r="AV3" s="642"/>
      <c r="AW3" s="642"/>
      <c r="AX3" s="642"/>
      <c r="AY3" s="642"/>
      <c r="AZ3" s="642"/>
      <c r="BA3" s="642"/>
      <c r="BB3" s="642"/>
      <c r="BC3" s="642"/>
      <c r="BD3" s="642"/>
      <c r="BE3" s="642"/>
      <c r="BF3" s="642"/>
      <c r="BG3" s="642"/>
      <c r="BH3" s="642"/>
      <c r="BI3" s="642"/>
      <c r="BJ3" s="642"/>
      <c r="BK3" s="642"/>
      <c r="BL3" s="642"/>
      <c r="BM3" s="642"/>
      <c r="BN3" s="642"/>
      <c r="BO3" s="642"/>
      <c r="BP3" s="642"/>
      <c r="BQ3" s="642"/>
      <c r="BR3" s="642"/>
      <c r="BS3" s="642"/>
      <c r="BT3" s="642"/>
      <c r="BU3" s="642"/>
      <c r="BV3" s="642"/>
      <c r="BW3" s="642"/>
      <c r="BX3" s="642"/>
      <c r="BY3" s="642"/>
      <c r="BZ3" s="642"/>
      <c r="CA3" s="642"/>
      <c r="CB3" s="643"/>
      <c r="CD3" s="641" t="s">
        <v>207</v>
      </c>
      <c r="CE3" s="642"/>
      <c r="CF3" s="642"/>
      <c r="CG3" s="642"/>
      <c r="CH3" s="642"/>
      <c r="CI3" s="642"/>
      <c r="CJ3" s="642"/>
      <c r="CK3" s="642"/>
      <c r="CL3" s="642"/>
      <c r="CM3" s="642"/>
      <c r="CN3" s="642"/>
      <c r="CO3" s="642"/>
      <c r="CP3" s="642"/>
      <c r="CQ3" s="642"/>
      <c r="CR3" s="642"/>
      <c r="CS3" s="642"/>
      <c r="CT3" s="642"/>
      <c r="CU3" s="642"/>
      <c r="CV3" s="642"/>
      <c r="CW3" s="642"/>
      <c r="CX3" s="642"/>
      <c r="CY3" s="642"/>
      <c r="CZ3" s="642"/>
      <c r="DA3" s="642"/>
      <c r="DB3" s="642"/>
      <c r="DC3" s="642"/>
      <c r="DD3" s="642"/>
      <c r="DE3" s="642"/>
      <c r="DF3" s="642"/>
      <c r="DG3" s="642"/>
      <c r="DH3" s="642"/>
      <c r="DI3" s="642"/>
      <c r="DJ3" s="642"/>
      <c r="DK3" s="642"/>
      <c r="DL3" s="642"/>
      <c r="DM3" s="642"/>
      <c r="DN3" s="642"/>
      <c r="DO3" s="642"/>
      <c r="DP3" s="642"/>
      <c r="DQ3" s="642"/>
      <c r="DR3" s="642"/>
      <c r="DS3" s="642"/>
      <c r="DT3" s="642"/>
      <c r="DU3" s="642"/>
      <c r="DV3" s="642"/>
      <c r="DW3" s="642"/>
      <c r="DX3" s="642"/>
      <c r="DY3" s="642"/>
      <c r="DZ3" s="642"/>
      <c r="EA3" s="642"/>
      <c r="EB3" s="642"/>
      <c r="EC3" s="643"/>
    </row>
    <row r="4" spans="2:143" ht="11.25" customHeight="1" x14ac:dyDescent="0.15">
      <c r="B4" s="641" t="s">
        <v>1</v>
      </c>
      <c r="C4" s="642"/>
      <c r="D4" s="642"/>
      <c r="E4" s="642"/>
      <c r="F4" s="642"/>
      <c r="G4" s="642"/>
      <c r="H4" s="642"/>
      <c r="I4" s="642"/>
      <c r="J4" s="642"/>
      <c r="K4" s="642"/>
      <c r="L4" s="642"/>
      <c r="M4" s="642"/>
      <c r="N4" s="642"/>
      <c r="O4" s="642"/>
      <c r="P4" s="642"/>
      <c r="Q4" s="643"/>
      <c r="R4" s="641" t="s">
        <v>208</v>
      </c>
      <c r="S4" s="642"/>
      <c r="T4" s="642"/>
      <c r="U4" s="642"/>
      <c r="V4" s="642"/>
      <c r="W4" s="642"/>
      <c r="X4" s="642"/>
      <c r="Y4" s="643"/>
      <c r="Z4" s="641" t="s">
        <v>209</v>
      </c>
      <c r="AA4" s="642"/>
      <c r="AB4" s="642"/>
      <c r="AC4" s="643"/>
      <c r="AD4" s="641" t="s">
        <v>210</v>
      </c>
      <c r="AE4" s="642"/>
      <c r="AF4" s="642"/>
      <c r="AG4" s="642"/>
      <c r="AH4" s="642"/>
      <c r="AI4" s="642"/>
      <c r="AJ4" s="642"/>
      <c r="AK4" s="643"/>
      <c r="AL4" s="641" t="s">
        <v>209</v>
      </c>
      <c r="AM4" s="642"/>
      <c r="AN4" s="642"/>
      <c r="AO4" s="643"/>
      <c r="AP4" s="644" t="s">
        <v>211</v>
      </c>
      <c r="AQ4" s="644"/>
      <c r="AR4" s="644"/>
      <c r="AS4" s="644"/>
      <c r="AT4" s="644"/>
      <c r="AU4" s="644"/>
      <c r="AV4" s="644"/>
      <c r="AW4" s="644"/>
      <c r="AX4" s="644"/>
      <c r="AY4" s="644"/>
      <c r="AZ4" s="644"/>
      <c r="BA4" s="644"/>
      <c r="BB4" s="644"/>
      <c r="BC4" s="644"/>
      <c r="BD4" s="644"/>
      <c r="BE4" s="644"/>
      <c r="BF4" s="644"/>
      <c r="BG4" s="644" t="s">
        <v>212</v>
      </c>
      <c r="BH4" s="644"/>
      <c r="BI4" s="644"/>
      <c r="BJ4" s="644"/>
      <c r="BK4" s="644"/>
      <c r="BL4" s="644"/>
      <c r="BM4" s="644"/>
      <c r="BN4" s="644"/>
      <c r="BO4" s="644" t="s">
        <v>209</v>
      </c>
      <c r="BP4" s="644"/>
      <c r="BQ4" s="644"/>
      <c r="BR4" s="644"/>
      <c r="BS4" s="644" t="s">
        <v>213</v>
      </c>
      <c r="BT4" s="644"/>
      <c r="BU4" s="644"/>
      <c r="BV4" s="644"/>
      <c r="BW4" s="644"/>
      <c r="BX4" s="644"/>
      <c r="BY4" s="644"/>
      <c r="BZ4" s="644"/>
      <c r="CA4" s="644"/>
      <c r="CB4" s="644"/>
      <c r="CD4" s="641" t="s">
        <v>214</v>
      </c>
      <c r="CE4" s="642"/>
      <c r="CF4" s="642"/>
      <c r="CG4" s="642"/>
      <c r="CH4" s="642"/>
      <c r="CI4" s="642"/>
      <c r="CJ4" s="642"/>
      <c r="CK4" s="642"/>
      <c r="CL4" s="642"/>
      <c r="CM4" s="642"/>
      <c r="CN4" s="642"/>
      <c r="CO4" s="642"/>
      <c r="CP4" s="642"/>
      <c r="CQ4" s="642"/>
      <c r="CR4" s="642"/>
      <c r="CS4" s="642"/>
      <c r="CT4" s="642"/>
      <c r="CU4" s="642"/>
      <c r="CV4" s="642"/>
      <c r="CW4" s="642"/>
      <c r="CX4" s="642"/>
      <c r="CY4" s="642"/>
      <c r="CZ4" s="642"/>
      <c r="DA4" s="642"/>
      <c r="DB4" s="642"/>
      <c r="DC4" s="642"/>
      <c r="DD4" s="642"/>
      <c r="DE4" s="642"/>
      <c r="DF4" s="642"/>
      <c r="DG4" s="642"/>
      <c r="DH4" s="642"/>
      <c r="DI4" s="642"/>
      <c r="DJ4" s="642"/>
      <c r="DK4" s="642"/>
      <c r="DL4" s="642"/>
      <c r="DM4" s="642"/>
      <c r="DN4" s="642"/>
      <c r="DO4" s="642"/>
      <c r="DP4" s="642"/>
      <c r="DQ4" s="642"/>
      <c r="DR4" s="642"/>
      <c r="DS4" s="642"/>
      <c r="DT4" s="642"/>
      <c r="DU4" s="642"/>
      <c r="DV4" s="642"/>
      <c r="DW4" s="642"/>
      <c r="DX4" s="642"/>
      <c r="DY4" s="642"/>
      <c r="DZ4" s="642"/>
      <c r="EA4" s="642"/>
      <c r="EB4" s="642"/>
      <c r="EC4" s="643"/>
    </row>
    <row r="5" spans="2:143" ht="11.25" customHeight="1" x14ac:dyDescent="0.15">
      <c r="B5" s="645" t="s">
        <v>215</v>
      </c>
      <c r="C5" s="646"/>
      <c r="D5" s="646"/>
      <c r="E5" s="646"/>
      <c r="F5" s="646"/>
      <c r="G5" s="646"/>
      <c r="H5" s="646"/>
      <c r="I5" s="646"/>
      <c r="J5" s="646"/>
      <c r="K5" s="646"/>
      <c r="L5" s="646"/>
      <c r="M5" s="646"/>
      <c r="N5" s="646"/>
      <c r="O5" s="646"/>
      <c r="P5" s="646"/>
      <c r="Q5" s="647"/>
      <c r="R5" s="648">
        <v>22062632</v>
      </c>
      <c r="S5" s="649"/>
      <c r="T5" s="649"/>
      <c r="U5" s="649"/>
      <c r="V5" s="649"/>
      <c r="W5" s="649"/>
      <c r="X5" s="649"/>
      <c r="Y5" s="650"/>
      <c r="Z5" s="651">
        <v>36.6</v>
      </c>
      <c r="AA5" s="651"/>
      <c r="AB5" s="651"/>
      <c r="AC5" s="651"/>
      <c r="AD5" s="652">
        <v>20993393</v>
      </c>
      <c r="AE5" s="652"/>
      <c r="AF5" s="652"/>
      <c r="AG5" s="652"/>
      <c r="AH5" s="652"/>
      <c r="AI5" s="652"/>
      <c r="AJ5" s="652"/>
      <c r="AK5" s="652"/>
      <c r="AL5" s="653">
        <v>65</v>
      </c>
      <c r="AM5" s="654"/>
      <c r="AN5" s="654"/>
      <c r="AO5" s="655"/>
      <c r="AP5" s="645" t="s">
        <v>216</v>
      </c>
      <c r="AQ5" s="646"/>
      <c r="AR5" s="646"/>
      <c r="AS5" s="646"/>
      <c r="AT5" s="646"/>
      <c r="AU5" s="646"/>
      <c r="AV5" s="646"/>
      <c r="AW5" s="646"/>
      <c r="AX5" s="646"/>
      <c r="AY5" s="646"/>
      <c r="AZ5" s="646"/>
      <c r="BA5" s="646"/>
      <c r="BB5" s="646"/>
      <c r="BC5" s="646"/>
      <c r="BD5" s="646"/>
      <c r="BE5" s="646"/>
      <c r="BF5" s="647"/>
      <c r="BG5" s="659">
        <v>20993393</v>
      </c>
      <c r="BH5" s="660"/>
      <c r="BI5" s="660"/>
      <c r="BJ5" s="660"/>
      <c r="BK5" s="660"/>
      <c r="BL5" s="660"/>
      <c r="BM5" s="660"/>
      <c r="BN5" s="661"/>
      <c r="BO5" s="662">
        <v>95.2</v>
      </c>
      <c r="BP5" s="662"/>
      <c r="BQ5" s="662"/>
      <c r="BR5" s="662"/>
      <c r="BS5" s="663">
        <v>237648</v>
      </c>
      <c r="BT5" s="663"/>
      <c r="BU5" s="663"/>
      <c r="BV5" s="663"/>
      <c r="BW5" s="663"/>
      <c r="BX5" s="663"/>
      <c r="BY5" s="663"/>
      <c r="BZ5" s="663"/>
      <c r="CA5" s="663"/>
      <c r="CB5" s="667"/>
      <c r="CD5" s="641" t="s">
        <v>211</v>
      </c>
      <c r="CE5" s="642"/>
      <c r="CF5" s="642"/>
      <c r="CG5" s="642"/>
      <c r="CH5" s="642"/>
      <c r="CI5" s="642"/>
      <c r="CJ5" s="642"/>
      <c r="CK5" s="642"/>
      <c r="CL5" s="642"/>
      <c r="CM5" s="642"/>
      <c r="CN5" s="642"/>
      <c r="CO5" s="642"/>
      <c r="CP5" s="642"/>
      <c r="CQ5" s="643"/>
      <c r="CR5" s="641" t="s">
        <v>217</v>
      </c>
      <c r="CS5" s="642"/>
      <c r="CT5" s="642"/>
      <c r="CU5" s="642"/>
      <c r="CV5" s="642"/>
      <c r="CW5" s="642"/>
      <c r="CX5" s="642"/>
      <c r="CY5" s="643"/>
      <c r="CZ5" s="641" t="s">
        <v>209</v>
      </c>
      <c r="DA5" s="642"/>
      <c r="DB5" s="642"/>
      <c r="DC5" s="643"/>
      <c r="DD5" s="641" t="s">
        <v>218</v>
      </c>
      <c r="DE5" s="642"/>
      <c r="DF5" s="642"/>
      <c r="DG5" s="642"/>
      <c r="DH5" s="642"/>
      <c r="DI5" s="642"/>
      <c r="DJ5" s="642"/>
      <c r="DK5" s="642"/>
      <c r="DL5" s="642"/>
      <c r="DM5" s="642"/>
      <c r="DN5" s="642"/>
      <c r="DO5" s="642"/>
      <c r="DP5" s="643"/>
      <c r="DQ5" s="641" t="s">
        <v>219</v>
      </c>
      <c r="DR5" s="642"/>
      <c r="DS5" s="642"/>
      <c r="DT5" s="642"/>
      <c r="DU5" s="642"/>
      <c r="DV5" s="642"/>
      <c r="DW5" s="642"/>
      <c r="DX5" s="642"/>
      <c r="DY5" s="642"/>
      <c r="DZ5" s="642"/>
      <c r="EA5" s="642"/>
      <c r="EB5" s="642"/>
      <c r="EC5" s="643"/>
    </row>
    <row r="6" spans="2:143" ht="11.25" customHeight="1" x14ac:dyDescent="0.15">
      <c r="B6" s="656" t="s">
        <v>220</v>
      </c>
      <c r="C6" s="657"/>
      <c r="D6" s="657"/>
      <c r="E6" s="657"/>
      <c r="F6" s="657"/>
      <c r="G6" s="657"/>
      <c r="H6" s="657"/>
      <c r="I6" s="657"/>
      <c r="J6" s="657"/>
      <c r="K6" s="657"/>
      <c r="L6" s="657"/>
      <c r="M6" s="657"/>
      <c r="N6" s="657"/>
      <c r="O6" s="657"/>
      <c r="P6" s="657"/>
      <c r="Q6" s="658"/>
      <c r="R6" s="659">
        <v>321777</v>
      </c>
      <c r="S6" s="660"/>
      <c r="T6" s="660"/>
      <c r="U6" s="660"/>
      <c r="V6" s="660"/>
      <c r="W6" s="660"/>
      <c r="X6" s="660"/>
      <c r="Y6" s="661"/>
      <c r="Z6" s="662">
        <v>0.5</v>
      </c>
      <c r="AA6" s="662"/>
      <c r="AB6" s="662"/>
      <c r="AC6" s="662"/>
      <c r="AD6" s="663">
        <v>321777</v>
      </c>
      <c r="AE6" s="663"/>
      <c r="AF6" s="663"/>
      <c r="AG6" s="663"/>
      <c r="AH6" s="663"/>
      <c r="AI6" s="663"/>
      <c r="AJ6" s="663"/>
      <c r="AK6" s="663"/>
      <c r="AL6" s="664">
        <v>1</v>
      </c>
      <c r="AM6" s="665"/>
      <c r="AN6" s="665"/>
      <c r="AO6" s="666"/>
      <c r="AP6" s="656" t="s">
        <v>221</v>
      </c>
      <c r="AQ6" s="657"/>
      <c r="AR6" s="657"/>
      <c r="AS6" s="657"/>
      <c r="AT6" s="657"/>
      <c r="AU6" s="657"/>
      <c r="AV6" s="657"/>
      <c r="AW6" s="657"/>
      <c r="AX6" s="657"/>
      <c r="AY6" s="657"/>
      <c r="AZ6" s="657"/>
      <c r="BA6" s="657"/>
      <c r="BB6" s="657"/>
      <c r="BC6" s="657"/>
      <c r="BD6" s="657"/>
      <c r="BE6" s="657"/>
      <c r="BF6" s="658"/>
      <c r="BG6" s="659">
        <v>20993393</v>
      </c>
      <c r="BH6" s="660"/>
      <c r="BI6" s="660"/>
      <c r="BJ6" s="660"/>
      <c r="BK6" s="660"/>
      <c r="BL6" s="660"/>
      <c r="BM6" s="660"/>
      <c r="BN6" s="661"/>
      <c r="BO6" s="662">
        <v>95.2</v>
      </c>
      <c r="BP6" s="662"/>
      <c r="BQ6" s="662"/>
      <c r="BR6" s="662"/>
      <c r="BS6" s="663">
        <v>237648</v>
      </c>
      <c r="BT6" s="663"/>
      <c r="BU6" s="663"/>
      <c r="BV6" s="663"/>
      <c r="BW6" s="663"/>
      <c r="BX6" s="663"/>
      <c r="BY6" s="663"/>
      <c r="BZ6" s="663"/>
      <c r="CA6" s="663"/>
      <c r="CB6" s="667"/>
      <c r="CD6" s="645" t="s">
        <v>222</v>
      </c>
      <c r="CE6" s="646"/>
      <c r="CF6" s="646"/>
      <c r="CG6" s="646"/>
      <c r="CH6" s="646"/>
      <c r="CI6" s="646"/>
      <c r="CJ6" s="646"/>
      <c r="CK6" s="646"/>
      <c r="CL6" s="646"/>
      <c r="CM6" s="646"/>
      <c r="CN6" s="646"/>
      <c r="CO6" s="646"/>
      <c r="CP6" s="646"/>
      <c r="CQ6" s="647"/>
      <c r="CR6" s="659">
        <v>297728</v>
      </c>
      <c r="CS6" s="660"/>
      <c r="CT6" s="660"/>
      <c r="CU6" s="660"/>
      <c r="CV6" s="660"/>
      <c r="CW6" s="660"/>
      <c r="CX6" s="660"/>
      <c r="CY6" s="661"/>
      <c r="CZ6" s="653">
        <v>0.5</v>
      </c>
      <c r="DA6" s="654"/>
      <c r="DB6" s="654"/>
      <c r="DC6" s="670"/>
      <c r="DD6" s="668" t="s">
        <v>122</v>
      </c>
      <c r="DE6" s="660"/>
      <c r="DF6" s="660"/>
      <c r="DG6" s="660"/>
      <c r="DH6" s="660"/>
      <c r="DI6" s="660"/>
      <c r="DJ6" s="660"/>
      <c r="DK6" s="660"/>
      <c r="DL6" s="660"/>
      <c r="DM6" s="660"/>
      <c r="DN6" s="660"/>
      <c r="DO6" s="660"/>
      <c r="DP6" s="661"/>
      <c r="DQ6" s="668">
        <v>297728</v>
      </c>
      <c r="DR6" s="660"/>
      <c r="DS6" s="660"/>
      <c r="DT6" s="660"/>
      <c r="DU6" s="660"/>
      <c r="DV6" s="660"/>
      <c r="DW6" s="660"/>
      <c r="DX6" s="660"/>
      <c r="DY6" s="660"/>
      <c r="DZ6" s="660"/>
      <c r="EA6" s="660"/>
      <c r="EB6" s="660"/>
      <c r="EC6" s="669"/>
    </row>
    <row r="7" spans="2:143" ht="11.25" customHeight="1" x14ac:dyDescent="0.15">
      <c r="B7" s="656" t="s">
        <v>223</v>
      </c>
      <c r="C7" s="657"/>
      <c r="D7" s="657"/>
      <c r="E7" s="657"/>
      <c r="F7" s="657"/>
      <c r="G7" s="657"/>
      <c r="H7" s="657"/>
      <c r="I7" s="657"/>
      <c r="J7" s="657"/>
      <c r="K7" s="657"/>
      <c r="L7" s="657"/>
      <c r="M7" s="657"/>
      <c r="N7" s="657"/>
      <c r="O7" s="657"/>
      <c r="P7" s="657"/>
      <c r="Q7" s="658"/>
      <c r="R7" s="659">
        <v>9838</v>
      </c>
      <c r="S7" s="660"/>
      <c r="T7" s="660"/>
      <c r="U7" s="660"/>
      <c r="V7" s="660"/>
      <c r="W7" s="660"/>
      <c r="X7" s="660"/>
      <c r="Y7" s="661"/>
      <c r="Z7" s="662">
        <v>0</v>
      </c>
      <c r="AA7" s="662"/>
      <c r="AB7" s="662"/>
      <c r="AC7" s="662"/>
      <c r="AD7" s="663">
        <v>9838</v>
      </c>
      <c r="AE7" s="663"/>
      <c r="AF7" s="663"/>
      <c r="AG7" s="663"/>
      <c r="AH7" s="663"/>
      <c r="AI7" s="663"/>
      <c r="AJ7" s="663"/>
      <c r="AK7" s="663"/>
      <c r="AL7" s="664">
        <v>0</v>
      </c>
      <c r="AM7" s="665"/>
      <c r="AN7" s="665"/>
      <c r="AO7" s="666"/>
      <c r="AP7" s="656" t="s">
        <v>224</v>
      </c>
      <c r="AQ7" s="657"/>
      <c r="AR7" s="657"/>
      <c r="AS7" s="657"/>
      <c r="AT7" s="657"/>
      <c r="AU7" s="657"/>
      <c r="AV7" s="657"/>
      <c r="AW7" s="657"/>
      <c r="AX7" s="657"/>
      <c r="AY7" s="657"/>
      <c r="AZ7" s="657"/>
      <c r="BA7" s="657"/>
      <c r="BB7" s="657"/>
      <c r="BC7" s="657"/>
      <c r="BD7" s="657"/>
      <c r="BE7" s="657"/>
      <c r="BF7" s="658"/>
      <c r="BG7" s="659">
        <v>9521373</v>
      </c>
      <c r="BH7" s="660"/>
      <c r="BI7" s="660"/>
      <c r="BJ7" s="660"/>
      <c r="BK7" s="660"/>
      <c r="BL7" s="660"/>
      <c r="BM7" s="660"/>
      <c r="BN7" s="661"/>
      <c r="BO7" s="662">
        <v>43.2</v>
      </c>
      <c r="BP7" s="662"/>
      <c r="BQ7" s="662"/>
      <c r="BR7" s="662"/>
      <c r="BS7" s="663">
        <v>237648</v>
      </c>
      <c r="BT7" s="663"/>
      <c r="BU7" s="663"/>
      <c r="BV7" s="663"/>
      <c r="BW7" s="663"/>
      <c r="BX7" s="663"/>
      <c r="BY7" s="663"/>
      <c r="BZ7" s="663"/>
      <c r="CA7" s="663"/>
      <c r="CB7" s="667"/>
      <c r="CD7" s="656" t="s">
        <v>225</v>
      </c>
      <c r="CE7" s="657"/>
      <c r="CF7" s="657"/>
      <c r="CG7" s="657"/>
      <c r="CH7" s="657"/>
      <c r="CI7" s="657"/>
      <c r="CJ7" s="657"/>
      <c r="CK7" s="657"/>
      <c r="CL7" s="657"/>
      <c r="CM7" s="657"/>
      <c r="CN7" s="657"/>
      <c r="CO7" s="657"/>
      <c r="CP7" s="657"/>
      <c r="CQ7" s="658"/>
      <c r="CR7" s="659">
        <v>6414714</v>
      </c>
      <c r="CS7" s="660"/>
      <c r="CT7" s="660"/>
      <c r="CU7" s="660"/>
      <c r="CV7" s="660"/>
      <c r="CW7" s="660"/>
      <c r="CX7" s="660"/>
      <c r="CY7" s="661"/>
      <c r="CZ7" s="662">
        <v>11.2</v>
      </c>
      <c r="DA7" s="662"/>
      <c r="DB7" s="662"/>
      <c r="DC7" s="662"/>
      <c r="DD7" s="668">
        <v>284419</v>
      </c>
      <c r="DE7" s="660"/>
      <c r="DF7" s="660"/>
      <c r="DG7" s="660"/>
      <c r="DH7" s="660"/>
      <c r="DI7" s="660"/>
      <c r="DJ7" s="660"/>
      <c r="DK7" s="660"/>
      <c r="DL7" s="660"/>
      <c r="DM7" s="660"/>
      <c r="DN7" s="660"/>
      <c r="DO7" s="660"/>
      <c r="DP7" s="661"/>
      <c r="DQ7" s="668">
        <v>5675821</v>
      </c>
      <c r="DR7" s="660"/>
      <c r="DS7" s="660"/>
      <c r="DT7" s="660"/>
      <c r="DU7" s="660"/>
      <c r="DV7" s="660"/>
      <c r="DW7" s="660"/>
      <c r="DX7" s="660"/>
      <c r="DY7" s="660"/>
      <c r="DZ7" s="660"/>
      <c r="EA7" s="660"/>
      <c r="EB7" s="660"/>
      <c r="EC7" s="669"/>
    </row>
    <row r="8" spans="2:143" ht="11.25" customHeight="1" x14ac:dyDescent="0.15">
      <c r="B8" s="656" t="s">
        <v>226</v>
      </c>
      <c r="C8" s="657"/>
      <c r="D8" s="657"/>
      <c r="E8" s="657"/>
      <c r="F8" s="657"/>
      <c r="G8" s="657"/>
      <c r="H8" s="657"/>
      <c r="I8" s="657"/>
      <c r="J8" s="657"/>
      <c r="K8" s="657"/>
      <c r="L8" s="657"/>
      <c r="M8" s="657"/>
      <c r="N8" s="657"/>
      <c r="O8" s="657"/>
      <c r="P8" s="657"/>
      <c r="Q8" s="658"/>
      <c r="R8" s="659">
        <v>186431</v>
      </c>
      <c r="S8" s="660"/>
      <c r="T8" s="660"/>
      <c r="U8" s="660"/>
      <c r="V8" s="660"/>
      <c r="W8" s="660"/>
      <c r="X8" s="660"/>
      <c r="Y8" s="661"/>
      <c r="Z8" s="662">
        <v>0.3</v>
      </c>
      <c r="AA8" s="662"/>
      <c r="AB8" s="662"/>
      <c r="AC8" s="662"/>
      <c r="AD8" s="663">
        <v>186431</v>
      </c>
      <c r="AE8" s="663"/>
      <c r="AF8" s="663"/>
      <c r="AG8" s="663"/>
      <c r="AH8" s="663"/>
      <c r="AI8" s="663"/>
      <c r="AJ8" s="663"/>
      <c r="AK8" s="663"/>
      <c r="AL8" s="664">
        <v>0.6</v>
      </c>
      <c r="AM8" s="665"/>
      <c r="AN8" s="665"/>
      <c r="AO8" s="666"/>
      <c r="AP8" s="656" t="s">
        <v>227</v>
      </c>
      <c r="AQ8" s="657"/>
      <c r="AR8" s="657"/>
      <c r="AS8" s="657"/>
      <c r="AT8" s="657"/>
      <c r="AU8" s="657"/>
      <c r="AV8" s="657"/>
      <c r="AW8" s="657"/>
      <c r="AX8" s="657"/>
      <c r="AY8" s="657"/>
      <c r="AZ8" s="657"/>
      <c r="BA8" s="657"/>
      <c r="BB8" s="657"/>
      <c r="BC8" s="657"/>
      <c r="BD8" s="657"/>
      <c r="BE8" s="657"/>
      <c r="BF8" s="658"/>
      <c r="BG8" s="659">
        <v>243314</v>
      </c>
      <c r="BH8" s="660"/>
      <c r="BI8" s="660"/>
      <c r="BJ8" s="660"/>
      <c r="BK8" s="660"/>
      <c r="BL8" s="660"/>
      <c r="BM8" s="660"/>
      <c r="BN8" s="661"/>
      <c r="BO8" s="662">
        <v>1.1000000000000001</v>
      </c>
      <c r="BP8" s="662"/>
      <c r="BQ8" s="662"/>
      <c r="BR8" s="662"/>
      <c r="BS8" s="663" t="s">
        <v>122</v>
      </c>
      <c r="BT8" s="663"/>
      <c r="BU8" s="663"/>
      <c r="BV8" s="663"/>
      <c r="BW8" s="663"/>
      <c r="BX8" s="663"/>
      <c r="BY8" s="663"/>
      <c r="BZ8" s="663"/>
      <c r="CA8" s="663"/>
      <c r="CB8" s="667"/>
      <c r="CD8" s="656" t="s">
        <v>228</v>
      </c>
      <c r="CE8" s="657"/>
      <c r="CF8" s="657"/>
      <c r="CG8" s="657"/>
      <c r="CH8" s="657"/>
      <c r="CI8" s="657"/>
      <c r="CJ8" s="657"/>
      <c r="CK8" s="657"/>
      <c r="CL8" s="657"/>
      <c r="CM8" s="657"/>
      <c r="CN8" s="657"/>
      <c r="CO8" s="657"/>
      <c r="CP8" s="657"/>
      <c r="CQ8" s="658"/>
      <c r="CR8" s="659">
        <v>25875673</v>
      </c>
      <c r="CS8" s="660"/>
      <c r="CT8" s="660"/>
      <c r="CU8" s="660"/>
      <c r="CV8" s="660"/>
      <c r="CW8" s="660"/>
      <c r="CX8" s="660"/>
      <c r="CY8" s="661"/>
      <c r="CZ8" s="662">
        <v>45.1</v>
      </c>
      <c r="DA8" s="662"/>
      <c r="DB8" s="662"/>
      <c r="DC8" s="662"/>
      <c r="DD8" s="668">
        <v>190001</v>
      </c>
      <c r="DE8" s="660"/>
      <c r="DF8" s="660"/>
      <c r="DG8" s="660"/>
      <c r="DH8" s="660"/>
      <c r="DI8" s="660"/>
      <c r="DJ8" s="660"/>
      <c r="DK8" s="660"/>
      <c r="DL8" s="660"/>
      <c r="DM8" s="660"/>
      <c r="DN8" s="660"/>
      <c r="DO8" s="660"/>
      <c r="DP8" s="661"/>
      <c r="DQ8" s="668">
        <v>14354329</v>
      </c>
      <c r="DR8" s="660"/>
      <c r="DS8" s="660"/>
      <c r="DT8" s="660"/>
      <c r="DU8" s="660"/>
      <c r="DV8" s="660"/>
      <c r="DW8" s="660"/>
      <c r="DX8" s="660"/>
      <c r="DY8" s="660"/>
      <c r="DZ8" s="660"/>
      <c r="EA8" s="660"/>
      <c r="EB8" s="660"/>
      <c r="EC8" s="669"/>
    </row>
    <row r="9" spans="2:143" ht="11.25" customHeight="1" x14ac:dyDescent="0.15">
      <c r="B9" s="656" t="s">
        <v>229</v>
      </c>
      <c r="C9" s="657"/>
      <c r="D9" s="657"/>
      <c r="E9" s="657"/>
      <c r="F9" s="657"/>
      <c r="G9" s="657"/>
      <c r="H9" s="657"/>
      <c r="I9" s="657"/>
      <c r="J9" s="657"/>
      <c r="K9" s="657"/>
      <c r="L9" s="657"/>
      <c r="M9" s="657"/>
      <c r="N9" s="657"/>
      <c r="O9" s="657"/>
      <c r="P9" s="657"/>
      <c r="Q9" s="658"/>
      <c r="R9" s="659">
        <v>267184</v>
      </c>
      <c r="S9" s="660"/>
      <c r="T9" s="660"/>
      <c r="U9" s="660"/>
      <c r="V9" s="660"/>
      <c r="W9" s="660"/>
      <c r="X9" s="660"/>
      <c r="Y9" s="661"/>
      <c r="Z9" s="662">
        <v>0.4</v>
      </c>
      <c r="AA9" s="662"/>
      <c r="AB9" s="662"/>
      <c r="AC9" s="662"/>
      <c r="AD9" s="663">
        <v>267184</v>
      </c>
      <c r="AE9" s="663"/>
      <c r="AF9" s="663"/>
      <c r="AG9" s="663"/>
      <c r="AH9" s="663"/>
      <c r="AI9" s="663"/>
      <c r="AJ9" s="663"/>
      <c r="AK9" s="663"/>
      <c r="AL9" s="664">
        <v>0.8</v>
      </c>
      <c r="AM9" s="665"/>
      <c r="AN9" s="665"/>
      <c r="AO9" s="666"/>
      <c r="AP9" s="656" t="s">
        <v>230</v>
      </c>
      <c r="AQ9" s="657"/>
      <c r="AR9" s="657"/>
      <c r="AS9" s="657"/>
      <c r="AT9" s="657"/>
      <c r="AU9" s="657"/>
      <c r="AV9" s="657"/>
      <c r="AW9" s="657"/>
      <c r="AX9" s="657"/>
      <c r="AY9" s="657"/>
      <c r="AZ9" s="657"/>
      <c r="BA9" s="657"/>
      <c r="BB9" s="657"/>
      <c r="BC9" s="657"/>
      <c r="BD9" s="657"/>
      <c r="BE9" s="657"/>
      <c r="BF9" s="658"/>
      <c r="BG9" s="659">
        <v>7917145</v>
      </c>
      <c r="BH9" s="660"/>
      <c r="BI9" s="660"/>
      <c r="BJ9" s="660"/>
      <c r="BK9" s="660"/>
      <c r="BL9" s="660"/>
      <c r="BM9" s="660"/>
      <c r="BN9" s="661"/>
      <c r="BO9" s="662">
        <v>35.9</v>
      </c>
      <c r="BP9" s="662"/>
      <c r="BQ9" s="662"/>
      <c r="BR9" s="662"/>
      <c r="BS9" s="663" t="s">
        <v>122</v>
      </c>
      <c r="BT9" s="663"/>
      <c r="BU9" s="663"/>
      <c r="BV9" s="663"/>
      <c r="BW9" s="663"/>
      <c r="BX9" s="663"/>
      <c r="BY9" s="663"/>
      <c r="BZ9" s="663"/>
      <c r="CA9" s="663"/>
      <c r="CB9" s="667"/>
      <c r="CD9" s="656" t="s">
        <v>231</v>
      </c>
      <c r="CE9" s="657"/>
      <c r="CF9" s="657"/>
      <c r="CG9" s="657"/>
      <c r="CH9" s="657"/>
      <c r="CI9" s="657"/>
      <c r="CJ9" s="657"/>
      <c r="CK9" s="657"/>
      <c r="CL9" s="657"/>
      <c r="CM9" s="657"/>
      <c r="CN9" s="657"/>
      <c r="CO9" s="657"/>
      <c r="CP9" s="657"/>
      <c r="CQ9" s="658"/>
      <c r="CR9" s="659">
        <v>4348708</v>
      </c>
      <c r="CS9" s="660"/>
      <c r="CT9" s="660"/>
      <c r="CU9" s="660"/>
      <c r="CV9" s="660"/>
      <c r="CW9" s="660"/>
      <c r="CX9" s="660"/>
      <c r="CY9" s="661"/>
      <c r="CZ9" s="662">
        <v>7.6</v>
      </c>
      <c r="DA9" s="662"/>
      <c r="DB9" s="662"/>
      <c r="DC9" s="662"/>
      <c r="DD9" s="668">
        <v>125068</v>
      </c>
      <c r="DE9" s="660"/>
      <c r="DF9" s="660"/>
      <c r="DG9" s="660"/>
      <c r="DH9" s="660"/>
      <c r="DI9" s="660"/>
      <c r="DJ9" s="660"/>
      <c r="DK9" s="660"/>
      <c r="DL9" s="660"/>
      <c r="DM9" s="660"/>
      <c r="DN9" s="660"/>
      <c r="DO9" s="660"/>
      <c r="DP9" s="661"/>
      <c r="DQ9" s="668">
        <v>3485868</v>
      </c>
      <c r="DR9" s="660"/>
      <c r="DS9" s="660"/>
      <c r="DT9" s="660"/>
      <c r="DU9" s="660"/>
      <c r="DV9" s="660"/>
      <c r="DW9" s="660"/>
      <c r="DX9" s="660"/>
      <c r="DY9" s="660"/>
      <c r="DZ9" s="660"/>
      <c r="EA9" s="660"/>
      <c r="EB9" s="660"/>
      <c r="EC9" s="669"/>
    </row>
    <row r="10" spans="2:143" ht="11.25" customHeight="1" x14ac:dyDescent="0.15">
      <c r="B10" s="656" t="s">
        <v>232</v>
      </c>
      <c r="C10" s="657"/>
      <c r="D10" s="657"/>
      <c r="E10" s="657"/>
      <c r="F10" s="657"/>
      <c r="G10" s="657"/>
      <c r="H10" s="657"/>
      <c r="I10" s="657"/>
      <c r="J10" s="657"/>
      <c r="K10" s="657"/>
      <c r="L10" s="657"/>
      <c r="M10" s="657"/>
      <c r="N10" s="657"/>
      <c r="O10" s="657"/>
      <c r="P10" s="657"/>
      <c r="Q10" s="658"/>
      <c r="R10" s="659" t="s">
        <v>122</v>
      </c>
      <c r="S10" s="660"/>
      <c r="T10" s="660"/>
      <c r="U10" s="660"/>
      <c r="V10" s="660"/>
      <c r="W10" s="660"/>
      <c r="X10" s="660"/>
      <c r="Y10" s="661"/>
      <c r="Z10" s="662" t="s">
        <v>122</v>
      </c>
      <c r="AA10" s="662"/>
      <c r="AB10" s="662"/>
      <c r="AC10" s="662"/>
      <c r="AD10" s="663" t="s">
        <v>122</v>
      </c>
      <c r="AE10" s="663"/>
      <c r="AF10" s="663"/>
      <c r="AG10" s="663"/>
      <c r="AH10" s="663"/>
      <c r="AI10" s="663"/>
      <c r="AJ10" s="663"/>
      <c r="AK10" s="663"/>
      <c r="AL10" s="664" t="s">
        <v>122</v>
      </c>
      <c r="AM10" s="665"/>
      <c r="AN10" s="665"/>
      <c r="AO10" s="666"/>
      <c r="AP10" s="656" t="s">
        <v>233</v>
      </c>
      <c r="AQ10" s="657"/>
      <c r="AR10" s="657"/>
      <c r="AS10" s="657"/>
      <c r="AT10" s="657"/>
      <c r="AU10" s="657"/>
      <c r="AV10" s="657"/>
      <c r="AW10" s="657"/>
      <c r="AX10" s="657"/>
      <c r="AY10" s="657"/>
      <c r="AZ10" s="657"/>
      <c r="BA10" s="657"/>
      <c r="BB10" s="657"/>
      <c r="BC10" s="657"/>
      <c r="BD10" s="657"/>
      <c r="BE10" s="657"/>
      <c r="BF10" s="658"/>
      <c r="BG10" s="659">
        <v>395552</v>
      </c>
      <c r="BH10" s="660"/>
      <c r="BI10" s="660"/>
      <c r="BJ10" s="660"/>
      <c r="BK10" s="660"/>
      <c r="BL10" s="660"/>
      <c r="BM10" s="660"/>
      <c r="BN10" s="661"/>
      <c r="BO10" s="662">
        <v>1.8</v>
      </c>
      <c r="BP10" s="662"/>
      <c r="BQ10" s="662"/>
      <c r="BR10" s="662"/>
      <c r="BS10" s="663" t="s">
        <v>122</v>
      </c>
      <c r="BT10" s="663"/>
      <c r="BU10" s="663"/>
      <c r="BV10" s="663"/>
      <c r="BW10" s="663"/>
      <c r="BX10" s="663"/>
      <c r="BY10" s="663"/>
      <c r="BZ10" s="663"/>
      <c r="CA10" s="663"/>
      <c r="CB10" s="667"/>
      <c r="CD10" s="656" t="s">
        <v>234</v>
      </c>
      <c r="CE10" s="657"/>
      <c r="CF10" s="657"/>
      <c r="CG10" s="657"/>
      <c r="CH10" s="657"/>
      <c r="CI10" s="657"/>
      <c r="CJ10" s="657"/>
      <c r="CK10" s="657"/>
      <c r="CL10" s="657"/>
      <c r="CM10" s="657"/>
      <c r="CN10" s="657"/>
      <c r="CO10" s="657"/>
      <c r="CP10" s="657"/>
      <c r="CQ10" s="658"/>
      <c r="CR10" s="659">
        <v>52764</v>
      </c>
      <c r="CS10" s="660"/>
      <c r="CT10" s="660"/>
      <c r="CU10" s="660"/>
      <c r="CV10" s="660"/>
      <c r="CW10" s="660"/>
      <c r="CX10" s="660"/>
      <c r="CY10" s="661"/>
      <c r="CZ10" s="662">
        <v>0.1</v>
      </c>
      <c r="DA10" s="662"/>
      <c r="DB10" s="662"/>
      <c r="DC10" s="662"/>
      <c r="DD10" s="668" t="s">
        <v>122</v>
      </c>
      <c r="DE10" s="660"/>
      <c r="DF10" s="660"/>
      <c r="DG10" s="660"/>
      <c r="DH10" s="660"/>
      <c r="DI10" s="660"/>
      <c r="DJ10" s="660"/>
      <c r="DK10" s="660"/>
      <c r="DL10" s="660"/>
      <c r="DM10" s="660"/>
      <c r="DN10" s="660"/>
      <c r="DO10" s="660"/>
      <c r="DP10" s="661"/>
      <c r="DQ10" s="668">
        <v>47939</v>
      </c>
      <c r="DR10" s="660"/>
      <c r="DS10" s="660"/>
      <c r="DT10" s="660"/>
      <c r="DU10" s="660"/>
      <c r="DV10" s="660"/>
      <c r="DW10" s="660"/>
      <c r="DX10" s="660"/>
      <c r="DY10" s="660"/>
      <c r="DZ10" s="660"/>
      <c r="EA10" s="660"/>
      <c r="EB10" s="660"/>
      <c r="EC10" s="669"/>
    </row>
    <row r="11" spans="2:143" ht="11.25" customHeight="1" x14ac:dyDescent="0.15">
      <c r="B11" s="656" t="s">
        <v>235</v>
      </c>
      <c r="C11" s="657"/>
      <c r="D11" s="657"/>
      <c r="E11" s="657"/>
      <c r="F11" s="657"/>
      <c r="G11" s="657"/>
      <c r="H11" s="657"/>
      <c r="I11" s="657"/>
      <c r="J11" s="657"/>
      <c r="K11" s="657"/>
      <c r="L11" s="657"/>
      <c r="M11" s="657"/>
      <c r="N11" s="657"/>
      <c r="O11" s="657"/>
      <c r="P11" s="657"/>
      <c r="Q11" s="658"/>
      <c r="R11" s="659">
        <v>3712949</v>
      </c>
      <c r="S11" s="660"/>
      <c r="T11" s="660"/>
      <c r="U11" s="660"/>
      <c r="V11" s="660"/>
      <c r="W11" s="660"/>
      <c r="X11" s="660"/>
      <c r="Y11" s="661"/>
      <c r="Z11" s="664">
        <v>6.2</v>
      </c>
      <c r="AA11" s="665"/>
      <c r="AB11" s="665"/>
      <c r="AC11" s="671"/>
      <c r="AD11" s="668">
        <v>3712949</v>
      </c>
      <c r="AE11" s="660"/>
      <c r="AF11" s="660"/>
      <c r="AG11" s="660"/>
      <c r="AH11" s="660"/>
      <c r="AI11" s="660"/>
      <c r="AJ11" s="660"/>
      <c r="AK11" s="661"/>
      <c r="AL11" s="664">
        <v>11.5</v>
      </c>
      <c r="AM11" s="665"/>
      <c r="AN11" s="665"/>
      <c r="AO11" s="666"/>
      <c r="AP11" s="656" t="s">
        <v>236</v>
      </c>
      <c r="AQ11" s="657"/>
      <c r="AR11" s="657"/>
      <c r="AS11" s="657"/>
      <c r="AT11" s="657"/>
      <c r="AU11" s="657"/>
      <c r="AV11" s="657"/>
      <c r="AW11" s="657"/>
      <c r="AX11" s="657"/>
      <c r="AY11" s="657"/>
      <c r="AZ11" s="657"/>
      <c r="BA11" s="657"/>
      <c r="BB11" s="657"/>
      <c r="BC11" s="657"/>
      <c r="BD11" s="657"/>
      <c r="BE11" s="657"/>
      <c r="BF11" s="658"/>
      <c r="BG11" s="659">
        <v>965362</v>
      </c>
      <c r="BH11" s="660"/>
      <c r="BI11" s="660"/>
      <c r="BJ11" s="660"/>
      <c r="BK11" s="660"/>
      <c r="BL11" s="660"/>
      <c r="BM11" s="660"/>
      <c r="BN11" s="661"/>
      <c r="BO11" s="662">
        <v>4.4000000000000004</v>
      </c>
      <c r="BP11" s="662"/>
      <c r="BQ11" s="662"/>
      <c r="BR11" s="662"/>
      <c r="BS11" s="663">
        <v>237648</v>
      </c>
      <c r="BT11" s="663"/>
      <c r="BU11" s="663"/>
      <c r="BV11" s="663"/>
      <c r="BW11" s="663"/>
      <c r="BX11" s="663"/>
      <c r="BY11" s="663"/>
      <c r="BZ11" s="663"/>
      <c r="CA11" s="663"/>
      <c r="CB11" s="667"/>
      <c r="CD11" s="656" t="s">
        <v>237</v>
      </c>
      <c r="CE11" s="657"/>
      <c r="CF11" s="657"/>
      <c r="CG11" s="657"/>
      <c r="CH11" s="657"/>
      <c r="CI11" s="657"/>
      <c r="CJ11" s="657"/>
      <c r="CK11" s="657"/>
      <c r="CL11" s="657"/>
      <c r="CM11" s="657"/>
      <c r="CN11" s="657"/>
      <c r="CO11" s="657"/>
      <c r="CP11" s="657"/>
      <c r="CQ11" s="658"/>
      <c r="CR11" s="659">
        <v>198931</v>
      </c>
      <c r="CS11" s="660"/>
      <c r="CT11" s="660"/>
      <c r="CU11" s="660"/>
      <c r="CV11" s="660"/>
      <c r="CW11" s="660"/>
      <c r="CX11" s="660"/>
      <c r="CY11" s="661"/>
      <c r="CZ11" s="662">
        <v>0.3</v>
      </c>
      <c r="DA11" s="662"/>
      <c r="DB11" s="662"/>
      <c r="DC11" s="662"/>
      <c r="DD11" s="668">
        <v>6147</v>
      </c>
      <c r="DE11" s="660"/>
      <c r="DF11" s="660"/>
      <c r="DG11" s="660"/>
      <c r="DH11" s="660"/>
      <c r="DI11" s="660"/>
      <c r="DJ11" s="660"/>
      <c r="DK11" s="660"/>
      <c r="DL11" s="660"/>
      <c r="DM11" s="660"/>
      <c r="DN11" s="660"/>
      <c r="DO11" s="660"/>
      <c r="DP11" s="661"/>
      <c r="DQ11" s="668">
        <v>172890</v>
      </c>
      <c r="DR11" s="660"/>
      <c r="DS11" s="660"/>
      <c r="DT11" s="660"/>
      <c r="DU11" s="660"/>
      <c r="DV11" s="660"/>
      <c r="DW11" s="660"/>
      <c r="DX11" s="660"/>
      <c r="DY11" s="660"/>
      <c r="DZ11" s="660"/>
      <c r="EA11" s="660"/>
      <c r="EB11" s="660"/>
      <c r="EC11" s="669"/>
    </row>
    <row r="12" spans="2:143" ht="11.25" customHeight="1" x14ac:dyDescent="0.15">
      <c r="B12" s="656" t="s">
        <v>238</v>
      </c>
      <c r="C12" s="657"/>
      <c r="D12" s="657"/>
      <c r="E12" s="657"/>
      <c r="F12" s="657"/>
      <c r="G12" s="657"/>
      <c r="H12" s="657"/>
      <c r="I12" s="657"/>
      <c r="J12" s="657"/>
      <c r="K12" s="657"/>
      <c r="L12" s="657"/>
      <c r="M12" s="657"/>
      <c r="N12" s="657"/>
      <c r="O12" s="657"/>
      <c r="P12" s="657"/>
      <c r="Q12" s="658"/>
      <c r="R12" s="659">
        <v>31291</v>
      </c>
      <c r="S12" s="660"/>
      <c r="T12" s="660"/>
      <c r="U12" s="660"/>
      <c r="V12" s="660"/>
      <c r="W12" s="660"/>
      <c r="X12" s="660"/>
      <c r="Y12" s="661"/>
      <c r="Z12" s="662">
        <v>0.1</v>
      </c>
      <c r="AA12" s="662"/>
      <c r="AB12" s="662"/>
      <c r="AC12" s="662"/>
      <c r="AD12" s="663">
        <v>31291</v>
      </c>
      <c r="AE12" s="663"/>
      <c r="AF12" s="663"/>
      <c r="AG12" s="663"/>
      <c r="AH12" s="663"/>
      <c r="AI12" s="663"/>
      <c r="AJ12" s="663"/>
      <c r="AK12" s="663"/>
      <c r="AL12" s="664">
        <v>0.1</v>
      </c>
      <c r="AM12" s="665"/>
      <c r="AN12" s="665"/>
      <c r="AO12" s="666"/>
      <c r="AP12" s="656" t="s">
        <v>239</v>
      </c>
      <c r="AQ12" s="657"/>
      <c r="AR12" s="657"/>
      <c r="AS12" s="657"/>
      <c r="AT12" s="657"/>
      <c r="AU12" s="657"/>
      <c r="AV12" s="657"/>
      <c r="AW12" s="657"/>
      <c r="AX12" s="657"/>
      <c r="AY12" s="657"/>
      <c r="AZ12" s="657"/>
      <c r="BA12" s="657"/>
      <c r="BB12" s="657"/>
      <c r="BC12" s="657"/>
      <c r="BD12" s="657"/>
      <c r="BE12" s="657"/>
      <c r="BF12" s="658"/>
      <c r="BG12" s="659">
        <v>10063781</v>
      </c>
      <c r="BH12" s="660"/>
      <c r="BI12" s="660"/>
      <c r="BJ12" s="660"/>
      <c r="BK12" s="660"/>
      <c r="BL12" s="660"/>
      <c r="BM12" s="660"/>
      <c r="BN12" s="661"/>
      <c r="BO12" s="662">
        <v>45.6</v>
      </c>
      <c r="BP12" s="662"/>
      <c r="BQ12" s="662"/>
      <c r="BR12" s="662"/>
      <c r="BS12" s="663" t="s">
        <v>122</v>
      </c>
      <c r="BT12" s="663"/>
      <c r="BU12" s="663"/>
      <c r="BV12" s="663"/>
      <c r="BW12" s="663"/>
      <c r="BX12" s="663"/>
      <c r="BY12" s="663"/>
      <c r="BZ12" s="663"/>
      <c r="CA12" s="663"/>
      <c r="CB12" s="667"/>
      <c r="CD12" s="656" t="s">
        <v>240</v>
      </c>
      <c r="CE12" s="657"/>
      <c r="CF12" s="657"/>
      <c r="CG12" s="657"/>
      <c r="CH12" s="657"/>
      <c r="CI12" s="657"/>
      <c r="CJ12" s="657"/>
      <c r="CK12" s="657"/>
      <c r="CL12" s="657"/>
      <c r="CM12" s="657"/>
      <c r="CN12" s="657"/>
      <c r="CO12" s="657"/>
      <c r="CP12" s="657"/>
      <c r="CQ12" s="658"/>
      <c r="CR12" s="659">
        <v>586860</v>
      </c>
      <c r="CS12" s="660"/>
      <c r="CT12" s="660"/>
      <c r="CU12" s="660"/>
      <c r="CV12" s="660"/>
      <c r="CW12" s="660"/>
      <c r="CX12" s="660"/>
      <c r="CY12" s="661"/>
      <c r="CZ12" s="662">
        <v>1</v>
      </c>
      <c r="DA12" s="662"/>
      <c r="DB12" s="662"/>
      <c r="DC12" s="662"/>
      <c r="DD12" s="668">
        <v>8278</v>
      </c>
      <c r="DE12" s="660"/>
      <c r="DF12" s="660"/>
      <c r="DG12" s="660"/>
      <c r="DH12" s="660"/>
      <c r="DI12" s="660"/>
      <c r="DJ12" s="660"/>
      <c r="DK12" s="660"/>
      <c r="DL12" s="660"/>
      <c r="DM12" s="660"/>
      <c r="DN12" s="660"/>
      <c r="DO12" s="660"/>
      <c r="DP12" s="661"/>
      <c r="DQ12" s="668">
        <v>365202</v>
      </c>
      <c r="DR12" s="660"/>
      <c r="DS12" s="660"/>
      <c r="DT12" s="660"/>
      <c r="DU12" s="660"/>
      <c r="DV12" s="660"/>
      <c r="DW12" s="660"/>
      <c r="DX12" s="660"/>
      <c r="DY12" s="660"/>
      <c r="DZ12" s="660"/>
      <c r="EA12" s="660"/>
      <c r="EB12" s="660"/>
      <c r="EC12" s="669"/>
    </row>
    <row r="13" spans="2:143" ht="11.25" customHeight="1" x14ac:dyDescent="0.15">
      <c r="B13" s="656" t="s">
        <v>241</v>
      </c>
      <c r="C13" s="657"/>
      <c r="D13" s="657"/>
      <c r="E13" s="657"/>
      <c r="F13" s="657"/>
      <c r="G13" s="657"/>
      <c r="H13" s="657"/>
      <c r="I13" s="657"/>
      <c r="J13" s="657"/>
      <c r="K13" s="657"/>
      <c r="L13" s="657"/>
      <c r="M13" s="657"/>
      <c r="N13" s="657"/>
      <c r="O13" s="657"/>
      <c r="P13" s="657"/>
      <c r="Q13" s="658"/>
      <c r="R13" s="659" t="s">
        <v>122</v>
      </c>
      <c r="S13" s="660"/>
      <c r="T13" s="660"/>
      <c r="U13" s="660"/>
      <c r="V13" s="660"/>
      <c r="W13" s="660"/>
      <c r="X13" s="660"/>
      <c r="Y13" s="661"/>
      <c r="Z13" s="662" t="s">
        <v>122</v>
      </c>
      <c r="AA13" s="662"/>
      <c r="AB13" s="662"/>
      <c r="AC13" s="662"/>
      <c r="AD13" s="663" t="s">
        <v>122</v>
      </c>
      <c r="AE13" s="663"/>
      <c r="AF13" s="663"/>
      <c r="AG13" s="663"/>
      <c r="AH13" s="663"/>
      <c r="AI13" s="663"/>
      <c r="AJ13" s="663"/>
      <c r="AK13" s="663"/>
      <c r="AL13" s="664" t="s">
        <v>122</v>
      </c>
      <c r="AM13" s="665"/>
      <c r="AN13" s="665"/>
      <c r="AO13" s="666"/>
      <c r="AP13" s="656" t="s">
        <v>242</v>
      </c>
      <c r="AQ13" s="657"/>
      <c r="AR13" s="657"/>
      <c r="AS13" s="657"/>
      <c r="AT13" s="657"/>
      <c r="AU13" s="657"/>
      <c r="AV13" s="657"/>
      <c r="AW13" s="657"/>
      <c r="AX13" s="657"/>
      <c r="AY13" s="657"/>
      <c r="AZ13" s="657"/>
      <c r="BA13" s="657"/>
      <c r="BB13" s="657"/>
      <c r="BC13" s="657"/>
      <c r="BD13" s="657"/>
      <c r="BE13" s="657"/>
      <c r="BF13" s="658"/>
      <c r="BG13" s="659">
        <v>10049148</v>
      </c>
      <c r="BH13" s="660"/>
      <c r="BI13" s="660"/>
      <c r="BJ13" s="660"/>
      <c r="BK13" s="660"/>
      <c r="BL13" s="660"/>
      <c r="BM13" s="660"/>
      <c r="BN13" s="661"/>
      <c r="BO13" s="662">
        <v>45.5</v>
      </c>
      <c r="BP13" s="662"/>
      <c r="BQ13" s="662"/>
      <c r="BR13" s="662"/>
      <c r="BS13" s="663" t="s">
        <v>122</v>
      </c>
      <c r="BT13" s="663"/>
      <c r="BU13" s="663"/>
      <c r="BV13" s="663"/>
      <c r="BW13" s="663"/>
      <c r="BX13" s="663"/>
      <c r="BY13" s="663"/>
      <c r="BZ13" s="663"/>
      <c r="CA13" s="663"/>
      <c r="CB13" s="667"/>
      <c r="CD13" s="656" t="s">
        <v>243</v>
      </c>
      <c r="CE13" s="657"/>
      <c r="CF13" s="657"/>
      <c r="CG13" s="657"/>
      <c r="CH13" s="657"/>
      <c r="CI13" s="657"/>
      <c r="CJ13" s="657"/>
      <c r="CK13" s="657"/>
      <c r="CL13" s="657"/>
      <c r="CM13" s="657"/>
      <c r="CN13" s="657"/>
      <c r="CO13" s="657"/>
      <c r="CP13" s="657"/>
      <c r="CQ13" s="658"/>
      <c r="CR13" s="659">
        <v>7515684</v>
      </c>
      <c r="CS13" s="660"/>
      <c r="CT13" s="660"/>
      <c r="CU13" s="660"/>
      <c r="CV13" s="660"/>
      <c r="CW13" s="660"/>
      <c r="CX13" s="660"/>
      <c r="CY13" s="661"/>
      <c r="CZ13" s="662">
        <v>13.1</v>
      </c>
      <c r="DA13" s="662"/>
      <c r="DB13" s="662"/>
      <c r="DC13" s="662"/>
      <c r="DD13" s="668">
        <v>5028190</v>
      </c>
      <c r="DE13" s="660"/>
      <c r="DF13" s="660"/>
      <c r="DG13" s="660"/>
      <c r="DH13" s="660"/>
      <c r="DI13" s="660"/>
      <c r="DJ13" s="660"/>
      <c r="DK13" s="660"/>
      <c r="DL13" s="660"/>
      <c r="DM13" s="660"/>
      <c r="DN13" s="660"/>
      <c r="DO13" s="660"/>
      <c r="DP13" s="661"/>
      <c r="DQ13" s="668">
        <v>2848035</v>
      </c>
      <c r="DR13" s="660"/>
      <c r="DS13" s="660"/>
      <c r="DT13" s="660"/>
      <c r="DU13" s="660"/>
      <c r="DV13" s="660"/>
      <c r="DW13" s="660"/>
      <c r="DX13" s="660"/>
      <c r="DY13" s="660"/>
      <c r="DZ13" s="660"/>
      <c r="EA13" s="660"/>
      <c r="EB13" s="660"/>
      <c r="EC13" s="669"/>
    </row>
    <row r="14" spans="2:143" ht="11.25" customHeight="1" x14ac:dyDescent="0.15">
      <c r="B14" s="656" t="s">
        <v>244</v>
      </c>
      <c r="C14" s="657"/>
      <c r="D14" s="657"/>
      <c r="E14" s="657"/>
      <c r="F14" s="657"/>
      <c r="G14" s="657"/>
      <c r="H14" s="657"/>
      <c r="I14" s="657"/>
      <c r="J14" s="657"/>
      <c r="K14" s="657"/>
      <c r="L14" s="657"/>
      <c r="M14" s="657"/>
      <c r="N14" s="657"/>
      <c r="O14" s="657"/>
      <c r="P14" s="657"/>
      <c r="Q14" s="658"/>
      <c r="R14" s="659" t="s">
        <v>122</v>
      </c>
      <c r="S14" s="660"/>
      <c r="T14" s="660"/>
      <c r="U14" s="660"/>
      <c r="V14" s="660"/>
      <c r="W14" s="660"/>
      <c r="X14" s="660"/>
      <c r="Y14" s="661"/>
      <c r="Z14" s="662" t="s">
        <v>122</v>
      </c>
      <c r="AA14" s="662"/>
      <c r="AB14" s="662"/>
      <c r="AC14" s="662"/>
      <c r="AD14" s="663" t="s">
        <v>122</v>
      </c>
      <c r="AE14" s="663"/>
      <c r="AF14" s="663"/>
      <c r="AG14" s="663"/>
      <c r="AH14" s="663"/>
      <c r="AI14" s="663"/>
      <c r="AJ14" s="663"/>
      <c r="AK14" s="663"/>
      <c r="AL14" s="664" t="s">
        <v>122</v>
      </c>
      <c r="AM14" s="665"/>
      <c r="AN14" s="665"/>
      <c r="AO14" s="666"/>
      <c r="AP14" s="656" t="s">
        <v>245</v>
      </c>
      <c r="AQ14" s="657"/>
      <c r="AR14" s="657"/>
      <c r="AS14" s="657"/>
      <c r="AT14" s="657"/>
      <c r="AU14" s="657"/>
      <c r="AV14" s="657"/>
      <c r="AW14" s="657"/>
      <c r="AX14" s="657"/>
      <c r="AY14" s="657"/>
      <c r="AZ14" s="657"/>
      <c r="BA14" s="657"/>
      <c r="BB14" s="657"/>
      <c r="BC14" s="657"/>
      <c r="BD14" s="657"/>
      <c r="BE14" s="657"/>
      <c r="BF14" s="658"/>
      <c r="BG14" s="659">
        <v>370323</v>
      </c>
      <c r="BH14" s="660"/>
      <c r="BI14" s="660"/>
      <c r="BJ14" s="660"/>
      <c r="BK14" s="660"/>
      <c r="BL14" s="660"/>
      <c r="BM14" s="660"/>
      <c r="BN14" s="661"/>
      <c r="BO14" s="662">
        <v>1.7</v>
      </c>
      <c r="BP14" s="662"/>
      <c r="BQ14" s="662"/>
      <c r="BR14" s="662"/>
      <c r="BS14" s="663" t="s">
        <v>122</v>
      </c>
      <c r="BT14" s="663"/>
      <c r="BU14" s="663"/>
      <c r="BV14" s="663"/>
      <c r="BW14" s="663"/>
      <c r="BX14" s="663"/>
      <c r="BY14" s="663"/>
      <c r="BZ14" s="663"/>
      <c r="CA14" s="663"/>
      <c r="CB14" s="667"/>
      <c r="CD14" s="656" t="s">
        <v>246</v>
      </c>
      <c r="CE14" s="657"/>
      <c r="CF14" s="657"/>
      <c r="CG14" s="657"/>
      <c r="CH14" s="657"/>
      <c r="CI14" s="657"/>
      <c r="CJ14" s="657"/>
      <c r="CK14" s="657"/>
      <c r="CL14" s="657"/>
      <c r="CM14" s="657"/>
      <c r="CN14" s="657"/>
      <c r="CO14" s="657"/>
      <c r="CP14" s="657"/>
      <c r="CQ14" s="658"/>
      <c r="CR14" s="659">
        <v>2105474</v>
      </c>
      <c r="CS14" s="660"/>
      <c r="CT14" s="660"/>
      <c r="CU14" s="660"/>
      <c r="CV14" s="660"/>
      <c r="CW14" s="660"/>
      <c r="CX14" s="660"/>
      <c r="CY14" s="661"/>
      <c r="CZ14" s="662">
        <v>3.7</v>
      </c>
      <c r="DA14" s="662"/>
      <c r="DB14" s="662"/>
      <c r="DC14" s="662"/>
      <c r="DD14" s="668">
        <v>51742</v>
      </c>
      <c r="DE14" s="660"/>
      <c r="DF14" s="660"/>
      <c r="DG14" s="660"/>
      <c r="DH14" s="660"/>
      <c r="DI14" s="660"/>
      <c r="DJ14" s="660"/>
      <c r="DK14" s="660"/>
      <c r="DL14" s="660"/>
      <c r="DM14" s="660"/>
      <c r="DN14" s="660"/>
      <c r="DO14" s="660"/>
      <c r="DP14" s="661"/>
      <c r="DQ14" s="668">
        <v>2073329</v>
      </c>
      <c r="DR14" s="660"/>
      <c r="DS14" s="660"/>
      <c r="DT14" s="660"/>
      <c r="DU14" s="660"/>
      <c r="DV14" s="660"/>
      <c r="DW14" s="660"/>
      <c r="DX14" s="660"/>
      <c r="DY14" s="660"/>
      <c r="DZ14" s="660"/>
      <c r="EA14" s="660"/>
      <c r="EB14" s="660"/>
      <c r="EC14" s="669"/>
    </row>
    <row r="15" spans="2:143" ht="11.25" customHeight="1" x14ac:dyDescent="0.15">
      <c r="B15" s="656" t="s">
        <v>247</v>
      </c>
      <c r="C15" s="657"/>
      <c r="D15" s="657"/>
      <c r="E15" s="657"/>
      <c r="F15" s="657"/>
      <c r="G15" s="657"/>
      <c r="H15" s="657"/>
      <c r="I15" s="657"/>
      <c r="J15" s="657"/>
      <c r="K15" s="657"/>
      <c r="L15" s="657"/>
      <c r="M15" s="657"/>
      <c r="N15" s="657"/>
      <c r="O15" s="657"/>
      <c r="P15" s="657"/>
      <c r="Q15" s="658"/>
      <c r="R15" s="659">
        <v>68732</v>
      </c>
      <c r="S15" s="660"/>
      <c r="T15" s="660"/>
      <c r="U15" s="660"/>
      <c r="V15" s="660"/>
      <c r="W15" s="660"/>
      <c r="X15" s="660"/>
      <c r="Y15" s="661"/>
      <c r="Z15" s="662">
        <v>0.1</v>
      </c>
      <c r="AA15" s="662"/>
      <c r="AB15" s="662"/>
      <c r="AC15" s="662"/>
      <c r="AD15" s="663">
        <v>68732</v>
      </c>
      <c r="AE15" s="663"/>
      <c r="AF15" s="663"/>
      <c r="AG15" s="663"/>
      <c r="AH15" s="663"/>
      <c r="AI15" s="663"/>
      <c r="AJ15" s="663"/>
      <c r="AK15" s="663"/>
      <c r="AL15" s="664">
        <v>0.2</v>
      </c>
      <c r="AM15" s="665"/>
      <c r="AN15" s="665"/>
      <c r="AO15" s="666"/>
      <c r="AP15" s="656" t="s">
        <v>248</v>
      </c>
      <c r="AQ15" s="657"/>
      <c r="AR15" s="657"/>
      <c r="AS15" s="657"/>
      <c r="AT15" s="657"/>
      <c r="AU15" s="657"/>
      <c r="AV15" s="657"/>
      <c r="AW15" s="657"/>
      <c r="AX15" s="657"/>
      <c r="AY15" s="657"/>
      <c r="AZ15" s="657"/>
      <c r="BA15" s="657"/>
      <c r="BB15" s="657"/>
      <c r="BC15" s="657"/>
      <c r="BD15" s="657"/>
      <c r="BE15" s="657"/>
      <c r="BF15" s="658"/>
      <c r="BG15" s="659">
        <v>1037916</v>
      </c>
      <c r="BH15" s="660"/>
      <c r="BI15" s="660"/>
      <c r="BJ15" s="660"/>
      <c r="BK15" s="660"/>
      <c r="BL15" s="660"/>
      <c r="BM15" s="660"/>
      <c r="BN15" s="661"/>
      <c r="BO15" s="662">
        <v>4.7</v>
      </c>
      <c r="BP15" s="662"/>
      <c r="BQ15" s="662"/>
      <c r="BR15" s="662"/>
      <c r="BS15" s="663" t="s">
        <v>122</v>
      </c>
      <c r="BT15" s="663"/>
      <c r="BU15" s="663"/>
      <c r="BV15" s="663"/>
      <c r="BW15" s="663"/>
      <c r="BX15" s="663"/>
      <c r="BY15" s="663"/>
      <c r="BZ15" s="663"/>
      <c r="CA15" s="663"/>
      <c r="CB15" s="667"/>
      <c r="CD15" s="656" t="s">
        <v>249</v>
      </c>
      <c r="CE15" s="657"/>
      <c r="CF15" s="657"/>
      <c r="CG15" s="657"/>
      <c r="CH15" s="657"/>
      <c r="CI15" s="657"/>
      <c r="CJ15" s="657"/>
      <c r="CK15" s="657"/>
      <c r="CL15" s="657"/>
      <c r="CM15" s="657"/>
      <c r="CN15" s="657"/>
      <c r="CO15" s="657"/>
      <c r="CP15" s="657"/>
      <c r="CQ15" s="658"/>
      <c r="CR15" s="659">
        <v>6074838</v>
      </c>
      <c r="CS15" s="660"/>
      <c r="CT15" s="660"/>
      <c r="CU15" s="660"/>
      <c r="CV15" s="660"/>
      <c r="CW15" s="660"/>
      <c r="CX15" s="660"/>
      <c r="CY15" s="661"/>
      <c r="CZ15" s="662">
        <v>10.6</v>
      </c>
      <c r="DA15" s="662"/>
      <c r="DB15" s="662"/>
      <c r="DC15" s="662"/>
      <c r="DD15" s="668">
        <v>1265501</v>
      </c>
      <c r="DE15" s="660"/>
      <c r="DF15" s="660"/>
      <c r="DG15" s="660"/>
      <c r="DH15" s="660"/>
      <c r="DI15" s="660"/>
      <c r="DJ15" s="660"/>
      <c r="DK15" s="660"/>
      <c r="DL15" s="660"/>
      <c r="DM15" s="660"/>
      <c r="DN15" s="660"/>
      <c r="DO15" s="660"/>
      <c r="DP15" s="661"/>
      <c r="DQ15" s="668">
        <v>4510343</v>
      </c>
      <c r="DR15" s="660"/>
      <c r="DS15" s="660"/>
      <c r="DT15" s="660"/>
      <c r="DU15" s="660"/>
      <c r="DV15" s="660"/>
      <c r="DW15" s="660"/>
      <c r="DX15" s="660"/>
      <c r="DY15" s="660"/>
      <c r="DZ15" s="660"/>
      <c r="EA15" s="660"/>
      <c r="EB15" s="660"/>
      <c r="EC15" s="669"/>
    </row>
    <row r="16" spans="2:143" ht="11.25" customHeight="1" x14ac:dyDescent="0.15">
      <c r="B16" s="656" t="s">
        <v>250</v>
      </c>
      <c r="C16" s="657"/>
      <c r="D16" s="657"/>
      <c r="E16" s="657"/>
      <c r="F16" s="657"/>
      <c r="G16" s="657"/>
      <c r="H16" s="657"/>
      <c r="I16" s="657"/>
      <c r="J16" s="657"/>
      <c r="K16" s="657"/>
      <c r="L16" s="657"/>
      <c r="M16" s="657"/>
      <c r="N16" s="657"/>
      <c r="O16" s="657"/>
      <c r="P16" s="657"/>
      <c r="Q16" s="658"/>
      <c r="R16" s="659">
        <v>333221</v>
      </c>
      <c r="S16" s="660"/>
      <c r="T16" s="660"/>
      <c r="U16" s="660"/>
      <c r="V16" s="660"/>
      <c r="W16" s="660"/>
      <c r="X16" s="660"/>
      <c r="Y16" s="661"/>
      <c r="Z16" s="662">
        <v>0.6</v>
      </c>
      <c r="AA16" s="662"/>
      <c r="AB16" s="662"/>
      <c r="AC16" s="662"/>
      <c r="AD16" s="663">
        <v>333221</v>
      </c>
      <c r="AE16" s="663"/>
      <c r="AF16" s="663"/>
      <c r="AG16" s="663"/>
      <c r="AH16" s="663"/>
      <c r="AI16" s="663"/>
      <c r="AJ16" s="663"/>
      <c r="AK16" s="663"/>
      <c r="AL16" s="664">
        <v>1</v>
      </c>
      <c r="AM16" s="665"/>
      <c r="AN16" s="665"/>
      <c r="AO16" s="666"/>
      <c r="AP16" s="656" t="s">
        <v>251</v>
      </c>
      <c r="AQ16" s="657"/>
      <c r="AR16" s="657"/>
      <c r="AS16" s="657"/>
      <c r="AT16" s="657"/>
      <c r="AU16" s="657"/>
      <c r="AV16" s="657"/>
      <c r="AW16" s="657"/>
      <c r="AX16" s="657"/>
      <c r="AY16" s="657"/>
      <c r="AZ16" s="657"/>
      <c r="BA16" s="657"/>
      <c r="BB16" s="657"/>
      <c r="BC16" s="657"/>
      <c r="BD16" s="657"/>
      <c r="BE16" s="657"/>
      <c r="BF16" s="658"/>
      <c r="BG16" s="659" t="s">
        <v>122</v>
      </c>
      <c r="BH16" s="660"/>
      <c r="BI16" s="660"/>
      <c r="BJ16" s="660"/>
      <c r="BK16" s="660"/>
      <c r="BL16" s="660"/>
      <c r="BM16" s="660"/>
      <c r="BN16" s="661"/>
      <c r="BO16" s="662" t="s">
        <v>122</v>
      </c>
      <c r="BP16" s="662"/>
      <c r="BQ16" s="662"/>
      <c r="BR16" s="662"/>
      <c r="BS16" s="663" t="s">
        <v>122</v>
      </c>
      <c r="BT16" s="663"/>
      <c r="BU16" s="663"/>
      <c r="BV16" s="663"/>
      <c r="BW16" s="663"/>
      <c r="BX16" s="663"/>
      <c r="BY16" s="663"/>
      <c r="BZ16" s="663"/>
      <c r="CA16" s="663"/>
      <c r="CB16" s="667"/>
      <c r="CD16" s="656" t="s">
        <v>252</v>
      </c>
      <c r="CE16" s="657"/>
      <c r="CF16" s="657"/>
      <c r="CG16" s="657"/>
      <c r="CH16" s="657"/>
      <c r="CI16" s="657"/>
      <c r="CJ16" s="657"/>
      <c r="CK16" s="657"/>
      <c r="CL16" s="657"/>
      <c r="CM16" s="657"/>
      <c r="CN16" s="657"/>
      <c r="CO16" s="657"/>
      <c r="CP16" s="657"/>
      <c r="CQ16" s="658"/>
      <c r="CR16" s="659" t="s">
        <v>122</v>
      </c>
      <c r="CS16" s="660"/>
      <c r="CT16" s="660"/>
      <c r="CU16" s="660"/>
      <c r="CV16" s="660"/>
      <c r="CW16" s="660"/>
      <c r="CX16" s="660"/>
      <c r="CY16" s="661"/>
      <c r="CZ16" s="662" t="s">
        <v>122</v>
      </c>
      <c r="DA16" s="662"/>
      <c r="DB16" s="662"/>
      <c r="DC16" s="662"/>
      <c r="DD16" s="668" t="s">
        <v>122</v>
      </c>
      <c r="DE16" s="660"/>
      <c r="DF16" s="660"/>
      <c r="DG16" s="660"/>
      <c r="DH16" s="660"/>
      <c r="DI16" s="660"/>
      <c r="DJ16" s="660"/>
      <c r="DK16" s="660"/>
      <c r="DL16" s="660"/>
      <c r="DM16" s="660"/>
      <c r="DN16" s="660"/>
      <c r="DO16" s="660"/>
      <c r="DP16" s="661"/>
      <c r="DQ16" s="668" t="s">
        <v>122</v>
      </c>
      <c r="DR16" s="660"/>
      <c r="DS16" s="660"/>
      <c r="DT16" s="660"/>
      <c r="DU16" s="660"/>
      <c r="DV16" s="660"/>
      <c r="DW16" s="660"/>
      <c r="DX16" s="660"/>
      <c r="DY16" s="660"/>
      <c r="DZ16" s="660"/>
      <c r="EA16" s="660"/>
      <c r="EB16" s="660"/>
      <c r="EC16" s="669"/>
    </row>
    <row r="17" spans="2:133" ht="11.25" customHeight="1" x14ac:dyDescent="0.15">
      <c r="B17" s="656" t="s">
        <v>253</v>
      </c>
      <c r="C17" s="657"/>
      <c r="D17" s="657"/>
      <c r="E17" s="657"/>
      <c r="F17" s="657"/>
      <c r="G17" s="657"/>
      <c r="H17" s="657"/>
      <c r="I17" s="657"/>
      <c r="J17" s="657"/>
      <c r="K17" s="657"/>
      <c r="L17" s="657"/>
      <c r="M17" s="657"/>
      <c r="N17" s="657"/>
      <c r="O17" s="657"/>
      <c r="P17" s="657"/>
      <c r="Q17" s="658"/>
      <c r="R17" s="659">
        <v>866993</v>
      </c>
      <c r="S17" s="660"/>
      <c r="T17" s="660"/>
      <c r="U17" s="660"/>
      <c r="V17" s="660"/>
      <c r="W17" s="660"/>
      <c r="X17" s="660"/>
      <c r="Y17" s="661"/>
      <c r="Z17" s="662">
        <v>1.4</v>
      </c>
      <c r="AA17" s="662"/>
      <c r="AB17" s="662"/>
      <c r="AC17" s="662"/>
      <c r="AD17" s="663">
        <v>866993</v>
      </c>
      <c r="AE17" s="663"/>
      <c r="AF17" s="663"/>
      <c r="AG17" s="663"/>
      <c r="AH17" s="663"/>
      <c r="AI17" s="663"/>
      <c r="AJ17" s="663"/>
      <c r="AK17" s="663"/>
      <c r="AL17" s="664">
        <v>2.7</v>
      </c>
      <c r="AM17" s="665"/>
      <c r="AN17" s="665"/>
      <c r="AO17" s="666"/>
      <c r="AP17" s="656" t="s">
        <v>254</v>
      </c>
      <c r="AQ17" s="657"/>
      <c r="AR17" s="657"/>
      <c r="AS17" s="657"/>
      <c r="AT17" s="657"/>
      <c r="AU17" s="657"/>
      <c r="AV17" s="657"/>
      <c r="AW17" s="657"/>
      <c r="AX17" s="657"/>
      <c r="AY17" s="657"/>
      <c r="AZ17" s="657"/>
      <c r="BA17" s="657"/>
      <c r="BB17" s="657"/>
      <c r="BC17" s="657"/>
      <c r="BD17" s="657"/>
      <c r="BE17" s="657"/>
      <c r="BF17" s="658"/>
      <c r="BG17" s="659" t="s">
        <v>122</v>
      </c>
      <c r="BH17" s="660"/>
      <c r="BI17" s="660"/>
      <c r="BJ17" s="660"/>
      <c r="BK17" s="660"/>
      <c r="BL17" s="660"/>
      <c r="BM17" s="660"/>
      <c r="BN17" s="661"/>
      <c r="BO17" s="662" t="s">
        <v>122</v>
      </c>
      <c r="BP17" s="662"/>
      <c r="BQ17" s="662"/>
      <c r="BR17" s="662"/>
      <c r="BS17" s="663" t="s">
        <v>122</v>
      </c>
      <c r="BT17" s="663"/>
      <c r="BU17" s="663"/>
      <c r="BV17" s="663"/>
      <c r="BW17" s="663"/>
      <c r="BX17" s="663"/>
      <c r="BY17" s="663"/>
      <c r="BZ17" s="663"/>
      <c r="CA17" s="663"/>
      <c r="CB17" s="667"/>
      <c r="CD17" s="656" t="s">
        <v>255</v>
      </c>
      <c r="CE17" s="657"/>
      <c r="CF17" s="657"/>
      <c r="CG17" s="657"/>
      <c r="CH17" s="657"/>
      <c r="CI17" s="657"/>
      <c r="CJ17" s="657"/>
      <c r="CK17" s="657"/>
      <c r="CL17" s="657"/>
      <c r="CM17" s="657"/>
      <c r="CN17" s="657"/>
      <c r="CO17" s="657"/>
      <c r="CP17" s="657"/>
      <c r="CQ17" s="658"/>
      <c r="CR17" s="659">
        <v>3926540</v>
      </c>
      <c r="CS17" s="660"/>
      <c r="CT17" s="660"/>
      <c r="CU17" s="660"/>
      <c r="CV17" s="660"/>
      <c r="CW17" s="660"/>
      <c r="CX17" s="660"/>
      <c r="CY17" s="661"/>
      <c r="CZ17" s="662">
        <v>6.8</v>
      </c>
      <c r="DA17" s="662"/>
      <c r="DB17" s="662"/>
      <c r="DC17" s="662"/>
      <c r="DD17" s="668" t="s">
        <v>122</v>
      </c>
      <c r="DE17" s="660"/>
      <c r="DF17" s="660"/>
      <c r="DG17" s="660"/>
      <c r="DH17" s="660"/>
      <c r="DI17" s="660"/>
      <c r="DJ17" s="660"/>
      <c r="DK17" s="660"/>
      <c r="DL17" s="660"/>
      <c r="DM17" s="660"/>
      <c r="DN17" s="660"/>
      <c r="DO17" s="660"/>
      <c r="DP17" s="661"/>
      <c r="DQ17" s="668">
        <v>3883886</v>
      </c>
      <c r="DR17" s="660"/>
      <c r="DS17" s="660"/>
      <c r="DT17" s="660"/>
      <c r="DU17" s="660"/>
      <c r="DV17" s="660"/>
      <c r="DW17" s="660"/>
      <c r="DX17" s="660"/>
      <c r="DY17" s="660"/>
      <c r="DZ17" s="660"/>
      <c r="EA17" s="660"/>
      <c r="EB17" s="660"/>
      <c r="EC17" s="669"/>
    </row>
    <row r="18" spans="2:133" ht="11.25" customHeight="1" x14ac:dyDescent="0.15">
      <c r="B18" s="656" t="s">
        <v>256</v>
      </c>
      <c r="C18" s="657"/>
      <c r="D18" s="657"/>
      <c r="E18" s="657"/>
      <c r="F18" s="657"/>
      <c r="G18" s="657"/>
      <c r="H18" s="657"/>
      <c r="I18" s="657"/>
      <c r="J18" s="657"/>
      <c r="K18" s="657"/>
      <c r="L18" s="657"/>
      <c r="M18" s="657"/>
      <c r="N18" s="657"/>
      <c r="O18" s="657"/>
      <c r="P18" s="657"/>
      <c r="Q18" s="658"/>
      <c r="R18" s="659">
        <v>165327</v>
      </c>
      <c r="S18" s="660"/>
      <c r="T18" s="660"/>
      <c r="U18" s="660"/>
      <c r="V18" s="660"/>
      <c r="W18" s="660"/>
      <c r="X18" s="660"/>
      <c r="Y18" s="661"/>
      <c r="Z18" s="662">
        <v>0.3</v>
      </c>
      <c r="AA18" s="662"/>
      <c r="AB18" s="662"/>
      <c r="AC18" s="662"/>
      <c r="AD18" s="663">
        <v>165327</v>
      </c>
      <c r="AE18" s="663"/>
      <c r="AF18" s="663"/>
      <c r="AG18" s="663"/>
      <c r="AH18" s="663"/>
      <c r="AI18" s="663"/>
      <c r="AJ18" s="663"/>
      <c r="AK18" s="663"/>
      <c r="AL18" s="664">
        <v>0.5</v>
      </c>
      <c r="AM18" s="665"/>
      <c r="AN18" s="665"/>
      <c r="AO18" s="666"/>
      <c r="AP18" s="656" t="s">
        <v>257</v>
      </c>
      <c r="AQ18" s="657"/>
      <c r="AR18" s="657"/>
      <c r="AS18" s="657"/>
      <c r="AT18" s="657"/>
      <c r="AU18" s="657"/>
      <c r="AV18" s="657"/>
      <c r="AW18" s="657"/>
      <c r="AX18" s="657"/>
      <c r="AY18" s="657"/>
      <c r="AZ18" s="657"/>
      <c r="BA18" s="657"/>
      <c r="BB18" s="657"/>
      <c r="BC18" s="657"/>
      <c r="BD18" s="657"/>
      <c r="BE18" s="657"/>
      <c r="BF18" s="658"/>
      <c r="BG18" s="659" t="s">
        <v>122</v>
      </c>
      <c r="BH18" s="660"/>
      <c r="BI18" s="660"/>
      <c r="BJ18" s="660"/>
      <c r="BK18" s="660"/>
      <c r="BL18" s="660"/>
      <c r="BM18" s="660"/>
      <c r="BN18" s="661"/>
      <c r="BO18" s="662" t="s">
        <v>122</v>
      </c>
      <c r="BP18" s="662"/>
      <c r="BQ18" s="662"/>
      <c r="BR18" s="662"/>
      <c r="BS18" s="663" t="s">
        <v>122</v>
      </c>
      <c r="BT18" s="663"/>
      <c r="BU18" s="663"/>
      <c r="BV18" s="663"/>
      <c r="BW18" s="663"/>
      <c r="BX18" s="663"/>
      <c r="BY18" s="663"/>
      <c r="BZ18" s="663"/>
      <c r="CA18" s="663"/>
      <c r="CB18" s="667"/>
      <c r="CD18" s="656" t="s">
        <v>258</v>
      </c>
      <c r="CE18" s="657"/>
      <c r="CF18" s="657"/>
      <c r="CG18" s="657"/>
      <c r="CH18" s="657"/>
      <c r="CI18" s="657"/>
      <c r="CJ18" s="657"/>
      <c r="CK18" s="657"/>
      <c r="CL18" s="657"/>
      <c r="CM18" s="657"/>
      <c r="CN18" s="657"/>
      <c r="CO18" s="657"/>
      <c r="CP18" s="657"/>
      <c r="CQ18" s="658"/>
      <c r="CR18" s="659" t="s">
        <v>122</v>
      </c>
      <c r="CS18" s="660"/>
      <c r="CT18" s="660"/>
      <c r="CU18" s="660"/>
      <c r="CV18" s="660"/>
      <c r="CW18" s="660"/>
      <c r="CX18" s="660"/>
      <c r="CY18" s="661"/>
      <c r="CZ18" s="662" t="s">
        <v>122</v>
      </c>
      <c r="DA18" s="662"/>
      <c r="DB18" s="662"/>
      <c r="DC18" s="662"/>
      <c r="DD18" s="668" t="s">
        <v>122</v>
      </c>
      <c r="DE18" s="660"/>
      <c r="DF18" s="660"/>
      <c r="DG18" s="660"/>
      <c r="DH18" s="660"/>
      <c r="DI18" s="660"/>
      <c r="DJ18" s="660"/>
      <c r="DK18" s="660"/>
      <c r="DL18" s="660"/>
      <c r="DM18" s="660"/>
      <c r="DN18" s="660"/>
      <c r="DO18" s="660"/>
      <c r="DP18" s="661"/>
      <c r="DQ18" s="668" t="s">
        <v>122</v>
      </c>
      <c r="DR18" s="660"/>
      <c r="DS18" s="660"/>
      <c r="DT18" s="660"/>
      <c r="DU18" s="660"/>
      <c r="DV18" s="660"/>
      <c r="DW18" s="660"/>
      <c r="DX18" s="660"/>
      <c r="DY18" s="660"/>
      <c r="DZ18" s="660"/>
      <c r="EA18" s="660"/>
      <c r="EB18" s="660"/>
      <c r="EC18" s="669"/>
    </row>
    <row r="19" spans="2:133" ht="11.25" customHeight="1" x14ac:dyDescent="0.15">
      <c r="B19" s="656" t="s">
        <v>259</v>
      </c>
      <c r="C19" s="657"/>
      <c r="D19" s="657"/>
      <c r="E19" s="657"/>
      <c r="F19" s="657"/>
      <c r="G19" s="657"/>
      <c r="H19" s="657"/>
      <c r="I19" s="657"/>
      <c r="J19" s="657"/>
      <c r="K19" s="657"/>
      <c r="L19" s="657"/>
      <c r="M19" s="657"/>
      <c r="N19" s="657"/>
      <c r="O19" s="657"/>
      <c r="P19" s="657"/>
      <c r="Q19" s="658"/>
      <c r="R19" s="659">
        <v>685972</v>
      </c>
      <c r="S19" s="660"/>
      <c r="T19" s="660"/>
      <c r="U19" s="660"/>
      <c r="V19" s="660"/>
      <c r="W19" s="660"/>
      <c r="X19" s="660"/>
      <c r="Y19" s="661"/>
      <c r="Z19" s="662">
        <v>1.1000000000000001</v>
      </c>
      <c r="AA19" s="662"/>
      <c r="AB19" s="662"/>
      <c r="AC19" s="662"/>
      <c r="AD19" s="663">
        <v>685972</v>
      </c>
      <c r="AE19" s="663"/>
      <c r="AF19" s="663"/>
      <c r="AG19" s="663"/>
      <c r="AH19" s="663"/>
      <c r="AI19" s="663"/>
      <c r="AJ19" s="663"/>
      <c r="AK19" s="663"/>
      <c r="AL19" s="664">
        <v>2.1</v>
      </c>
      <c r="AM19" s="665"/>
      <c r="AN19" s="665"/>
      <c r="AO19" s="666"/>
      <c r="AP19" s="656" t="s">
        <v>260</v>
      </c>
      <c r="AQ19" s="657"/>
      <c r="AR19" s="657"/>
      <c r="AS19" s="657"/>
      <c r="AT19" s="657"/>
      <c r="AU19" s="657"/>
      <c r="AV19" s="657"/>
      <c r="AW19" s="657"/>
      <c r="AX19" s="657"/>
      <c r="AY19" s="657"/>
      <c r="AZ19" s="657"/>
      <c r="BA19" s="657"/>
      <c r="BB19" s="657"/>
      <c r="BC19" s="657"/>
      <c r="BD19" s="657"/>
      <c r="BE19" s="657"/>
      <c r="BF19" s="658"/>
      <c r="BG19" s="659">
        <v>1069239</v>
      </c>
      <c r="BH19" s="660"/>
      <c r="BI19" s="660"/>
      <c r="BJ19" s="660"/>
      <c r="BK19" s="660"/>
      <c r="BL19" s="660"/>
      <c r="BM19" s="660"/>
      <c r="BN19" s="661"/>
      <c r="BO19" s="662">
        <v>4.8</v>
      </c>
      <c r="BP19" s="662"/>
      <c r="BQ19" s="662"/>
      <c r="BR19" s="662"/>
      <c r="BS19" s="663" t="s">
        <v>122</v>
      </c>
      <c r="BT19" s="663"/>
      <c r="BU19" s="663"/>
      <c r="BV19" s="663"/>
      <c r="BW19" s="663"/>
      <c r="BX19" s="663"/>
      <c r="BY19" s="663"/>
      <c r="BZ19" s="663"/>
      <c r="CA19" s="663"/>
      <c r="CB19" s="667"/>
      <c r="CD19" s="656" t="s">
        <v>261</v>
      </c>
      <c r="CE19" s="657"/>
      <c r="CF19" s="657"/>
      <c r="CG19" s="657"/>
      <c r="CH19" s="657"/>
      <c r="CI19" s="657"/>
      <c r="CJ19" s="657"/>
      <c r="CK19" s="657"/>
      <c r="CL19" s="657"/>
      <c r="CM19" s="657"/>
      <c r="CN19" s="657"/>
      <c r="CO19" s="657"/>
      <c r="CP19" s="657"/>
      <c r="CQ19" s="658"/>
      <c r="CR19" s="659" t="s">
        <v>122</v>
      </c>
      <c r="CS19" s="660"/>
      <c r="CT19" s="660"/>
      <c r="CU19" s="660"/>
      <c r="CV19" s="660"/>
      <c r="CW19" s="660"/>
      <c r="CX19" s="660"/>
      <c r="CY19" s="661"/>
      <c r="CZ19" s="662" t="s">
        <v>122</v>
      </c>
      <c r="DA19" s="662"/>
      <c r="DB19" s="662"/>
      <c r="DC19" s="662"/>
      <c r="DD19" s="668" t="s">
        <v>122</v>
      </c>
      <c r="DE19" s="660"/>
      <c r="DF19" s="660"/>
      <c r="DG19" s="660"/>
      <c r="DH19" s="660"/>
      <c r="DI19" s="660"/>
      <c r="DJ19" s="660"/>
      <c r="DK19" s="660"/>
      <c r="DL19" s="660"/>
      <c r="DM19" s="660"/>
      <c r="DN19" s="660"/>
      <c r="DO19" s="660"/>
      <c r="DP19" s="661"/>
      <c r="DQ19" s="668" t="s">
        <v>122</v>
      </c>
      <c r="DR19" s="660"/>
      <c r="DS19" s="660"/>
      <c r="DT19" s="660"/>
      <c r="DU19" s="660"/>
      <c r="DV19" s="660"/>
      <c r="DW19" s="660"/>
      <c r="DX19" s="660"/>
      <c r="DY19" s="660"/>
      <c r="DZ19" s="660"/>
      <c r="EA19" s="660"/>
      <c r="EB19" s="660"/>
      <c r="EC19" s="669"/>
    </row>
    <row r="20" spans="2:133" ht="11.25" customHeight="1" x14ac:dyDescent="0.15">
      <c r="B20" s="672" t="s">
        <v>262</v>
      </c>
      <c r="C20" s="673"/>
      <c r="D20" s="673"/>
      <c r="E20" s="673"/>
      <c r="F20" s="673"/>
      <c r="G20" s="673"/>
      <c r="H20" s="673"/>
      <c r="I20" s="673"/>
      <c r="J20" s="673"/>
      <c r="K20" s="673"/>
      <c r="L20" s="673"/>
      <c r="M20" s="673"/>
      <c r="N20" s="673"/>
      <c r="O20" s="673"/>
      <c r="P20" s="673"/>
      <c r="Q20" s="674"/>
      <c r="R20" s="659">
        <v>15694</v>
      </c>
      <c r="S20" s="660"/>
      <c r="T20" s="660"/>
      <c r="U20" s="660"/>
      <c r="V20" s="660"/>
      <c r="W20" s="660"/>
      <c r="X20" s="660"/>
      <c r="Y20" s="661"/>
      <c r="Z20" s="662">
        <v>0</v>
      </c>
      <c r="AA20" s="662"/>
      <c r="AB20" s="662"/>
      <c r="AC20" s="662"/>
      <c r="AD20" s="663">
        <v>15694</v>
      </c>
      <c r="AE20" s="663"/>
      <c r="AF20" s="663"/>
      <c r="AG20" s="663"/>
      <c r="AH20" s="663"/>
      <c r="AI20" s="663"/>
      <c r="AJ20" s="663"/>
      <c r="AK20" s="663"/>
      <c r="AL20" s="664">
        <v>0</v>
      </c>
      <c r="AM20" s="665"/>
      <c r="AN20" s="665"/>
      <c r="AO20" s="666"/>
      <c r="AP20" s="656" t="s">
        <v>263</v>
      </c>
      <c r="AQ20" s="657"/>
      <c r="AR20" s="657"/>
      <c r="AS20" s="657"/>
      <c r="AT20" s="657"/>
      <c r="AU20" s="657"/>
      <c r="AV20" s="657"/>
      <c r="AW20" s="657"/>
      <c r="AX20" s="657"/>
      <c r="AY20" s="657"/>
      <c r="AZ20" s="657"/>
      <c r="BA20" s="657"/>
      <c r="BB20" s="657"/>
      <c r="BC20" s="657"/>
      <c r="BD20" s="657"/>
      <c r="BE20" s="657"/>
      <c r="BF20" s="658"/>
      <c r="BG20" s="659">
        <v>1069239</v>
      </c>
      <c r="BH20" s="660"/>
      <c r="BI20" s="660"/>
      <c r="BJ20" s="660"/>
      <c r="BK20" s="660"/>
      <c r="BL20" s="660"/>
      <c r="BM20" s="660"/>
      <c r="BN20" s="661"/>
      <c r="BO20" s="662">
        <v>4.8</v>
      </c>
      <c r="BP20" s="662"/>
      <c r="BQ20" s="662"/>
      <c r="BR20" s="662"/>
      <c r="BS20" s="663" t="s">
        <v>122</v>
      </c>
      <c r="BT20" s="663"/>
      <c r="BU20" s="663"/>
      <c r="BV20" s="663"/>
      <c r="BW20" s="663"/>
      <c r="BX20" s="663"/>
      <c r="BY20" s="663"/>
      <c r="BZ20" s="663"/>
      <c r="CA20" s="663"/>
      <c r="CB20" s="667"/>
      <c r="CD20" s="656" t="s">
        <v>264</v>
      </c>
      <c r="CE20" s="657"/>
      <c r="CF20" s="657"/>
      <c r="CG20" s="657"/>
      <c r="CH20" s="657"/>
      <c r="CI20" s="657"/>
      <c r="CJ20" s="657"/>
      <c r="CK20" s="657"/>
      <c r="CL20" s="657"/>
      <c r="CM20" s="657"/>
      <c r="CN20" s="657"/>
      <c r="CO20" s="657"/>
      <c r="CP20" s="657"/>
      <c r="CQ20" s="658"/>
      <c r="CR20" s="659">
        <v>57397914</v>
      </c>
      <c r="CS20" s="660"/>
      <c r="CT20" s="660"/>
      <c r="CU20" s="660"/>
      <c r="CV20" s="660"/>
      <c r="CW20" s="660"/>
      <c r="CX20" s="660"/>
      <c r="CY20" s="661"/>
      <c r="CZ20" s="662">
        <v>100</v>
      </c>
      <c r="DA20" s="662"/>
      <c r="DB20" s="662"/>
      <c r="DC20" s="662"/>
      <c r="DD20" s="668">
        <v>6959346</v>
      </c>
      <c r="DE20" s="660"/>
      <c r="DF20" s="660"/>
      <c r="DG20" s="660"/>
      <c r="DH20" s="660"/>
      <c r="DI20" s="660"/>
      <c r="DJ20" s="660"/>
      <c r="DK20" s="660"/>
      <c r="DL20" s="660"/>
      <c r="DM20" s="660"/>
      <c r="DN20" s="660"/>
      <c r="DO20" s="660"/>
      <c r="DP20" s="661"/>
      <c r="DQ20" s="668">
        <v>37715370</v>
      </c>
      <c r="DR20" s="660"/>
      <c r="DS20" s="660"/>
      <c r="DT20" s="660"/>
      <c r="DU20" s="660"/>
      <c r="DV20" s="660"/>
      <c r="DW20" s="660"/>
      <c r="DX20" s="660"/>
      <c r="DY20" s="660"/>
      <c r="DZ20" s="660"/>
      <c r="EA20" s="660"/>
      <c r="EB20" s="660"/>
      <c r="EC20" s="669"/>
    </row>
    <row r="21" spans="2:133" ht="11.25" customHeight="1" x14ac:dyDescent="0.15">
      <c r="B21" s="656" t="s">
        <v>265</v>
      </c>
      <c r="C21" s="657"/>
      <c r="D21" s="657"/>
      <c r="E21" s="657"/>
      <c r="F21" s="657"/>
      <c r="G21" s="657"/>
      <c r="H21" s="657"/>
      <c r="I21" s="657"/>
      <c r="J21" s="657"/>
      <c r="K21" s="657"/>
      <c r="L21" s="657"/>
      <c r="M21" s="657"/>
      <c r="N21" s="657"/>
      <c r="O21" s="657"/>
      <c r="P21" s="657"/>
      <c r="Q21" s="658"/>
      <c r="R21" s="659">
        <v>4855680</v>
      </c>
      <c r="S21" s="660"/>
      <c r="T21" s="660"/>
      <c r="U21" s="660"/>
      <c r="V21" s="660"/>
      <c r="W21" s="660"/>
      <c r="X21" s="660"/>
      <c r="Y21" s="661"/>
      <c r="Z21" s="662">
        <v>8.1</v>
      </c>
      <c r="AA21" s="662"/>
      <c r="AB21" s="662"/>
      <c r="AC21" s="662"/>
      <c r="AD21" s="663">
        <v>4628433</v>
      </c>
      <c r="AE21" s="663"/>
      <c r="AF21" s="663"/>
      <c r="AG21" s="663"/>
      <c r="AH21" s="663"/>
      <c r="AI21" s="663"/>
      <c r="AJ21" s="663"/>
      <c r="AK21" s="663"/>
      <c r="AL21" s="664">
        <v>14.3</v>
      </c>
      <c r="AM21" s="665"/>
      <c r="AN21" s="665"/>
      <c r="AO21" s="666"/>
      <c r="AP21" s="656" t="s">
        <v>266</v>
      </c>
      <c r="AQ21" s="675"/>
      <c r="AR21" s="675"/>
      <c r="AS21" s="675"/>
      <c r="AT21" s="675"/>
      <c r="AU21" s="675"/>
      <c r="AV21" s="675"/>
      <c r="AW21" s="675"/>
      <c r="AX21" s="675"/>
      <c r="AY21" s="675"/>
      <c r="AZ21" s="675"/>
      <c r="BA21" s="675"/>
      <c r="BB21" s="675"/>
      <c r="BC21" s="675"/>
      <c r="BD21" s="675"/>
      <c r="BE21" s="675"/>
      <c r="BF21" s="676"/>
      <c r="BG21" s="659" t="s">
        <v>122</v>
      </c>
      <c r="BH21" s="660"/>
      <c r="BI21" s="660"/>
      <c r="BJ21" s="660"/>
      <c r="BK21" s="660"/>
      <c r="BL21" s="660"/>
      <c r="BM21" s="660"/>
      <c r="BN21" s="661"/>
      <c r="BO21" s="662" t="s">
        <v>122</v>
      </c>
      <c r="BP21" s="662"/>
      <c r="BQ21" s="662"/>
      <c r="BR21" s="662"/>
      <c r="BS21" s="663" t="s">
        <v>122</v>
      </c>
      <c r="BT21" s="663"/>
      <c r="BU21" s="663"/>
      <c r="BV21" s="663"/>
      <c r="BW21" s="663"/>
      <c r="BX21" s="663"/>
      <c r="BY21" s="663"/>
      <c r="BZ21" s="663"/>
      <c r="CA21" s="663"/>
      <c r="CB21" s="667"/>
      <c r="CD21" s="680"/>
      <c r="CE21" s="681"/>
      <c r="CF21" s="681"/>
      <c r="CG21" s="681"/>
      <c r="CH21" s="681"/>
      <c r="CI21" s="681"/>
      <c r="CJ21" s="681"/>
      <c r="CK21" s="681"/>
      <c r="CL21" s="681"/>
      <c r="CM21" s="681"/>
      <c r="CN21" s="681"/>
      <c r="CO21" s="681"/>
      <c r="CP21" s="681"/>
      <c r="CQ21" s="682"/>
      <c r="CR21" s="683"/>
      <c r="CS21" s="678"/>
      <c r="CT21" s="678"/>
      <c r="CU21" s="678"/>
      <c r="CV21" s="678"/>
      <c r="CW21" s="678"/>
      <c r="CX21" s="678"/>
      <c r="CY21" s="684"/>
      <c r="CZ21" s="685"/>
      <c r="DA21" s="685"/>
      <c r="DB21" s="685"/>
      <c r="DC21" s="685"/>
      <c r="DD21" s="677"/>
      <c r="DE21" s="678"/>
      <c r="DF21" s="678"/>
      <c r="DG21" s="678"/>
      <c r="DH21" s="678"/>
      <c r="DI21" s="678"/>
      <c r="DJ21" s="678"/>
      <c r="DK21" s="678"/>
      <c r="DL21" s="678"/>
      <c r="DM21" s="678"/>
      <c r="DN21" s="678"/>
      <c r="DO21" s="678"/>
      <c r="DP21" s="684"/>
      <c r="DQ21" s="677"/>
      <c r="DR21" s="678"/>
      <c r="DS21" s="678"/>
      <c r="DT21" s="678"/>
      <c r="DU21" s="678"/>
      <c r="DV21" s="678"/>
      <c r="DW21" s="678"/>
      <c r="DX21" s="678"/>
      <c r="DY21" s="678"/>
      <c r="DZ21" s="678"/>
      <c r="EA21" s="678"/>
      <c r="EB21" s="678"/>
      <c r="EC21" s="679"/>
    </row>
    <row r="22" spans="2:133" ht="11.25" customHeight="1" x14ac:dyDescent="0.15">
      <c r="B22" s="656" t="s">
        <v>267</v>
      </c>
      <c r="C22" s="657"/>
      <c r="D22" s="657"/>
      <c r="E22" s="657"/>
      <c r="F22" s="657"/>
      <c r="G22" s="657"/>
      <c r="H22" s="657"/>
      <c r="I22" s="657"/>
      <c r="J22" s="657"/>
      <c r="K22" s="657"/>
      <c r="L22" s="657"/>
      <c r="M22" s="657"/>
      <c r="N22" s="657"/>
      <c r="O22" s="657"/>
      <c r="P22" s="657"/>
      <c r="Q22" s="658"/>
      <c r="R22" s="659">
        <v>4628433</v>
      </c>
      <c r="S22" s="660"/>
      <c r="T22" s="660"/>
      <c r="U22" s="660"/>
      <c r="V22" s="660"/>
      <c r="W22" s="660"/>
      <c r="X22" s="660"/>
      <c r="Y22" s="661"/>
      <c r="Z22" s="662">
        <v>7.7</v>
      </c>
      <c r="AA22" s="662"/>
      <c r="AB22" s="662"/>
      <c r="AC22" s="662"/>
      <c r="AD22" s="663">
        <v>4628433</v>
      </c>
      <c r="AE22" s="663"/>
      <c r="AF22" s="663"/>
      <c r="AG22" s="663"/>
      <c r="AH22" s="663"/>
      <c r="AI22" s="663"/>
      <c r="AJ22" s="663"/>
      <c r="AK22" s="663"/>
      <c r="AL22" s="664">
        <v>14.3</v>
      </c>
      <c r="AM22" s="665"/>
      <c r="AN22" s="665"/>
      <c r="AO22" s="666"/>
      <c r="AP22" s="656" t="s">
        <v>268</v>
      </c>
      <c r="AQ22" s="675"/>
      <c r="AR22" s="675"/>
      <c r="AS22" s="675"/>
      <c r="AT22" s="675"/>
      <c r="AU22" s="675"/>
      <c r="AV22" s="675"/>
      <c r="AW22" s="675"/>
      <c r="AX22" s="675"/>
      <c r="AY22" s="675"/>
      <c r="AZ22" s="675"/>
      <c r="BA22" s="675"/>
      <c r="BB22" s="675"/>
      <c r="BC22" s="675"/>
      <c r="BD22" s="675"/>
      <c r="BE22" s="675"/>
      <c r="BF22" s="676"/>
      <c r="BG22" s="659" t="s">
        <v>122</v>
      </c>
      <c r="BH22" s="660"/>
      <c r="BI22" s="660"/>
      <c r="BJ22" s="660"/>
      <c r="BK22" s="660"/>
      <c r="BL22" s="660"/>
      <c r="BM22" s="660"/>
      <c r="BN22" s="661"/>
      <c r="BO22" s="662" t="s">
        <v>122</v>
      </c>
      <c r="BP22" s="662"/>
      <c r="BQ22" s="662"/>
      <c r="BR22" s="662"/>
      <c r="BS22" s="663" t="s">
        <v>122</v>
      </c>
      <c r="BT22" s="663"/>
      <c r="BU22" s="663"/>
      <c r="BV22" s="663"/>
      <c r="BW22" s="663"/>
      <c r="BX22" s="663"/>
      <c r="BY22" s="663"/>
      <c r="BZ22" s="663"/>
      <c r="CA22" s="663"/>
      <c r="CB22" s="667"/>
      <c r="CD22" s="641" t="s">
        <v>269</v>
      </c>
      <c r="CE22" s="642"/>
      <c r="CF22" s="642"/>
      <c r="CG22" s="642"/>
      <c r="CH22" s="642"/>
      <c r="CI22" s="642"/>
      <c r="CJ22" s="642"/>
      <c r="CK22" s="642"/>
      <c r="CL22" s="642"/>
      <c r="CM22" s="642"/>
      <c r="CN22" s="642"/>
      <c r="CO22" s="642"/>
      <c r="CP22" s="642"/>
      <c r="CQ22" s="642"/>
      <c r="CR22" s="642"/>
      <c r="CS22" s="642"/>
      <c r="CT22" s="642"/>
      <c r="CU22" s="642"/>
      <c r="CV22" s="642"/>
      <c r="CW22" s="642"/>
      <c r="CX22" s="642"/>
      <c r="CY22" s="642"/>
      <c r="CZ22" s="642"/>
      <c r="DA22" s="642"/>
      <c r="DB22" s="642"/>
      <c r="DC22" s="642"/>
      <c r="DD22" s="642"/>
      <c r="DE22" s="642"/>
      <c r="DF22" s="642"/>
      <c r="DG22" s="642"/>
      <c r="DH22" s="642"/>
      <c r="DI22" s="642"/>
      <c r="DJ22" s="642"/>
      <c r="DK22" s="642"/>
      <c r="DL22" s="642"/>
      <c r="DM22" s="642"/>
      <c r="DN22" s="642"/>
      <c r="DO22" s="642"/>
      <c r="DP22" s="642"/>
      <c r="DQ22" s="642"/>
      <c r="DR22" s="642"/>
      <c r="DS22" s="642"/>
      <c r="DT22" s="642"/>
      <c r="DU22" s="642"/>
      <c r="DV22" s="642"/>
      <c r="DW22" s="642"/>
      <c r="DX22" s="642"/>
      <c r="DY22" s="642"/>
      <c r="DZ22" s="642"/>
      <c r="EA22" s="642"/>
      <c r="EB22" s="642"/>
      <c r="EC22" s="643"/>
    </row>
    <row r="23" spans="2:133" ht="11.25" customHeight="1" x14ac:dyDescent="0.15">
      <c r="B23" s="656" t="s">
        <v>270</v>
      </c>
      <c r="C23" s="657"/>
      <c r="D23" s="657"/>
      <c r="E23" s="657"/>
      <c r="F23" s="657"/>
      <c r="G23" s="657"/>
      <c r="H23" s="657"/>
      <c r="I23" s="657"/>
      <c r="J23" s="657"/>
      <c r="K23" s="657"/>
      <c r="L23" s="657"/>
      <c r="M23" s="657"/>
      <c r="N23" s="657"/>
      <c r="O23" s="657"/>
      <c r="P23" s="657"/>
      <c r="Q23" s="658"/>
      <c r="R23" s="659">
        <v>227030</v>
      </c>
      <c r="S23" s="660"/>
      <c r="T23" s="660"/>
      <c r="U23" s="660"/>
      <c r="V23" s="660"/>
      <c r="W23" s="660"/>
      <c r="X23" s="660"/>
      <c r="Y23" s="661"/>
      <c r="Z23" s="662">
        <v>0.4</v>
      </c>
      <c r="AA23" s="662"/>
      <c r="AB23" s="662"/>
      <c r="AC23" s="662"/>
      <c r="AD23" s="663" t="s">
        <v>122</v>
      </c>
      <c r="AE23" s="663"/>
      <c r="AF23" s="663"/>
      <c r="AG23" s="663"/>
      <c r="AH23" s="663"/>
      <c r="AI23" s="663"/>
      <c r="AJ23" s="663"/>
      <c r="AK23" s="663"/>
      <c r="AL23" s="664" t="s">
        <v>122</v>
      </c>
      <c r="AM23" s="665"/>
      <c r="AN23" s="665"/>
      <c r="AO23" s="666"/>
      <c r="AP23" s="656" t="s">
        <v>271</v>
      </c>
      <c r="AQ23" s="675"/>
      <c r="AR23" s="675"/>
      <c r="AS23" s="675"/>
      <c r="AT23" s="675"/>
      <c r="AU23" s="675"/>
      <c r="AV23" s="675"/>
      <c r="AW23" s="675"/>
      <c r="AX23" s="675"/>
      <c r="AY23" s="675"/>
      <c r="AZ23" s="675"/>
      <c r="BA23" s="675"/>
      <c r="BB23" s="675"/>
      <c r="BC23" s="675"/>
      <c r="BD23" s="675"/>
      <c r="BE23" s="675"/>
      <c r="BF23" s="676"/>
      <c r="BG23" s="659">
        <v>1069239</v>
      </c>
      <c r="BH23" s="660"/>
      <c r="BI23" s="660"/>
      <c r="BJ23" s="660"/>
      <c r="BK23" s="660"/>
      <c r="BL23" s="660"/>
      <c r="BM23" s="660"/>
      <c r="BN23" s="661"/>
      <c r="BO23" s="662">
        <v>4.8</v>
      </c>
      <c r="BP23" s="662"/>
      <c r="BQ23" s="662"/>
      <c r="BR23" s="662"/>
      <c r="BS23" s="663" t="s">
        <v>122</v>
      </c>
      <c r="BT23" s="663"/>
      <c r="BU23" s="663"/>
      <c r="BV23" s="663"/>
      <c r="BW23" s="663"/>
      <c r="BX23" s="663"/>
      <c r="BY23" s="663"/>
      <c r="BZ23" s="663"/>
      <c r="CA23" s="663"/>
      <c r="CB23" s="667"/>
      <c r="CD23" s="641" t="s">
        <v>211</v>
      </c>
      <c r="CE23" s="642"/>
      <c r="CF23" s="642"/>
      <c r="CG23" s="642"/>
      <c r="CH23" s="642"/>
      <c r="CI23" s="642"/>
      <c r="CJ23" s="642"/>
      <c r="CK23" s="642"/>
      <c r="CL23" s="642"/>
      <c r="CM23" s="642"/>
      <c r="CN23" s="642"/>
      <c r="CO23" s="642"/>
      <c r="CP23" s="642"/>
      <c r="CQ23" s="643"/>
      <c r="CR23" s="641" t="s">
        <v>272</v>
      </c>
      <c r="CS23" s="642"/>
      <c r="CT23" s="642"/>
      <c r="CU23" s="642"/>
      <c r="CV23" s="642"/>
      <c r="CW23" s="642"/>
      <c r="CX23" s="642"/>
      <c r="CY23" s="643"/>
      <c r="CZ23" s="641" t="s">
        <v>273</v>
      </c>
      <c r="DA23" s="642"/>
      <c r="DB23" s="642"/>
      <c r="DC23" s="643"/>
      <c r="DD23" s="641" t="s">
        <v>274</v>
      </c>
      <c r="DE23" s="642"/>
      <c r="DF23" s="642"/>
      <c r="DG23" s="642"/>
      <c r="DH23" s="642"/>
      <c r="DI23" s="642"/>
      <c r="DJ23" s="642"/>
      <c r="DK23" s="643"/>
      <c r="DL23" s="686" t="s">
        <v>275</v>
      </c>
      <c r="DM23" s="687"/>
      <c r="DN23" s="687"/>
      <c r="DO23" s="687"/>
      <c r="DP23" s="687"/>
      <c r="DQ23" s="687"/>
      <c r="DR23" s="687"/>
      <c r="DS23" s="687"/>
      <c r="DT23" s="687"/>
      <c r="DU23" s="687"/>
      <c r="DV23" s="688"/>
      <c r="DW23" s="641" t="s">
        <v>276</v>
      </c>
      <c r="DX23" s="642"/>
      <c r="DY23" s="642"/>
      <c r="DZ23" s="642"/>
      <c r="EA23" s="642"/>
      <c r="EB23" s="642"/>
      <c r="EC23" s="643"/>
    </row>
    <row r="24" spans="2:133" ht="11.25" customHeight="1" x14ac:dyDescent="0.15">
      <c r="B24" s="656" t="s">
        <v>277</v>
      </c>
      <c r="C24" s="657"/>
      <c r="D24" s="657"/>
      <c r="E24" s="657"/>
      <c r="F24" s="657"/>
      <c r="G24" s="657"/>
      <c r="H24" s="657"/>
      <c r="I24" s="657"/>
      <c r="J24" s="657"/>
      <c r="K24" s="657"/>
      <c r="L24" s="657"/>
      <c r="M24" s="657"/>
      <c r="N24" s="657"/>
      <c r="O24" s="657"/>
      <c r="P24" s="657"/>
      <c r="Q24" s="658"/>
      <c r="R24" s="659">
        <v>217</v>
      </c>
      <c r="S24" s="660"/>
      <c r="T24" s="660"/>
      <c r="U24" s="660"/>
      <c r="V24" s="660"/>
      <c r="W24" s="660"/>
      <c r="X24" s="660"/>
      <c r="Y24" s="661"/>
      <c r="Z24" s="662">
        <v>0</v>
      </c>
      <c r="AA24" s="662"/>
      <c r="AB24" s="662"/>
      <c r="AC24" s="662"/>
      <c r="AD24" s="663" t="s">
        <v>122</v>
      </c>
      <c r="AE24" s="663"/>
      <c r="AF24" s="663"/>
      <c r="AG24" s="663"/>
      <c r="AH24" s="663"/>
      <c r="AI24" s="663"/>
      <c r="AJ24" s="663"/>
      <c r="AK24" s="663"/>
      <c r="AL24" s="664" t="s">
        <v>122</v>
      </c>
      <c r="AM24" s="665"/>
      <c r="AN24" s="665"/>
      <c r="AO24" s="666"/>
      <c r="AP24" s="656" t="s">
        <v>278</v>
      </c>
      <c r="AQ24" s="675"/>
      <c r="AR24" s="675"/>
      <c r="AS24" s="675"/>
      <c r="AT24" s="675"/>
      <c r="AU24" s="675"/>
      <c r="AV24" s="675"/>
      <c r="AW24" s="675"/>
      <c r="AX24" s="675"/>
      <c r="AY24" s="675"/>
      <c r="AZ24" s="675"/>
      <c r="BA24" s="675"/>
      <c r="BB24" s="675"/>
      <c r="BC24" s="675"/>
      <c r="BD24" s="675"/>
      <c r="BE24" s="675"/>
      <c r="BF24" s="676"/>
      <c r="BG24" s="659" t="s">
        <v>122</v>
      </c>
      <c r="BH24" s="660"/>
      <c r="BI24" s="660"/>
      <c r="BJ24" s="660"/>
      <c r="BK24" s="660"/>
      <c r="BL24" s="660"/>
      <c r="BM24" s="660"/>
      <c r="BN24" s="661"/>
      <c r="BO24" s="662" t="s">
        <v>122</v>
      </c>
      <c r="BP24" s="662"/>
      <c r="BQ24" s="662"/>
      <c r="BR24" s="662"/>
      <c r="BS24" s="663" t="s">
        <v>122</v>
      </c>
      <c r="BT24" s="663"/>
      <c r="BU24" s="663"/>
      <c r="BV24" s="663"/>
      <c r="BW24" s="663"/>
      <c r="BX24" s="663"/>
      <c r="BY24" s="663"/>
      <c r="BZ24" s="663"/>
      <c r="CA24" s="663"/>
      <c r="CB24" s="667"/>
      <c r="CD24" s="645" t="s">
        <v>279</v>
      </c>
      <c r="CE24" s="646"/>
      <c r="CF24" s="646"/>
      <c r="CG24" s="646"/>
      <c r="CH24" s="646"/>
      <c r="CI24" s="646"/>
      <c r="CJ24" s="646"/>
      <c r="CK24" s="646"/>
      <c r="CL24" s="646"/>
      <c r="CM24" s="646"/>
      <c r="CN24" s="646"/>
      <c r="CO24" s="646"/>
      <c r="CP24" s="646"/>
      <c r="CQ24" s="647"/>
      <c r="CR24" s="648">
        <v>28642007</v>
      </c>
      <c r="CS24" s="649"/>
      <c r="CT24" s="649"/>
      <c r="CU24" s="649"/>
      <c r="CV24" s="649"/>
      <c r="CW24" s="649"/>
      <c r="CX24" s="649"/>
      <c r="CY24" s="650"/>
      <c r="CZ24" s="653">
        <v>49.9</v>
      </c>
      <c r="DA24" s="654"/>
      <c r="DB24" s="654"/>
      <c r="DC24" s="670"/>
      <c r="DD24" s="694">
        <v>17962036</v>
      </c>
      <c r="DE24" s="649"/>
      <c r="DF24" s="649"/>
      <c r="DG24" s="649"/>
      <c r="DH24" s="649"/>
      <c r="DI24" s="649"/>
      <c r="DJ24" s="649"/>
      <c r="DK24" s="650"/>
      <c r="DL24" s="694">
        <v>15059402</v>
      </c>
      <c r="DM24" s="649"/>
      <c r="DN24" s="649"/>
      <c r="DO24" s="649"/>
      <c r="DP24" s="649"/>
      <c r="DQ24" s="649"/>
      <c r="DR24" s="649"/>
      <c r="DS24" s="649"/>
      <c r="DT24" s="649"/>
      <c r="DU24" s="649"/>
      <c r="DV24" s="650"/>
      <c r="DW24" s="653">
        <v>46.4</v>
      </c>
      <c r="DX24" s="654"/>
      <c r="DY24" s="654"/>
      <c r="DZ24" s="654"/>
      <c r="EA24" s="654"/>
      <c r="EB24" s="654"/>
      <c r="EC24" s="655"/>
    </row>
    <row r="25" spans="2:133" ht="11.25" customHeight="1" x14ac:dyDescent="0.15">
      <c r="B25" s="656" t="s">
        <v>280</v>
      </c>
      <c r="C25" s="657"/>
      <c r="D25" s="657"/>
      <c r="E25" s="657"/>
      <c r="F25" s="657"/>
      <c r="G25" s="657"/>
      <c r="H25" s="657"/>
      <c r="I25" s="657"/>
      <c r="J25" s="657"/>
      <c r="K25" s="657"/>
      <c r="L25" s="657"/>
      <c r="M25" s="657"/>
      <c r="N25" s="657"/>
      <c r="O25" s="657"/>
      <c r="P25" s="657"/>
      <c r="Q25" s="658"/>
      <c r="R25" s="659">
        <v>32716728</v>
      </c>
      <c r="S25" s="660"/>
      <c r="T25" s="660"/>
      <c r="U25" s="660"/>
      <c r="V25" s="660"/>
      <c r="W25" s="660"/>
      <c r="X25" s="660"/>
      <c r="Y25" s="661"/>
      <c r="Z25" s="662">
        <v>54.3</v>
      </c>
      <c r="AA25" s="662"/>
      <c r="AB25" s="662"/>
      <c r="AC25" s="662"/>
      <c r="AD25" s="663">
        <v>31420242</v>
      </c>
      <c r="AE25" s="663"/>
      <c r="AF25" s="663"/>
      <c r="AG25" s="663"/>
      <c r="AH25" s="663"/>
      <c r="AI25" s="663"/>
      <c r="AJ25" s="663"/>
      <c r="AK25" s="663"/>
      <c r="AL25" s="664">
        <v>97.3</v>
      </c>
      <c r="AM25" s="665"/>
      <c r="AN25" s="665"/>
      <c r="AO25" s="666"/>
      <c r="AP25" s="656" t="s">
        <v>281</v>
      </c>
      <c r="AQ25" s="675"/>
      <c r="AR25" s="675"/>
      <c r="AS25" s="675"/>
      <c r="AT25" s="675"/>
      <c r="AU25" s="675"/>
      <c r="AV25" s="675"/>
      <c r="AW25" s="675"/>
      <c r="AX25" s="675"/>
      <c r="AY25" s="675"/>
      <c r="AZ25" s="675"/>
      <c r="BA25" s="675"/>
      <c r="BB25" s="675"/>
      <c r="BC25" s="675"/>
      <c r="BD25" s="675"/>
      <c r="BE25" s="675"/>
      <c r="BF25" s="676"/>
      <c r="BG25" s="659" t="s">
        <v>122</v>
      </c>
      <c r="BH25" s="660"/>
      <c r="BI25" s="660"/>
      <c r="BJ25" s="660"/>
      <c r="BK25" s="660"/>
      <c r="BL25" s="660"/>
      <c r="BM25" s="660"/>
      <c r="BN25" s="661"/>
      <c r="BO25" s="662" t="s">
        <v>122</v>
      </c>
      <c r="BP25" s="662"/>
      <c r="BQ25" s="662"/>
      <c r="BR25" s="662"/>
      <c r="BS25" s="663" t="s">
        <v>122</v>
      </c>
      <c r="BT25" s="663"/>
      <c r="BU25" s="663"/>
      <c r="BV25" s="663"/>
      <c r="BW25" s="663"/>
      <c r="BX25" s="663"/>
      <c r="BY25" s="663"/>
      <c r="BZ25" s="663"/>
      <c r="CA25" s="663"/>
      <c r="CB25" s="667"/>
      <c r="CD25" s="656" t="s">
        <v>282</v>
      </c>
      <c r="CE25" s="657"/>
      <c r="CF25" s="657"/>
      <c r="CG25" s="657"/>
      <c r="CH25" s="657"/>
      <c r="CI25" s="657"/>
      <c r="CJ25" s="657"/>
      <c r="CK25" s="657"/>
      <c r="CL25" s="657"/>
      <c r="CM25" s="657"/>
      <c r="CN25" s="657"/>
      <c r="CO25" s="657"/>
      <c r="CP25" s="657"/>
      <c r="CQ25" s="658"/>
      <c r="CR25" s="659">
        <v>8688984</v>
      </c>
      <c r="CS25" s="691"/>
      <c r="CT25" s="691"/>
      <c r="CU25" s="691"/>
      <c r="CV25" s="691"/>
      <c r="CW25" s="691"/>
      <c r="CX25" s="691"/>
      <c r="CY25" s="692"/>
      <c r="CZ25" s="664">
        <v>15.1</v>
      </c>
      <c r="DA25" s="689"/>
      <c r="DB25" s="689"/>
      <c r="DC25" s="693"/>
      <c r="DD25" s="668">
        <v>8036962</v>
      </c>
      <c r="DE25" s="691"/>
      <c r="DF25" s="691"/>
      <c r="DG25" s="691"/>
      <c r="DH25" s="691"/>
      <c r="DI25" s="691"/>
      <c r="DJ25" s="691"/>
      <c r="DK25" s="692"/>
      <c r="DL25" s="668">
        <v>6978658</v>
      </c>
      <c r="DM25" s="691"/>
      <c r="DN25" s="691"/>
      <c r="DO25" s="691"/>
      <c r="DP25" s="691"/>
      <c r="DQ25" s="691"/>
      <c r="DR25" s="691"/>
      <c r="DS25" s="691"/>
      <c r="DT25" s="691"/>
      <c r="DU25" s="691"/>
      <c r="DV25" s="692"/>
      <c r="DW25" s="664">
        <v>21.5</v>
      </c>
      <c r="DX25" s="689"/>
      <c r="DY25" s="689"/>
      <c r="DZ25" s="689"/>
      <c r="EA25" s="689"/>
      <c r="EB25" s="689"/>
      <c r="EC25" s="690"/>
    </row>
    <row r="26" spans="2:133" ht="11.25" customHeight="1" x14ac:dyDescent="0.15">
      <c r="B26" s="656" t="s">
        <v>283</v>
      </c>
      <c r="C26" s="657"/>
      <c r="D26" s="657"/>
      <c r="E26" s="657"/>
      <c r="F26" s="657"/>
      <c r="G26" s="657"/>
      <c r="H26" s="657"/>
      <c r="I26" s="657"/>
      <c r="J26" s="657"/>
      <c r="K26" s="657"/>
      <c r="L26" s="657"/>
      <c r="M26" s="657"/>
      <c r="N26" s="657"/>
      <c r="O26" s="657"/>
      <c r="P26" s="657"/>
      <c r="Q26" s="658"/>
      <c r="R26" s="659">
        <v>14271</v>
      </c>
      <c r="S26" s="660"/>
      <c r="T26" s="660"/>
      <c r="U26" s="660"/>
      <c r="V26" s="660"/>
      <c r="W26" s="660"/>
      <c r="X26" s="660"/>
      <c r="Y26" s="661"/>
      <c r="Z26" s="662">
        <v>0</v>
      </c>
      <c r="AA26" s="662"/>
      <c r="AB26" s="662"/>
      <c r="AC26" s="662"/>
      <c r="AD26" s="663">
        <v>14271</v>
      </c>
      <c r="AE26" s="663"/>
      <c r="AF26" s="663"/>
      <c r="AG26" s="663"/>
      <c r="AH26" s="663"/>
      <c r="AI26" s="663"/>
      <c r="AJ26" s="663"/>
      <c r="AK26" s="663"/>
      <c r="AL26" s="664">
        <v>0</v>
      </c>
      <c r="AM26" s="665"/>
      <c r="AN26" s="665"/>
      <c r="AO26" s="666"/>
      <c r="AP26" s="656" t="s">
        <v>284</v>
      </c>
      <c r="AQ26" s="675"/>
      <c r="AR26" s="675"/>
      <c r="AS26" s="675"/>
      <c r="AT26" s="675"/>
      <c r="AU26" s="675"/>
      <c r="AV26" s="675"/>
      <c r="AW26" s="675"/>
      <c r="AX26" s="675"/>
      <c r="AY26" s="675"/>
      <c r="AZ26" s="675"/>
      <c r="BA26" s="675"/>
      <c r="BB26" s="675"/>
      <c r="BC26" s="675"/>
      <c r="BD26" s="675"/>
      <c r="BE26" s="675"/>
      <c r="BF26" s="676"/>
      <c r="BG26" s="659" t="s">
        <v>122</v>
      </c>
      <c r="BH26" s="660"/>
      <c r="BI26" s="660"/>
      <c r="BJ26" s="660"/>
      <c r="BK26" s="660"/>
      <c r="BL26" s="660"/>
      <c r="BM26" s="660"/>
      <c r="BN26" s="661"/>
      <c r="BO26" s="662" t="s">
        <v>122</v>
      </c>
      <c r="BP26" s="662"/>
      <c r="BQ26" s="662"/>
      <c r="BR26" s="662"/>
      <c r="BS26" s="663" t="s">
        <v>122</v>
      </c>
      <c r="BT26" s="663"/>
      <c r="BU26" s="663"/>
      <c r="BV26" s="663"/>
      <c r="BW26" s="663"/>
      <c r="BX26" s="663"/>
      <c r="BY26" s="663"/>
      <c r="BZ26" s="663"/>
      <c r="CA26" s="663"/>
      <c r="CB26" s="667"/>
      <c r="CD26" s="656" t="s">
        <v>285</v>
      </c>
      <c r="CE26" s="657"/>
      <c r="CF26" s="657"/>
      <c r="CG26" s="657"/>
      <c r="CH26" s="657"/>
      <c r="CI26" s="657"/>
      <c r="CJ26" s="657"/>
      <c r="CK26" s="657"/>
      <c r="CL26" s="657"/>
      <c r="CM26" s="657"/>
      <c r="CN26" s="657"/>
      <c r="CO26" s="657"/>
      <c r="CP26" s="657"/>
      <c r="CQ26" s="658"/>
      <c r="CR26" s="659">
        <v>5455463</v>
      </c>
      <c r="CS26" s="660"/>
      <c r="CT26" s="660"/>
      <c r="CU26" s="660"/>
      <c r="CV26" s="660"/>
      <c r="CW26" s="660"/>
      <c r="CX26" s="660"/>
      <c r="CY26" s="661"/>
      <c r="CZ26" s="664">
        <v>9.5</v>
      </c>
      <c r="DA26" s="689"/>
      <c r="DB26" s="689"/>
      <c r="DC26" s="693"/>
      <c r="DD26" s="668">
        <v>5042247</v>
      </c>
      <c r="DE26" s="660"/>
      <c r="DF26" s="660"/>
      <c r="DG26" s="660"/>
      <c r="DH26" s="660"/>
      <c r="DI26" s="660"/>
      <c r="DJ26" s="660"/>
      <c r="DK26" s="661"/>
      <c r="DL26" s="668" t="s">
        <v>122</v>
      </c>
      <c r="DM26" s="660"/>
      <c r="DN26" s="660"/>
      <c r="DO26" s="660"/>
      <c r="DP26" s="660"/>
      <c r="DQ26" s="660"/>
      <c r="DR26" s="660"/>
      <c r="DS26" s="660"/>
      <c r="DT26" s="660"/>
      <c r="DU26" s="660"/>
      <c r="DV26" s="661"/>
      <c r="DW26" s="664" t="s">
        <v>122</v>
      </c>
      <c r="DX26" s="689"/>
      <c r="DY26" s="689"/>
      <c r="DZ26" s="689"/>
      <c r="EA26" s="689"/>
      <c r="EB26" s="689"/>
      <c r="EC26" s="690"/>
    </row>
    <row r="27" spans="2:133" ht="11.25" customHeight="1" x14ac:dyDescent="0.15">
      <c r="B27" s="656" t="s">
        <v>286</v>
      </c>
      <c r="C27" s="657"/>
      <c r="D27" s="657"/>
      <c r="E27" s="657"/>
      <c r="F27" s="657"/>
      <c r="G27" s="657"/>
      <c r="H27" s="657"/>
      <c r="I27" s="657"/>
      <c r="J27" s="657"/>
      <c r="K27" s="657"/>
      <c r="L27" s="657"/>
      <c r="M27" s="657"/>
      <c r="N27" s="657"/>
      <c r="O27" s="657"/>
      <c r="P27" s="657"/>
      <c r="Q27" s="658"/>
      <c r="R27" s="659">
        <v>160253</v>
      </c>
      <c r="S27" s="660"/>
      <c r="T27" s="660"/>
      <c r="U27" s="660"/>
      <c r="V27" s="660"/>
      <c r="W27" s="660"/>
      <c r="X27" s="660"/>
      <c r="Y27" s="661"/>
      <c r="Z27" s="662">
        <v>0.3</v>
      </c>
      <c r="AA27" s="662"/>
      <c r="AB27" s="662"/>
      <c r="AC27" s="662"/>
      <c r="AD27" s="663" t="s">
        <v>122</v>
      </c>
      <c r="AE27" s="663"/>
      <c r="AF27" s="663"/>
      <c r="AG27" s="663"/>
      <c r="AH27" s="663"/>
      <c r="AI27" s="663"/>
      <c r="AJ27" s="663"/>
      <c r="AK27" s="663"/>
      <c r="AL27" s="664" t="s">
        <v>122</v>
      </c>
      <c r="AM27" s="665"/>
      <c r="AN27" s="665"/>
      <c r="AO27" s="666"/>
      <c r="AP27" s="656" t="s">
        <v>287</v>
      </c>
      <c r="AQ27" s="657"/>
      <c r="AR27" s="657"/>
      <c r="AS27" s="657"/>
      <c r="AT27" s="657"/>
      <c r="AU27" s="657"/>
      <c r="AV27" s="657"/>
      <c r="AW27" s="657"/>
      <c r="AX27" s="657"/>
      <c r="AY27" s="657"/>
      <c r="AZ27" s="657"/>
      <c r="BA27" s="657"/>
      <c r="BB27" s="657"/>
      <c r="BC27" s="657"/>
      <c r="BD27" s="657"/>
      <c r="BE27" s="657"/>
      <c r="BF27" s="658"/>
      <c r="BG27" s="659">
        <v>22062632</v>
      </c>
      <c r="BH27" s="660"/>
      <c r="BI27" s="660"/>
      <c r="BJ27" s="660"/>
      <c r="BK27" s="660"/>
      <c r="BL27" s="660"/>
      <c r="BM27" s="660"/>
      <c r="BN27" s="661"/>
      <c r="BO27" s="662">
        <v>100</v>
      </c>
      <c r="BP27" s="662"/>
      <c r="BQ27" s="662"/>
      <c r="BR27" s="662"/>
      <c r="BS27" s="663">
        <v>237648</v>
      </c>
      <c r="BT27" s="663"/>
      <c r="BU27" s="663"/>
      <c r="BV27" s="663"/>
      <c r="BW27" s="663"/>
      <c r="BX27" s="663"/>
      <c r="BY27" s="663"/>
      <c r="BZ27" s="663"/>
      <c r="CA27" s="663"/>
      <c r="CB27" s="667"/>
      <c r="CD27" s="656" t="s">
        <v>288</v>
      </c>
      <c r="CE27" s="657"/>
      <c r="CF27" s="657"/>
      <c r="CG27" s="657"/>
      <c r="CH27" s="657"/>
      <c r="CI27" s="657"/>
      <c r="CJ27" s="657"/>
      <c r="CK27" s="657"/>
      <c r="CL27" s="657"/>
      <c r="CM27" s="657"/>
      <c r="CN27" s="657"/>
      <c r="CO27" s="657"/>
      <c r="CP27" s="657"/>
      <c r="CQ27" s="658"/>
      <c r="CR27" s="659">
        <v>16026483</v>
      </c>
      <c r="CS27" s="691"/>
      <c r="CT27" s="691"/>
      <c r="CU27" s="691"/>
      <c r="CV27" s="691"/>
      <c r="CW27" s="691"/>
      <c r="CX27" s="691"/>
      <c r="CY27" s="692"/>
      <c r="CZ27" s="664">
        <v>27.9</v>
      </c>
      <c r="DA27" s="689"/>
      <c r="DB27" s="689"/>
      <c r="DC27" s="693"/>
      <c r="DD27" s="668">
        <v>6041188</v>
      </c>
      <c r="DE27" s="691"/>
      <c r="DF27" s="691"/>
      <c r="DG27" s="691"/>
      <c r="DH27" s="691"/>
      <c r="DI27" s="691"/>
      <c r="DJ27" s="691"/>
      <c r="DK27" s="692"/>
      <c r="DL27" s="668">
        <v>4196858</v>
      </c>
      <c r="DM27" s="691"/>
      <c r="DN27" s="691"/>
      <c r="DO27" s="691"/>
      <c r="DP27" s="691"/>
      <c r="DQ27" s="691"/>
      <c r="DR27" s="691"/>
      <c r="DS27" s="691"/>
      <c r="DT27" s="691"/>
      <c r="DU27" s="691"/>
      <c r="DV27" s="692"/>
      <c r="DW27" s="664">
        <v>12.9</v>
      </c>
      <c r="DX27" s="689"/>
      <c r="DY27" s="689"/>
      <c r="DZ27" s="689"/>
      <c r="EA27" s="689"/>
      <c r="EB27" s="689"/>
      <c r="EC27" s="690"/>
    </row>
    <row r="28" spans="2:133" ht="11.25" customHeight="1" x14ac:dyDescent="0.15">
      <c r="B28" s="656" t="s">
        <v>289</v>
      </c>
      <c r="C28" s="657"/>
      <c r="D28" s="657"/>
      <c r="E28" s="657"/>
      <c r="F28" s="657"/>
      <c r="G28" s="657"/>
      <c r="H28" s="657"/>
      <c r="I28" s="657"/>
      <c r="J28" s="657"/>
      <c r="K28" s="657"/>
      <c r="L28" s="657"/>
      <c r="M28" s="657"/>
      <c r="N28" s="657"/>
      <c r="O28" s="657"/>
      <c r="P28" s="657"/>
      <c r="Q28" s="658"/>
      <c r="R28" s="659">
        <v>579828</v>
      </c>
      <c r="S28" s="660"/>
      <c r="T28" s="660"/>
      <c r="U28" s="660"/>
      <c r="V28" s="660"/>
      <c r="W28" s="660"/>
      <c r="X28" s="660"/>
      <c r="Y28" s="661"/>
      <c r="Z28" s="662">
        <v>1</v>
      </c>
      <c r="AA28" s="662"/>
      <c r="AB28" s="662"/>
      <c r="AC28" s="662"/>
      <c r="AD28" s="663">
        <v>150560</v>
      </c>
      <c r="AE28" s="663"/>
      <c r="AF28" s="663"/>
      <c r="AG28" s="663"/>
      <c r="AH28" s="663"/>
      <c r="AI28" s="663"/>
      <c r="AJ28" s="663"/>
      <c r="AK28" s="663"/>
      <c r="AL28" s="664">
        <v>0.5</v>
      </c>
      <c r="AM28" s="665"/>
      <c r="AN28" s="665"/>
      <c r="AO28" s="666"/>
      <c r="AP28" s="656"/>
      <c r="AQ28" s="657"/>
      <c r="AR28" s="657"/>
      <c r="AS28" s="657"/>
      <c r="AT28" s="657"/>
      <c r="AU28" s="657"/>
      <c r="AV28" s="657"/>
      <c r="AW28" s="657"/>
      <c r="AX28" s="657"/>
      <c r="AY28" s="657"/>
      <c r="AZ28" s="657"/>
      <c r="BA28" s="657"/>
      <c r="BB28" s="657"/>
      <c r="BC28" s="657"/>
      <c r="BD28" s="657"/>
      <c r="BE28" s="657"/>
      <c r="BF28" s="658"/>
      <c r="BG28" s="659"/>
      <c r="BH28" s="660"/>
      <c r="BI28" s="660"/>
      <c r="BJ28" s="660"/>
      <c r="BK28" s="660"/>
      <c r="BL28" s="660"/>
      <c r="BM28" s="660"/>
      <c r="BN28" s="661"/>
      <c r="BO28" s="662"/>
      <c r="BP28" s="662"/>
      <c r="BQ28" s="662"/>
      <c r="BR28" s="662"/>
      <c r="BS28" s="668"/>
      <c r="BT28" s="660"/>
      <c r="BU28" s="660"/>
      <c r="BV28" s="660"/>
      <c r="BW28" s="660"/>
      <c r="BX28" s="660"/>
      <c r="BY28" s="660"/>
      <c r="BZ28" s="660"/>
      <c r="CA28" s="660"/>
      <c r="CB28" s="669"/>
      <c r="CD28" s="656" t="s">
        <v>290</v>
      </c>
      <c r="CE28" s="657"/>
      <c r="CF28" s="657"/>
      <c r="CG28" s="657"/>
      <c r="CH28" s="657"/>
      <c r="CI28" s="657"/>
      <c r="CJ28" s="657"/>
      <c r="CK28" s="657"/>
      <c r="CL28" s="657"/>
      <c r="CM28" s="657"/>
      <c r="CN28" s="657"/>
      <c r="CO28" s="657"/>
      <c r="CP28" s="657"/>
      <c r="CQ28" s="658"/>
      <c r="CR28" s="659">
        <v>3926540</v>
      </c>
      <c r="CS28" s="660"/>
      <c r="CT28" s="660"/>
      <c r="CU28" s="660"/>
      <c r="CV28" s="660"/>
      <c r="CW28" s="660"/>
      <c r="CX28" s="660"/>
      <c r="CY28" s="661"/>
      <c r="CZ28" s="664">
        <v>6.8</v>
      </c>
      <c r="DA28" s="689"/>
      <c r="DB28" s="689"/>
      <c r="DC28" s="693"/>
      <c r="DD28" s="668">
        <v>3883886</v>
      </c>
      <c r="DE28" s="660"/>
      <c r="DF28" s="660"/>
      <c r="DG28" s="660"/>
      <c r="DH28" s="660"/>
      <c r="DI28" s="660"/>
      <c r="DJ28" s="660"/>
      <c r="DK28" s="661"/>
      <c r="DL28" s="668">
        <v>3883886</v>
      </c>
      <c r="DM28" s="660"/>
      <c r="DN28" s="660"/>
      <c r="DO28" s="660"/>
      <c r="DP28" s="660"/>
      <c r="DQ28" s="660"/>
      <c r="DR28" s="660"/>
      <c r="DS28" s="660"/>
      <c r="DT28" s="660"/>
      <c r="DU28" s="660"/>
      <c r="DV28" s="661"/>
      <c r="DW28" s="664">
        <v>12</v>
      </c>
      <c r="DX28" s="689"/>
      <c r="DY28" s="689"/>
      <c r="DZ28" s="689"/>
      <c r="EA28" s="689"/>
      <c r="EB28" s="689"/>
      <c r="EC28" s="690"/>
    </row>
    <row r="29" spans="2:133" ht="11.25" customHeight="1" x14ac:dyDescent="0.15">
      <c r="B29" s="656" t="s">
        <v>291</v>
      </c>
      <c r="C29" s="657"/>
      <c r="D29" s="657"/>
      <c r="E29" s="657"/>
      <c r="F29" s="657"/>
      <c r="G29" s="657"/>
      <c r="H29" s="657"/>
      <c r="I29" s="657"/>
      <c r="J29" s="657"/>
      <c r="K29" s="657"/>
      <c r="L29" s="657"/>
      <c r="M29" s="657"/>
      <c r="N29" s="657"/>
      <c r="O29" s="657"/>
      <c r="P29" s="657"/>
      <c r="Q29" s="658"/>
      <c r="R29" s="659">
        <v>267256</v>
      </c>
      <c r="S29" s="660"/>
      <c r="T29" s="660"/>
      <c r="U29" s="660"/>
      <c r="V29" s="660"/>
      <c r="W29" s="660"/>
      <c r="X29" s="660"/>
      <c r="Y29" s="661"/>
      <c r="Z29" s="662">
        <v>0.4</v>
      </c>
      <c r="AA29" s="662"/>
      <c r="AB29" s="662"/>
      <c r="AC29" s="662"/>
      <c r="AD29" s="663" t="s">
        <v>122</v>
      </c>
      <c r="AE29" s="663"/>
      <c r="AF29" s="663"/>
      <c r="AG29" s="663"/>
      <c r="AH29" s="663"/>
      <c r="AI29" s="663"/>
      <c r="AJ29" s="663"/>
      <c r="AK29" s="663"/>
      <c r="AL29" s="664" t="s">
        <v>122</v>
      </c>
      <c r="AM29" s="665"/>
      <c r="AN29" s="665"/>
      <c r="AO29" s="666"/>
      <c r="AP29" s="680"/>
      <c r="AQ29" s="681"/>
      <c r="AR29" s="681"/>
      <c r="AS29" s="681"/>
      <c r="AT29" s="681"/>
      <c r="AU29" s="681"/>
      <c r="AV29" s="681"/>
      <c r="AW29" s="681"/>
      <c r="AX29" s="681"/>
      <c r="AY29" s="681"/>
      <c r="AZ29" s="681"/>
      <c r="BA29" s="681"/>
      <c r="BB29" s="681"/>
      <c r="BC29" s="681"/>
      <c r="BD29" s="681"/>
      <c r="BE29" s="681"/>
      <c r="BF29" s="682"/>
      <c r="BG29" s="659"/>
      <c r="BH29" s="660"/>
      <c r="BI29" s="660"/>
      <c r="BJ29" s="660"/>
      <c r="BK29" s="660"/>
      <c r="BL29" s="660"/>
      <c r="BM29" s="660"/>
      <c r="BN29" s="661"/>
      <c r="BO29" s="662"/>
      <c r="BP29" s="662"/>
      <c r="BQ29" s="662"/>
      <c r="BR29" s="662"/>
      <c r="BS29" s="663"/>
      <c r="BT29" s="663"/>
      <c r="BU29" s="663"/>
      <c r="BV29" s="663"/>
      <c r="BW29" s="663"/>
      <c r="BX29" s="663"/>
      <c r="BY29" s="663"/>
      <c r="BZ29" s="663"/>
      <c r="CA29" s="663"/>
      <c r="CB29" s="667"/>
      <c r="CD29" s="695" t="s">
        <v>292</v>
      </c>
      <c r="CE29" s="696"/>
      <c r="CF29" s="656" t="s">
        <v>66</v>
      </c>
      <c r="CG29" s="657"/>
      <c r="CH29" s="657"/>
      <c r="CI29" s="657"/>
      <c r="CJ29" s="657"/>
      <c r="CK29" s="657"/>
      <c r="CL29" s="657"/>
      <c r="CM29" s="657"/>
      <c r="CN29" s="657"/>
      <c r="CO29" s="657"/>
      <c r="CP29" s="657"/>
      <c r="CQ29" s="658"/>
      <c r="CR29" s="659">
        <v>3926540</v>
      </c>
      <c r="CS29" s="691"/>
      <c r="CT29" s="691"/>
      <c r="CU29" s="691"/>
      <c r="CV29" s="691"/>
      <c r="CW29" s="691"/>
      <c r="CX29" s="691"/>
      <c r="CY29" s="692"/>
      <c r="CZ29" s="664">
        <v>6.8</v>
      </c>
      <c r="DA29" s="689"/>
      <c r="DB29" s="689"/>
      <c r="DC29" s="693"/>
      <c r="DD29" s="668">
        <v>3883886</v>
      </c>
      <c r="DE29" s="691"/>
      <c r="DF29" s="691"/>
      <c r="DG29" s="691"/>
      <c r="DH29" s="691"/>
      <c r="DI29" s="691"/>
      <c r="DJ29" s="691"/>
      <c r="DK29" s="692"/>
      <c r="DL29" s="668">
        <v>3883886</v>
      </c>
      <c r="DM29" s="691"/>
      <c r="DN29" s="691"/>
      <c r="DO29" s="691"/>
      <c r="DP29" s="691"/>
      <c r="DQ29" s="691"/>
      <c r="DR29" s="691"/>
      <c r="DS29" s="691"/>
      <c r="DT29" s="691"/>
      <c r="DU29" s="691"/>
      <c r="DV29" s="692"/>
      <c r="DW29" s="664">
        <v>12</v>
      </c>
      <c r="DX29" s="689"/>
      <c r="DY29" s="689"/>
      <c r="DZ29" s="689"/>
      <c r="EA29" s="689"/>
      <c r="EB29" s="689"/>
      <c r="EC29" s="690"/>
    </row>
    <row r="30" spans="2:133" ht="11.25" customHeight="1" x14ac:dyDescent="0.15">
      <c r="B30" s="656" t="s">
        <v>293</v>
      </c>
      <c r="C30" s="657"/>
      <c r="D30" s="657"/>
      <c r="E30" s="657"/>
      <c r="F30" s="657"/>
      <c r="G30" s="657"/>
      <c r="H30" s="657"/>
      <c r="I30" s="657"/>
      <c r="J30" s="657"/>
      <c r="K30" s="657"/>
      <c r="L30" s="657"/>
      <c r="M30" s="657"/>
      <c r="N30" s="657"/>
      <c r="O30" s="657"/>
      <c r="P30" s="657"/>
      <c r="Q30" s="658"/>
      <c r="R30" s="659">
        <v>11111818</v>
      </c>
      <c r="S30" s="660"/>
      <c r="T30" s="660"/>
      <c r="U30" s="660"/>
      <c r="V30" s="660"/>
      <c r="W30" s="660"/>
      <c r="X30" s="660"/>
      <c r="Y30" s="661"/>
      <c r="Z30" s="662">
        <v>18.399999999999999</v>
      </c>
      <c r="AA30" s="662"/>
      <c r="AB30" s="662"/>
      <c r="AC30" s="662"/>
      <c r="AD30" s="663" t="s">
        <v>122</v>
      </c>
      <c r="AE30" s="663"/>
      <c r="AF30" s="663"/>
      <c r="AG30" s="663"/>
      <c r="AH30" s="663"/>
      <c r="AI30" s="663"/>
      <c r="AJ30" s="663"/>
      <c r="AK30" s="663"/>
      <c r="AL30" s="664" t="s">
        <v>122</v>
      </c>
      <c r="AM30" s="665"/>
      <c r="AN30" s="665"/>
      <c r="AO30" s="666"/>
      <c r="AP30" s="641" t="s">
        <v>211</v>
      </c>
      <c r="AQ30" s="642"/>
      <c r="AR30" s="642"/>
      <c r="AS30" s="642"/>
      <c r="AT30" s="642"/>
      <c r="AU30" s="642"/>
      <c r="AV30" s="642"/>
      <c r="AW30" s="642"/>
      <c r="AX30" s="642"/>
      <c r="AY30" s="642"/>
      <c r="AZ30" s="642"/>
      <c r="BA30" s="642"/>
      <c r="BB30" s="642"/>
      <c r="BC30" s="642"/>
      <c r="BD30" s="642"/>
      <c r="BE30" s="642"/>
      <c r="BF30" s="643"/>
      <c r="BG30" s="641" t="s">
        <v>294</v>
      </c>
      <c r="BH30" s="701"/>
      <c r="BI30" s="701"/>
      <c r="BJ30" s="701"/>
      <c r="BK30" s="701"/>
      <c r="BL30" s="701"/>
      <c r="BM30" s="701"/>
      <c r="BN30" s="701"/>
      <c r="BO30" s="701"/>
      <c r="BP30" s="701"/>
      <c r="BQ30" s="702"/>
      <c r="BR30" s="641" t="s">
        <v>295</v>
      </c>
      <c r="BS30" s="701"/>
      <c r="BT30" s="701"/>
      <c r="BU30" s="701"/>
      <c r="BV30" s="701"/>
      <c r="BW30" s="701"/>
      <c r="BX30" s="701"/>
      <c r="BY30" s="701"/>
      <c r="BZ30" s="701"/>
      <c r="CA30" s="701"/>
      <c r="CB30" s="702"/>
      <c r="CD30" s="697"/>
      <c r="CE30" s="698"/>
      <c r="CF30" s="656" t="s">
        <v>296</v>
      </c>
      <c r="CG30" s="657"/>
      <c r="CH30" s="657"/>
      <c r="CI30" s="657"/>
      <c r="CJ30" s="657"/>
      <c r="CK30" s="657"/>
      <c r="CL30" s="657"/>
      <c r="CM30" s="657"/>
      <c r="CN30" s="657"/>
      <c r="CO30" s="657"/>
      <c r="CP30" s="657"/>
      <c r="CQ30" s="658"/>
      <c r="CR30" s="659">
        <v>3854623</v>
      </c>
      <c r="CS30" s="660"/>
      <c r="CT30" s="660"/>
      <c r="CU30" s="660"/>
      <c r="CV30" s="660"/>
      <c r="CW30" s="660"/>
      <c r="CX30" s="660"/>
      <c r="CY30" s="661"/>
      <c r="CZ30" s="664">
        <v>6.7</v>
      </c>
      <c r="DA30" s="689"/>
      <c r="DB30" s="689"/>
      <c r="DC30" s="693"/>
      <c r="DD30" s="668">
        <v>3811969</v>
      </c>
      <c r="DE30" s="660"/>
      <c r="DF30" s="660"/>
      <c r="DG30" s="660"/>
      <c r="DH30" s="660"/>
      <c r="DI30" s="660"/>
      <c r="DJ30" s="660"/>
      <c r="DK30" s="661"/>
      <c r="DL30" s="668">
        <v>3811969</v>
      </c>
      <c r="DM30" s="660"/>
      <c r="DN30" s="660"/>
      <c r="DO30" s="660"/>
      <c r="DP30" s="660"/>
      <c r="DQ30" s="660"/>
      <c r="DR30" s="660"/>
      <c r="DS30" s="660"/>
      <c r="DT30" s="660"/>
      <c r="DU30" s="660"/>
      <c r="DV30" s="661"/>
      <c r="DW30" s="664">
        <v>11.7</v>
      </c>
      <c r="DX30" s="689"/>
      <c r="DY30" s="689"/>
      <c r="DZ30" s="689"/>
      <c r="EA30" s="689"/>
      <c r="EB30" s="689"/>
      <c r="EC30" s="690"/>
    </row>
    <row r="31" spans="2:133" ht="11.25" customHeight="1" x14ac:dyDescent="0.15">
      <c r="B31" s="672" t="s">
        <v>297</v>
      </c>
      <c r="C31" s="673"/>
      <c r="D31" s="673"/>
      <c r="E31" s="673"/>
      <c r="F31" s="673"/>
      <c r="G31" s="673"/>
      <c r="H31" s="673"/>
      <c r="I31" s="673"/>
      <c r="J31" s="673"/>
      <c r="K31" s="673"/>
      <c r="L31" s="673"/>
      <c r="M31" s="673"/>
      <c r="N31" s="673"/>
      <c r="O31" s="673"/>
      <c r="P31" s="673"/>
      <c r="Q31" s="674"/>
      <c r="R31" s="659">
        <v>638175</v>
      </c>
      <c r="S31" s="660"/>
      <c r="T31" s="660"/>
      <c r="U31" s="660"/>
      <c r="V31" s="660"/>
      <c r="W31" s="660"/>
      <c r="X31" s="660"/>
      <c r="Y31" s="661"/>
      <c r="Z31" s="662">
        <v>1.1000000000000001</v>
      </c>
      <c r="AA31" s="662"/>
      <c r="AB31" s="662"/>
      <c r="AC31" s="662"/>
      <c r="AD31" s="663">
        <v>638175</v>
      </c>
      <c r="AE31" s="663"/>
      <c r="AF31" s="663"/>
      <c r="AG31" s="663"/>
      <c r="AH31" s="663"/>
      <c r="AI31" s="663"/>
      <c r="AJ31" s="663"/>
      <c r="AK31" s="663"/>
      <c r="AL31" s="664">
        <v>2</v>
      </c>
      <c r="AM31" s="665"/>
      <c r="AN31" s="665"/>
      <c r="AO31" s="666"/>
      <c r="AP31" s="705" t="s">
        <v>298</v>
      </c>
      <c r="AQ31" s="706"/>
      <c r="AR31" s="706"/>
      <c r="AS31" s="706"/>
      <c r="AT31" s="711" t="s">
        <v>299</v>
      </c>
      <c r="AU31" s="206"/>
      <c r="AV31" s="206"/>
      <c r="AW31" s="206"/>
      <c r="AX31" s="645" t="s">
        <v>177</v>
      </c>
      <c r="AY31" s="646"/>
      <c r="AZ31" s="646"/>
      <c r="BA31" s="646"/>
      <c r="BB31" s="646"/>
      <c r="BC31" s="646"/>
      <c r="BD31" s="646"/>
      <c r="BE31" s="646"/>
      <c r="BF31" s="647"/>
      <c r="BG31" s="715">
        <v>99.5</v>
      </c>
      <c r="BH31" s="703"/>
      <c r="BI31" s="703"/>
      <c r="BJ31" s="703"/>
      <c r="BK31" s="703"/>
      <c r="BL31" s="703"/>
      <c r="BM31" s="654">
        <v>98.8</v>
      </c>
      <c r="BN31" s="703"/>
      <c r="BO31" s="703"/>
      <c r="BP31" s="703"/>
      <c r="BQ31" s="704"/>
      <c r="BR31" s="715">
        <v>99.4</v>
      </c>
      <c r="BS31" s="703"/>
      <c r="BT31" s="703"/>
      <c r="BU31" s="703"/>
      <c r="BV31" s="703"/>
      <c r="BW31" s="703"/>
      <c r="BX31" s="654">
        <v>98.7</v>
      </c>
      <c r="BY31" s="703"/>
      <c r="BZ31" s="703"/>
      <c r="CA31" s="703"/>
      <c r="CB31" s="704"/>
      <c r="CD31" s="697"/>
      <c r="CE31" s="698"/>
      <c r="CF31" s="656" t="s">
        <v>300</v>
      </c>
      <c r="CG31" s="657"/>
      <c r="CH31" s="657"/>
      <c r="CI31" s="657"/>
      <c r="CJ31" s="657"/>
      <c r="CK31" s="657"/>
      <c r="CL31" s="657"/>
      <c r="CM31" s="657"/>
      <c r="CN31" s="657"/>
      <c r="CO31" s="657"/>
      <c r="CP31" s="657"/>
      <c r="CQ31" s="658"/>
      <c r="CR31" s="659">
        <v>71917</v>
      </c>
      <c r="CS31" s="691"/>
      <c r="CT31" s="691"/>
      <c r="CU31" s="691"/>
      <c r="CV31" s="691"/>
      <c r="CW31" s="691"/>
      <c r="CX31" s="691"/>
      <c r="CY31" s="692"/>
      <c r="CZ31" s="664">
        <v>0.1</v>
      </c>
      <c r="DA31" s="689"/>
      <c r="DB31" s="689"/>
      <c r="DC31" s="693"/>
      <c r="DD31" s="668">
        <v>71917</v>
      </c>
      <c r="DE31" s="691"/>
      <c r="DF31" s="691"/>
      <c r="DG31" s="691"/>
      <c r="DH31" s="691"/>
      <c r="DI31" s="691"/>
      <c r="DJ31" s="691"/>
      <c r="DK31" s="692"/>
      <c r="DL31" s="668">
        <v>71917</v>
      </c>
      <c r="DM31" s="691"/>
      <c r="DN31" s="691"/>
      <c r="DO31" s="691"/>
      <c r="DP31" s="691"/>
      <c r="DQ31" s="691"/>
      <c r="DR31" s="691"/>
      <c r="DS31" s="691"/>
      <c r="DT31" s="691"/>
      <c r="DU31" s="691"/>
      <c r="DV31" s="692"/>
      <c r="DW31" s="664">
        <v>0.2</v>
      </c>
      <c r="DX31" s="689"/>
      <c r="DY31" s="689"/>
      <c r="DZ31" s="689"/>
      <c r="EA31" s="689"/>
      <c r="EB31" s="689"/>
      <c r="EC31" s="690"/>
    </row>
    <row r="32" spans="2:133" ht="11.25" customHeight="1" x14ac:dyDescent="0.15">
      <c r="B32" s="656" t="s">
        <v>301</v>
      </c>
      <c r="C32" s="657"/>
      <c r="D32" s="657"/>
      <c r="E32" s="657"/>
      <c r="F32" s="657"/>
      <c r="G32" s="657"/>
      <c r="H32" s="657"/>
      <c r="I32" s="657"/>
      <c r="J32" s="657"/>
      <c r="K32" s="657"/>
      <c r="L32" s="657"/>
      <c r="M32" s="657"/>
      <c r="N32" s="657"/>
      <c r="O32" s="657"/>
      <c r="P32" s="657"/>
      <c r="Q32" s="658"/>
      <c r="R32" s="659">
        <v>3929330</v>
      </c>
      <c r="S32" s="660"/>
      <c r="T32" s="660"/>
      <c r="U32" s="660"/>
      <c r="V32" s="660"/>
      <c r="W32" s="660"/>
      <c r="X32" s="660"/>
      <c r="Y32" s="661"/>
      <c r="Z32" s="662">
        <v>6.5</v>
      </c>
      <c r="AA32" s="662"/>
      <c r="AB32" s="662"/>
      <c r="AC32" s="662"/>
      <c r="AD32" s="663" t="s">
        <v>122</v>
      </c>
      <c r="AE32" s="663"/>
      <c r="AF32" s="663"/>
      <c r="AG32" s="663"/>
      <c r="AH32" s="663"/>
      <c r="AI32" s="663"/>
      <c r="AJ32" s="663"/>
      <c r="AK32" s="663"/>
      <c r="AL32" s="664" t="s">
        <v>122</v>
      </c>
      <c r="AM32" s="665"/>
      <c r="AN32" s="665"/>
      <c r="AO32" s="666"/>
      <c r="AP32" s="707"/>
      <c r="AQ32" s="708"/>
      <c r="AR32" s="708"/>
      <c r="AS32" s="708"/>
      <c r="AT32" s="712"/>
      <c r="AU32" s="202" t="s">
        <v>302</v>
      </c>
      <c r="AX32" s="656" t="s">
        <v>303</v>
      </c>
      <c r="AY32" s="657"/>
      <c r="AZ32" s="657"/>
      <c r="BA32" s="657"/>
      <c r="BB32" s="657"/>
      <c r="BC32" s="657"/>
      <c r="BD32" s="657"/>
      <c r="BE32" s="657"/>
      <c r="BF32" s="658"/>
      <c r="BG32" s="716">
        <v>99.3</v>
      </c>
      <c r="BH32" s="691"/>
      <c r="BI32" s="691"/>
      <c r="BJ32" s="691"/>
      <c r="BK32" s="691"/>
      <c r="BL32" s="691"/>
      <c r="BM32" s="665">
        <v>98.1</v>
      </c>
      <c r="BN32" s="691"/>
      <c r="BO32" s="691"/>
      <c r="BP32" s="691"/>
      <c r="BQ32" s="714"/>
      <c r="BR32" s="716">
        <v>99.1</v>
      </c>
      <c r="BS32" s="691"/>
      <c r="BT32" s="691"/>
      <c r="BU32" s="691"/>
      <c r="BV32" s="691"/>
      <c r="BW32" s="691"/>
      <c r="BX32" s="665">
        <v>97.9</v>
      </c>
      <c r="BY32" s="691"/>
      <c r="BZ32" s="691"/>
      <c r="CA32" s="691"/>
      <c r="CB32" s="714"/>
      <c r="CD32" s="699"/>
      <c r="CE32" s="700"/>
      <c r="CF32" s="656" t="s">
        <v>304</v>
      </c>
      <c r="CG32" s="657"/>
      <c r="CH32" s="657"/>
      <c r="CI32" s="657"/>
      <c r="CJ32" s="657"/>
      <c r="CK32" s="657"/>
      <c r="CL32" s="657"/>
      <c r="CM32" s="657"/>
      <c r="CN32" s="657"/>
      <c r="CO32" s="657"/>
      <c r="CP32" s="657"/>
      <c r="CQ32" s="658"/>
      <c r="CR32" s="659" t="s">
        <v>122</v>
      </c>
      <c r="CS32" s="660"/>
      <c r="CT32" s="660"/>
      <c r="CU32" s="660"/>
      <c r="CV32" s="660"/>
      <c r="CW32" s="660"/>
      <c r="CX32" s="660"/>
      <c r="CY32" s="661"/>
      <c r="CZ32" s="664" t="s">
        <v>122</v>
      </c>
      <c r="DA32" s="689"/>
      <c r="DB32" s="689"/>
      <c r="DC32" s="693"/>
      <c r="DD32" s="668" t="s">
        <v>122</v>
      </c>
      <c r="DE32" s="660"/>
      <c r="DF32" s="660"/>
      <c r="DG32" s="660"/>
      <c r="DH32" s="660"/>
      <c r="DI32" s="660"/>
      <c r="DJ32" s="660"/>
      <c r="DK32" s="661"/>
      <c r="DL32" s="668" t="s">
        <v>122</v>
      </c>
      <c r="DM32" s="660"/>
      <c r="DN32" s="660"/>
      <c r="DO32" s="660"/>
      <c r="DP32" s="660"/>
      <c r="DQ32" s="660"/>
      <c r="DR32" s="660"/>
      <c r="DS32" s="660"/>
      <c r="DT32" s="660"/>
      <c r="DU32" s="660"/>
      <c r="DV32" s="661"/>
      <c r="DW32" s="664" t="s">
        <v>122</v>
      </c>
      <c r="DX32" s="689"/>
      <c r="DY32" s="689"/>
      <c r="DZ32" s="689"/>
      <c r="EA32" s="689"/>
      <c r="EB32" s="689"/>
      <c r="EC32" s="690"/>
    </row>
    <row r="33" spans="2:133" ht="11.25" customHeight="1" x14ac:dyDescent="0.15">
      <c r="B33" s="656" t="s">
        <v>305</v>
      </c>
      <c r="C33" s="657"/>
      <c r="D33" s="657"/>
      <c r="E33" s="657"/>
      <c r="F33" s="657"/>
      <c r="G33" s="657"/>
      <c r="H33" s="657"/>
      <c r="I33" s="657"/>
      <c r="J33" s="657"/>
      <c r="K33" s="657"/>
      <c r="L33" s="657"/>
      <c r="M33" s="657"/>
      <c r="N33" s="657"/>
      <c r="O33" s="657"/>
      <c r="P33" s="657"/>
      <c r="Q33" s="658"/>
      <c r="R33" s="659">
        <v>142768</v>
      </c>
      <c r="S33" s="660"/>
      <c r="T33" s="660"/>
      <c r="U33" s="660"/>
      <c r="V33" s="660"/>
      <c r="W33" s="660"/>
      <c r="X33" s="660"/>
      <c r="Y33" s="661"/>
      <c r="Z33" s="662">
        <v>0.2</v>
      </c>
      <c r="AA33" s="662"/>
      <c r="AB33" s="662"/>
      <c r="AC33" s="662"/>
      <c r="AD33" s="663">
        <v>26107</v>
      </c>
      <c r="AE33" s="663"/>
      <c r="AF33" s="663"/>
      <c r="AG33" s="663"/>
      <c r="AH33" s="663"/>
      <c r="AI33" s="663"/>
      <c r="AJ33" s="663"/>
      <c r="AK33" s="663"/>
      <c r="AL33" s="664">
        <v>0.1</v>
      </c>
      <c r="AM33" s="665"/>
      <c r="AN33" s="665"/>
      <c r="AO33" s="666"/>
      <c r="AP33" s="709"/>
      <c r="AQ33" s="710"/>
      <c r="AR33" s="710"/>
      <c r="AS33" s="710"/>
      <c r="AT33" s="713"/>
      <c r="AU33" s="207"/>
      <c r="AV33" s="207"/>
      <c r="AW33" s="207"/>
      <c r="AX33" s="680" t="s">
        <v>306</v>
      </c>
      <c r="AY33" s="681"/>
      <c r="AZ33" s="681"/>
      <c r="BA33" s="681"/>
      <c r="BB33" s="681"/>
      <c r="BC33" s="681"/>
      <c r="BD33" s="681"/>
      <c r="BE33" s="681"/>
      <c r="BF33" s="682"/>
      <c r="BG33" s="717">
        <v>99.6</v>
      </c>
      <c r="BH33" s="718"/>
      <c r="BI33" s="718"/>
      <c r="BJ33" s="718"/>
      <c r="BK33" s="718"/>
      <c r="BL33" s="718"/>
      <c r="BM33" s="719">
        <v>99.3</v>
      </c>
      <c r="BN33" s="718"/>
      <c r="BO33" s="718"/>
      <c r="BP33" s="718"/>
      <c r="BQ33" s="720"/>
      <c r="BR33" s="717">
        <v>99.6</v>
      </c>
      <c r="BS33" s="718"/>
      <c r="BT33" s="718"/>
      <c r="BU33" s="718"/>
      <c r="BV33" s="718"/>
      <c r="BW33" s="718"/>
      <c r="BX33" s="719">
        <v>99.2</v>
      </c>
      <c r="BY33" s="718"/>
      <c r="BZ33" s="718"/>
      <c r="CA33" s="718"/>
      <c r="CB33" s="720"/>
      <c r="CD33" s="656" t="s">
        <v>307</v>
      </c>
      <c r="CE33" s="657"/>
      <c r="CF33" s="657"/>
      <c r="CG33" s="657"/>
      <c r="CH33" s="657"/>
      <c r="CI33" s="657"/>
      <c r="CJ33" s="657"/>
      <c r="CK33" s="657"/>
      <c r="CL33" s="657"/>
      <c r="CM33" s="657"/>
      <c r="CN33" s="657"/>
      <c r="CO33" s="657"/>
      <c r="CP33" s="657"/>
      <c r="CQ33" s="658"/>
      <c r="CR33" s="659">
        <v>21796561</v>
      </c>
      <c r="CS33" s="691"/>
      <c r="CT33" s="691"/>
      <c r="CU33" s="691"/>
      <c r="CV33" s="691"/>
      <c r="CW33" s="691"/>
      <c r="CX33" s="691"/>
      <c r="CY33" s="692"/>
      <c r="CZ33" s="664">
        <v>38</v>
      </c>
      <c r="DA33" s="689"/>
      <c r="DB33" s="689"/>
      <c r="DC33" s="693"/>
      <c r="DD33" s="668">
        <v>18627845</v>
      </c>
      <c r="DE33" s="691"/>
      <c r="DF33" s="691"/>
      <c r="DG33" s="691"/>
      <c r="DH33" s="691"/>
      <c r="DI33" s="691"/>
      <c r="DJ33" s="691"/>
      <c r="DK33" s="692"/>
      <c r="DL33" s="668">
        <v>15021257</v>
      </c>
      <c r="DM33" s="691"/>
      <c r="DN33" s="691"/>
      <c r="DO33" s="691"/>
      <c r="DP33" s="691"/>
      <c r="DQ33" s="691"/>
      <c r="DR33" s="691"/>
      <c r="DS33" s="691"/>
      <c r="DT33" s="691"/>
      <c r="DU33" s="691"/>
      <c r="DV33" s="692"/>
      <c r="DW33" s="664">
        <v>46.3</v>
      </c>
      <c r="DX33" s="689"/>
      <c r="DY33" s="689"/>
      <c r="DZ33" s="689"/>
      <c r="EA33" s="689"/>
      <c r="EB33" s="689"/>
      <c r="EC33" s="690"/>
    </row>
    <row r="34" spans="2:133" ht="11.25" customHeight="1" x14ac:dyDescent="0.15">
      <c r="B34" s="656" t="s">
        <v>308</v>
      </c>
      <c r="C34" s="657"/>
      <c r="D34" s="657"/>
      <c r="E34" s="657"/>
      <c r="F34" s="657"/>
      <c r="G34" s="657"/>
      <c r="H34" s="657"/>
      <c r="I34" s="657"/>
      <c r="J34" s="657"/>
      <c r="K34" s="657"/>
      <c r="L34" s="657"/>
      <c r="M34" s="657"/>
      <c r="N34" s="657"/>
      <c r="O34" s="657"/>
      <c r="P34" s="657"/>
      <c r="Q34" s="658"/>
      <c r="R34" s="659">
        <v>145511</v>
      </c>
      <c r="S34" s="660"/>
      <c r="T34" s="660"/>
      <c r="U34" s="660"/>
      <c r="V34" s="660"/>
      <c r="W34" s="660"/>
      <c r="X34" s="660"/>
      <c r="Y34" s="661"/>
      <c r="Z34" s="662">
        <v>0.2</v>
      </c>
      <c r="AA34" s="662"/>
      <c r="AB34" s="662"/>
      <c r="AC34" s="662"/>
      <c r="AD34" s="663" t="s">
        <v>122</v>
      </c>
      <c r="AE34" s="663"/>
      <c r="AF34" s="663"/>
      <c r="AG34" s="663"/>
      <c r="AH34" s="663"/>
      <c r="AI34" s="663"/>
      <c r="AJ34" s="663"/>
      <c r="AK34" s="663"/>
      <c r="AL34" s="664" t="s">
        <v>122</v>
      </c>
      <c r="AM34" s="665"/>
      <c r="AN34" s="665"/>
      <c r="AO34" s="666"/>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56" t="s">
        <v>309</v>
      </c>
      <c r="CE34" s="657"/>
      <c r="CF34" s="657"/>
      <c r="CG34" s="657"/>
      <c r="CH34" s="657"/>
      <c r="CI34" s="657"/>
      <c r="CJ34" s="657"/>
      <c r="CK34" s="657"/>
      <c r="CL34" s="657"/>
      <c r="CM34" s="657"/>
      <c r="CN34" s="657"/>
      <c r="CO34" s="657"/>
      <c r="CP34" s="657"/>
      <c r="CQ34" s="658"/>
      <c r="CR34" s="659">
        <v>9515843</v>
      </c>
      <c r="CS34" s="660"/>
      <c r="CT34" s="660"/>
      <c r="CU34" s="660"/>
      <c r="CV34" s="660"/>
      <c r="CW34" s="660"/>
      <c r="CX34" s="660"/>
      <c r="CY34" s="661"/>
      <c r="CZ34" s="664">
        <v>16.600000000000001</v>
      </c>
      <c r="DA34" s="689"/>
      <c r="DB34" s="689"/>
      <c r="DC34" s="693"/>
      <c r="DD34" s="668">
        <v>7854078</v>
      </c>
      <c r="DE34" s="660"/>
      <c r="DF34" s="660"/>
      <c r="DG34" s="660"/>
      <c r="DH34" s="660"/>
      <c r="DI34" s="660"/>
      <c r="DJ34" s="660"/>
      <c r="DK34" s="661"/>
      <c r="DL34" s="668">
        <v>7098714</v>
      </c>
      <c r="DM34" s="660"/>
      <c r="DN34" s="660"/>
      <c r="DO34" s="660"/>
      <c r="DP34" s="660"/>
      <c r="DQ34" s="660"/>
      <c r="DR34" s="660"/>
      <c r="DS34" s="660"/>
      <c r="DT34" s="660"/>
      <c r="DU34" s="660"/>
      <c r="DV34" s="661"/>
      <c r="DW34" s="664">
        <v>21.9</v>
      </c>
      <c r="DX34" s="689"/>
      <c r="DY34" s="689"/>
      <c r="DZ34" s="689"/>
      <c r="EA34" s="689"/>
      <c r="EB34" s="689"/>
      <c r="EC34" s="690"/>
    </row>
    <row r="35" spans="2:133" ht="11.25" customHeight="1" x14ac:dyDescent="0.15">
      <c r="B35" s="656" t="s">
        <v>310</v>
      </c>
      <c r="C35" s="657"/>
      <c r="D35" s="657"/>
      <c r="E35" s="657"/>
      <c r="F35" s="657"/>
      <c r="G35" s="657"/>
      <c r="H35" s="657"/>
      <c r="I35" s="657"/>
      <c r="J35" s="657"/>
      <c r="K35" s="657"/>
      <c r="L35" s="657"/>
      <c r="M35" s="657"/>
      <c r="N35" s="657"/>
      <c r="O35" s="657"/>
      <c r="P35" s="657"/>
      <c r="Q35" s="658"/>
      <c r="R35" s="659">
        <v>5481427</v>
      </c>
      <c r="S35" s="660"/>
      <c r="T35" s="660"/>
      <c r="U35" s="660"/>
      <c r="V35" s="660"/>
      <c r="W35" s="660"/>
      <c r="X35" s="660"/>
      <c r="Y35" s="661"/>
      <c r="Z35" s="662">
        <v>9.1</v>
      </c>
      <c r="AA35" s="662"/>
      <c r="AB35" s="662"/>
      <c r="AC35" s="662"/>
      <c r="AD35" s="663" t="s">
        <v>122</v>
      </c>
      <c r="AE35" s="663"/>
      <c r="AF35" s="663"/>
      <c r="AG35" s="663"/>
      <c r="AH35" s="663"/>
      <c r="AI35" s="663"/>
      <c r="AJ35" s="663"/>
      <c r="AK35" s="663"/>
      <c r="AL35" s="664" t="s">
        <v>122</v>
      </c>
      <c r="AM35" s="665"/>
      <c r="AN35" s="665"/>
      <c r="AO35" s="666"/>
      <c r="AP35" s="210"/>
      <c r="AQ35" s="641" t="s">
        <v>311</v>
      </c>
      <c r="AR35" s="642"/>
      <c r="AS35" s="642"/>
      <c r="AT35" s="642"/>
      <c r="AU35" s="642"/>
      <c r="AV35" s="642"/>
      <c r="AW35" s="642"/>
      <c r="AX35" s="642"/>
      <c r="AY35" s="642"/>
      <c r="AZ35" s="642"/>
      <c r="BA35" s="642"/>
      <c r="BB35" s="642"/>
      <c r="BC35" s="642"/>
      <c r="BD35" s="642"/>
      <c r="BE35" s="642"/>
      <c r="BF35" s="643"/>
      <c r="BG35" s="641" t="s">
        <v>312</v>
      </c>
      <c r="BH35" s="642"/>
      <c r="BI35" s="642"/>
      <c r="BJ35" s="642"/>
      <c r="BK35" s="642"/>
      <c r="BL35" s="642"/>
      <c r="BM35" s="642"/>
      <c r="BN35" s="642"/>
      <c r="BO35" s="642"/>
      <c r="BP35" s="642"/>
      <c r="BQ35" s="642"/>
      <c r="BR35" s="642"/>
      <c r="BS35" s="642"/>
      <c r="BT35" s="642"/>
      <c r="BU35" s="642"/>
      <c r="BV35" s="642"/>
      <c r="BW35" s="642"/>
      <c r="BX35" s="642"/>
      <c r="BY35" s="642"/>
      <c r="BZ35" s="642"/>
      <c r="CA35" s="642"/>
      <c r="CB35" s="643"/>
      <c r="CD35" s="656" t="s">
        <v>313</v>
      </c>
      <c r="CE35" s="657"/>
      <c r="CF35" s="657"/>
      <c r="CG35" s="657"/>
      <c r="CH35" s="657"/>
      <c r="CI35" s="657"/>
      <c r="CJ35" s="657"/>
      <c r="CK35" s="657"/>
      <c r="CL35" s="657"/>
      <c r="CM35" s="657"/>
      <c r="CN35" s="657"/>
      <c r="CO35" s="657"/>
      <c r="CP35" s="657"/>
      <c r="CQ35" s="658"/>
      <c r="CR35" s="659">
        <v>170314</v>
      </c>
      <c r="CS35" s="691"/>
      <c r="CT35" s="691"/>
      <c r="CU35" s="691"/>
      <c r="CV35" s="691"/>
      <c r="CW35" s="691"/>
      <c r="CX35" s="691"/>
      <c r="CY35" s="692"/>
      <c r="CZ35" s="664">
        <v>0.3</v>
      </c>
      <c r="DA35" s="689"/>
      <c r="DB35" s="689"/>
      <c r="DC35" s="693"/>
      <c r="DD35" s="668">
        <v>131904</v>
      </c>
      <c r="DE35" s="691"/>
      <c r="DF35" s="691"/>
      <c r="DG35" s="691"/>
      <c r="DH35" s="691"/>
      <c r="DI35" s="691"/>
      <c r="DJ35" s="691"/>
      <c r="DK35" s="692"/>
      <c r="DL35" s="668" t="s">
        <v>122</v>
      </c>
      <c r="DM35" s="691"/>
      <c r="DN35" s="691"/>
      <c r="DO35" s="691"/>
      <c r="DP35" s="691"/>
      <c r="DQ35" s="691"/>
      <c r="DR35" s="691"/>
      <c r="DS35" s="691"/>
      <c r="DT35" s="691"/>
      <c r="DU35" s="691"/>
      <c r="DV35" s="692"/>
      <c r="DW35" s="664" t="s">
        <v>122</v>
      </c>
      <c r="DX35" s="689"/>
      <c r="DY35" s="689"/>
      <c r="DZ35" s="689"/>
      <c r="EA35" s="689"/>
      <c r="EB35" s="689"/>
      <c r="EC35" s="690"/>
    </row>
    <row r="36" spans="2:133" ht="11.25" customHeight="1" x14ac:dyDescent="0.15">
      <c r="B36" s="656" t="s">
        <v>314</v>
      </c>
      <c r="C36" s="657"/>
      <c r="D36" s="657"/>
      <c r="E36" s="657"/>
      <c r="F36" s="657"/>
      <c r="G36" s="657"/>
      <c r="H36" s="657"/>
      <c r="I36" s="657"/>
      <c r="J36" s="657"/>
      <c r="K36" s="657"/>
      <c r="L36" s="657"/>
      <c r="M36" s="657"/>
      <c r="N36" s="657"/>
      <c r="O36" s="657"/>
      <c r="P36" s="657"/>
      <c r="Q36" s="658"/>
      <c r="R36" s="659">
        <v>1069395</v>
      </c>
      <c r="S36" s="660"/>
      <c r="T36" s="660"/>
      <c r="U36" s="660"/>
      <c r="V36" s="660"/>
      <c r="W36" s="660"/>
      <c r="X36" s="660"/>
      <c r="Y36" s="661"/>
      <c r="Z36" s="662">
        <v>1.8</v>
      </c>
      <c r="AA36" s="662"/>
      <c r="AB36" s="662"/>
      <c r="AC36" s="662"/>
      <c r="AD36" s="663" t="s">
        <v>122</v>
      </c>
      <c r="AE36" s="663"/>
      <c r="AF36" s="663"/>
      <c r="AG36" s="663"/>
      <c r="AH36" s="663"/>
      <c r="AI36" s="663"/>
      <c r="AJ36" s="663"/>
      <c r="AK36" s="663"/>
      <c r="AL36" s="664" t="s">
        <v>122</v>
      </c>
      <c r="AM36" s="665"/>
      <c r="AN36" s="665"/>
      <c r="AO36" s="666"/>
      <c r="AP36" s="210"/>
      <c r="AQ36" s="725" t="s">
        <v>315</v>
      </c>
      <c r="AR36" s="726"/>
      <c r="AS36" s="726"/>
      <c r="AT36" s="726"/>
      <c r="AU36" s="726"/>
      <c r="AV36" s="726"/>
      <c r="AW36" s="726"/>
      <c r="AX36" s="726"/>
      <c r="AY36" s="727"/>
      <c r="AZ36" s="648">
        <v>6451848</v>
      </c>
      <c r="BA36" s="649"/>
      <c r="BB36" s="649"/>
      <c r="BC36" s="649"/>
      <c r="BD36" s="649"/>
      <c r="BE36" s="649"/>
      <c r="BF36" s="721"/>
      <c r="BG36" s="645" t="s">
        <v>316</v>
      </c>
      <c r="BH36" s="646"/>
      <c r="BI36" s="646"/>
      <c r="BJ36" s="646"/>
      <c r="BK36" s="646"/>
      <c r="BL36" s="646"/>
      <c r="BM36" s="646"/>
      <c r="BN36" s="646"/>
      <c r="BO36" s="646"/>
      <c r="BP36" s="646"/>
      <c r="BQ36" s="646"/>
      <c r="BR36" s="646"/>
      <c r="BS36" s="646"/>
      <c r="BT36" s="646"/>
      <c r="BU36" s="647"/>
      <c r="BV36" s="648">
        <v>21337</v>
      </c>
      <c r="BW36" s="649"/>
      <c r="BX36" s="649"/>
      <c r="BY36" s="649"/>
      <c r="BZ36" s="649"/>
      <c r="CA36" s="649"/>
      <c r="CB36" s="721"/>
      <c r="CD36" s="656" t="s">
        <v>317</v>
      </c>
      <c r="CE36" s="657"/>
      <c r="CF36" s="657"/>
      <c r="CG36" s="657"/>
      <c r="CH36" s="657"/>
      <c r="CI36" s="657"/>
      <c r="CJ36" s="657"/>
      <c r="CK36" s="657"/>
      <c r="CL36" s="657"/>
      <c r="CM36" s="657"/>
      <c r="CN36" s="657"/>
      <c r="CO36" s="657"/>
      <c r="CP36" s="657"/>
      <c r="CQ36" s="658"/>
      <c r="CR36" s="659">
        <v>4627851</v>
      </c>
      <c r="CS36" s="660"/>
      <c r="CT36" s="660"/>
      <c r="CU36" s="660"/>
      <c r="CV36" s="660"/>
      <c r="CW36" s="660"/>
      <c r="CX36" s="660"/>
      <c r="CY36" s="661"/>
      <c r="CZ36" s="664">
        <v>8.1</v>
      </c>
      <c r="DA36" s="689"/>
      <c r="DB36" s="689"/>
      <c r="DC36" s="693"/>
      <c r="DD36" s="668">
        <v>4356553</v>
      </c>
      <c r="DE36" s="660"/>
      <c r="DF36" s="660"/>
      <c r="DG36" s="660"/>
      <c r="DH36" s="660"/>
      <c r="DI36" s="660"/>
      <c r="DJ36" s="660"/>
      <c r="DK36" s="661"/>
      <c r="DL36" s="668">
        <v>3285394</v>
      </c>
      <c r="DM36" s="660"/>
      <c r="DN36" s="660"/>
      <c r="DO36" s="660"/>
      <c r="DP36" s="660"/>
      <c r="DQ36" s="660"/>
      <c r="DR36" s="660"/>
      <c r="DS36" s="660"/>
      <c r="DT36" s="660"/>
      <c r="DU36" s="660"/>
      <c r="DV36" s="661"/>
      <c r="DW36" s="664">
        <v>10.1</v>
      </c>
      <c r="DX36" s="689"/>
      <c r="DY36" s="689"/>
      <c r="DZ36" s="689"/>
      <c r="EA36" s="689"/>
      <c r="EB36" s="689"/>
      <c r="EC36" s="690"/>
    </row>
    <row r="37" spans="2:133" ht="11.25" customHeight="1" x14ac:dyDescent="0.15">
      <c r="B37" s="656" t="s">
        <v>318</v>
      </c>
      <c r="C37" s="657"/>
      <c r="D37" s="657"/>
      <c r="E37" s="657"/>
      <c r="F37" s="657"/>
      <c r="G37" s="657"/>
      <c r="H37" s="657"/>
      <c r="I37" s="657"/>
      <c r="J37" s="657"/>
      <c r="K37" s="657"/>
      <c r="L37" s="657"/>
      <c r="M37" s="657"/>
      <c r="N37" s="657"/>
      <c r="O37" s="657"/>
      <c r="P37" s="657"/>
      <c r="Q37" s="658"/>
      <c r="R37" s="659">
        <v>1035565</v>
      </c>
      <c r="S37" s="660"/>
      <c r="T37" s="660"/>
      <c r="U37" s="660"/>
      <c r="V37" s="660"/>
      <c r="W37" s="660"/>
      <c r="X37" s="660"/>
      <c r="Y37" s="661"/>
      <c r="Z37" s="662">
        <v>1.7</v>
      </c>
      <c r="AA37" s="662"/>
      <c r="AB37" s="662"/>
      <c r="AC37" s="662"/>
      <c r="AD37" s="663">
        <v>59129</v>
      </c>
      <c r="AE37" s="663"/>
      <c r="AF37" s="663"/>
      <c r="AG37" s="663"/>
      <c r="AH37" s="663"/>
      <c r="AI37" s="663"/>
      <c r="AJ37" s="663"/>
      <c r="AK37" s="663"/>
      <c r="AL37" s="664">
        <v>0.2</v>
      </c>
      <c r="AM37" s="665"/>
      <c r="AN37" s="665"/>
      <c r="AO37" s="666"/>
      <c r="AQ37" s="722" t="s">
        <v>319</v>
      </c>
      <c r="AR37" s="723"/>
      <c r="AS37" s="723"/>
      <c r="AT37" s="723"/>
      <c r="AU37" s="723"/>
      <c r="AV37" s="723"/>
      <c r="AW37" s="723"/>
      <c r="AX37" s="723"/>
      <c r="AY37" s="724"/>
      <c r="AZ37" s="659">
        <v>935700</v>
      </c>
      <c r="BA37" s="660"/>
      <c r="BB37" s="660"/>
      <c r="BC37" s="660"/>
      <c r="BD37" s="691"/>
      <c r="BE37" s="691"/>
      <c r="BF37" s="714"/>
      <c r="BG37" s="656" t="s">
        <v>320</v>
      </c>
      <c r="BH37" s="657"/>
      <c r="BI37" s="657"/>
      <c r="BJ37" s="657"/>
      <c r="BK37" s="657"/>
      <c r="BL37" s="657"/>
      <c r="BM37" s="657"/>
      <c r="BN37" s="657"/>
      <c r="BO37" s="657"/>
      <c r="BP37" s="657"/>
      <c r="BQ37" s="657"/>
      <c r="BR37" s="657"/>
      <c r="BS37" s="657"/>
      <c r="BT37" s="657"/>
      <c r="BU37" s="658"/>
      <c r="BV37" s="659">
        <v>-28260</v>
      </c>
      <c r="BW37" s="660"/>
      <c r="BX37" s="660"/>
      <c r="BY37" s="660"/>
      <c r="BZ37" s="660"/>
      <c r="CA37" s="660"/>
      <c r="CB37" s="669"/>
      <c r="CD37" s="656" t="s">
        <v>321</v>
      </c>
      <c r="CE37" s="657"/>
      <c r="CF37" s="657"/>
      <c r="CG37" s="657"/>
      <c r="CH37" s="657"/>
      <c r="CI37" s="657"/>
      <c r="CJ37" s="657"/>
      <c r="CK37" s="657"/>
      <c r="CL37" s="657"/>
      <c r="CM37" s="657"/>
      <c r="CN37" s="657"/>
      <c r="CO37" s="657"/>
      <c r="CP37" s="657"/>
      <c r="CQ37" s="658"/>
      <c r="CR37" s="659">
        <v>1957674</v>
      </c>
      <c r="CS37" s="691"/>
      <c r="CT37" s="691"/>
      <c r="CU37" s="691"/>
      <c r="CV37" s="691"/>
      <c r="CW37" s="691"/>
      <c r="CX37" s="691"/>
      <c r="CY37" s="692"/>
      <c r="CZ37" s="664">
        <v>3.4</v>
      </c>
      <c r="DA37" s="689"/>
      <c r="DB37" s="689"/>
      <c r="DC37" s="693"/>
      <c r="DD37" s="668">
        <v>1957579</v>
      </c>
      <c r="DE37" s="691"/>
      <c r="DF37" s="691"/>
      <c r="DG37" s="691"/>
      <c r="DH37" s="691"/>
      <c r="DI37" s="691"/>
      <c r="DJ37" s="691"/>
      <c r="DK37" s="692"/>
      <c r="DL37" s="668">
        <v>1957579</v>
      </c>
      <c r="DM37" s="691"/>
      <c r="DN37" s="691"/>
      <c r="DO37" s="691"/>
      <c r="DP37" s="691"/>
      <c r="DQ37" s="691"/>
      <c r="DR37" s="691"/>
      <c r="DS37" s="691"/>
      <c r="DT37" s="691"/>
      <c r="DU37" s="691"/>
      <c r="DV37" s="692"/>
      <c r="DW37" s="664">
        <v>6</v>
      </c>
      <c r="DX37" s="689"/>
      <c r="DY37" s="689"/>
      <c r="DZ37" s="689"/>
      <c r="EA37" s="689"/>
      <c r="EB37" s="689"/>
      <c r="EC37" s="690"/>
    </row>
    <row r="38" spans="2:133" ht="11.25" customHeight="1" x14ac:dyDescent="0.15">
      <c r="B38" s="656" t="s">
        <v>322</v>
      </c>
      <c r="C38" s="657"/>
      <c r="D38" s="657"/>
      <c r="E38" s="657"/>
      <c r="F38" s="657"/>
      <c r="G38" s="657"/>
      <c r="H38" s="657"/>
      <c r="I38" s="657"/>
      <c r="J38" s="657"/>
      <c r="K38" s="657"/>
      <c r="L38" s="657"/>
      <c r="M38" s="657"/>
      <c r="N38" s="657"/>
      <c r="O38" s="657"/>
      <c r="P38" s="657"/>
      <c r="Q38" s="658"/>
      <c r="R38" s="659">
        <v>3007348</v>
      </c>
      <c r="S38" s="660"/>
      <c r="T38" s="660"/>
      <c r="U38" s="660"/>
      <c r="V38" s="660"/>
      <c r="W38" s="660"/>
      <c r="X38" s="660"/>
      <c r="Y38" s="661"/>
      <c r="Z38" s="662">
        <v>5</v>
      </c>
      <c r="AA38" s="662"/>
      <c r="AB38" s="662"/>
      <c r="AC38" s="662"/>
      <c r="AD38" s="663" t="s">
        <v>122</v>
      </c>
      <c r="AE38" s="663"/>
      <c r="AF38" s="663"/>
      <c r="AG38" s="663"/>
      <c r="AH38" s="663"/>
      <c r="AI38" s="663"/>
      <c r="AJ38" s="663"/>
      <c r="AK38" s="663"/>
      <c r="AL38" s="664" t="s">
        <v>122</v>
      </c>
      <c r="AM38" s="665"/>
      <c r="AN38" s="665"/>
      <c r="AO38" s="666"/>
      <c r="AQ38" s="722" t="s">
        <v>323</v>
      </c>
      <c r="AR38" s="723"/>
      <c r="AS38" s="723"/>
      <c r="AT38" s="723"/>
      <c r="AU38" s="723"/>
      <c r="AV38" s="723"/>
      <c r="AW38" s="723"/>
      <c r="AX38" s="723"/>
      <c r="AY38" s="724"/>
      <c r="AZ38" s="659">
        <v>1316</v>
      </c>
      <c r="BA38" s="660"/>
      <c r="BB38" s="660"/>
      <c r="BC38" s="660"/>
      <c r="BD38" s="691"/>
      <c r="BE38" s="691"/>
      <c r="BF38" s="714"/>
      <c r="BG38" s="656" t="s">
        <v>324</v>
      </c>
      <c r="BH38" s="657"/>
      <c r="BI38" s="657"/>
      <c r="BJ38" s="657"/>
      <c r="BK38" s="657"/>
      <c r="BL38" s="657"/>
      <c r="BM38" s="657"/>
      <c r="BN38" s="657"/>
      <c r="BO38" s="657"/>
      <c r="BP38" s="657"/>
      <c r="BQ38" s="657"/>
      <c r="BR38" s="657"/>
      <c r="BS38" s="657"/>
      <c r="BT38" s="657"/>
      <c r="BU38" s="658"/>
      <c r="BV38" s="659">
        <v>19202</v>
      </c>
      <c r="BW38" s="660"/>
      <c r="BX38" s="660"/>
      <c r="BY38" s="660"/>
      <c r="BZ38" s="660"/>
      <c r="CA38" s="660"/>
      <c r="CB38" s="669"/>
      <c r="CD38" s="656" t="s">
        <v>325</v>
      </c>
      <c r="CE38" s="657"/>
      <c r="CF38" s="657"/>
      <c r="CG38" s="657"/>
      <c r="CH38" s="657"/>
      <c r="CI38" s="657"/>
      <c r="CJ38" s="657"/>
      <c r="CK38" s="657"/>
      <c r="CL38" s="657"/>
      <c r="CM38" s="657"/>
      <c r="CN38" s="657"/>
      <c r="CO38" s="657"/>
      <c r="CP38" s="657"/>
      <c r="CQ38" s="658"/>
      <c r="CR38" s="659">
        <v>5514832</v>
      </c>
      <c r="CS38" s="660"/>
      <c r="CT38" s="660"/>
      <c r="CU38" s="660"/>
      <c r="CV38" s="660"/>
      <c r="CW38" s="660"/>
      <c r="CX38" s="660"/>
      <c r="CY38" s="661"/>
      <c r="CZ38" s="664">
        <v>9.6</v>
      </c>
      <c r="DA38" s="689"/>
      <c r="DB38" s="689"/>
      <c r="DC38" s="693"/>
      <c r="DD38" s="668">
        <v>4639553</v>
      </c>
      <c r="DE38" s="660"/>
      <c r="DF38" s="660"/>
      <c r="DG38" s="660"/>
      <c r="DH38" s="660"/>
      <c r="DI38" s="660"/>
      <c r="DJ38" s="660"/>
      <c r="DK38" s="661"/>
      <c r="DL38" s="668">
        <v>4637149</v>
      </c>
      <c r="DM38" s="660"/>
      <c r="DN38" s="660"/>
      <c r="DO38" s="660"/>
      <c r="DP38" s="660"/>
      <c r="DQ38" s="660"/>
      <c r="DR38" s="660"/>
      <c r="DS38" s="660"/>
      <c r="DT38" s="660"/>
      <c r="DU38" s="660"/>
      <c r="DV38" s="661"/>
      <c r="DW38" s="664">
        <v>14.3</v>
      </c>
      <c r="DX38" s="689"/>
      <c r="DY38" s="689"/>
      <c r="DZ38" s="689"/>
      <c r="EA38" s="689"/>
      <c r="EB38" s="689"/>
      <c r="EC38" s="690"/>
    </row>
    <row r="39" spans="2:133" ht="11.25" customHeight="1" x14ac:dyDescent="0.15">
      <c r="B39" s="656" t="s">
        <v>326</v>
      </c>
      <c r="C39" s="657"/>
      <c r="D39" s="657"/>
      <c r="E39" s="657"/>
      <c r="F39" s="657"/>
      <c r="G39" s="657"/>
      <c r="H39" s="657"/>
      <c r="I39" s="657"/>
      <c r="J39" s="657"/>
      <c r="K39" s="657"/>
      <c r="L39" s="657"/>
      <c r="M39" s="657"/>
      <c r="N39" s="657"/>
      <c r="O39" s="657"/>
      <c r="P39" s="657"/>
      <c r="Q39" s="658"/>
      <c r="R39" s="659" t="s">
        <v>122</v>
      </c>
      <c r="S39" s="660"/>
      <c r="T39" s="660"/>
      <c r="U39" s="660"/>
      <c r="V39" s="660"/>
      <c r="W39" s="660"/>
      <c r="X39" s="660"/>
      <c r="Y39" s="661"/>
      <c r="Z39" s="662" t="s">
        <v>122</v>
      </c>
      <c r="AA39" s="662"/>
      <c r="AB39" s="662"/>
      <c r="AC39" s="662"/>
      <c r="AD39" s="663" t="s">
        <v>122</v>
      </c>
      <c r="AE39" s="663"/>
      <c r="AF39" s="663"/>
      <c r="AG39" s="663"/>
      <c r="AH39" s="663"/>
      <c r="AI39" s="663"/>
      <c r="AJ39" s="663"/>
      <c r="AK39" s="663"/>
      <c r="AL39" s="664" t="s">
        <v>122</v>
      </c>
      <c r="AM39" s="665"/>
      <c r="AN39" s="665"/>
      <c r="AO39" s="666"/>
      <c r="AQ39" s="722" t="s">
        <v>327</v>
      </c>
      <c r="AR39" s="723"/>
      <c r="AS39" s="723"/>
      <c r="AT39" s="723"/>
      <c r="AU39" s="723"/>
      <c r="AV39" s="723"/>
      <c r="AW39" s="723"/>
      <c r="AX39" s="723"/>
      <c r="AY39" s="724"/>
      <c r="AZ39" s="659" t="s">
        <v>122</v>
      </c>
      <c r="BA39" s="660"/>
      <c r="BB39" s="660"/>
      <c r="BC39" s="660"/>
      <c r="BD39" s="691"/>
      <c r="BE39" s="691"/>
      <c r="BF39" s="714"/>
      <c r="BG39" s="656" t="s">
        <v>328</v>
      </c>
      <c r="BH39" s="657"/>
      <c r="BI39" s="657"/>
      <c r="BJ39" s="657"/>
      <c r="BK39" s="657"/>
      <c r="BL39" s="657"/>
      <c r="BM39" s="657"/>
      <c r="BN39" s="657"/>
      <c r="BO39" s="657"/>
      <c r="BP39" s="657"/>
      <c r="BQ39" s="657"/>
      <c r="BR39" s="657"/>
      <c r="BS39" s="657"/>
      <c r="BT39" s="657"/>
      <c r="BU39" s="658"/>
      <c r="BV39" s="659">
        <v>27543</v>
      </c>
      <c r="BW39" s="660"/>
      <c r="BX39" s="660"/>
      <c r="BY39" s="660"/>
      <c r="BZ39" s="660"/>
      <c r="CA39" s="660"/>
      <c r="CB39" s="669"/>
      <c r="CD39" s="656" t="s">
        <v>329</v>
      </c>
      <c r="CE39" s="657"/>
      <c r="CF39" s="657"/>
      <c r="CG39" s="657"/>
      <c r="CH39" s="657"/>
      <c r="CI39" s="657"/>
      <c r="CJ39" s="657"/>
      <c r="CK39" s="657"/>
      <c r="CL39" s="657"/>
      <c r="CM39" s="657"/>
      <c r="CN39" s="657"/>
      <c r="CO39" s="657"/>
      <c r="CP39" s="657"/>
      <c r="CQ39" s="658"/>
      <c r="CR39" s="659">
        <v>1745907</v>
      </c>
      <c r="CS39" s="691"/>
      <c r="CT39" s="691"/>
      <c r="CU39" s="691"/>
      <c r="CV39" s="691"/>
      <c r="CW39" s="691"/>
      <c r="CX39" s="691"/>
      <c r="CY39" s="692"/>
      <c r="CZ39" s="664">
        <v>3</v>
      </c>
      <c r="DA39" s="689"/>
      <c r="DB39" s="689"/>
      <c r="DC39" s="693"/>
      <c r="DD39" s="668">
        <v>1645757</v>
      </c>
      <c r="DE39" s="691"/>
      <c r="DF39" s="691"/>
      <c r="DG39" s="691"/>
      <c r="DH39" s="691"/>
      <c r="DI39" s="691"/>
      <c r="DJ39" s="691"/>
      <c r="DK39" s="692"/>
      <c r="DL39" s="668" t="s">
        <v>122</v>
      </c>
      <c r="DM39" s="691"/>
      <c r="DN39" s="691"/>
      <c r="DO39" s="691"/>
      <c r="DP39" s="691"/>
      <c r="DQ39" s="691"/>
      <c r="DR39" s="691"/>
      <c r="DS39" s="691"/>
      <c r="DT39" s="691"/>
      <c r="DU39" s="691"/>
      <c r="DV39" s="692"/>
      <c r="DW39" s="664" t="s">
        <v>122</v>
      </c>
      <c r="DX39" s="689"/>
      <c r="DY39" s="689"/>
      <c r="DZ39" s="689"/>
      <c r="EA39" s="689"/>
      <c r="EB39" s="689"/>
      <c r="EC39" s="690"/>
    </row>
    <row r="40" spans="2:133" ht="11.25" customHeight="1" x14ac:dyDescent="0.15">
      <c r="B40" s="656" t="s">
        <v>330</v>
      </c>
      <c r="C40" s="657"/>
      <c r="D40" s="657"/>
      <c r="E40" s="657"/>
      <c r="F40" s="657"/>
      <c r="G40" s="657"/>
      <c r="H40" s="657"/>
      <c r="I40" s="657"/>
      <c r="J40" s="657"/>
      <c r="K40" s="657"/>
      <c r="L40" s="657"/>
      <c r="M40" s="657"/>
      <c r="N40" s="657"/>
      <c r="O40" s="657"/>
      <c r="P40" s="657"/>
      <c r="Q40" s="658"/>
      <c r="R40" s="659">
        <v>149448</v>
      </c>
      <c r="S40" s="660"/>
      <c r="T40" s="660"/>
      <c r="U40" s="660"/>
      <c r="V40" s="660"/>
      <c r="W40" s="660"/>
      <c r="X40" s="660"/>
      <c r="Y40" s="661"/>
      <c r="Z40" s="662">
        <v>0.2</v>
      </c>
      <c r="AA40" s="662"/>
      <c r="AB40" s="662"/>
      <c r="AC40" s="662"/>
      <c r="AD40" s="663" t="s">
        <v>122</v>
      </c>
      <c r="AE40" s="663"/>
      <c r="AF40" s="663"/>
      <c r="AG40" s="663"/>
      <c r="AH40" s="663"/>
      <c r="AI40" s="663"/>
      <c r="AJ40" s="663"/>
      <c r="AK40" s="663"/>
      <c r="AL40" s="664" t="s">
        <v>122</v>
      </c>
      <c r="AM40" s="665"/>
      <c r="AN40" s="665"/>
      <c r="AO40" s="666"/>
      <c r="AQ40" s="722" t="s">
        <v>331</v>
      </c>
      <c r="AR40" s="723"/>
      <c r="AS40" s="723"/>
      <c r="AT40" s="723"/>
      <c r="AU40" s="723"/>
      <c r="AV40" s="723"/>
      <c r="AW40" s="723"/>
      <c r="AX40" s="723"/>
      <c r="AY40" s="724"/>
      <c r="AZ40" s="659" t="s">
        <v>122</v>
      </c>
      <c r="BA40" s="660"/>
      <c r="BB40" s="660"/>
      <c r="BC40" s="660"/>
      <c r="BD40" s="691"/>
      <c r="BE40" s="691"/>
      <c r="BF40" s="714"/>
      <c r="BG40" s="707" t="s">
        <v>332</v>
      </c>
      <c r="BH40" s="708"/>
      <c r="BI40" s="708"/>
      <c r="BJ40" s="708"/>
      <c r="BK40" s="708"/>
      <c r="BL40" s="211"/>
      <c r="BM40" s="657" t="s">
        <v>333</v>
      </c>
      <c r="BN40" s="657"/>
      <c r="BO40" s="657"/>
      <c r="BP40" s="657"/>
      <c r="BQ40" s="657"/>
      <c r="BR40" s="657"/>
      <c r="BS40" s="657"/>
      <c r="BT40" s="657"/>
      <c r="BU40" s="658"/>
      <c r="BV40" s="659">
        <v>108</v>
      </c>
      <c r="BW40" s="660"/>
      <c r="BX40" s="660"/>
      <c r="BY40" s="660"/>
      <c r="BZ40" s="660"/>
      <c r="CA40" s="660"/>
      <c r="CB40" s="669"/>
      <c r="CD40" s="656" t="s">
        <v>334</v>
      </c>
      <c r="CE40" s="657"/>
      <c r="CF40" s="657"/>
      <c r="CG40" s="657"/>
      <c r="CH40" s="657"/>
      <c r="CI40" s="657"/>
      <c r="CJ40" s="657"/>
      <c r="CK40" s="657"/>
      <c r="CL40" s="657"/>
      <c r="CM40" s="657"/>
      <c r="CN40" s="657"/>
      <c r="CO40" s="657"/>
      <c r="CP40" s="657"/>
      <c r="CQ40" s="658"/>
      <c r="CR40" s="659">
        <v>221814</v>
      </c>
      <c r="CS40" s="660"/>
      <c r="CT40" s="660"/>
      <c r="CU40" s="660"/>
      <c r="CV40" s="660"/>
      <c r="CW40" s="660"/>
      <c r="CX40" s="660"/>
      <c r="CY40" s="661"/>
      <c r="CZ40" s="664">
        <v>0.4</v>
      </c>
      <c r="DA40" s="689"/>
      <c r="DB40" s="689"/>
      <c r="DC40" s="693"/>
      <c r="DD40" s="668" t="s">
        <v>122</v>
      </c>
      <c r="DE40" s="660"/>
      <c r="DF40" s="660"/>
      <c r="DG40" s="660"/>
      <c r="DH40" s="660"/>
      <c r="DI40" s="660"/>
      <c r="DJ40" s="660"/>
      <c r="DK40" s="661"/>
      <c r="DL40" s="668" t="s">
        <v>122</v>
      </c>
      <c r="DM40" s="660"/>
      <c r="DN40" s="660"/>
      <c r="DO40" s="660"/>
      <c r="DP40" s="660"/>
      <c r="DQ40" s="660"/>
      <c r="DR40" s="660"/>
      <c r="DS40" s="660"/>
      <c r="DT40" s="660"/>
      <c r="DU40" s="660"/>
      <c r="DV40" s="661"/>
      <c r="DW40" s="664" t="s">
        <v>122</v>
      </c>
      <c r="DX40" s="689"/>
      <c r="DY40" s="689"/>
      <c r="DZ40" s="689"/>
      <c r="EA40" s="689"/>
      <c r="EB40" s="689"/>
      <c r="EC40" s="690"/>
    </row>
    <row r="41" spans="2:133" ht="11.25" customHeight="1" x14ac:dyDescent="0.15">
      <c r="B41" s="680" t="s">
        <v>335</v>
      </c>
      <c r="C41" s="681"/>
      <c r="D41" s="681"/>
      <c r="E41" s="681"/>
      <c r="F41" s="681"/>
      <c r="G41" s="681"/>
      <c r="H41" s="681"/>
      <c r="I41" s="681"/>
      <c r="J41" s="681"/>
      <c r="K41" s="681"/>
      <c r="L41" s="681"/>
      <c r="M41" s="681"/>
      <c r="N41" s="681"/>
      <c r="O41" s="681"/>
      <c r="P41" s="681"/>
      <c r="Q41" s="682"/>
      <c r="R41" s="731">
        <v>60299673</v>
      </c>
      <c r="S41" s="732"/>
      <c r="T41" s="732"/>
      <c r="U41" s="732"/>
      <c r="V41" s="732"/>
      <c r="W41" s="732"/>
      <c r="X41" s="732"/>
      <c r="Y41" s="736"/>
      <c r="Z41" s="737">
        <v>100</v>
      </c>
      <c r="AA41" s="737"/>
      <c r="AB41" s="737"/>
      <c r="AC41" s="737"/>
      <c r="AD41" s="738">
        <v>32308484</v>
      </c>
      <c r="AE41" s="738"/>
      <c r="AF41" s="738"/>
      <c r="AG41" s="738"/>
      <c r="AH41" s="738"/>
      <c r="AI41" s="738"/>
      <c r="AJ41" s="738"/>
      <c r="AK41" s="738"/>
      <c r="AL41" s="739">
        <v>100</v>
      </c>
      <c r="AM41" s="719"/>
      <c r="AN41" s="719"/>
      <c r="AO41" s="740"/>
      <c r="AQ41" s="722" t="s">
        <v>336</v>
      </c>
      <c r="AR41" s="723"/>
      <c r="AS41" s="723"/>
      <c r="AT41" s="723"/>
      <c r="AU41" s="723"/>
      <c r="AV41" s="723"/>
      <c r="AW41" s="723"/>
      <c r="AX41" s="723"/>
      <c r="AY41" s="724"/>
      <c r="AZ41" s="659">
        <v>1023108</v>
      </c>
      <c r="BA41" s="660"/>
      <c r="BB41" s="660"/>
      <c r="BC41" s="660"/>
      <c r="BD41" s="691"/>
      <c r="BE41" s="691"/>
      <c r="BF41" s="714"/>
      <c r="BG41" s="707"/>
      <c r="BH41" s="708"/>
      <c r="BI41" s="708"/>
      <c r="BJ41" s="708"/>
      <c r="BK41" s="708"/>
      <c r="BL41" s="211"/>
      <c r="BM41" s="657" t="s">
        <v>337</v>
      </c>
      <c r="BN41" s="657"/>
      <c r="BO41" s="657"/>
      <c r="BP41" s="657"/>
      <c r="BQ41" s="657"/>
      <c r="BR41" s="657"/>
      <c r="BS41" s="657"/>
      <c r="BT41" s="657"/>
      <c r="BU41" s="658"/>
      <c r="BV41" s="659">
        <v>1</v>
      </c>
      <c r="BW41" s="660"/>
      <c r="BX41" s="660"/>
      <c r="BY41" s="660"/>
      <c r="BZ41" s="660"/>
      <c r="CA41" s="660"/>
      <c r="CB41" s="669"/>
      <c r="CD41" s="656" t="s">
        <v>338</v>
      </c>
      <c r="CE41" s="657"/>
      <c r="CF41" s="657"/>
      <c r="CG41" s="657"/>
      <c r="CH41" s="657"/>
      <c r="CI41" s="657"/>
      <c r="CJ41" s="657"/>
      <c r="CK41" s="657"/>
      <c r="CL41" s="657"/>
      <c r="CM41" s="657"/>
      <c r="CN41" s="657"/>
      <c r="CO41" s="657"/>
      <c r="CP41" s="657"/>
      <c r="CQ41" s="658"/>
      <c r="CR41" s="659" t="s">
        <v>122</v>
      </c>
      <c r="CS41" s="691"/>
      <c r="CT41" s="691"/>
      <c r="CU41" s="691"/>
      <c r="CV41" s="691"/>
      <c r="CW41" s="691"/>
      <c r="CX41" s="691"/>
      <c r="CY41" s="692"/>
      <c r="CZ41" s="664" t="s">
        <v>122</v>
      </c>
      <c r="DA41" s="689"/>
      <c r="DB41" s="689"/>
      <c r="DC41" s="693"/>
      <c r="DD41" s="668" t="s">
        <v>122</v>
      </c>
      <c r="DE41" s="691"/>
      <c r="DF41" s="691"/>
      <c r="DG41" s="691"/>
      <c r="DH41" s="691"/>
      <c r="DI41" s="691"/>
      <c r="DJ41" s="691"/>
      <c r="DK41" s="692"/>
      <c r="DL41" s="742"/>
      <c r="DM41" s="743"/>
      <c r="DN41" s="743"/>
      <c r="DO41" s="743"/>
      <c r="DP41" s="743"/>
      <c r="DQ41" s="743"/>
      <c r="DR41" s="743"/>
      <c r="DS41" s="743"/>
      <c r="DT41" s="743"/>
      <c r="DU41" s="743"/>
      <c r="DV41" s="744"/>
      <c r="DW41" s="733"/>
      <c r="DX41" s="734"/>
      <c r="DY41" s="734"/>
      <c r="DZ41" s="734"/>
      <c r="EA41" s="734"/>
      <c r="EB41" s="734"/>
      <c r="EC41" s="735"/>
    </row>
    <row r="42" spans="2:133" ht="11.25" customHeight="1" x14ac:dyDescent="0.15">
      <c r="AQ42" s="728" t="s">
        <v>339</v>
      </c>
      <c r="AR42" s="729"/>
      <c r="AS42" s="729"/>
      <c r="AT42" s="729"/>
      <c r="AU42" s="729"/>
      <c r="AV42" s="729"/>
      <c r="AW42" s="729"/>
      <c r="AX42" s="729"/>
      <c r="AY42" s="730"/>
      <c r="AZ42" s="731">
        <v>4491724</v>
      </c>
      <c r="BA42" s="732"/>
      <c r="BB42" s="732"/>
      <c r="BC42" s="732"/>
      <c r="BD42" s="718"/>
      <c r="BE42" s="718"/>
      <c r="BF42" s="720"/>
      <c r="BG42" s="709"/>
      <c r="BH42" s="710"/>
      <c r="BI42" s="710"/>
      <c r="BJ42" s="710"/>
      <c r="BK42" s="710"/>
      <c r="BL42" s="212"/>
      <c r="BM42" s="681" t="s">
        <v>340</v>
      </c>
      <c r="BN42" s="681"/>
      <c r="BO42" s="681"/>
      <c r="BP42" s="681"/>
      <c r="BQ42" s="681"/>
      <c r="BR42" s="681"/>
      <c r="BS42" s="681"/>
      <c r="BT42" s="681"/>
      <c r="BU42" s="682"/>
      <c r="BV42" s="731">
        <v>364</v>
      </c>
      <c r="BW42" s="732"/>
      <c r="BX42" s="732"/>
      <c r="BY42" s="732"/>
      <c r="BZ42" s="732"/>
      <c r="CA42" s="732"/>
      <c r="CB42" s="741"/>
      <c r="CD42" s="656" t="s">
        <v>341</v>
      </c>
      <c r="CE42" s="657"/>
      <c r="CF42" s="657"/>
      <c r="CG42" s="657"/>
      <c r="CH42" s="657"/>
      <c r="CI42" s="657"/>
      <c r="CJ42" s="657"/>
      <c r="CK42" s="657"/>
      <c r="CL42" s="657"/>
      <c r="CM42" s="657"/>
      <c r="CN42" s="657"/>
      <c r="CO42" s="657"/>
      <c r="CP42" s="657"/>
      <c r="CQ42" s="658"/>
      <c r="CR42" s="659">
        <v>6959346</v>
      </c>
      <c r="CS42" s="691"/>
      <c r="CT42" s="691"/>
      <c r="CU42" s="691"/>
      <c r="CV42" s="691"/>
      <c r="CW42" s="691"/>
      <c r="CX42" s="691"/>
      <c r="CY42" s="692"/>
      <c r="CZ42" s="664">
        <v>12.1</v>
      </c>
      <c r="DA42" s="689"/>
      <c r="DB42" s="689"/>
      <c r="DC42" s="693"/>
      <c r="DD42" s="668">
        <v>1125489</v>
      </c>
      <c r="DE42" s="691"/>
      <c r="DF42" s="691"/>
      <c r="DG42" s="691"/>
      <c r="DH42" s="691"/>
      <c r="DI42" s="691"/>
      <c r="DJ42" s="691"/>
      <c r="DK42" s="692"/>
      <c r="DL42" s="742"/>
      <c r="DM42" s="743"/>
      <c r="DN42" s="743"/>
      <c r="DO42" s="743"/>
      <c r="DP42" s="743"/>
      <c r="DQ42" s="743"/>
      <c r="DR42" s="743"/>
      <c r="DS42" s="743"/>
      <c r="DT42" s="743"/>
      <c r="DU42" s="743"/>
      <c r="DV42" s="744"/>
      <c r="DW42" s="733"/>
      <c r="DX42" s="734"/>
      <c r="DY42" s="734"/>
      <c r="DZ42" s="734"/>
      <c r="EA42" s="734"/>
      <c r="EB42" s="734"/>
      <c r="EC42" s="735"/>
    </row>
    <row r="43" spans="2:133" ht="11.25" customHeight="1" x14ac:dyDescent="0.15">
      <c r="B43" s="202" t="s">
        <v>342</v>
      </c>
      <c r="CD43" s="656" t="s">
        <v>343</v>
      </c>
      <c r="CE43" s="657"/>
      <c r="CF43" s="657"/>
      <c r="CG43" s="657"/>
      <c r="CH43" s="657"/>
      <c r="CI43" s="657"/>
      <c r="CJ43" s="657"/>
      <c r="CK43" s="657"/>
      <c r="CL43" s="657"/>
      <c r="CM43" s="657"/>
      <c r="CN43" s="657"/>
      <c r="CO43" s="657"/>
      <c r="CP43" s="657"/>
      <c r="CQ43" s="658"/>
      <c r="CR43" s="659">
        <v>211589</v>
      </c>
      <c r="CS43" s="691"/>
      <c r="CT43" s="691"/>
      <c r="CU43" s="691"/>
      <c r="CV43" s="691"/>
      <c r="CW43" s="691"/>
      <c r="CX43" s="691"/>
      <c r="CY43" s="692"/>
      <c r="CZ43" s="664">
        <v>0.4</v>
      </c>
      <c r="DA43" s="689"/>
      <c r="DB43" s="689"/>
      <c r="DC43" s="693"/>
      <c r="DD43" s="668">
        <v>202272</v>
      </c>
      <c r="DE43" s="691"/>
      <c r="DF43" s="691"/>
      <c r="DG43" s="691"/>
      <c r="DH43" s="691"/>
      <c r="DI43" s="691"/>
      <c r="DJ43" s="691"/>
      <c r="DK43" s="692"/>
      <c r="DL43" s="742"/>
      <c r="DM43" s="743"/>
      <c r="DN43" s="743"/>
      <c r="DO43" s="743"/>
      <c r="DP43" s="743"/>
      <c r="DQ43" s="743"/>
      <c r="DR43" s="743"/>
      <c r="DS43" s="743"/>
      <c r="DT43" s="743"/>
      <c r="DU43" s="743"/>
      <c r="DV43" s="744"/>
      <c r="DW43" s="733"/>
      <c r="DX43" s="734"/>
      <c r="DY43" s="734"/>
      <c r="DZ43" s="734"/>
      <c r="EA43" s="734"/>
      <c r="EB43" s="734"/>
      <c r="EC43" s="735"/>
    </row>
    <row r="44" spans="2:133" ht="11.25" customHeight="1" x14ac:dyDescent="0.15">
      <c r="B44" s="745" t="s">
        <v>344</v>
      </c>
      <c r="C44" s="745"/>
      <c r="D44" s="745"/>
      <c r="E44" s="745"/>
      <c r="F44" s="745"/>
      <c r="G44" s="745"/>
      <c r="H44" s="745"/>
      <c r="I44" s="745"/>
      <c r="J44" s="745"/>
      <c r="K44" s="745"/>
      <c r="L44" s="745"/>
      <c r="M44" s="745"/>
      <c r="N44" s="745"/>
      <c r="O44" s="745"/>
      <c r="P44" s="745"/>
      <c r="Q44" s="745"/>
      <c r="R44" s="745"/>
      <c r="S44" s="745"/>
      <c r="T44" s="745"/>
      <c r="U44" s="745"/>
      <c r="V44" s="745"/>
      <c r="W44" s="745"/>
      <c r="X44" s="745"/>
      <c r="Y44" s="745"/>
      <c r="Z44" s="745"/>
      <c r="AA44" s="745"/>
      <c r="AB44" s="745"/>
      <c r="AC44" s="745"/>
      <c r="AD44" s="745"/>
      <c r="AE44" s="745"/>
      <c r="AF44" s="745"/>
      <c r="AG44" s="745"/>
      <c r="AH44" s="745"/>
      <c r="AI44" s="745"/>
      <c r="AJ44" s="745"/>
      <c r="AK44" s="745"/>
      <c r="AL44" s="745"/>
      <c r="AM44" s="745"/>
      <c r="AN44" s="745"/>
      <c r="AO44" s="745"/>
      <c r="AP44" s="745"/>
      <c r="AQ44" s="745"/>
      <c r="AR44" s="745"/>
      <c r="AS44" s="745"/>
      <c r="AT44" s="745"/>
      <c r="AU44" s="745"/>
      <c r="AV44" s="745"/>
      <c r="AW44" s="745"/>
      <c r="AX44" s="745"/>
      <c r="AY44" s="745"/>
      <c r="AZ44" s="745"/>
      <c r="BA44" s="745"/>
      <c r="BB44" s="745"/>
      <c r="BC44" s="745"/>
      <c r="BD44" s="745"/>
      <c r="BE44" s="745"/>
      <c r="BF44" s="745"/>
      <c r="BG44" s="745"/>
      <c r="BH44" s="745"/>
      <c r="BI44" s="745"/>
      <c r="BJ44" s="745"/>
      <c r="BK44" s="745"/>
      <c r="BL44" s="745"/>
      <c r="BM44" s="745"/>
      <c r="BN44" s="745"/>
      <c r="BO44" s="745"/>
      <c r="BP44" s="745"/>
      <c r="BQ44" s="745"/>
      <c r="BR44" s="745"/>
      <c r="BS44" s="745"/>
      <c r="BT44" s="745"/>
      <c r="BU44" s="745"/>
      <c r="BV44" s="745"/>
      <c r="BW44" s="745"/>
      <c r="BX44" s="745"/>
      <c r="BY44" s="745"/>
      <c r="BZ44" s="745"/>
      <c r="CA44" s="745"/>
      <c r="CB44" s="745"/>
      <c r="CC44" s="746"/>
      <c r="CD44" s="695" t="s">
        <v>292</v>
      </c>
      <c r="CE44" s="696"/>
      <c r="CF44" s="656" t="s">
        <v>345</v>
      </c>
      <c r="CG44" s="657"/>
      <c r="CH44" s="657"/>
      <c r="CI44" s="657"/>
      <c r="CJ44" s="657"/>
      <c r="CK44" s="657"/>
      <c r="CL44" s="657"/>
      <c r="CM44" s="657"/>
      <c r="CN44" s="657"/>
      <c r="CO44" s="657"/>
      <c r="CP44" s="657"/>
      <c r="CQ44" s="658"/>
      <c r="CR44" s="659">
        <v>6959346</v>
      </c>
      <c r="CS44" s="660"/>
      <c r="CT44" s="660"/>
      <c r="CU44" s="660"/>
      <c r="CV44" s="660"/>
      <c r="CW44" s="660"/>
      <c r="CX44" s="660"/>
      <c r="CY44" s="661"/>
      <c r="CZ44" s="664">
        <v>12.1</v>
      </c>
      <c r="DA44" s="665"/>
      <c r="DB44" s="665"/>
      <c r="DC44" s="671"/>
      <c r="DD44" s="668">
        <v>1125489</v>
      </c>
      <c r="DE44" s="660"/>
      <c r="DF44" s="660"/>
      <c r="DG44" s="660"/>
      <c r="DH44" s="660"/>
      <c r="DI44" s="660"/>
      <c r="DJ44" s="660"/>
      <c r="DK44" s="661"/>
      <c r="DL44" s="742"/>
      <c r="DM44" s="743"/>
      <c r="DN44" s="743"/>
      <c r="DO44" s="743"/>
      <c r="DP44" s="743"/>
      <c r="DQ44" s="743"/>
      <c r="DR44" s="743"/>
      <c r="DS44" s="743"/>
      <c r="DT44" s="743"/>
      <c r="DU44" s="743"/>
      <c r="DV44" s="744"/>
      <c r="DW44" s="733"/>
      <c r="DX44" s="734"/>
      <c r="DY44" s="734"/>
      <c r="DZ44" s="734"/>
      <c r="EA44" s="734"/>
      <c r="EB44" s="734"/>
      <c r="EC44" s="735"/>
    </row>
    <row r="45" spans="2:133" ht="11.25" customHeight="1" x14ac:dyDescent="0.15">
      <c r="B45" s="745" t="s">
        <v>346</v>
      </c>
      <c r="C45" s="745"/>
      <c r="D45" s="745"/>
      <c r="E45" s="745"/>
      <c r="F45" s="745"/>
      <c r="G45" s="745"/>
      <c r="H45" s="745"/>
      <c r="I45" s="745"/>
      <c r="J45" s="745"/>
      <c r="K45" s="745"/>
      <c r="L45" s="745"/>
      <c r="M45" s="745"/>
      <c r="N45" s="745"/>
      <c r="O45" s="745"/>
      <c r="P45" s="745"/>
      <c r="Q45" s="745"/>
      <c r="R45" s="745"/>
      <c r="S45" s="745"/>
      <c r="T45" s="745"/>
      <c r="U45" s="745"/>
      <c r="V45" s="745"/>
      <c r="W45" s="745"/>
      <c r="X45" s="745"/>
      <c r="Y45" s="745"/>
      <c r="Z45" s="745"/>
      <c r="AA45" s="745"/>
      <c r="AB45" s="745"/>
      <c r="AC45" s="745"/>
      <c r="AD45" s="745"/>
      <c r="AE45" s="745"/>
      <c r="AF45" s="745"/>
      <c r="AG45" s="745"/>
      <c r="AH45" s="745"/>
      <c r="AI45" s="745"/>
      <c r="AJ45" s="745"/>
      <c r="AK45" s="745"/>
      <c r="AL45" s="745"/>
      <c r="AM45" s="745"/>
      <c r="AN45" s="745"/>
      <c r="AO45" s="745"/>
      <c r="AP45" s="745"/>
      <c r="AQ45" s="745"/>
      <c r="AR45" s="745"/>
      <c r="AS45" s="745"/>
      <c r="AT45" s="745"/>
      <c r="AU45" s="745"/>
      <c r="AV45" s="745"/>
      <c r="AW45" s="745"/>
      <c r="AX45" s="745"/>
      <c r="AY45" s="745"/>
      <c r="AZ45" s="745"/>
      <c r="BA45" s="745"/>
      <c r="BB45" s="745"/>
      <c r="BC45" s="745"/>
      <c r="BD45" s="745"/>
      <c r="BE45" s="745"/>
      <c r="BF45" s="745"/>
      <c r="BG45" s="745"/>
      <c r="BH45" s="745"/>
      <c r="BI45" s="745"/>
      <c r="BJ45" s="745"/>
      <c r="BK45" s="745"/>
      <c r="BL45" s="745"/>
      <c r="BM45" s="745"/>
      <c r="BN45" s="745"/>
      <c r="BO45" s="745"/>
      <c r="BP45" s="745"/>
      <c r="BQ45" s="745"/>
      <c r="BR45" s="745"/>
      <c r="BS45" s="745"/>
      <c r="BT45" s="745"/>
      <c r="BU45" s="745"/>
      <c r="BV45" s="745"/>
      <c r="BW45" s="745"/>
      <c r="BX45" s="745"/>
      <c r="BY45" s="745"/>
      <c r="BZ45" s="745"/>
      <c r="CA45" s="745"/>
      <c r="CB45" s="745"/>
      <c r="CC45" s="746"/>
      <c r="CD45" s="697"/>
      <c r="CE45" s="698"/>
      <c r="CF45" s="656" t="s">
        <v>347</v>
      </c>
      <c r="CG45" s="657"/>
      <c r="CH45" s="657"/>
      <c r="CI45" s="657"/>
      <c r="CJ45" s="657"/>
      <c r="CK45" s="657"/>
      <c r="CL45" s="657"/>
      <c r="CM45" s="657"/>
      <c r="CN45" s="657"/>
      <c r="CO45" s="657"/>
      <c r="CP45" s="657"/>
      <c r="CQ45" s="658"/>
      <c r="CR45" s="659">
        <v>2625828</v>
      </c>
      <c r="CS45" s="691"/>
      <c r="CT45" s="691"/>
      <c r="CU45" s="691"/>
      <c r="CV45" s="691"/>
      <c r="CW45" s="691"/>
      <c r="CX45" s="691"/>
      <c r="CY45" s="692"/>
      <c r="CZ45" s="664">
        <v>4.5999999999999996</v>
      </c>
      <c r="DA45" s="689"/>
      <c r="DB45" s="689"/>
      <c r="DC45" s="693"/>
      <c r="DD45" s="668">
        <v>339916</v>
      </c>
      <c r="DE45" s="691"/>
      <c r="DF45" s="691"/>
      <c r="DG45" s="691"/>
      <c r="DH45" s="691"/>
      <c r="DI45" s="691"/>
      <c r="DJ45" s="691"/>
      <c r="DK45" s="692"/>
      <c r="DL45" s="742"/>
      <c r="DM45" s="743"/>
      <c r="DN45" s="743"/>
      <c r="DO45" s="743"/>
      <c r="DP45" s="743"/>
      <c r="DQ45" s="743"/>
      <c r="DR45" s="743"/>
      <c r="DS45" s="743"/>
      <c r="DT45" s="743"/>
      <c r="DU45" s="743"/>
      <c r="DV45" s="744"/>
      <c r="DW45" s="733"/>
      <c r="DX45" s="734"/>
      <c r="DY45" s="734"/>
      <c r="DZ45" s="734"/>
      <c r="EA45" s="734"/>
      <c r="EB45" s="734"/>
      <c r="EC45" s="735"/>
    </row>
    <row r="46" spans="2:133" ht="11.25" customHeight="1" x14ac:dyDescent="0.15">
      <c r="B46" s="213"/>
      <c r="CD46" s="697"/>
      <c r="CE46" s="698"/>
      <c r="CF46" s="656" t="s">
        <v>348</v>
      </c>
      <c r="CG46" s="657"/>
      <c r="CH46" s="657"/>
      <c r="CI46" s="657"/>
      <c r="CJ46" s="657"/>
      <c r="CK46" s="657"/>
      <c r="CL46" s="657"/>
      <c r="CM46" s="657"/>
      <c r="CN46" s="657"/>
      <c r="CO46" s="657"/>
      <c r="CP46" s="657"/>
      <c r="CQ46" s="658"/>
      <c r="CR46" s="659">
        <v>4333518</v>
      </c>
      <c r="CS46" s="660"/>
      <c r="CT46" s="660"/>
      <c r="CU46" s="660"/>
      <c r="CV46" s="660"/>
      <c r="CW46" s="660"/>
      <c r="CX46" s="660"/>
      <c r="CY46" s="661"/>
      <c r="CZ46" s="664">
        <v>7.5</v>
      </c>
      <c r="DA46" s="665"/>
      <c r="DB46" s="665"/>
      <c r="DC46" s="671"/>
      <c r="DD46" s="668">
        <v>785573</v>
      </c>
      <c r="DE46" s="660"/>
      <c r="DF46" s="660"/>
      <c r="DG46" s="660"/>
      <c r="DH46" s="660"/>
      <c r="DI46" s="660"/>
      <c r="DJ46" s="660"/>
      <c r="DK46" s="661"/>
      <c r="DL46" s="742"/>
      <c r="DM46" s="743"/>
      <c r="DN46" s="743"/>
      <c r="DO46" s="743"/>
      <c r="DP46" s="743"/>
      <c r="DQ46" s="743"/>
      <c r="DR46" s="743"/>
      <c r="DS46" s="743"/>
      <c r="DT46" s="743"/>
      <c r="DU46" s="743"/>
      <c r="DV46" s="744"/>
      <c r="DW46" s="733"/>
      <c r="DX46" s="734"/>
      <c r="DY46" s="734"/>
      <c r="DZ46" s="734"/>
      <c r="EA46" s="734"/>
      <c r="EB46" s="734"/>
      <c r="EC46" s="735"/>
    </row>
    <row r="47" spans="2:133" ht="11.25" customHeight="1" x14ac:dyDescent="0.15">
      <c r="B47" s="213"/>
      <c r="CD47" s="697"/>
      <c r="CE47" s="698"/>
      <c r="CF47" s="656" t="s">
        <v>349</v>
      </c>
      <c r="CG47" s="657"/>
      <c r="CH47" s="657"/>
      <c r="CI47" s="657"/>
      <c r="CJ47" s="657"/>
      <c r="CK47" s="657"/>
      <c r="CL47" s="657"/>
      <c r="CM47" s="657"/>
      <c r="CN47" s="657"/>
      <c r="CO47" s="657"/>
      <c r="CP47" s="657"/>
      <c r="CQ47" s="658"/>
      <c r="CR47" s="659" t="s">
        <v>122</v>
      </c>
      <c r="CS47" s="691"/>
      <c r="CT47" s="691"/>
      <c r="CU47" s="691"/>
      <c r="CV47" s="691"/>
      <c r="CW47" s="691"/>
      <c r="CX47" s="691"/>
      <c r="CY47" s="692"/>
      <c r="CZ47" s="664" t="s">
        <v>122</v>
      </c>
      <c r="DA47" s="689"/>
      <c r="DB47" s="689"/>
      <c r="DC47" s="693"/>
      <c r="DD47" s="668" t="s">
        <v>122</v>
      </c>
      <c r="DE47" s="691"/>
      <c r="DF47" s="691"/>
      <c r="DG47" s="691"/>
      <c r="DH47" s="691"/>
      <c r="DI47" s="691"/>
      <c r="DJ47" s="691"/>
      <c r="DK47" s="692"/>
      <c r="DL47" s="742"/>
      <c r="DM47" s="743"/>
      <c r="DN47" s="743"/>
      <c r="DO47" s="743"/>
      <c r="DP47" s="743"/>
      <c r="DQ47" s="743"/>
      <c r="DR47" s="743"/>
      <c r="DS47" s="743"/>
      <c r="DT47" s="743"/>
      <c r="DU47" s="743"/>
      <c r="DV47" s="744"/>
      <c r="DW47" s="733"/>
      <c r="DX47" s="734"/>
      <c r="DY47" s="734"/>
      <c r="DZ47" s="734"/>
      <c r="EA47" s="734"/>
      <c r="EB47" s="734"/>
      <c r="EC47" s="735"/>
    </row>
    <row r="48" spans="2:133" x14ac:dyDescent="0.15">
      <c r="B48" s="213"/>
      <c r="CD48" s="699"/>
      <c r="CE48" s="700"/>
      <c r="CF48" s="656" t="s">
        <v>350</v>
      </c>
      <c r="CG48" s="657"/>
      <c r="CH48" s="657"/>
      <c r="CI48" s="657"/>
      <c r="CJ48" s="657"/>
      <c r="CK48" s="657"/>
      <c r="CL48" s="657"/>
      <c r="CM48" s="657"/>
      <c r="CN48" s="657"/>
      <c r="CO48" s="657"/>
      <c r="CP48" s="657"/>
      <c r="CQ48" s="658"/>
      <c r="CR48" s="659" t="s">
        <v>122</v>
      </c>
      <c r="CS48" s="660"/>
      <c r="CT48" s="660"/>
      <c r="CU48" s="660"/>
      <c r="CV48" s="660"/>
      <c r="CW48" s="660"/>
      <c r="CX48" s="660"/>
      <c r="CY48" s="661"/>
      <c r="CZ48" s="664" t="s">
        <v>122</v>
      </c>
      <c r="DA48" s="665"/>
      <c r="DB48" s="665"/>
      <c r="DC48" s="671"/>
      <c r="DD48" s="668" t="s">
        <v>122</v>
      </c>
      <c r="DE48" s="660"/>
      <c r="DF48" s="660"/>
      <c r="DG48" s="660"/>
      <c r="DH48" s="660"/>
      <c r="DI48" s="660"/>
      <c r="DJ48" s="660"/>
      <c r="DK48" s="661"/>
      <c r="DL48" s="742"/>
      <c r="DM48" s="743"/>
      <c r="DN48" s="743"/>
      <c r="DO48" s="743"/>
      <c r="DP48" s="743"/>
      <c r="DQ48" s="743"/>
      <c r="DR48" s="743"/>
      <c r="DS48" s="743"/>
      <c r="DT48" s="743"/>
      <c r="DU48" s="743"/>
      <c r="DV48" s="744"/>
      <c r="DW48" s="733"/>
      <c r="DX48" s="734"/>
      <c r="DY48" s="734"/>
      <c r="DZ48" s="734"/>
      <c r="EA48" s="734"/>
      <c r="EB48" s="734"/>
      <c r="EC48" s="735"/>
    </row>
    <row r="49" spans="2:133" ht="11.25" customHeight="1" x14ac:dyDescent="0.15">
      <c r="B49" s="213"/>
      <c r="CD49" s="680" t="s">
        <v>351</v>
      </c>
      <c r="CE49" s="681"/>
      <c r="CF49" s="681"/>
      <c r="CG49" s="681"/>
      <c r="CH49" s="681"/>
      <c r="CI49" s="681"/>
      <c r="CJ49" s="681"/>
      <c r="CK49" s="681"/>
      <c r="CL49" s="681"/>
      <c r="CM49" s="681"/>
      <c r="CN49" s="681"/>
      <c r="CO49" s="681"/>
      <c r="CP49" s="681"/>
      <c r="CQ49" s="682"/>
      <c r="CR49" s="731">
        <v>57397914</v>
      </c>
      <c r="CS49" s="718"/>
      <c r="CT49" s="718"/>
      <c r="CU49" s="718"/>
      <c r="CV49" s="718"/>
      <c r="CW49" s="718"/>
      <c r="CX49" s="718"/>
      <c r="CY49" s="747"/>
      <c r="CZ49" s="739">
        <v>100</v>
      </c>
      <c r="DA49" s="748"/>
      <c r="DB49" s="748"/>
      <c r="DC49" s="749"/>
      <c r="DD49" s="750">
        <v>37715370</v>
      </c>
      <c r="DE49" s="718"/>
      <c r="DF49" s="718"/>
      <c r="DG49" s="718"/>
      <c r="DH49" s="718"/>
      <c r="DI49" s="718"/>
      <c r="DJ49" s="718"/>
      <c r="DK49" s="747"/>
      <c r="DL49" s="751"/>
      <c r="DM49" s="752"/>
      <c r="DN49" s="752"/>
      <c r="DO49" s="752"/>
      <c r="DP49" s="752"/>
      <c r="DQ49" s="752"/>
      <c r="DR49" s="752"/>
      <c r="DS49" s="752"/>
      <c r="DT49" s="752"/>
      <c r="DU49" s="752"/>
      <c r="DV49" s="753"/>
      <c r="DW49" s="754"/>
      <c r="DX49" s="755"/>
      <c r="DY49" s="755"/>
      <c r="DZ49" s="755"/>
      <c r="EA49" s="755"/>
      <c r="EB49" s="755"/>
      <c r="EC49" s="756"/>
    </row>
  </sheetData>
  <sheetProtection algorithmName="SHA-512" hashValue="JXqGHoS2zrxGKxj2byu1eTt29daLeueDoM6/N9f+xgg8A7XrJRrSWv65YxWIaB7Dv318xsBxHJbzRwmZ0DJfAg==" saltValue="31xYN+rFBv/jda1PmV1BJg=="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AD29:AK29"/>
    <mergeCell ref="AL29:AO29"/>
    <mergeCell ref="AP29:BF29"/>
    <mergeCell ref="BG29:BN29"/>
    <mergeCell ref="BG28:BN28"/>
    <mergeCell ref="BO28:BR28"/>
    <mergeCell ref="Z32:AC32"/>
    <mergeCell ref="AD32:AK32"/>
    <mergeCell ref="AL32:AO32"/>
    <mergeCell ref="AD31:AK31"/>
    <mergeCell ref="AL31:AO31"/>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3.5" zeroHeight="1" x14ac:dyDescent="0.15"/>
  <cols>
    <col min="1" max="130" width="2.75" style="219" customWidth="1"/>
    <col min="131" max="131" width="1.625" style="219" customWidth="1"/>
    <col min="132" max="16384" width="9" style="219" hidden="1"/>
  </cols>
  <sheetData>
    <row r="1" spans="1:131" ht="11.25" customHeight="1" thickBot="1" x14ac:dyDescent="0.2">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x14ac:dyDescent="0.2">
      <c r="A2" s="757" t="s">
        <v>352</v>
      </c>
      <c r="B2" s="757"/>
      <c r="C2" s="757"/>
      <c r="D2" s="757"/>
      <c r="E2" s="757"/>
      <c r="F2" s="757"/>
      <c r="G2" s="757"/>
      <c r="H2" s="757"/>
      <c r="I2" s="757"/>
      <c r="J2" s="757"/>
      <c r="K2" s="757"/>
      <c r="L2" s="757"/>
      <c r="M2" s="757"/>
      <c r="N2" s="757"/>
      <c r="O2" s="757"/>
      <c r="P2" s="757"/>
      <c r="Q2" s="757"/>
      <c r="R2" s="757"/>
      <c r="S2" s="757"/>
      <c r="T2" s="757"/>
      <c r="U2" s="757"/>
      <c r="V2" s="757"/>
      <c r="W2" s="757"/>
      <c r="X2" s="757"/>
      <c r="Y2" s="757"/>
      <c r="Z2" s="757"/>
      <c r="AA2" s="757"/>
      <c r="AB2" s="757"/>
      <c r="AC2" s="757"/>
      <c r="AD2" s="757"/>
      <c r="AE2" s="757"/>
      <c r="AF2" s="757"/>
      <c r="AG2" s="757"/>
      <c r="AH2" s="757"/>
      <c r="AI2" s="757"/>
      <c r="AJ2" s="757"/>
      <c r="AK2" s="757"/>
      <c r="AL2" s="757"/>
      <c r="AM2" s="757"/>
      <c r="AN2" s="757"/>
      <c r="AO2" s="757"/>
      <c r="AP2" s="757"/>
      <c r="AQ2" s="757"/>
      <c r="AR2" s="757"/>
      <c r="AS2" s="757"/>
      <c r="AT2" s="757"/>
      <c r="AU2" s="757"/>
      <c r="AV2" s="757"/>
      <c r="AW2" s="757"/>
      <c r="AX2" s="757"/>
      <c r="AY2" s="757"/>
      <c r="AZ2" s="757"/>
      <c r="BA2" s="757"/>
      <c r="BB2" s="757"/>
      <c r="BC2" s="757"/>
      <c r="BD2" s="757"/>
      <c r="BE2" s="757"/>
      <c r="BF2" s="757"/>
      <c r="BG2" s="757"/>
      <c r="BH2" s="757"/>
      <c r="BI2" s="757"/>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758" t="s">
        <v>353</v>
      </c>
      <c r="DK2" s="759"/>
      <c r="DL2" s="759"/>
      <c r="DM2" s="759"/>
      <c r="DN2" s="759"/>
      <c r="DO2" s="760"/>
      <c r="DP2" s="216"/>
      <c r="DQ2" s="758" t="s">
        <v>354</v>
      </c>
      <c r="DR2" s="759"/>
      <c r="DS2" s="759"/>
      <c r="DT2" s="759"/>
      <c r="DU2" s="759"/>
      <c r="DV2" s="759"/>
      <c r="DW2" s="759"/>
      <c r="DX2" s="759"/>
      <c r="DY2" s="759"/>
      <c r="DZ2" s="760"/>
      <c r="EA2" s="218"/>
    </row>
    <row r="3" spans="1:131" ht="11.25" customHeight="1" x14ac:dyDescent="0.15">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x14ac:dyDescent="0.2">
      <c r="A4" s="761" t="s">
        <v>355</v>
      </c>
      <c r="B4" s="761"/>
      <c r="C4" s="761"/>
      <c r="D4" s="761"/>
      <c r="E4" s="761"/>
      <c r="F4" s="761"/>
      <c r="G4" s="761"/>
      <c r="H4" s="761"/>
      <c r="I4" s="761"/>
      <c r="J4" s="761"/>
      <c r="K4" s="761"/>
      <c r="L4" s="761"/>
      <c r="M4" s="761"/>
      <c r="N4" s="761"/>
      <c r="O4" s="761"/>
      <c r="P4" s="761"/>
      <c r="Q4" s="761"/>
      <c r="R4" s="761"/>
      <c r="S4" s="761"/>
      <c r="T4" s="761"/>
      <c r="U4" s="761"/>
      <c r="V4" s="761"/>
      <c r="W4" s="761"/>
      <c r="X4" s="761"/>
      <c r="Y4" s="761"/>
      <c r="Z4" s="761"/>
      <c r="AA4" s="761"/>
      <c r="AB4" s="761"/>
      <c r="AC4" s="761"/>
      <c r="AD4" s="761"/>
      <c r="AE4" s="761"/>
      <c r="AF4" s="761"/>
      <c r="AG4" s="761"/>
      <c r="AH4" s="761"/>
      <c r="AI4" s="761"/>
      <c r="AJ4" s="761"/>
      <c r="AK4" s="761"/>
      <c r="AL4" s="761"/>
      <c r="AM4" s="761"/>
      <c r="AN4" s="761"/>
      <c r="AO4" s="761"/>
      <c r="AP4" s="761"/>
      <c r="AQ4" s="761"/>
      <c r="AR4" s="761"/>
      <c r="AS4" s="761"/>
      <c r="AT4" s="761"/>
      <c r="AU4" s="761"/>
      <c r="AV4" s="761"/>
      <c r="AW4" s="761"/>
      <c r="AX4" s="761"/>
      <c r="AY4" s="761"/>
      <c r="AZ4" s="220"/>
      <c r="BA4" s="220"/>
      <c r="BB4" s="220"/>
      <c r="BC4" s="220"/>
      <c r="BD4" s="220"/>
      <c r="BE4" s="221"/>
      <c r="BF4" s="221"/>
      <c r="BG4" s="221"/>
      <c r="BH4" s="221"/>
      <c r="BI4" s="221"/>
      <c r="BJ4" s="221"/>
      <c r="BK4" s="221"/>
      <c r="BL4" s="221"/>
      <c r="BM4" s="221"/>
      <c r="BN4" s="221"/>
      <c r="BO4" s="221"/>
      <c r="BP4" s="221"/>
      <c r="BQ4" s="762" t="s">
        <v>356</v>
      </c>
      <c r="BR4" s="762"/>
      <c r="BS4" s="762"/>
      <c r="BT4" s="762"/>
      <c r="BU4" s="762"/>
      <c r="BV4" s="762"/>
      <c r="BW4" s="762"/>
      <c r="BX4" s="762"/>
      <c r="BY4" s="762"/>
      <c r="BZ4" s="762"/>
      <c r="CA4" s="762"/>
      <c r="CB4" s="762"/>
      <c r="CC4" s="762"/>
      <c r="CD4" s="762"/>
      <c r="CE4" s="762"/>
      <c r="CF4" s="762"/>
      <c r="CG4" s="762"/>
      <c r="CH4" s="762"/>
      <c r="CI4" s="762"/>
      <c r="CJ4" s="762"/>
      <c r="CK4" s="762"/>
      <c r="CL4" s="762"/>
      <c r="CM4" s="762"/>
      <c r="CN4" s="762"/>
      <c r="CO4" s="762"/>
      <c r="CP4" s="762"/>
      <c r="CQ4" s="762"/>
      <c r="CR4" s="762"/>
      <c r="CS4" s="762"/>
      <c r="CT4" s="762"/>
      <c r="CU4" s="762"/>
      <c r="CV4" s="762"/>
      <c r="CW4" s="762"/>
      <c r="CX4" s="762"/>
      <c r="CY4" s="762"/>
      <c r="CZ4" s="762"/>
      <c r="DA4" s="762"/>
      <c r="DB4" s="762"/>
      <c r="DC4" s="762"/>
      <c r="DD4" s="762"/>
      <c r="DE4" s="762"/>
      <c r="DF4" s="762"/>
      <c r="DG4" s="762"/>
      <c r="DH4" s="762"/>
      <c r="DI4" s="762"/>
      <c r="DJ4" s="762"/>
      <c r="DK4" s="762"/>
      <c r="DL4" s="762"/>
      <c r="DM4" s="762"/>
      <c r="DN4" s="762"/>
      <c r="DO4" s="762"/>
      <c r="DP4" s="762"/>
      <c r="DQ4" s="762"/>
      <c r="DR4" s="762"/>
      <c r="DS4" s="762"/>
      <c r="DT4" s="762"/>
      <c r="DU4" s="762"/>
      <c r="DV4" s="762"/>
      <c r="DW4" s="762"/>
      <c r="DX4" s="762"/>
      <c r="DY4" s="762"/>
      <c r="DZ4" s="762"/>
      <c r="EA4" s="222"/>
    </row>
    <row r="5" spans="1:131" s="223" customFormat="1" ht="26.25" customHeight="1" x14ac:dyDescent="0.15">
      <c r="A5" s="763" t="s">
        <v>357</v>
      </c>
      <c r="B5" s="764"/>
      <c r="C5" s="764"/>
      <c r="D5" s="764"/>
      <c r="E5" s="764"/>
      <c r="F5" s="764"/>
      <c r="G5" s="764"/>
      <c r="H5" s="764"/>
      <c r="I5" s="764"/>
      <c r="J5" s="764"/>
      <c r="K5" s="764"/>
      <c r="L5" s="764"/>
      <c r="M5" s="764"/>
      <c r="N5" s="764"/>
      <c r="O5" s="764"/>
      <c r="P5" s="765"/>
      <c r="Q5" s="769" t="s">
        <v>358</v>
      </c>
      <c r="R5" s="770"/>
      <c r="S5" s="770"/>
      <c r="T5" s="770"/>
      <c r="U5" s="771"/>
      <c r="V5" s="769" t="s">
        <v>359</v>
      </c>
      <c r="W5" s="770"/>
      <c r="X5" s="770"/>
      <c r="Y5" s="770"/>
      <c r="Z5" s="771"/>
      <c r="AA5" s="769" t="s">
        <v>360</v>
      </c>
      <c r="AB5" s="770"/>
      <c r="AC5" s="770"/>
      <c r="AD5" s="770"/>
      <c r="AE5" s="770"/>
      <c r="AF5" s="775" t="s">
        <v>361</v>
      </c>
      <c r="AG5" s="770"/>
      <c r="AH5" s="770"/>
      <c r="AI5" s="770"/>
      <c r="AJ5" s="776"/>
      <c r="AK5" s="770" t="s">
        <v>362</v>
      </c>
      <c r="AL5" s="770"/>
      <c r="AM5" s="770"/>
      <c r="AN5" s="770"/>
      <c r="AO5" s="771"/>
      <c r="AP5" s="769" t="s">
        <v>363</v>
      </c>
      <c r="AQ5" s="770"/>
      <c r="AR5" s="770"/>
      <c r="AS5" s="770"/>
      <c r="AT5" s="771"/>
      <c r="AU5" s="769" t="s">
        <v>364</v>
      </c>
      <c r="AV5" s="770"/>
      <c r="AW5" s="770"/>
      <c r="AX5" s="770"/>
      <c r="AY5" s="776"/>
      <c r="AZ5" s="220"/>
      <c r="BA5" s="220"/>
      <c r="BB5" s="220"/>
      <c r="BC5" s="220"/>
      <c r="BD5" s="220"/>
      <c r="BE5" s="221"/>
      <c r="BF5" s="221"/>
      <c r="BG5" s="221"/>
      <c r="BH5" s="221"/>
      <c r="BI5" s="221"/>
      <c r="BJ5" s="221"/>
      <c r="BK5" s="221"/>
      <c r="BL5" s="221"/>
      <c r="BM5" s="221"/>
      <c r="BN5" s="221"/>
      <c r="BO5" s="221"/>
      <c r="BP5" s="221"/>
      <c r="BQ5" s="763" t="s">
        <v>365</v>
      </c>
      <c r="BR5" s="764"/>
      <c r="BS5" s="764"/>
      <c r="BT5" s="764"/>
      <c r="BU5" s="764"/>
      <c r="BV5" s="764"/>
      <c r="BW5" s="764"/>
      <c r="BX5" s="764"/>
      <c r="BY5" s="764"/>
      <c r="BZ5" s="764"/>
      <c r="CA5" s="764"/>
      <c r="CB5" s="764"/>
      <c r="CC5" s="764"/>
      <c r="CD5" s="764"/>
      <c r="CE5" s="764"/>
      <c r="CF5" s="764"/>
      <c r="CG5" s="765"/>
      <c r="CH5" s="769" t="s">
        <v>366</v>
      </c>
      <c r="CI5" s="770"/>
      <c r="CJ5" s="770"/>
      <c r="CK5" s="770"/>
      <c r="CL5" s="771"/>
      <c r="CM5" s="769" t="s">
        <v>367</v>
      </c>
      <c r="CN5" s="770"/>
      <c r="CO5" s="770"/>
      <c r="CP5" s="770"/>
      <c r="CQ5" s="771"/>
      <c r="CR5" s="769" t="s">
        <v>368</v>
      </c>
      <c r="CS5" s="770"/>
      <c r="CT5" s="770"/>
      <c r="CU5" s="770"/>
      <c r="CV5" s="771"/>
      <c r="CW5" s="769" t="s">
        <v>369</v>
      </c>
      <c r="CX5" s="770"/>
      <c r="CY5" s="770"/>
      <c r="CZ5" s="770"/>
      <c r="DA5" s="771"/>
      <c r="DB5" s="769" t="s">
        <v>370</v>
      </c>
      <c r="DC5" s="770"/>
      <c r="DD5" s="770"/>
      <c r="DE5" s="770"/>
      <c r="DF5" s="771"/>
      <c r="DG5" s="799" t="s">
        <v>371</v>
      </c>
      <c r="DH5" s="800"/>
      <c r="DI5" s="800"/>
      <c r="DJ5" s="800"/>
      <c r="DK5" s="801"/>
      <c r="DL5" s="799" t="s">
        <v>372</v>
      </c>
      <c r="DM5" s="800"/>
      <c r="DN5" s="800"/>
      <c r="DO5" s="800"/>
      <c r="DP5" s="801"/>
      <c r="DQ5" s="769" t="s">
        <v>373</v>
      </c>
      <c r="DR5" s="770"/>
      <c r="DS5" s="770"/>
      <c r="DT5" s="770"/>
      <c r="DU5" s="771"/>
      <c r="DV5" s="769" t="s">
        <v>364</v>
      </c>
      <c r="DW5" s="770"/>
      <c r="DX5" s="770"/>
      <c r="DY5" s="770"/>
      <c r="DZ5" s="776"/>
      <c r="EA5" s="222"/>
    </row>
    <row r="6" spans="1:131" s="223" customFormat="1" ht="26.25" customHeight="1" thickBot="1" x14ac:dyDescent="0.2">
      <c r="A6" s="766"/>
      <c r="B6" s="767"/>
      <c r="C6" s="767"/>
      <c r="D6" s="767"/>
      <c r="E6" s="767"/>
      <c r="F6" s="767"/>
      <c r="G6" s="767"/>
      <c r="H6" s="767"/>
      <c r="I6" s="767"/>
      <c r="J6" s="767"/>
      <c r="K6" s="767"/>
      <c r="L6" s="767"/>
      <c r="M6" s="767"/>
      <c r="N6" s="767"/>
      <c r="O6" s="767"/>
      <c r="P6" s="768"/>
      <c r="Q6" s="772"/>
      <c r="R6" s="773"/>
      <c r="S6" s="773"/>
      <c r="T6" s="773"/>
      <c r="U6" s="774"/>
      <c r="V6" s="772"/>
      <c r="W6" s="773"/>
      <c r="X6" s="773"/>
      <c r="Y6" s="773"/>
      <c r="Z6" s="774"/>
      <c r="AA6" s="772"/>
      <c r="AB6" s="773"/>
      <c r="AC6" s="773"/>
      <c r="AD6" s="773"/>
      <c r="AE6" s="773"/>
      <c r="AF6" s="777"/>
      <c r="AG6" s="773"/>
      <c r="AH6" s="773"/>
      <c r="AI6" s="773"/>
      <c r="AJ6" s="778"/>
      <c r="AK6" s="773"/>
      <c r="AL6" s="773"/>
      <c r="AM6" s="773"/>
      <c r="AN6" s="773"/>
      <c r="AO6" s="774"/>
      <c r="AP6" s="772"/>
      <c r="AQ6" s="773"/>
      <c r="AR6" s="773"/>
      <c r="AS6" s="773"/>
      <c r="AT6" s="774"/>
      <c r="AU6" s="772"/>
      <c r="AV6" s="773"/>
      <c r="AW6" s="773"/>
      <c r="AX6" s="773"/>
      <c r="AY6" s="778"/>
      <c r="AZ6" s="220"/>
      <c r="BA6" s="220"/>
      <c r="BB6" s="220"/>
      <c r="BC6" s="220"/>
      <c r="BD6" s="220"/>
      <c r="BE6" s="221"/>
      <c r="BF6" s="221"/>
      <c r="BG6" s="221"/>
      <c r="BH6" s="221"/>
      <c r="BI6" s="221"/>
      <c r="BJ6" s="221"/>
      <c r="BK6" s="221"/>
      <c r="BL6" s="221"/>
      <c r="BM6" s="221"/>
      <c r="BN6" s="221"/>
      <c r="BO6" s="221"/>
      <c r="BP6" s="221"/>
      <c r="BQ6" s="766"/>
      <c r="BR6" s="767"/>
      <c r="BS6" s="767"/>
      <c r="BT6" s="767"/>
      <c r="BU6" s="767"/>
      <c r="BV6" s="767"/>
      <c r="BW6" s="767"/>
      <c r="BX6" s="767"/>
      <c r="BY6" s="767"/>
      <c r="BZ6" s="767"/>
      <c r="CA6" s="767"/>
      <c r="CB6" s="767"/>
      <c r="CC6" s="767"/>
      <c r="CD6" s="767"/>
      <c r="CE6" s="767"/>
      <c r="CF6" s="767"/>
      <c r="CG6" s="768"/>
      <c r="CH6" s="772"/>
      <c r="CI6" s="773"/>
      <c r="CJ6" s="773"/>
      <c r="CK6" s="773"/>
      <c r="CL6" s="774"/>
      <c r="CM6" s="772"/>
      <c r="CN6" s="773"/>
      <c r="CO6" s="773"/>
      <c r="CP6" s="773"/>
      <c r="CQ6" s="774"/>
      <c r="CR6" s="772"/>
      <c r="CS6" s="773"/>
      <c r="CT6" s="773"/>
      <c r="CU6" s="773"/>
      <c r="CV6" s="774"/>
      <c r="CW6" s="772"/>
      <c r="CX6" s="773"/>
      <c r="CY6" s="773"/>
      <c r="CZ6" s="773"/>
      <c r="DA6" s="774"/>
      <c r="DB6" s="772"/>
      <c r="DC6" s="773"/>
      <c r="DD6" s="773"/>
      <c r="DE6" s="773"/>
      <c r="DF6" s="774"/>
      <c r="DG6" s="802"/>
      <c r="DH6" s="803"/>
      <c r="DI6" s="803"/>
      <c r="DJ6" s="803"/>
      <c r="DK6" s="804"/>
      <c r="DL6" s="802"/>
      <c r="DM6" s="803"/>
      <c r="DN6" s="803"/>
      <c r="DO6" s="803"/>
      <c r="DP6" s="804"/>
      <c r="DQ6" s="772"/>
      <c r="DR6" s="773"/>
      <c r="DS6" s="773"/>
      <c r="DT6" s="773"/>
      <c r="DU6" s="774"/>
      <c r="DV6" s="772"/>
      <c r="DW6" s="773"/>
      <c r="DX6" s="773"/>
      <c r="DY6" s="773"/>
      <c r="DZ6" s="778"/>
      <c r="EA6" s="222"/>
    </row>
    <row r="7" spans="1:131" s="223" customFormat="1" ht="26.25" customHeight="1" thickTop="1" x14ac:dyDescent="0.15">
      <c r="A7" s="224">
        <v>1</v>
      </c>
      <c r="B7" s="785" t="s">
        <v>374</v>
      </c>
      <c r="C7" s="786"/>
      <c r="D7" s="786"/>
      <c r="E7" s="786"/>
      <c r="F7" s="786"/>
      <c r="G7" s="786"/>
      <c r="H7" s="786"/>
      <c r="I7" s="786"/>
      <c r="J7" s="786"/>
      <c r="K7" s="786"/>
      <c r="L7" s="786"/>
      <c r="M7" s="786"/>
      <c r="N7" s="786"/>
      <c r="O7" s="786"/>
      <c r="P7" s="787"/>
      <c r="Q7" s="788">
        <v>60300</v>
      </c>
      <c r="R7" s="789"/>
      <c r="S7" s="789"/>
      <c r="T7" s="789"/>
      <c r="U7" s="789"/>
      <c r="V7" s="789">
        <v>57398</v>
      </c>
      <c r="W7" s="789"/>
      <c r="X7" s="789"/>
      <c r="Y7" s="789"/>
      <c r="Z7" s="789"/>
      <c r="AA7" s="789">
        <v>2902</v>
      </c>
      <c r="AB7" s="789"/>
      <c r="AC7" s="789"/>
      <c r="AD7" s="789"/>
      <c r="AE7" s="790"/>
      <c r="AF7" s="791">
        <v>2860</v>
      </c>
      <c r="AG7" s="792"/>
      <c r="AH7" s="792"/>
      <c r="AI7" s="792"/>
      <c r="AJ7" s="793"/>
      <c r="AK7" s="794">
        <v>5481</v>
      </c>
      <c r="AL7" s="795"/>
      <c r="AM7" s="795"/>
      <c r="AN7" s="795"/>
      <c r="AO7" s="795"/>
      <c r="AP7" s="795">
        <v>30691</v>
      </c>
      <c r="AQ7" s="795"/>
      <c r="AR7" s="795"/>
      <c r="AS7" s="795"/>
      <c r="AT7" s="795"/>
      <c r="AU7" s="796"/>
      <c r="AV7" s="796"/>
      <c r="AW7" s="796"/>
      <c r="AX7" s="796"/>
      <c r="AY7" s="797"/>
      <c r="AZ7" s="220"/>
      <c r="BA7" s="220"/>
      <c r="BB7" s="220"/>
      <c r="BC7" s="220"/>
      <c r="BD7" s="220"/>
      <c r="BE7" s="221"/>
      <c r="BF7" s="221"/>
      <c r="BG7" s="221"/>
      <c r="BH7" s="221"/>
      <c r="BI7" s="221"/>
      <c r="BJ7" s="221"/>
      <c r="BK7" s="221"/>
      <c r="BL7" s="221"/>
      <c r="BM7" s="221"/>
      <c r="BN7" s="221"/>
      <c r="BO7" s="221"/>
      <c r="BP7" s="221"/>
      <c r="BQ7" s="224">
        <v>1</v>
      </c>
      <c r="BR7" s="225"/>
      <c r="BS7" s="782" t="s">
        <v>552</v>
      </c>
      <c r="BT7" s="783"/>
      <c r="BU7" s="783"/>
      <c r="BV7" s="783"/>
      <c r="BW7" s="783"/>
      <c r="BX7" s="783"/>
      <c r="BY7" s="783"/>
      <c r="BZ7" s="783"/>
      <c r="CA7" s="783"/>
      <c r="CB7" s="783"/>
      <c r="CC7" s="783"/>
      <c r="CD7" s="783"/>
      <c r="CE7" s="783"/>
      <c r="CF7" s="783"/>
      <c r="CG7" s="798"/>
      <c r="CH7" s="779">
        <v>-8</v>
      </c>
      <c r="CI7" s="780"/>
      <c r="CJ7" s="780"/>
      <c r="CK7" s="780"/>
      <c r="CL7" s="781"/>
      <c r="CM7" s="779">
        <v>49</v>
      </c>
      <c r="CN7" s="780"/>
      <c r="CO7" s="780"/>
      <c r="CP7" s="780"/>
      <c r="CQ7" s="781"/>
      <c r="CR7" s="779">
        <v>100</v>
      </c>
      <c r="CS7" s="780"/>
      <c r="CT7" s="780"/>
      <c r="CU7" s="780"/>
      <c r="CV7" s="781"/>
      <c r="CW7" s="779">
        <v>9</v>
      </c>
      <c r="CX7" s="780"/>
      <c r="CY7" s="780"/>
      <c r="CZ7" s="780"/>
      <c r="DA7" s="781"/>
      <c r="DB7" s="779"/>
      <c r="DC7" s="780"/>
      <c r="DD7" s="780"/>
      <c r="DE7" s="780"/>
      <c r="DF7" s="781"/>
      <c r="DG7" s="779"/>
      <c r="DH7" s="780"/>
      <c r="DI7" s="780"/>
      <c r="DJ7" s="780"/>
      <c r="DK7" s="781"/>
      <c r="DL7" s="779"/>
      <c r="DM7" s="780"/>
      <c r="DN7" s="780"/>
      <c r="DO7" s="780"/>
      <c r="DP7" s="781"/>
      <c r="DQ7" s="779"/>
      <c r="DR7" s="780"/>
      <c r="DS7" s="780"/>
      <c r="DT7" s="780"/>
      <c r="DU7" s="781"/>
      <c r="DV7" s="782"/>
      <c r="DW7" s="783"/>
      <c r="DX7" s="783"/>
      <c r="DY7" s="783"/>
      <c r="DZ7" s="784"/>
      <c r="EA7" s="222"/>
    </row>
    <row r="8" spans="1:131" s="223" customFormat="1" ht="26.25" customHeight="1" x14ac:dyDescent="0.15">
      <c r="A8" s="226">
        <v>2</v>
      </c>
      <c r="B8" s="816"/>
      <c r="C8" s="817"/>
      <c r="D8" s="817"/>
      <c r="E8" s="817"/>
      <c r="F8" s="817"/>
      <c r="G8" s="817"/>
      <c r="H8" s="817"/>
      <c r="I8" s="817"/>
      <c r="J8" s="817"/>
      <c r="K8" s="817"/>
      <c r="L8" s="817"/>
      <c r="M8" s="817"/>
      <c r="N8" s="817"/>
      <c r="O8" s="817"/>
      <c r="P8" s="818"/>
      <c r="Q8" s="819"/>
      <c r="R8" s="820"/>
      <c r="S8" s="820"/>
      <c r="T8" s="820"/>
      <c r="U8" s="820"/>
      <c r="V8" s="820"/>
      <c r="W8" s="820"/>
      <c r="X8" s="820"/>
      <c r="Y8" s="820"/>
      <c r="Z8" s="820"/>
      <c r="AA8" s="820"/>
      <c r="AB8" s="820"/>
      <c r="AC8" s="820"/>
      <c r="AD8" s="820"/>
      <c r="AE8" s="821"/>
      <c r="AF8" s="822"/>
      <c r="AG8" s="823"/>
      <c r="AH8" s="823"/>
      <c r="AI8" s="823"/>
      <c r="AJ8" s="824"/>
      <c r="AK8" s="805"/>
      <c r="AL8" s="806"/>
      <c r="AM8" s="806"/>
      <c r="AN8" s="806"/>
      <c r="AO8" s="806"/>
      <c r="AP8" s="806"/>
      <c r="AQ8" s="806"/>
      <c r="AR8" s="806"/>
      <c r="AS8" s="806"/>
      <c r="AT8" s="806"/>
      <c r="AU8" s="807"/>
      <c r="AV8" s="807"/>
      <c r="AW8" s="807"/>
      <c r="AX8" s="807"/>
      <c r="AY8" s="808"/>
      <c r="AZ8" s="220"/>
      <c r="BA8" s="220"/>
      <c r="BB8" s="220"/>
      <c r="BC8" s="220"/>
      <c r="BD8" s="220"/>
      <c r="BE8" s="221"/>
      <c r="BF8" s="221"/>
      <c r="BG8" s="221"/>
      <c r="BH8" s="221"/>
      <c r="BI8" s="221"/>
      <c r="BJ8" s="221"/>
      <c r="BK8" s="221"/>
      <c r="BL8" s="221"/>
      <c r="BM8" s="221"/>
      <c r="BN8" s="221"/>
      <c r="BO8" s="221"/>
      <c r="BP8" s="221"/>
      <c r="BQ8" s="226">
        <v>2</v>
      </c>
      <c r="BR8" s="227"/>
      <c r="BS8" s="809"/>
      <c r="BT8" s="810"/>
      <c r="BU8" s="810"/>
      <c r="BV8" s="810"/>
      <c r="BW8" s="810"/>
      <c r="BX8" s="810"/>
      <c r="BY8" s="810"/>
      <c r="BZ8" s="810"/>
      <c r="CA8" s="810"/>
      <c r="CB8" s="810"/>
      <c r="CC8" s="810"/>
      <c r="CD8" s="810"/>
      <c r="CE8" s="810"/>
      <c r="CF8" s="810"/>
      <c r="CG8" s="811"/>
      <c r="CH8" s="812"/>
      <c r="CI8" s="813"/>
      <c r="CJ8" s="813"/>
      <c r="CK8" s="813"/>
      <c r="CL8" s="814"/>
      <c r="CM8" s="812"/>
      <c r="CN8" s="813"/>
      <c r="CO8" s="813"/>
      <c r="CP8" s="813"/>
      <c r="CQ8" s="814"/>
      <c r="CR8" s="812"/>
      <c r="CS8" s="813"/>
      <c r="CT8" s="813"/>
      <c r="CU8" s="813"/>
      <c r="CV8" s="814"/>
      <c r="CW8" s="812"/>
      <c r="CX8" s="813"/>
      <c r="CY8" s="813"/>
      <c r="CZ8" s="813"/>
      <c r="DA8" s="814"/>
      <c r="DB8" s="812"/>
      <c r="DC8" s="813"/>
      <c r="DD8" s="813"/>
      <c r="DE8" s="813"/>
      <c r="DF8" s="814"/>
      <c r="DG8" s="812"/>
      <c r="DH8" s="813"/>
      <c r="DI8" s="813"/>
      <c r="DJ8" s="813"/>
      <c r="DK8" s="814"/>
      <c r="DL8" s="812"/>
      <c r="DM8" s="813"/>
      <c r="DN8" s="813"/>
      <c r="DO8" s="813"/>
      <c r="DP8" s="814"/>
      <c r="DQ8" s="812"/>
      <c r="DR8" s="813"/>
      <c r="DS8" s="813"/>
      <c r="DT8" s="813"/>
      <c r="DU8" s="814"/>
      <c r="DV8" s="809"/>
      <c r="DW8" s="810"/>
      <c r="DX8" s="810"/>
      <c r="DY8" s="810"/>
      <c r="DZ8" s="815"/>
      <c r="EA8" s="222"/>
    </row>
    <row r="9" spans="1:131" s="223" customFormat="1" ht="26.25" customHeight="1" x14ac:dyDescent="0.15">
      <c r="A9" s="226">
        <v>3</v>
      </c>
      <c r="B9" s="816"/>
      <c r="C9" s="817"/>
      <c r="D9" s="817"/>
      <c r="E9" s="817"/>
      <c r="F9" s="817"/>
      <c r="G9" s="817"/>
      <c r="H9" s="817"/>
      <c r="I9" s="817"/>
      <c r="J9" s="817"/>
      <c r="K9" s="817"/>
      <c r="L9" s="817"/>
      <c r="M9" s="817"/>
      <c r="N9" s="817"/>
      <c r="O9" s="817"/>
      <c r="P9" s="818"/>
      <c r="Q9" s="819"/>
      <c r="R9" s="820"/>
      <c r="S9" s="820"/>
      <c r="T9" s="820"/>
      <c r="U9" s="820"/>
      <c r="V9" s="820"/>
      <c r="W9" s="820"/>
      <c r="X9" s="820"/>
      <c r="Y9" s="820"/>
      <c r="Z9" s="820"/>
      <c r="AA9" s="820"/>
      <c r="AB9" s="820"/>
      <c r="AC9" s="820"/>
      <c r="AD9" s="820"/>
      <c r="AE9" s="821"/>
      <c r="AF9" s="822"/>
      <c r="AG9" s="823"/>
      <c r="AH9" s="823"/>
      <c r="AI9" s="823"/>
      <c r="AJ9" s="824"/>
      <c r="AK9" s="805"/>
      <c r="AL9" s="806"/>
      <c r="AM9" s="806"/>
      <c r="AN9" s="806"/>
      <c r="AO9" s="806"/>
      <c r="AP9" s="806"/>
      <c r="AQ9" s="806"/>
      <c r="AR9" s="806"/>
      <c r="AS9" s="806"/>
      <c r="AT9" s="806"/>
      <c r="AU9" s="807"/>
      <c r="AV9" s="807"/>
      <c r="AW9" s="807"/>
      <c r="AX9" s="807"/>
      <c r="AY9" s="808"/>
      <c r="AZ9" s="220"/>
      <c r="BA9" s="220"/>
      <c r="BB9" s="220"/>
      <c r="BC9" s="220"/>
      <c r="BD9" s="220"/>
      <c r="BE9" s="221"/>
      <c r="BF9" s="221"/>
      <c r="BG9" s="221"/>
      <c r="BH9" s="221"/>
      <c r="BI9" s="221"/>
      <c r="BJ9" s="221"/>
      <c r="BK9" s="221"/>
      <c r="BL9" s="221"/>
      <c r="BM9" s="221"/>
      <c r="BN9" s="221"/>
      <c r="BO9" s="221"/>
      <c r="BP9" s="221"/>
      <c r="BQ9" s="226">
        <v>3</v>
      </c>
      <c r="BR9" s="227"/>
      <c r="BS9" s="809"/>
      <c r="BT9" s="810"/>
      <c r="BU9" s="810"/>
      <c r="BV9" s="810"/>
      <c r="BW9" s="810"/>
      <c r="BX9" s="810"/>
      <c r="BY9" s="810"/>
      <c r="BZ9" s="810"/>
      <c r="CA9" s="810"/>
      <c r="CB9" s="810"/>
      <c r="CC9" s="810"/>
      <c r="CD9" s="810"/>
      <c r="CE9" s="810"/>
      <c r="CF9" s="810"/>
      <c r="CG9" s="811"/>
      <c r="CH9" s="812"/>
      <c r="CI9" s="813"/>
      <c r="CJ9" s="813"/>
      <c r="CK9" s="813"/>
      <c r="CL9" s="814"/>
      <c r="CM9" s="812"/>
      <c r="CN9" s="813"/>
      <c r="CO9" s="813"/>
      <c r="CP9" s="813"/>
      <c r="CQ9" s="814"/>
      <c r="CR9" s="812"/>
      <c r="CS9" s="813"/>
      <c r="CT9" s="813"/>
      <c r="CU9" s="813"/>
      <c r="CV9" s="814"/>
      <c r="CW9" s="812"/>
      <c r="CX9" s="813"/>
      <c r="CY9" s="813"/>
      <c r="CZ9" s="813"/>
      <c r="DA9" s="814"/>
      <c r="DB9" s="812"/>
      <c r="DC9" s="813"/>
      <c r="DD9" s="813"/>
      <c r="DE9" s="813"/>
      <c r="DF9" s="814"/>
      <c r="DG9" s="812"/>
      <c r="DH9" s="813"/>
      <c r="DI9" s="813"/>
      <c r="DJ9" s="813"/>
      <c r="DK9" s="814"/>
      <c r="DL9" s="812"/>
      <c r="DM9" s="813"/>
      <c r="DN9" s="813"/>
      <c r="DO9" s="813"/>
      <c r="DP9" s="814"/>
      <c r="DQ9" s="812"/>
      <c r="DR9" s="813"/>
      <c r="DS9" s="813"/>
      <c r="DT9" s="813"/>
      <c r="DU9" s="814"/>
      <c r="DV9" s="809"/>
      <c r="DW9" s="810"/>
      <c r="DX9" s="810"/>
      <c r="DY9" s="810"/>
      <c r="DZ9" s="815"/>
      <c r="EA9" s="222"/>
    </row>
    <row r="10" spans="1:131" s="223" customFormat="1" ht="26.25" customHeight="1" x14ac:dyDescent="0.15">
      <c r="A10" s="226">
        <v>4</v>
      </c>
      <c r="B10" s="816"/>
      <c r="C10" s="817"/>
      <c r="D10" s="817"/>
      <c r="E10" s="817"/>
      <c r="F10" s="817"/>
      <c r="G10" s="817"/>
      <c r="H10" s="817"/>
      <c r="I10" s="817"/>
      <c r="J10" s="817"/>
      <c r="K10" s="817"/>
      <c r="L10" s="817"/>
      <c r="M10" s="817"/>
      <c r="N10" s="817"/>
      <c r="O10" s="817"/>
      <c r="P10" s="818"/>
      <c r="Q10" s="819"/>
      <c r="R10" s="820"/>
      <c r="S10" s="820"/>
      <c r="T10" s="820"/>
      <c r="U10" s="820"/>
      <c r="V10" s="820"/>
      <c r="W10" s="820"/>
      <c r="X10" s="820"/>
      <c r="Y10" s="820"/>
      <c r="Z10" s="820"/>
      <c r="AA10" s="820"/>
      <c r="AB10" s="820"/>
      <c r="AC10" s="820"/>
      <c r="AD10" s="820"/>
      <c r="AE10" s="821"/>
      <c r="AF10" s="822"/>
      <c r="AG10" s="823"/>
      <c r="AH10" s="823"/>
      <c r="AI10" s="823"/>
      <c r="AJ10" s="824"/>
      <c r="AK10" s="805"/>
      <c r="AL10" s="806"/>
      <c r="AM10" s="806"/>
      <c r="AN10" s="806"/>
      <c r="AO10" s="806"/>
      <c r="AP10" s="806"/>
      <c r="AQ10" s="806"/>
      <c r="AR10" s="806"/>
      <c r="AS10" s="806"/>
      <c r="AT10" s="806"/>
      <c r="AU10" s="807"/>
      <c r="AV10" s="807"/>
      <c r="AW10" s="807"/>
      <c r="AX10" s="807"/>
      <c r="AY10" s="808"/>
      <c r="AZ10" s="220"/>
      <c r="BA10" s="220"/>
      <c r="BB10" s="220"/>
      <c r="BC10" s="220"/>
      <c r="BD10" s="220"/>
      <c r="BE10" s="221"/>
      <c r="BF10" s="221"/>
      <c r="BG10" s="221"/>
      <c r="BH10" s="221"/>
      <c r="BI10" s="221"/>
      <c r="BJ10" s="221"/>
      <c r="BK10" s="221"/>
      <c r="BL10" s="221"/>
      <c r="BM10" s="221"/>
      <c r="BN10" s="221"/>
      <c r="BO10" s="221"/>
      <c r="BP10" s="221"/>
      <c r="BQ10" s="226">
        <v>4</v>
      </c>
      <c r="BR10" s="227"/>
      <c r="BS10" s="809"/>
      <c r="BT10" s="810"/>
      <c r="BU10" s="810"/>
      <c r="BV10" s="810"/>
      <c r="BW10" s="810"/>
      <c r="BX10" s="810"/>
      <c r="BY10" s="810"/>
      <c r="BZ10" s="810"/>
      <c r="CA10" s="810"/>
      <c r="CB10" s="810"/>
      <c r="CC10" s="810"/>
      <c r="CD10" s="810"/>
      <c r="CE10" s="810"/>
      <c r="CF10" s="810"/>
      <c r="CG10" s="811"/>
      <c r="CH10" s="812"/>
      <c r="CI10" s="813"/>
      <c r="CJ10" s="813"/>
      <c r="CK10" s="813"/>
      <c r="CL10" s="814"/>
      <c r="CM10" s="812"/>
      <c r="CN10" s="813"/>
      <c r="CO10" s="813"/>
      <c r="CP10" s="813"/>
      <c r="CQ10" s="814"/>
      <c r="CR10" s="812"/>
      <c r="CS10" s="813"/>
      <c r="CT10" s="813"/>
      <c r="CU10" s="813"/>
      <c r="CV10" s="814"/>
      <c r="CW10" s="812"/>
      <c r="CX10" s="813"/>
      <c r="CY10" s="813"/>
      <c r="CZ10" s="813"/>
      <c r="DA10" s="814"/>
      <c r="DB10" s="812"/>
      <c r="DC10" s="813"/>
      <c r="DD10" s="813"/>
      <c r="DE10" s="813"/>
      <c r="DF10" s="814"/>
      <c r="DG10" s="812"/>
      <c r="DH10" s="813"/>
      <c r="DI10" s="813"/>
      <c r="DJ10" s="813"/>
      <c r="DK10" s="814"/>
      <c r="DL10" s="812"/>
      <c r="DM10" s="813"/>
      <c r="DN10" s="813"/>
      <c r="DO10" s="813"/>
      <c r="DP10" s="814"/>
      <c r="DQ10" s="812"/>
      <c r="DR10" s="813"/>
      <c r="DS10" s="813"/>
      <c r="DT10" s="813"/>
      <c r="DU10" s="814"/>
      <c r="DV10" s="809"/>
      <c r="DW10" s="810"/>
      <c r="DX10" s="810"/>
      <c r="DY10" s="810"/>
      <c r="DZ10" s="815"/>
      <c r="EA10" s="222"/>
    </row>
    <row r="11" spans="1:131" s="223" customFormat="1" ht="26.25" customHeight="1" x14ac:dyDescent="0.15">
      <c r="A11" s="226">
        <v>5</v>
      </c>
      <c r="B11" s="816"/>
      <c r="C11" s="817"/>
      <c r="D11" s="817"/>
      <c r="E11" s="817"/>
      <c r="F11" s="817"/>
      <c r="G11" s="817"/>
      <c r="H11" s="817"/>
      <c r="I11" s="817"/>
      <c r="J11" s="817"/>
      <c r="K11" s="817"/>
      <c r="L11" s="817"/>
      <c r="M11" s="817"/>
      <c r="N11" s="817"/>
      <c r="O11" s="817"/>
      <c r="P11" s="818"/>
      <c r="Q11" s="819"/>
      <c r="R11" s="820"/>
      <c r="S11" s="820"/>
      <c r="T11" s="820"/>
      <c r="U11" s="820"/>
      <c r="V11" s="820"/>
      <c r="W11" s="820"/>
      <c r="X11" s="820"/>
      <c r="Y11" s="820"/>
      <c r="Z11" s="820"/>
      <c r="AA11" s="820"/>
      <c r="AB11" s="820"/>
      <c r="AC11" s="820"/>
      <c r="AD11" s="820"/>
      <c r="AE11" s="821"/>
      <c r="AF11" s="822"/>
      <c r="AG11" s="823"/>
      <c r="AH11" s="823"/>
      <c r="AI11" s="823"/>
      <c r="AJ11" s="824"/>
      <c r="AK11" s="805"/>
      <c r="AL11" s="806"/>
      <c r="AM11" s="806"/>
      <c r="AN11" s="806"/>
      <c r="AO11" s="806"/>
      <c r="AP11" s="806"/>
      <c r="AQ11" s="806"/>
      <c r="AR11" s="806"/>
      <c r="AS11" s="806"/>
      <c r="AT11" s="806"/>
      <c r="AU11" s="807"/>
      <c r="AV11" s="807"/>
      <c r="AW11" s="807"/>
      <c r="AX11" s="807"/>
      <c r="AY11" s="808"/>
      <c r="AZ11" s="220"/>
      <c r="BA11" s="220"/>
      <c r="BB11" s="220"/>
      <c r="BC11" s="220"/>
      <c r="BD11" s="220"/>
      <c r="BE11" s="221"/>
      <c r="BF11" s="221"/>
      <c r="BG11" s="221"/>
      <c r="BH11" s="221"/>
      <c r="BI11" s="221"/>
      <c r="BJ11" s="221"/>
      <c r="BK11" s="221"/>
      <c r="BL11" s="221"/>
      <c r="BM11" s="221"/>
      <c r="BN11" s="221"/>
      <c r="BO11" s="221"/>
      <c r="BP11" s="221"/>
      <c r="BQ11" s="226">
        <v>5</v>
      </c>
      <c r="BR11" s="227"/>
      <c r="BS11" s="809"/>
      <c r="BT11" s="810"/>
      <c r="BU11" s="810"/>
      <c r="BV11" s="810"/>
      <c r="BW11" s="810"/>
      <c r="BX11" s="810"/>
      <c r="BY11" s="810"/>
      <c r="BZ11" s="810"/>
      <c r="CA11" s="810"/>
      <c r="CB11" s="810"/>
      <c r="CC11" s="810"/>
      <c r="CD11" s="810"/>
      <c r="CE11" s="810"/>
      <c r="CF11" s="810"/>
      <c r="CG11" s="811"/>
      <c r="CH11" s="812"/>
      <c r="CI11" s="813"/>
      <c r="CJ11" s="813"/>
      <c r="CK11" s="813"/>
      <c r="CL11" s="814"/>
      <c r="CM11" s="812"/>
      <c r="CN11" s="813"/>
      <c r="CO11" s="813"/>
      <c r="CP11" s="813"/>
      <c r="CQ11" s="814"/>
      <c r="CR11" s="812"/>
      <c r="CS11" s="813"/>
      <c r="CT11" s="813"/>
      <c r="CU11" s="813"/>
      <c r="CV11" s="814"/>
      <c r="CW11" s="812"/>
      <c r="CX11" s="813"/>
      <c r="CY11" s="813"/>
      <c r="CZ11" s="813"/>
      <c r="DA11" s="814"/>
      <c r="DB11" s="812"/>
      <c r="DC11" s="813"/>
      <c r="DD11" s="813"/>
      <c r="DE11" s="813"/>
      <c r="DF11" s="814"/>
      <c r="DG11" s="812"/>
      <c r="DH11" s="813"/>
      <c r="DI11" s="813"/>
      <c r="DJ11" s="813"/>
      <c r="DK11" s="814"/>
      <c r="DL11" s="812"/>
      <c r="DM11" s="813"/>
      <c r="DN11" s="813"/>
      <c r="DO11" s="813"/>
      <c r="DP11" s="814"/>
      <c r="DQ11" s="812"/>
      <c r="DR11" s="813"/>
      <c r="DS11" s="813"/>
      <c r="DT11" s="813"/>
      <c r="DU11" s="814"/>
      <c r="DV11" s="809"/>
      <c r="DW11" s="810"/>
      <c r="DX11" s="810"/>
      <c r="DY11" s="810"/>
      <c r="DZ11" s="815"/>
      <c r="EA11" s="222"/>
    </row>
    <row r="12" spans="1:131" s="223" customFormat="1" ht="26.25" customHeight="1" x14ac:dyDescent="0.15">
      <c r="A12" s="226">
        <v>6</v>
      </c>
      <c r="B12" s="816"/>
      <c r="C12" s="817"/>
      <c r="D12" s="817"/>
      <c r="E12" s="817"/>
      <c r="F12" s="817"/>
      <c r="G12" s="817"/>
      <c r="H12" s="817"/>
      <c r="I12" s="817"/>
      <c r="J12" s="817"/>
      <c r="K12" s="817"/>
      <c r="L12" s="817"/>
      <c r="M12" s="817"/>
      <c r="N12" s="817"/>
      <c r="O12" s="817"/>
      <c r="P12" s="818"/>
      <c r="Q12" s="819"/>
      <c r="R12" s="820"/>
      <c r="S12" s="820"/>
      <c r="T12" s="820"/>
      <c r="U12" s="820"/>
      <c r="V12" s="820"/>
      <c r="W12" s="820"/>
      <c r="X12" s="820"/>
      <c r="Y12" s="820"/>
      <c r="Z12" s="820"/>
      <c r="AA12" s="820"/>
      <c r="AB12" s="820"/>
      <c r="AC12" s="820"/>
      <c r="AD12" s="820"/>
      <c r="AE12" s="821"/>
      <c r="AF12" s="822"/>
      <c r="AG12" s="823"/>
      <c r="AH12" s="823"/>
      <c r="AI12" s="823"/>
      <c r="AJ12" s="824"/>
      <c r="AK12" s="805"/>
      <c r="AL12" s="806"/>
      <c r="AM12" s="806"/>
      <c r="AN12" s="806"/>
      <c r="AO12" s="806"/>
      <c r="AP12" s="806"/>
      <c r="AQ12" s="806"/>
      <c r="AR12" s="806"/>
      <c r="AS12" s="806"/>
      <c r="AT12" s="806"/>
      <c r="AU12" s="807"/>
      <c r="AV12" s="807"/>
      <c r="AW12" s="807"/>
      <c r="AX12" s="807"/>
      <c r="AY12" s="808"/>
      <c r="AZ12" s="220"/>
      <c r="BA12" s="220"/>
      <c r="BB12" s="220"/>
      <c r="BC12" s="220"/>
      <c r="BD12" s="220"/>
      <c r="BE12" s="221"/>
      <c r="BF12" s="221"/>
      <c r="BG12" s="221"/>
      <c r="BH12" s="221"/>
      <c r="BI12" s="221"/>
      <c r="BJ12" s="221"/>
      <c r="BK12" s="221"/>
      <c r="BL12" s="221"/>
      <c r="BM12" s="221"/>
      <c r="BN12" s="221"/>
      <c r="BO12" s="221"/>
      <c r="BP12" s="221"/>
      <c r="BQ12" s="226">
        <v>6</v>
      </c>
      <c r="BR12" s="227"/>
      <c r="BS12" s="809"/>
      <c r="BT12" s="810"/>
      <c r="BU12" s="810"/>
      <c r="BV12" s="810"/>
      <c r="BW12" s="810"/>
      <c r="BX12" s="810"/>
      <c r="BY12" s="810"/>
      <c r="BZ12" s="810"/>
      <c r="CA12" s="810"/>
      <c r="CB12" s="810"/>
      <c r="CC12" s="810"/>
      <c r="CD12" s="810"/>
      <c r="CE12" s="810"/>
      <c r="CF12" s="810"/>
      <c r="CG12" s="811"/>
      <c r="CH12" s="812"/>
      <c r="CI12" s="813"/>
      <c r="CJ12" s="813"/>
      <c r="CK12" s="813"/>
      <c r="CL12" s="814"/>
      <c r="CM12" s="812"/>
      <c r="CN12" s="813"/>
      <c r="CO12" s="813"/>
      <c r="CP12" s="813"/>
      <c r="CQ12" s="814"/>
      <c r="CR12" s="812"/>
      <c r="CS12" s="813"/>
      <c r="CT12" s="813"/>
      <c r="CU12" s="813"/>
      <c r="CV12" s="814"/>
      <c r="CW12" s="812"/>
      <c r="CX12" s="813"/>
      <c r="CY12" s="813"/>
      <c r="CZ12" s="813"/>
      <c r="DA12" s="814"/>
      <c r="DB12" s="812"/>
      <c r="DC12" s="813"/>
      <c r="DD12" s="813"/>
      <c r="DE12" s="813"/>
      <c r="DF12" s="814"/>
      <c r="DG12" s="812"/>
      <c r="DH12" s="813"/>
      <c r="DI12" s="813"/>
      <c r="DJ12" s="813"/>
      <c r="DK12" s="814"/>
      <c r="DL12" s="812"/>
      <c r="DM12" s="813"/>
      <c r="DN12" s="813"/>
      <c r="DO12" s="813"/>
      <c r="DP12" s="814"/>
      <c r="DQ12" s="812"/>
      <c r="DR12" s="813"/>
      <c r="DS12" s="813"/>
      <c r="DT12" s="813"/>
      <c r="DU12" s="814"/>
      <c r="DV12" s="809"/>
      <c r="DW12" s="810"/>
      <c r="DX12" s="810"/>
      <c r="DY12" s="810"/>
      <c r="DZ12" s="815"/>
      <c r="EA12" s="222"/>
    </row>
    <row r="13" spans="1:131" s="223" customFormat="1" ht="26.25" customHeight="1" x14ac:dyDescent="0.15">
      <c r="A13" s="226">
        <v>7</v>
      </c>
      <c r="B13" s="816"/>
      <c r="C13" s="817"/>
      <c r="D13" s="817"/>
      <c r="E13" s="817"/>
      <c r="F13" s="817"/>
      <c r="G13" s="817"/>
      <c r="H13" s="817"/>
      <c r="I13" s="817"/>
      <c r="J13" s="817"/>
      <c r="K13" s="817"/>
      <c r="L13" s="817"/>
      <c r="M13" s="817"/>
      <c r="N13" s="817"/>
      <c r="O13" s="817"/>
      <c r="P13" s="818"/>
      <c r="Q13" s="819"/>
      <c r="R13" s="820"/>
      <c r="S13" s="820"/>
      <c r="T13" s="820"/>
      <c r="U13" s="820"/>
      <c r="V13" s="820"/>
      <c r="W13" s="820"/>
      <c r="X13" s="820"/>
      <c r="Y13" s="820"/>
      <c r="Z13" s="820"/>
      <c r="AA13" s="820"/>
      <c r="AB13" s="820"/>
      <c r="AC13" s="820"/>
      <c r="AD13" s="820"/>
      <c r="AE13" s="821"/>
      <c r="AF13" s="822"/>
      <c r="AG13" s="823"/>
      <c r="AH13" s="823"/>
      <c r="AI13" s="823"/>
      <c r="AJ13" s="824"/>
      <c r="AK13" s="805"/>
      <c r="AL13" s="806"/>
      <c r="AM13" s="806"/>
      <c r="AN13" s="806"/>
      <c r="AO13" s="806"/>
      <c r="AP13" s="806"/>
      <c r="AQ13" s="806"/>
      <c r="AR13" s="806"/>
      <c r="AS13" s="806"/>
      <c r="AT13" s="806"/>
      <c r="AU13" s="807"/>
      <c r="AV13" s="807"/>
      <c r="AW13" s="807"/>
      <c r="AX13" s="807"/>
      <c r="AY13" s="808"/>
      <c r="AZ13" s="220"/>
      <c r="BA13" s="220"/>
      <c r="BB13" s="220"/>
      <c r="BC13" s="220"/>
      <c r="BD13" s="220"/>
      <c r="BE13" s="221"/>
      <c r="BF13" s="221"/>
      <c r="BG13" s="221"/>
      <c r="BH13" s="221"/>
      <c r="BI13" s="221"/>
      <c r="BJ13" s="221"/>
      <c r="BK13" s="221"/>
      <c r="BL13" s="221"/>
      <c r="BM13" s="221"/>
      <c r="BN13" s="221"/>
      <c r="BO13" s="221"/>
      <c r="BP13" s="221"/>
      <c r="BQ13" s="226">
        <v>7</v>
      </c>
      <c r="BR13" s="227"/>
      <c r="BS13" s="809"/>
      <c r="BT13" s="810"/>
      <c r="BU13" s="810"/>
      <c r="BV13" s="810"/>
      <c r="BW13" s="810"/>
      <c r="BX13" s="810"/>
      <c r="BY13" s="810"/>
      <c r="BZ13" s="810"/>
      <c r="CA13" s="810"/>
      <c r="CB13" s="810"/>
      <c r="CC13" s="810"/>
      <c r="CD13" s="810"/>
      <c r="CE13" s="810"/>
      <c r="CF13" s="810"/>
      <c r="CG13" s="811"/>
      <c r="CH13" s="812"/>
      <c r="CI13" s="813"/>
      <c r="CJ13" s="813"/>
      <c r="CK13" s="813"/>
      <c r="CL13" s="814"/>
      <c r="CM13" s="812"/>
      <c r="CN13" s="813"/>
      <c r="CO13" s="813"/>
      <c r="CP13" s="813"/>
      <c r="CQ13" s="814"/>
      <c r="CR13" s="812"/>
      <c r="CS13" s="813"/>
      <c r="CT13" s="813"/>
      <c r="CU13" s="813"/>
      <c r="CV13" s="814"/>
      <c r="CW13" s="812"/>
      <c r="CX13" s="813"/>
      <c r="CY13" s="813"/>
      <c r="CZ13" s="813"/>
      <c r="DA13" s="814"/>
      <c r="DB13" s="812"/>
      <c r="DC13" s="813"/>
      <c r="DD13" s="813"/>
      <c r="DE13" s="813"/>
      <c r="DF13" s="814"/>
      <c r="DG13" s="812"/>
      <c r="DH13" s="813"/>
      <c r="DI13" s="813"/>
      <c r="DJ13" s="813"/>
      <c r="DK13" s="814"/>
      <c r="DL13" s="812"/>
      <c r="DM13" s="813"/>
      <c r="DN13" s="813"/>
      <c r="DO13" s="813"/>
      <c r="DP13" s="814"/>
      <c r="DQ13" s="812"/>
      <c r="DR13" s="813"/>
      <c r="DS13" s="813"/>
      <c r="DT13" s="813"/>
      <c r="DU13" s="814"/>
      <c r="DV13" s="809"/>
      <c r="DW13" s="810"/>
      <c r="DX13" s="810"/>
      <c r="DY13" s="810"/>
      <c r="DZ13" s="815"/>
      <c r="EA13" s="222"/>
    </row>
    <row r="14" spans="1:131" s="223" customFormat="1" ht="26.25" customHeight="1" x14ac:dyDescent="0.15">
      <c r="A14" s="226">
        <v>8</v>
      </c>
      <c r="B14" s="816"/>
      <c r="C14" s="817"/>
      <c r="D14" s="817"/>
      <c r="E14" s="817"/>
      <c r="F14" s="817"/>
      <c r="G14" s="817"/>
      <c r="H14" s="817"/>
      <c r="I14" s="817"/>
      <c r="J14" s="817"/>
      <c r="K14" s="817"/>
      <c r="L14" s="817"/>
      <c r="M14" s="817"/>
      <c r="N14" s="817"/>
      <c r="O14" s="817"/>
      <c r="P14" s="818"/>
      <c r="Q14" s="819"/>
      <c r="R14" s="820"/>
      <c r="S14" s="820"/>
      <c r="T14" s="820"/>
      <c r="U14" s="820"/>
      <c r="V14" s="820"/>
      <c r="W14" s="820"/>
      <c r="X14" s="820"/>
      <c r="Y14" s="820"/>
      <c r="Z14" s="820"/>
      <c r="AA14" s="820"/>
      <c r="AB14" s="820"/>
      <c r="AC14" s="820"/>
      <c r="AD14" s="820"/>
      <c r="AE14" s="821"/>
      <c r="AF14" s="822"/>
      <c r="AG14" s="823"/>
      <c r="AH14" s="823"/>
      <c r="AI14" s="823"/>
      <c r="AJ14" s="824"/>
      <c r="AK14" s="805"/>
      <c r="AL14" s="806"/>
      <c r="AM14" s="806"/>
      <c r="AN14" s="806"/>
      <c r="AO14" s="806"/>
      <c r="AP14" s="806"/>
      <c r="AQ14" s="806"/>
      <c r="AR14" s="806"/>
      <c r="AS14" s="806"/>
      <c r="AT14" s="806"/>
      <c r="AU14" s="807"/>
      <c r="AV14" s="807"/>
      <c r="AW14" s="807"/>
      <c r="AX14" s="807"/>
      <c r="AY14" s="808"/>
      <c r="AZ14" s="220"/>
      <c r="BA14" s="220"/>
      <c r="BB14" s="220"/>
      <c r="BC14" s="220"/>
      <c r="BD14" s="220"/>
      <c r="BE14" s="221"/>
      <c r="BF14" s="221"/>
      <c r="BG14" s="221"/>
      <c r="BH14" s="221"/>
      <c r="BI14" s="221"/>
      <c r="BJ14" s="221"/>
      <c r="BK14" s="221"/>
      <c r="BL14" s="221"/>
      <c r="BM14" s="221"/>
      <c r="BN14" s="221"/>
      <c r="BO14" s="221"/>
      <c r="BP14" s="221"/>
      <c r="BQ14" s="226">
        <v>8</v>
      </c>
      <c r="BR14" s="227"/>
      <c r="BS14" s="809"/>
      <c r="BT14" s="810"/>
      <c r="BU14" s="810"/>
      <c r="BV14" s="810"/>
      <c r="BW14" s="810"/>
      <c r="BX14" s="810"/>
      <c r="BY14" s="810"/>
      <c r="BZ14" s="810"/>
      <c r="CA14" s="810"/>
      <c r="CB14" s="810"/>
      <c r="CC14" s="810"/>
      <c r="CD14" s="810"/>
      <c r="CE14" s="810"/>
      <c r="CF14" s="810"/>
      <c r="CG14" s="811"/>
      <c r="CH14" s="812"/>
      <c r="CI14" s="813"/>
      <c r="CJ14" s="813"/>
      <c r="CK14" s="813"/>
      <c r="CL14" s="814"/>
      <c r="CM14" s="812"/>
      <c r="CN14" s="813"/>
      <c r="CO14" s="813"/>
      <c r="CP14" s="813"/>
      <c r="CQ14" s="814"/>
      <c r="CR14" s="812"/>
      <c r="CS14" s="813"/>
      <c r="CT14" s="813"/>
      <c r="CU14" s="813"/>
      <c r="CV14" s="814"/>
      <c r="CW14" s="812"/>
      <c r="CX14" s="813"/>
      <c r="CY14" s="813"/>
      <c r="CZ14" s="813"/>
      <c r="DA14" s="814"/>
      <c r="DB14" s="812"/>
      <c r="DC14" s="813"/>
      <c r="DD14" s="813"/>
      <c r="DE14" s="813"/>
      <c r="DF14" s="814"/>
      <c r="DG14" s="812"/>
      <c r="DH14" s="813"/>
      <c r="DI14" s="813"/>
      <c r="DJ14" s="813"/>
      <c r="DK14" s="814"/>
      <c r="DL14" s="812"/>
      <c r="DM14" s="813"/>
      <c r="DN14" s="813"/>
      <c r="DO14" s="813"/>
      <c r="DP14" s="814"/>
      <c r="DQ14" s="812"/>
      <c r="DR14" s="813"/>
      <c r="DS14" s="813"/>
      <c r="DT14" s="813"/>
      <c r="DU14" s="814"/>
      <c r="DV14" s="809"/>
      <c r="DW14" s="810"/>
      <c r="DX14" s="810"/>
      <c r="DY14" s="810"/>
      <c r="DZ14" s="815"/>
      <c r="EA14" s="222"/>
    </row>
    <row r="15" spans="1:131" s="223" customFormat="1" ht="26.25" customHeight="1" x14ac:dyDescent="0.15">
      <c r="A15" s="226">
        <v>9</v>
      </c>
      <c r="B15" s="816"/>
      <c r="C15" s="817"/>
      <c r="D15" s="817"/>
      <c r="E15" s="817"/>
      <c r="F15" s="817"/>
      <c r="G15" s="817"/>
      <c r="H15" s="817"/>
      <c r="I15" s="817"/>
      <c r="J15" s="817"/>
      <c r="K15" s="817"/>
      <c r="L15" s="817"/>
      <c r="M15" s="817"/>
      <c r="N15" s="817"/>
      <c r="O15" s="817"/>
      <c r="P15" s="818"/>
      <c r="Q15" s="819"/>
      <c r="R15" s="820"/>
      <c r="S15" s="820"/>
      <c r="T15" s="820"/>
      <c r="U15" s="820"/>
      <c r="V15" s="820"/>
      <c r="W15" s="820"/>
      <c r="X15" s="820"/>
      <c r="Y15" s="820"/>
      <c r="Z15" s="820"/>
      <c r="AA15" s="820"/>
      <c r="AB15" s="820"/>
      <c r="AC15" s="820"/>
      <c r="AD15" s="820"/>
      <c r="AE15" s="821"/>
      <c r="AF15" s="822"/>
      <c r="AG15" s="823"/>
      <c r="AH15" s="823"/>
      <c r="AI15" s="823"/>
      <c r="AJ15" s="824"/>
      <c r="AK15" s="805"/>
      <c r="AL15" s="806"/>
      <c r="AM15" s="806"/>
      <c r="AN15" s="806"/>
      <c r="AO15" s="806"/>
      <c r="AP15" s="806"/>
      <c r="AQ15" s="806"/>
      <c r="AR15" s="806"/>
      <c r="AS15" s="806"/>
      <c r="AT15" s="806"/>
      <c r="AU15" s="807"/>
      <c r="AV15" s="807"/>
      <c r="AW15" s="807"/>
      <c r="AX15" s="807"/>
      <c r="AY15" s="808"/>
      <c r="AZ15" s="220"/>
      <c r="BA15" s="220"/>
      <c r="BB15" s="220"/>
      <c r="BC15" s="220"/>
      <c r="BD15" s="220"/>
      <c r="BE15" s="221"/>
      <c r="BF15" s="221"/>
      <c r="BG15" s="221"/>
      <c r="BH15" s="221"/>
      <c r="BI15" s="221"/>
      <c r="BJ15" s="221"/>
      <c r="BK15" s="221"/>
      <c r="BL15" s="221"/>
      <c r="BM15" s="221"/>
      <c r="BN15" s="221"/>
      <c r="BO15" s="221"/>
      <c r="BP15" s="221"/>
      <c r="BQ15" s="226">
        <v>9</v>
      </c>
      <c r="BR15" s="227"/>
      <c r="BS15" s="809"/>
      <c r="BT15" s="810"/>
      <c r="BU15" s="810"/>
      <c r="BV15" s="810"/>
      <c r="BW15" s="810"/>
      <c r="BX15" s="810"/>
      <c r="BY15" s="810"/>
      <c r="BZ15" s="810"/>
      <c r="CA15" s="810"/>
      <c r="CB15" s="810"/>
      <c r="CC15" s="810"/>
      <c r="CD15" s="810"/>
      <c r="CE15" s="810"/>
      <c r="CF15" s="810"/>
      <c r="CG15" s="811"/>
      <c r="CH15" s="812"/>
      <c r="CI15" s="813"/>
      <c r="CJ15" s="813"/>
      <c r="CK15" s="813"/>
      <c r="CL15" s="814"/>
      <c r="CM15" s="812"/>
      <c r="CN15" s="813"/>
      <c r="CO15" s="813"/>
      <c r="CP15" s="813"/>
      <c r="CQ15" s="814"/>
      <c r="CR15" s="812"/>
      <c r="CS15" s="813"/>
      <c r="CT15" s="813"/>
      <c r="CU15" s="813"/>
      <c r="CV15" s="814"/>
      <c r="CW15" s="812"/>
      <c r="CX15" s="813"/>
      <c r="CY15" s="813"/>
      <c r="CZ15" s="813"/>
      <c r="DA15" s="814"/>
      <c r="DB15" s="812"/>
      <c r="DC15" s="813"/>
      <c r="DD15" s="813"/>
      <c r="DE15" s="813"/>
      <c r="DF15" s="814"/>
      <c r="DG15" s="812"/>
      <c r="DH15" s="813"/>
      <c r="DI15" s="813"/>
      <c r="DJ15" s="813"/>
      <c r="DK15" s="814"/>
      <c r="DL15" s="812"/>
      <c r="DM15" s="813"/>
      <c r="DN15" s="813"/>
      <c r="DO15" s="813"/>
      <c r="DP15" s="814"/>
      <c r="DQ15" s="812"/>
      <c r="DR15" s="813"/>
      <c r="DS15" s="813"/>
      <c r="DT15" s="813"/>
      <c r="DU15" s="814"/>
      <c r="DV15" s="809"/>
      <c r="DW15" s="810"/>
      <c r="DX15" s="810"/>
      <c r="DY15" s="810"/>
      <c r="DZ15" s="815"/>
      <c r="EA15" s="222"/>
    </row>
    <row r="16" spans="1:131" s="223" customFormat="1" ht="26.25" customHeight="1" x14ac:dyDescent="0.15">
      <c r="A16" s="226">
        <v>10</v>
      </c>
      <c r="B16" s="816"/>
      <c r="C16" s="817"/>
      <c r="D16" s="817"/>
      <c r="E16" s="817"/>
      <c r="F16" s="817"/>
      <c r="G16" s="817"/>
      <c r="H16" s="817"/>
      <c r="I16" s="817"/>
      <c r="J16" s="817"/>
      <c r="K16" s="817"/>
      <c r="L16" s="817"/>
      <c r="M16" s="817"/>
      <c r="N16" s="817"/>
      <c r="O16" s="817"/>
      <c r="P16" s="818"/>
      <c r="Q16" s="819"/>
      <c r="R16" s="820"/>
      <c r="S16" s="820"/>
      <c r="T16" s="820"/>
      <c r="U16" s="820"/>
      <c r="V16" s="820"/>
      <c r="W16" s="820"/>
      <c r="X16" s="820"/>
      <c r="Y16" s="820"/>
      <c r="Z16" s="820"/>
      <c r="AA16" s="820"/>
      <c r="AB16" s="820"/>
      <c r="AC16" s="820"/>
      <c r="AD16" s="820"/>
      <c r="AE16" s="821"/>
      <c r="AF16" s="822"/>
      <c r="AG16" s="823"/>
      <c r="AH16" s="823"/>
      <c r="AI16" s="823"/>
      <c r="AJ16" s="824"/>
      <c r="AK16" s="805"/>
      <c r="AL16" s="806"/>
      <c r="AM16" s="806"/>
      <c r="AN16" s="806"/>
      <c r="AO16" s="806"/>
      <c r="AP16" s="806"/>
      <c r="AQ16" s="806"/>
      <c r="AR16" s="806"/>
      <c r="AS16" s="806"/>
      <c r="AT16" s="806"/>
      <c r="AU16" s="807"/>
      <c r="AV16" s="807"/>
      <c r="AW16" s="807"/>
      <c r="AX16" s="807"/>
      <c r="AY16" s="808"/>
      <c r="AZ16" s="220"/>
      <c r="BA16" s="220"/>
      <c r="BB16" s="220"/>
      <c r="BC16" s="220"/>
      <c r="BD16" s="220"/>
      <c r="BE16" s="221"/>
      <c r="BF16" s="221"/>
      <c r="BG16" s="221"/>
      <c r="BH16" s="221"/>
      <c r="BI16" s="221"/>
      <c r="BJ16" s="221"/>
      <c r="BK16" s="221"/>
      <c r="BL16" s="221"/>
      <c r="BM16" s="221"/>
      <c r="BN16" s="221"/>
      <c r="BO16" s="221"/>
      <c r="BP16" s="221"/>
      <c r="BQ16" s="226">
        <v>10</v>
      </c>
      <c r="BR16" s="227"/>
      <c r="BS16" s="809"/>
      <c r="BT16" s="810"/>
      <c r="BU16" s="810"/>
      <c r="BV16" s="810"/>
      <c r="BW16" s="810"/>
      <c r="BX16" s="810"/>
      <c r="BY16" s="810"/>
      <c r="BZ16" s="810"/>
      <c r="CA16" s="810"/>
      <c r="CB16" s="810"/>
      <c r="CC16" s="810"/>
      <c r="CD16" s="810"/>
      <c r="CE16" s="810"/>
      <c r="CF16" s="810"/>
      <c r="CG16" s="811"/>
      <c r="CH16" s="812"/>
      <c r="CI16" s="813"/>
      <c r="CJ16" s="813"/>
      <c r="CK16" s="813"/>
      <c r="CL16" s="814"/>
      <c r="CM16" s="812"/>
      <c r="CN16" s="813"/>
      <c r="CO16" s="813"/>
      <c r="CP16" s="813"/>
      <c r="CQ16" s="814"/>
      <c r="CR16" s="812"/>
      <c r="CS16" s="813"/>
      <c r="CT16" s="813"/>
      <c r="CU16" s="813"/>
      <c r="CV16" s="814"/>
      <c r="CW16" s="812"/>
      <c r="CX16" s="813"/>
      <c r="CY16" s="813"/>
      <c r="CZ16" s="813"/>
      <c r="DA16" s="814"/>
      <c r="DB16" s="812"/>
      <c r="DC16" s="813"/>
      <c r="DD16" s="813"/>
      <c r="DE16" s="813"/>
      <c r="DF16" s="814"/>
      <c r="DG16" s="812"/>
      <c r="DH16" s="813"/>
      <c r="DI16" s="813"/>
      <c r="DJ16" s="813"/>
      <c r="DK16" s="814"/>
      <c r="DL16" s="812"/>
      <c r="DM16" s="813"/>
      <c r="DN16" s="813"/>
      <c r="DO16" s="813"/>
      <c r="DP16" s="814"/>
      <c r="DQ16" s="812"/>
      <c r="DR16" s="813"/>
      <c r="DS16" s="813"/>
      <c r="DT16" s="813"/>
      <c r="DU16" s="814"/>
      <c r="DV16" s="809"/>
      <c r="DW16" s="810"/>
      <c r="DX16" s="810"/>
      <c r="DY16" s="810"/>
      <c r="DZ16" s="815"/>
      <c r="EA16" s="222"/>
    </row>
    <row r="17" spans="1:131" s="223" customFormat="1" ht="26.25" customHeight="1" x14ac:dyDescent="0.15">
      <c r="A17" s="226">
        <v>11</v>
      </c>
      <c r="B17" s="816"/>
      <c r="C17" s="817"/>
      <c r="D17" s="817"/>
      <c r="E17" s="817"/>
      <c r="F17" s="817"/>
      <c r="G17" s="817"/>
      <c r="H17" s="817"/>
      <c r="I17" s="817"/>
      <c r="J17" s="817"/>
      <c r="K17" s="817"/>
      <c r="L17" s="817"/>
      <c r="M17" s="817"/>
      <c r="N17" s="817"/>
      <c r="O17" s="817"/>
      <c r="P17" s="818"/>
      <c r="Q17" s="819"/>
      <c r="R17" s="820"/>
      <c r="S17" s="820"/>
      <c r="T17" s="820"/>
      <c r="U17" s="820"/>
      <c r="V17" s="820"/>
      <c r="W17" s="820"/>
      <c r="X17" s="820"/>
      <c r="Y17" s="820"/>
      <c r="Z17" s="820"/>
      <c r="AA17" s="820"/>
      <c r="AB17" s="820"/>
      <c r="AC17" s="820"/>
      <c r="AD17" s="820"/>
      <c r="AE17" s="821"/>
      <c r="AF17" s="822"/>
      <c r="AG17" s="823"/>
      <c r="AH17" s="823"/>
      <c r="AI17" s="823"/>
      <c r="AJ17" s="824"/>
      <c r="AK17" s="805"/>
      <c r="AL17" s="806"/>
      <c r="AM17" s="806"/>
      <c r="AN17" s="806"/>
      <c r="AO17" s="806"/>
      <c r="AP17" s="806"/>
      <c r="AQ17" s="806"/>
      <c r="AR17" s="806"/>
      <c r="AS17" s="806"/>
      <c r="AT17" s="806"/>
      <c r="AU17" s="807"/>
      <c r="AV17" s="807"/>
      <c r="AW17" s="807"/>
      <c r="AX17" s="807"/>
      <c r="AY17" s="808"/>
      <c r="AZ17" s="220"/>
      <c r="BA17" s="220"/>
      <c r="BB17" s="220"/>
      <c r="BC17" s="220"/>
      <c r="BD17" s="220"/>
      <c r="BE17" s="221"/>
      <c r="BF17" s="221"/>
      <c r="BG17" s="221"/>
      <c r="BH17" s="221"/>
      <c r="BI17" s="221"/>
      <c r="BJ17" s="221"/>
      <c r="BK17" s="221"/>
      <c r="BL17" s="221"/>
      <c r="BM17" s="221"/>
      <c r="BN17" s="221"/>
      <c r="BO17" s="221"/>
      <c r="BP17" s="221"/>
      <c r="BQ17" s="226">
        <v>11</v>
      </c>
      <c r="BR17" s="227"/>
      <c r="BS17" s="809"/>
      <c r="BT17" s="810"/>
      <c r="BU17" s="810"/>
      <c r="BV17" s="810"/>
      <c r="BW17" s="810"/>
      <c r="BX17" s="810"/>
      <c r="BY17" s="810"/>
      <c r="BZ17" s="810"/>
      <c r="CA17" s="810"/>
      <c r="CB17" s="810"/>
      <c r="CC17" s="810"/>
      <c r="CD17" s="810"/>
      <c r="CE17" s="810"/>
      <c r="CF17" s="810"/>
      <c r="CG17" s="811"/>
      <c r="CH17" s="812"/>
      <c r="CI17" s="813"/>
      <c r="CJ17" s="813"/>
      <c r="CK17" s="813"/>
      <c r="CL17" s="814"/>
      <c r="CM17" s="812"/>
      <c r="CN17" s="813"/>
      <c r="CO17" s="813"/>
      <c r="CP17" s="813"/>
      <c r="CQ17" s="814"/>
      <c r="CR17" s="812"/>
      <c r="CS17" s="813"/>
      <c r="CT17" s="813"/>
      <c r="CU17" s="813"/>
      <c r="CV17" s="814"/>
      <c r="CW17" s="812"/>
      <c r="CX17" s="813"/>
      <c r="CY17" s="813"/>
      <c r="CZ17" s="813"/>
      <c r="DA17" s="814"/>
      <c r="DB17" s="812"/>
      <c r="DC17" s="813"/>
      <c r="DD17" s="813"/>
      <c r="DE17" s="813"/>
      <c r="DF17" s="814"/>
      <c r="DG17" s="812"/>
      <c r="DH17" s="813"/>
      <c r="DI17" s="813"/>
      <c r="DJ17" s="813"/>
      <c r="DK17" s="814"/>
      <c r="DL17" s="812"/>
      <c r="DM17" s="813"/>
      <c r="DN17" s="813"/>
      <c r="DO17" s="813"/>
      <c r="DP17" s="814"/>
      <c r="DQ17" s="812"/>
      <c r="DR17" s="813"/>
      <c r="DS17" s="813"/>
      <c r="DT17" s="813"/>
      <c r="DU17" s="814"/>
      <c r="DV17" s="809"/>
      <c r="DW17" s="810"/>
      <c r="DX17" s="810"/>
      <c r="DY17" s="810"/>
      <c r="DZ17" s="815"/>
      <c r="EA17" s="222"/>
    </row>
    <row r="18" spans="1:131" s="223" customFormat="1" ht="26.25" customHeight="1" x14ac:dyDescent="0.15">
      <c r="A18" s="226">
        <v>12</v>
      </c>
      <c r="B18" s="816"/>
      <c r="C18" s="817"/>
      <c r="D18" s="817"/>
      <c r="E18" s="817"/>
      <c r="F18" s="817"/>
      <c r="G18" s="817"/>
      <c r="H18" s="817"/>
      <c r="I18" s="817"/>
      <c r="J18" s="817"/>
      <c r="K18" s="817"/>
      <c r="L18" s="817"/>
      <c r="M18" s="817"/>
      <c r="N18" s="817"/>
      <c r="O18" s="817"/>
      <c r="P18" s="818"/>
      <c r="Q18" s="819"/>
      <c r="R18" s="820"/>
      <c r="S18" s="820"/>
      <c r="T18" s="820"/>
      <c r="U18" s="820"/>
      <c r="V18" s="820"/>
      <c r="W18" s="820"/>
      <c r="X18" s="820"/>
      <c r="Y18" s="820"/>
      <c r="Z18" s="820"/>
      <c r="AA18" s="820"/>
      <c r="AB18" s="820"/>
      <c r="AC18" s="820"/>
      <c r="AD18" s="820"/>
      <c r="AE18" s="821"/>
      <c r="AF18" s="822"/>
      <c r="AG18" s="823"/>
      <c r="AH18" s="823"/>
      <c r="AI18" s="823"/>
      <c r="AJ18" s="824"/>
      <c r="AK18" s="805"/>
      <c r="AL18" s="806"/>
      <c r="AM18" s="806"/>
      <c r="AN18" s="806"/>
      <c r="AO18" s="806"/>
      <c r="AP18" s="806"/>
      <c r="AQ18" s="806"/>
      <c r="AR18" s="806"/>
      <c r="AS18" s="806"/>
      <c r="AT18" s="806"/>
      <c r="AU18" s="807"/>
      <c r="AV18" s="807"/>
      <c r="AW18" s="807"/>
      <c r="AX18" s="807"/>
      <c r="AY18" s="808"/>
      <c r="AZ18" s="220"/>
      <c r="BA18" s="220"/>
      <c r="BB18" s="220"/>
      <c r="BC18" s="220"/>
      <c r="BD18" s="220"/>
      <c r="BE18" s="221"/>
      <c r="BF18" s="221"/>
      <c r="BG18" s="221"/>
      <c r="BH18" s="221"/>
      <c r="BI18" s="221"/>
      <c r="BJ18" s="221"/>
      <c r="BK18" s="221"/>
      <c r="BL18" s="221"/>
      <c r="BM18" s="221"/>
      <c r="BN18" s="221"/>
      <c r="BO18" s="221"/>
      <c r="BP18" s="221"/>
      <c r="BQ18" s="226">
        <v>12</v>
      </c>
      <c r="BR18" s="227"/>
      <c r="BS18" s="809"/>
      <c r="BT18" s="810"/>
      <c r="BU18" s="810"/>
      <c r="BV18" s="810"/>
      <c r="BW18" s="810"/>
      <c r="BX18" s="810"/>
      <c r="BY18" s="810"/>
      <c r="BZ18" s="810"/>
      <c r="CA18" s="810"/>
      <c r="CB18" s="810"/>
      <c r="CC18" s="810"/>
      <c r="CD18" s="810"/>
      <c r="CE18" s="810"/>
      <c r="CF18" s="810"/>
      <c r="CG18" s="811"/>
      <c r="CH18" s="812"/>
      <c r="CI18" s="813"/>
      <c r="CJ18" s="813"/>
      <c r="CK18" s="813"/>
      <c r="CL18" s="814"/>
      <c r="CM18" s="812"/>
      <c r="CN18" s="813"/>
      <c r="CO18" s="813"/>
      <c r="CP18" s="813"/>
      <c r="CQ18" s="814"/>
      <c r="CR18" s="812"/>
      <c r="CS18" s="813"/>
      <c r="CT18" s="813"/>
      <c r="CU18" s="813"/>
      <c r="CV18" s="814"/>
      <c r="CW18" s="812"/>
      <c r="CX18" s="813"/>
      <c r="CY18" s="813"/>
      <c r="CZ18" s="813"/>
      <c r="DA18" s="814"/>
      <c r="DB18" s="812"/>
      <c r="DC18" s="813"/>
      <c r="DD18" s="813"/>
      <c r="DE18" s="813"/>
      <c r="DF18" s="814"/>
      <c r="DG18" s="812"/>
      <c r="DH18" s="813"/>
      <c r="DI18" s="813"/>
      <c r="DJ18" s="813"/>
      <c r="DK18" s="814"/>
      <c r="DL18" s="812"/>
      <c r="DM18" s="813"/>
      <c r="DN18" s="813"/>
      <c r="DO18" s="813"/>
      <c r="DP18" s="814"/>
      <c r="DQ18" s="812"/>
      <c r="DR18" s="813"/>
      <c r="DS18" s="813"/>
      <c r="DT18" s="813"/>
      <c r="DU18" s="814"/>
      <c r="DV18" s="809"/>
      <c r="DW18" s="810"/>
      <c r="DX18" s="810"/>
      <c r="DY18" s="810"/>
      <c r="DZ18" s="815"/>
      <c r="EA18" s="222"/>
    </row>
    <row r="19" spans="1:131" s="223" customFormat="1" ht="26.25" customHeight="1" x14ac:dyDescent="0.15">
      <c r="A19" s="226">
        <v>13</v>
      </c>
      <c r="B19" s="816"/>
      <c r="C19" s="817"/>
      <c r="D19" s="817"/>
      <c r="E19" s="817"/>
      <c r="F19" s="817"/>
      <c r="G19" s="817"/>
      <c r="H19" s="817"/>
      <c r="I19" s="817"/>
      <c r="J19" s="817"/>
      <c r="K19" s="817"/>
      <c r="L19" s="817"/>
      <c r="M19" s="817"/>
      <c r="N19" s="817"/>
      <c r="O19" s="817"/>
      <c r="P19" s="818"/>
      <c r="Q19" s="819"/>
      <c r="R19" s="820"/>
      <c r="S19" s="820"/>
      <c r="T19" s="820"/>
      <c r="U19" s="820"/>
      <c r="V19" s="820"/>
      <c r="W19" s="820"/>
      <c r="X19" s="820"/>
      <c r="Y19" s="820"/>
      <c r="Z19" s="820"/>
      <c r="AA19" s="820"/>
      <c r="AB19" s="820"/>
      <c r="AC19" s="820"/>
      <c r="AD19" s="820"/>
      <c r="AE19" s="821"/>
      <c r="AF19" s="822"/>
      <c r="AG19" s="823"/>
      <c r="AH19" s="823"/>
      <c r="AI19" s="823"/>
      <c r="AJ19" s="824"/>
      <c r="AK19" s="805"/>
      <c r="AL19" s="806"/>
      <c r="AM19" s="806"/>
      <c r="AN19" s="806"/>
      <c r="AO19" s="806"/>
      <c r="AP19" s="806"/>
      <c r="AQ19" s="806"/>
      <c r="AR19" s="806"/>
      <c r="AS19" s="806"/>
      <c r="AT19" s="806"/>
      <c r="AU19" s="807"/>
      <c r="AV19" s="807"/>
      <c r="AW19" s="807"/>
      <c r="AX19" s="807"/>
      <c r="AY19" s="808"/>
      <c r="AZ19" s="220"/>
      <c r="BA19" s="220"/>
      <c r="BB19" s="220"/>
      <c r="BC19" s="220"/>
      <c r="BD19" s="220"/>
      <c r="BE19" s="221"/>
      <c r="BF19" s="221"/>
      <c r="BG19" s="221"/>
      <c r="BH19" s="221"/>
      <c r="BI19" s="221"/>
      <c r="BJ19" s="221"/>
      <c r="BK19" s="221"/>
      <c r="BL19" s="221"/>
      <c r="BM19" s="221"/>
      <c r="BN19" s="221"/>
      <c r="BO19" s="221"/>
      <c r="BP19" s="221"/>
      <c r="BQ19" s="226">
        <v>13</v>
      </c>
      <c r="BR19" s="227"/>
      <c r="BS19" s="809"/>
      <c r="BT19" s="810"/>
      <c r="BU19" s="810"/>
      <c r="BV19" s="810"/>
      <c r="BW19" s="810"/>
      <c r="BX19" s="810"/>
      <c r="BY19" s="810"/>
      <c r="BZ19" s="810"/>
      <c r="CA19" s="810"/>
      <c r="CB19" s="810"/>
      <c r="CC19" s="810"/>
      <c r="CD19" s="810"/>
      <c r="CE19" s="810"/>
      <c r="CF19" s="810"/>
      <c r="CG19" s="811"/>
      <c r="CH19" s="812"/>
      <c r="CI19" s="813"/>
      <c r="CJ19" s="813"/>
      <c r="CK19" s="813"/>
      <c r="CL19" s="814"/>
      <c r="CM19" s="812"/>
      <c r="CN19" s="813"/>
      <c r="CO19" s="813"/>
      <c r="CP19" s="813"/>
      <c r="CQ19" s="814"/>
      <c r="CR19" s="812"/>
      <c r="CS19" s="813"/>
      <c r="CT19" s="813"/>
      <c r="CU19" s="813"/>
      <c r="CV19" s="814"/>
      <c r="CW19" s="812"/>
      <c r="CX19" s="813"/>
      <c r="CY19" s="813"/>
      <c r="CZ19" s="813"/>
      <c r="DA19" s="814"/>
      <c r="DB19" s="812"/>
      <c r="DC19" s="813"/>
      <c r="DD19" s="813"/>
      <c r="DE19" s="813"/>
      <c r="DF19" s="814"/>
      <c r="DG19" s="812"/>
      <c r="DH19" s="813"/>
      <c r="DI19" s="813"/>
      <c r="DJ19" s="813"/>
      <c r="DK19" s="814"/>
      <c r="DL19" s="812"/>
      <c r="DM19" s="813"/>
      <c r="DN19" s="813"/>
      <c r="DO19" s="813"/>
      <c r="DP19" s="814"/>
      <c r="DQ19" s="812"/>
      <c r="DR19" s="813"/>
      <c r="DS19" s="813"/>
      <c r="DT19" s="813"/>
      <c r="DU19" s="814"/>
      <c r="DV19" s="809"/>
      <c r="DW19" s="810"/>
      <c r="DX19" s="810"/>
      <c r="DY19" s="810"/>
      <c r="DZ19" s="815"/>
      <c r="EA19" s="222"/>
    </row>
    <row r="20" spans="1:131" s="223" customFormat="1" ht="26.25" customHeight="1" x14ac:dyDescent="0.15">
      <c r="A20" s="226">
        <v>14</v>
      </c>
      <c r="B20" s="816"/>
      <c r="C20" s="817"/>
      <c r="D20" s="817"/>
      <c r="E20" s="817"/>
      <c r="F20" s="817"/>
      <c r="G20" s="817"/>
      <c r="H20" s="817"/>
      <c r="I20" s="817"/>
      <c r="J20" s="817"/>
      <c r="K20" s="817"/>
      <c r="L20" s="817"/>
      <c r="M20" s="817"/>
      <c r="N20" s="817"/>
      <c r="O20" s="817"/>
      <c r="P20" s="818"/>
      <c r="Q20" s="819"/>
      <c r="R20" s="820"/>
      <c r="S20" s="820"/>
      <c r="T20" s="820"/>
      <c r="U20" s="820"/>
      <c r="V20" s="820"/>
      <c r="W20" s="820"/>
      <c r="X20" s="820"/>
      <c r="Y20" s="820"/>
      <c r="Z20" s="820"/>
      <c r="AA20" s="820"/>
      <c r="AB20" s="820"/>
      <c r="AC20" s="820"/>
      <c r="AD20" s="820"/>
      <c r="AE20" s="821"/>
      <c r="AF20" s="822"/>
      <c r="AG20" s="823"/>
      <c r="AH20" s="823"/>
      <c r="AI20" s="823"/>
      <c r="AJ20" s="824"/>
      <c r="AK20" s="805"/>
      <c r="AL20" s="806"/>
      <c r="AM20" s="806"/>
      <c r="AN20" s="806"/>
      <c r="AO20" s="806"/>
      <c r="AP20" s="806"/>
      <c r="AQ20" s="806"/>
      <c r="AR20" s="806"/>
      <c r="AS20" s="806"/>
      <c r="AT20" s="806"/>
      <c r="AU20" s="807"/>
      <c r="AV20" s="807"/>
      <c r="AW20" s="807"/>
      <c r="AX20" s="807"/>
      <c r="AY20" s="808"/>
      <c r="AZ20" s="220"/>
      <c r="BA20" s="220"/>
      <c r="BB20" s="220"/>
      <c r="BC20" s="220"/>
      <c r="BD20" s="220"/>
      <c r="BE20" s="221"/>
      <c r="BF20" s="221"/>
      <c r="BG20" s="221"/>
      <c r="BH20" s="221"/>
      <c r="BI20" s="221"/>
      <c r="BJ20" s="221"/>
      <c r="BK20" s="221"/>
      <c r="BL20" s="221"/>
      <c r="BM20" s="221"/>
      <c r="BN20" s="221"/>
      <c r="BO20" s="221"/>
      <c r="BP20" s="221"/>
      <c r="BQ20" s="226">
        <v>14</v>
      </c>
      <c r="BR20" s="227"/>
      <c r="BS20" s="809"/>
      <c r="BT20" s="810"/>
      <c r="BU20" s="810"/>
      <c r="BV20" s="810"/>
      <c r="BW20" s="810"/>
      <c r="BX20" s="810"/>
      <c r="BY20" s="810"/>
      <c r="BZ20" s="810"/>
      <c r="CA20" s="810"/>
      <c r="CB20" s="810"/>
      <c r="CC20" s="810"/>
      <c r="CD20" s="810"/>
      <c r="CE20" s="810"/>
      <c r="CF20" s="810"/>
      <c r="CG20" s="811"/>
      <c r="CH20" s="812"/>
      <c r="CI20" s="813"/>
      <c r="CJ20" s="813"/>
      <c r="CK20" s="813"/>
      <c r="CL20" s="814"/>
      <c r="CM20" s="812"/>
      <c r="CN20" s="813"/>
      <c r="CO20" s="813"/>
      <c r="CP20" s="813"/>
      <c r="CQ20" s="814"/>
      <c r="CR20" s="812"/>
      <c r="CS20" s="813"/>
      <c r="CT20" s="813"/>
      <c r="CU20" s="813"/>
      <c r="CV20" s="814"/>
      <c r="CW20" s="812"/>
      <c r="CX20" s="813"/>
      <c r="CY20" s="813"/>
      <c r="CZ20" s="813"/>
      <c r="DA20" s="814"/>
      <c r="DB20" s="812"/>
      <c r="DC20" s="813"/>
      <c r="DD20" s="813"/>
      <c r="DE20" s="813"/>
      <c r="DF20" s="814"/>
      <c r="DG20" s="812"/>
      <c r="DH20" s="813"/>
      <c r="DI20" s="813"/>
      <c r="DJ20" s="813"/>
      <c r="DK20" s="814"/>
      <c r="DL20" s="812"/>
      <c r="DM20" s="813"/>
      <c r="DN20" s="813"/>
      <c r="DO20" s="813"/>
      <c r="DP20" s="814"/>
      <c r="DQ20" s="812"/>
      <c r="DR20" s="813"/>
      <c r="DS20" s="813"/>
      <c r="DT20" s="813"/>
      <c r="DU20" s="814"/>
      <c r="DV20" s="809"/>
      <c r="DW20" s="810"/>
      <c r="DX20" s="810"/>
      <c r="DY20" s="810"/>
      <c r="DZ20" s="815"/>
      <c r="EA20" s="222"/>
    </row>
    <row r="21" spans="1:131" s="223" customFormat="1" ht="26.25" customHeight="1" thickBot="1" x14ac:dyDescent="0.2">
      <c r="A21" s="226">
        <v>15</v>
      </c>
      <c r="B21" s="816"/>
      <c r="C21" s="817"/>
      <c r="D21" s="817"/>
      <c r="E21" s="817"/>
      <c r="F21" s="817"/>
      <c r="G21" s="817"/>
      <c r="H21" s="817"/>
      <c r="I21" s="817"/>
      <c r="J21" s="817"/>
      <c r="K21" s="817"/>
      <c r="L21" s="817"/>
      <c r="M21" s="817"/>
      <c r="N21" s="817"/>
      <c r="O21" s="817"/>
      <c r="P21" s="818"/>
      <c r="Q21" s="819"/>
      <c r="R21" s="820"/>
      <c r="S21" s="820"/>
      <c r="T21" s="820"/>
      <c r="U21" s="820"/>
      <c r="V21" s="820"/>
      <c r="W21" s="820"/>
      <c r="X21" s="820"/>
      <c r="Y21" s="820"/>
      <c r="Z21" s="820"/>
      <c r="AA21" s="820"/>
      <c r="AB21" s="820"/>
      <c r="AC21" s="820"/>
      <c r="AD21" s="820"/>
      <c r="AE21" s="821"/>
      <c r="AF21" s="822"/>
      <c r="AG21" s="823"/>
      <c r="AH21" s="823"/>
      <c r="AI21" s="823"/>
      <c r="AJ21" s="824"/>
      <c r="AK21" s="805"/>
      <c r="AL21" s="806"/>
      <c r="AM21" s="806"/>
      <c r="AN21" s="806"/>
      <c r="AO21" s="806"/>
      <c r="AP21" s="806"/>
      <c r="AQ21" s="806"/>
      <c r="AR21" s="806"/>
      <c r="AS21" s="806"/>
      <c r="AT21" s="806"/>
      <c r="AU21" s="807"/>
      <c r="AV21" s="807"/>
      <c r="AW21" s="807"/>
      <c r="AX21" s="807"/>
      <c r="AY21" s="808"/>
      <c r="AZ21" s="220"/>
      <c r="BA21" s="220"/>
      <c r="BB21" s="220"/>
      <c r="BC21" s="220"/>
      <c r="BD21" s="220"/>
      <c r="BE21" s="221"/>
      <c r="BF21" s="221"/>
      <c r="BG21" s="221"/>
      <c r="BH21" s="221"/>
      <c r="BI21" s="221"/>
      <c r="BJ21" s="221"/>
      <c r="BK21" s="221"/>
      <c r="BL21" s="221"/>
      <c r="BM21" s="221"/>
      <c r="BN21" s="221"/>
      <c r="BO21" s="221"/>
      <c r="BP21" s="221"/>
      <c r="BQ21" s="226">
        <v>15</v>
      </c>
      <c r="BR21" s="227"/>
      <c r="BS21" s="809"/>
      <c r="BT21" s="810"/>
      <c r="BU21" s="810"/>
      <c r="BV21" s="810"/>
      <c r="BW21" s="810"/>
      <c r="BX21" s="810"/>
      <c r="BY21" s="810"/>
      <c r="BZ21" s="810"/>
      <c r="CA21" s="810"/>
      <c r="CB21" s="810"/>
      <c r="CC21" s="810"/>
      <c r="CD21" s="810"/>
      <c r="CE21" s="810"/>
      <c r="CF21" s="810"/>
      <c r="CG21" s="811"/>
      <c r="CH21" s="812"/>
      <c r="CI21" s="813"/>
      <c r="CJ21" s="813"/>
      <c r="CK21" s="813"/>
      <c r="CL21" s="814"/>
      <c r="CM21" s="812"/>
      <c r="CN21" s="813"/>
      <c r="CO21" s="813"/>
      <c r="CP21" s="813"/>
      <c r="CQ21" s="814"/>
      <c r="CR21" s="812"/>
      <c r="CS21" s="813"/>
      <c r="CT21" s="813"/>
      <c r="CU21" s="813"/>
      <c r="CV21" s="814"/>
      <c r="CW21" s="812"/>
      <c r="CX21" s="813"/>
      <c r="CY21" s="813"/>
      <c r="CZ21" s="813"/>
      <c r="DA21" s="814"/>
      <c r="DB21" s="812"/>
      <c r="DC21" s="813"/>
      <c r="DD21" s="813"/>
      <c r="DE21" s="813"/>
      <c r="DF21" s="814"/>
      <c r="DG21" s="812"/>
      <c r="DH21" s="813"/>
      <c r="DI21" s="813"/>
      <c r="DJ21" s="813"/>
      <c r="DK21" s="814"/>
      <c r="DL21" s="812"/>
      <c r="DM21" s="813"/>
      <c r="DN21" s="813"/>
      <c r="DO21" s="813"/>
      <c r="DP21" s="814"/>
      <c r="DQ21" s="812"/>
      <c r="DR21" s="813"/>
      <c r="DS21" s="813"/>
      <c r="DT21" s="813"/>
      <c r="DU21" s="814"/>
      <c r="DV21" s="809"/>
      <c r="DW21" s="810"/>
      <c r="DX21" s="810"/>
      <c r="DY21" s="810"/>
      <c r="DZ21" s="815"/>
      <c r="EA21" s="222"/>
    </row>
    <row r="22" spans="1:131" s="223" customFormat="1" ht="26.25" customHeight="1" x14ac:dyDescent="0.15">
      <c r="A22" s="226">
        <v>16</v>
      </c>
      <c r="B22" s="816"/>
      <c r="C22" s="817"/>
      <c r="D22" s="817"/>
      <c r="E22" s="817"/>
      <c r="F22" s="817"/>
      <c r="G22" s="817"/>
      <c r="H22" s="817"/>
      <c r="I22" s="817"/>
      <c r="J22" s="817"/>
      <c r="K22" s="817"/>
      <c r="L22" s="817"/>
      <c r="M22" s="817"/>
      <c r="N22" s="817"/>
      <c r="O22" s="817"/>
      <c r="P22" s="818"/>
      <c r="Q22" s="835"/>
      <c r="R22" s="836"/>
      <c r="S22" s="836"/>
      <c r="T22" s="836"/>
      <c r="U22" s="836"/>
      <c r="V22" s="836"/>
      <c r="W22" s="836"/>
      <c r="X22" s="836"/>
      <c r="Y22" s="836"/>
      <c r="Z22" s="836"/>
      <c r="AA22" s="836"/>
      <c r="AB22" s="836"/>
      <c r="AC22" s="836"/>
      <c r="AD22" s="836"/>
      <c r="AE22" s="837"/>
      <c r="AF22" s="822"/>
      <c r="AG22" s="823"/>
      <c r="AH22" s="823"/>
      <c r="AI22" s="823"/>
      <c r="AJ22" s="824"/>
      <c r="AK22" s="838"/>
      <c r="AL22" s="839"/>
      <c r="AM22" s="839"/>
      <c r="AN22" s="839"/>
      <c r="AO22" s="839"/>
      <c r="AP22" s="839"/>
      <c r="AQ22" s="839"/>
      <c r="AR22" s="839"/>
      <c r="AS22" s="839"/>
      <c r="AT22" s="839"/>
      <c r="AU22" s="840"/>
      <c r="AV22" s="840"/>
      <c r="AW22" s="840"/>
      <c r="AX22" s="840"/>
      <c r="AY22" s="841"/>
      <c r="AZ22" s="842" t="s">
        <v>375</v>
      </c>
      <c r="BA22" s="842"/>
      <c r="BB22" s="842"/>
      <c r="BC22" s="842"/>
      <c r="BD22" s="843"/>
      <c r="BE22" s="221"/>
      <c r="BF22" s="221"/>
      <c r="BG22" s="221"/>
      <c r="BH22" s="221"/>
      <c r="BI22" s="221"/>
      <c r="BJ22" s="221"/>
      <c r="BK22" s="221"/>
      <c r="BL22" s="221"/>
      <c r="BM22" s="221"/>
      <c r="BN22" s="221"/>
      <c r="BO22" s="221"/>
      <c r="BP22" s="221"/>
      <c r="BQ22" s="226">
        <v>16</v>
      </c>
      <c r="BR22" s="227"/>
      <c r="BS22" s="809"/>
      <c r="BT22" s="810"/>
      <c r="BU22" s="810"/>
      <c r="BV22" s="810"/>
      <c r="BW22" s="810"/>
      <c r="BX22" s="810"/>
      <c r="BY22" s="810"/>
      <c r="BZ22" s="810"/>
      <c r="CA22" s="810"/>
      <c r="CB22" s="810"/>
      <c r="CC22" s="810"/>
      <c r="CD22" s="810"/>
      <c r="CE22" s="810"/>
      <c r="CF22" s="810"/>
      <c r="CG22" s="811"/>
      <c r="CH22" s="812"/>
      <c r="CI22" s="813"/>
      <c r="CJ22" s="813"/>
      <c r="CK22" s="813"/>
      <c r="CL22" s="814"/>
      <c r="CM22" s="812"/>
      <c r="CN22" s="813"/>
      <c r="CO22" s="813"/>
      <c r="CP22" s="813"/>
      <c r="CQ22" s="814"/>
      <c r="CR22" s="812"/>
      <c r="CS22" s="813"/>
      <c r="CT22" s="813"/>
      <c r="CU22" s="813"/>
      <c r="CV22" s="814"/>
      <c r="CW22" s="812"/>
      <c r="CX22" s="813"/>
      <c r="CY22" s="813"/>
      <c r="CZ22" s="813"/>
      <c r="DA22" s="814"/>
      <c r="DB22" s="812"/>
      <c r="DC22" s="813"/>
      <c r="DD22" s="813"/>
      <c r="DE22" s="813"/>
      <c r="DF22" s="814"/>
      <c r="DG22" s="812"/>
      <c r="DH22" s="813"/>
      <c r="DI22" s="813"/>
      <c r="DJ22" s="813"/>
      <c r="DK22" s="814"/>
      <c r="DL22" s="812"/>
      <c r="DM22" s="813"/>
      <c r="DN22" s="813"/>
      <c r="DO22" s="813"/>
      <c r="DP22" s="814"/>
      <c r="DQ22" s="812"/>
      <c r="DR22" s="813"/>
      <c r="DS22" s="813"/>
      <c r="DT22" s="813"/>
      <c r="DU22" s="814"/>
      <c r="DV22" s="809"/>
      <c r="DW22" s="810"/>
      <c r="DX22" s="810"/>
      <c r="DY22" s="810"/>
      <c r="DZ22" s="815"/>
      <c r="EA22" s="222"/>
    </row>
    <row r="23" spans="1:131" s="223" customFormat="1" ht="26.25" customHeight="1" thickBot="1" x14ac:dyDescent="0.2">
      <c r="A23" s="228" t="s">
        <v>376</v>
      </c>
      <c r="B23" s="825" t="s">
        <v>377</v>
      </c>
      <c r="C23" s="826"/>
      <c r="D23" s="826"/>
      <c r="E23" s="826"/>
      <c r="F23" s="826"/>
      <c r="G23" s="826"/>
      <c r="H23" s="826"/>
      <c r="I23" s="826"/>
      <c r="J23" s="826"/>
      <c r="K23" s="826"/>
      <c r="L23" s="826"/>
      <c r="M23" s="826"/>
      <c r="N23" s="826"/>
      <c r="O23" s="826"/>
      <c r="P23" s="827"/>
      <c r="Q23" s="828">
        <v>60300</v>
      </c>
      <c r="R23" s="829"/>
      <c r="S23" s="829"/>
      <c r="T23" s="829"/>
      <c r="U23" s="829"/>
      <c r="V23" s="829">
        <v>57398</v>
      </c>
      <c r="W23" s="829"/>
      <c r="X23" s="829"/>
      <c r="Y23" s="829"/>
      <c r="Z23" s="829"/>
      <c r="AA23" s="829">
        <v>2902</v>
      </c>
      <c r="AB23" s="829"/>
      <c r="AC23" s="829"/>
      <c r="AD23" s="829"/>
      <c r="AE23" s="830"/>
      <c r="AF23" s="831">
        <v>2860</v>
      </c>
      <c r="AG23" s="829"/>
      <c r="AH23" s="829"/>
      <c r="AI23" s="829"/>
      <c r="AJ23" s="832"/>
      <c r="AK23" s="833"/>
      <c r="AL23" s="834"/>
      <c r="AM23" s="834"/>
      <c r="AN23" s="834"/>
      <c r="AO23" s="834"/>
      <c r="AP23" s="829">
        <v>30691</v>
      </c>
      <c r="AQ23" s="829"/>
      <c r="AR23" s="829"/>
      <c r="AS23" s="829"/>
      <c r="AT23" s="829"/>
      <c r="AU23" s="845"/>
      <c r="AV23" s="845"/>
      <c r="AW23" s="845"/>
      <c r="AX23" s="845"/>
      <c r="AY23" s="846"/>
      <c r="AZ23" s="847" t="s">
        <v>122</v>
      </c>
      <c r="BA23" s="848"/>
      <c r="BB23" s="848"/>
      <c r="BC23" s="848"/>
      <c r="BD23" s="849"/>
      <c r="BE23" s="221"/>
      <c r="BF23" s="221"/>
      <c r="BG23" s="221"/>
      <c r="BH23" s="221"/>
      <c r="BI23" s="221"/>
      <c r="BJ23" s="221"/>
      <c r="BK23" s="221"/>
      <c r="BL23" s="221"/>
      <c r="BM23" s="221"/>
      <c r="BN23" s="221"/>
      <c r="BO23" s="221"/>
      <c r="BP23" s="221"/>
      <c r="BQ23" s="226">
        <v>17</v>
      </c>
      <c r="BR23" s="227"/>
      <c r="BS23" s="809"/>
      <c r="BT23" s="810"/>
      <c r="BU23" s="810"/>
      <c r="BV23" s="810"/>
      <c r="BW23" s="810"/>
      <c r="BX23" s="810"/>
      <c r="BY23" s="810"/>
      <c r="BZ23" s="810"/>
      <c r="CA23" s="810"/>
      <c r="CB23" s="810"/>
      <c r="CC23" s="810"/>
      <c r="CD23" s="810"/>
      <c r="CE23" s="810"/>
      <c r="CF23" s="810"/>
      <c r="CG23" s="811"/>
      <c r="CH23" s="812"/>
      <c r="CI23" s="813"/>
      <c r="CJ23" s="813"/>
      <c r="CK23" s="813"/>
      <c r="CL23" s="814"/>
      <c r="CM23" s="812"/>
      <c r="CN23" s="813"/>
      <c r="CO23" s="813"/>
      <c r="CP23" s="813"/>
      <c r="CQ23" s="814"/>
      <c r="CR23" s="812"/>
      <c r="CS23" s="813"/>
      <c r="CT23" s="813"/>
      <c r="CU23" s="813"/>
      <c r="CV23" s="814"/>
      <c r="CW23" s="812"/>
      <c r="CX23" s="813"/>
      <c r="CY23" s="813"/>
      <c r="CZ23" s="813"/>
      <c r="DA23" s="814"/>
      <c r="DB23" s="812"/>
      <c r="DC23" s="813"/>
      <c r="DD23" s="813"/>
      <c r="DE23" s="813"/>
      <c r="DF23" s="814"/>
      <c r="DG23" s="812"/>
      <c r="DH23" s="813"/>
      <c r="DI23" s="813"/>
      <c r="DJ23" s="813"/>
      <c r="DK23" s="814"/>
      <c r="DL23" s="812"/>
      <c r="DM23" s="813"/>
      <c r="DN23" s="813"/>
      <c r="DO23" s="813"/>
      <c r="DP23" s="814"/>
      <c r="DQ23" s="812"/>
      <c r="DR23" s="813"/>
      <c r="DS23" s="813"/>
      <c r="DT23" s="813"/>
      <c r="DU23" s="814"/>
      <c r="DV23" s="809"/>
      <c r="DW23" s="810"/>
      <c r="DX23" s="810"/>
      <c r="DY23" s="810"/>
      <c r="DZ23" s="815"/>
      <c r="EA23" s="222"/>
    </row>
    <row r="24" spans="1:131" s="223" customFormat="1" ht="26.25" customHeight="1" x14ac:dyDescent="0.15">
      <c r="A24" s="844" t="s">
        <v>378</v>
      </c>
      <c r="B24" s="844"/>
      <c r="C24" s="844"/>
      <c r="D24" s="844"/>
      <c r="E24" s="844"/>
      <c r="F24" s="844"/>
      <c r="G24" s="844"/>
      <c r="H24" s="844"/>
      <c r="I24" s="844"/>
      <c r="J24" s="844"/>
      <c r="K24" s="844"/>
      <c r="L24" s="844"/>
      <c r="M24" s="844"/>
      <c r="N24" s="844"/>
      <c r="O24" s="844"/>
      <c r="P24" s="844"/>
      <c r="Q24" s="844"/>
      <c r="R24" s="844"/>
      <c r="S24" s="844"/>
      <c r="T24" s="844"/>
      <c r="U24" s="844"/>
      <c r="V24" s="844"/>
      <c r="W24" s="844"/>
      <c r="X24" s="844"/>
      <c r="Y24" s="844"/>
      <c r="Z24" s="844"/>
      <c r="AA24" s="844"/>
      <c r="AB24" s="844"/>
      <c r="AC24" s="844"/>
      <c r="AD24" s="844"/>
      <c r="AE24" s="844"/>
      <c r="AF24" s="844"/>
      <c r="AG24" s="844"/>
      <c r="AH24" s="844"/>
      <c r="AI24" s="844"/>
      <c r="AJ24" s="844"/>
      <c r="AK24" s="844"/>
      <c r="AL24" s="844"/>
      <c r="AM24" s="844"/>
      <c r="AN24" s="844"/>
      <c r="AO24" s="844"/>
      <c r="AP24" s="844"/>
      <c r="AQ24" s="844"/>
      <c r="AR24" s="844"/>
      <c r="AS24" s="844"/>
      <c r="AT24" s="844"/>
      <c r="AU24" s="844"/>
      <c r="AV24" s="844"/>
      <c r="AW24" s="844"/>
      <c r="AX24" s="844"/>
      <c r="AY24" s="844"/>
      <c r="AZ24" s="220"/>
      <c r="BA24" s="220"/>
      <c r="BB24" s="220"/>
      <c r="BC24" s="220"/>
      <c r="BD24" s="220"/>
      <c r="BE24" s="221"/>
      <c r="BF24" s="221"/>
      <c r="BG24" s="221"/>
      <c r="BH24" s="221"/>
      <c r="BI24" s="221"/>
      <c r="BJ24" s="221"/>
      <c r="BK24" s="221"/>
      <c r="BL24" s="221"/>
      <c r="BM24" s="221"/>
      <c r="BN24" s="221"/>
      <c r="BO24" s="221"/>
      <c r="BP24" s="221"/>
      <c r="BQ24" s="226">
        <v>18</v>
      </c>
      <c r="BR24" s="227"/>
      <c r="BS24" s="809"/>
      <c r="BT24" s="810"/>
      <c r="BU24" s="810"/>
      <c r="BV24" s="810"/>
      <c r="BW24" s="810"/>
      <c r="BX24" s="810"/>
      <c r="BY24" s="810"/>
      <c r="BZ24" s="810"/>
      <c r="CA24" s="810"/>
      <c r="CB24" s="810"/>
      <c r="CC24" s="810"/>
      <c r="CD24" s="810"/>
      <c r="CE24" s="810"/>
      <c r="CF24" s="810"/>
      <c r="CG24" s="811"/>
      <c r="CH24" s="812"/>
      <c r="CI24" s="813"/>
      <c r="CJ24" s="813"/>
      <c r="CK24" s="813"/>
      <c r="CL24" s="814"/>
      <c r="CM24" s="812"/>
      <c r="CN24" s="813"/>
      <c r="CO24" s="813"/>
      <c r="CP24" s="813"/>
      <c r="CQ24" s="814"/>
      <c r="CR24" s="812"/>
      <c r="CS24" s="813"/>
      <c r="CT24" s="813"/>
      <c r="CU24" s="813"/>
      <c r="CV24" s="814"/>
      <c r="CW24" s="812"/>
      <c r="CX24" s="813"/>
      <c r="CY24" s="813"/>
      <c r="CZ24" s="813"/>
      <c r="DA24" s="814"/>
      <c r="DB24" s="812"/>
      <c r="DC24" s="813"/>
      <c r="DD24" s="813"/>
      <c r="DE24" s="813"/>
      <c r="DF24" s="814"/>
      <c r="DG24" s="812"/>
      <c r="DH24" s="813"/>
      <c r="DI24" s="813"/>
      <c r="DJ24" s="813"/>
      <c r="DK24" s="814"/>
      <c r="DL24" s="812"/>
      <c r="DM24" s="813"/>
      <c r="DN24" s="813"/>
      <c r="DO24" s="813"/>
      <c r="DP24" s="814"/>
      <c r="DQ24" s="812"/>
      <c r="DR24" s="813"/>
      <c r="DS24" s="813"/>
      <c r="DT24" s="813"/>
      <c r="DU24" s="814"/>
      <c r="DV24" s="809"/>
      <c r="DW24" s="810"/>
      <c r="DX24" s="810"/>
      <c r="DY24" s="810"/>
      <c r="DZ24" s="815"/>
      <c r="EA24" s="222"/>
    </row>
    <row r="25" spans="1:131" ht="26.25" customHeight="1" thickBot="1" x14ac:dyDescent="0.2">
      <c r="A25" s="761" t="s">
        <v>379</v>
      </c>
      <c r="B25" s="761"/>
      <c r="C25" s="761"/>
      <c r="D25" s="761"/>
      <c r="E25" s="761"/>
      <c r="F25" s="761"/>
      <c r="G25" s="761"/>
      <c r="H25" s="761"/>
      <c r="I25" s="761"/>
      <c r="J25" s="761"/>
      <c r="K25" s="761"/>
      <c r="L25" s="761"/>
      <c r="M25" s="761"/>
      <c r="N25" s="761"/>
      <c r="O25" s="761"/>
      <c r="P25" s="761"/>
      <c r="Q25" s="761"/>
      <c r="R25" s="761"/>
      <c r="S25" s="761"/>
      <c r="T25" s="761"/>
      <c r="U25" s="761"/>
      <c r="V25" s="761"/>
      <c r="W25" s="761"/>
      <c r="X25" s="761"/>
      <c r="Y25" s="761"/>
      <c r="Z25" s="761"/>
      <c r="AA25" s="761"/>
      <c r="AB25" s="761"/>
      <c r="AC25" s="761"/>
      <c r="AD25" s="761"/>
      <c r="AE25" s="761"/>
      <c r="AF25" s="761"/>
      <c r="AG25" s="761"/>
      <c r="AH25" s="761"/>
      <c r="AI25" s="761"/>
      <c r="AJ25" s="761"/>
      <c r="AK25" s="761"/>
      <c r="AL25" s="761"/>
      <c r="AM25" s="761"/>
      <c r="AN25" s="761"/>
      <c r="AO25" s="761"/>
      <c r="AP25" s="761"/>
      <c r="AQ25" s="761"/>
      <c r="AR25" s="761"/>
      <c r="AS25" s="761"/>
      <c r="AT25" s="761"/>
      <c r="AU25" s="761"/>
      <c r="AV25" s="761"/>
      <c r="AW25" s="761"/>
      <c r="AX25" s="761"/>
      <c r="AY25" s="761"/>
      <c r="AZ25" s="761"/>
      <c r="BA25" s="761"/>
      <c r="BB25" s="761"/>
      <c r="BC25" s="761"/>
      <c r="BD25" s="761"/>
      <c r="BE25" s="761"/>
      <c r="BF25" s="761"/>
      <c r="BG25" s="761"/>
      <c r="BH25" s="761"/>
      <c r="BI25" s="761"/>
      <c r="BJ25" s="220"/>
      <c r="BK25" s="220"/>
      <c r="BL25" s="220"/>
      <c r="BM25" s="220"/>
      <c r="BN25" s="220"/>
      <c r="BO25" s="229"/>
      <c r="BP25" s="229"/>
      <c r="BQ25" s="226">
        <v>19</v>
      </c>
      <c r="BR25" s="227"/>
      <c r="BS25" s="809"/>
      <c r="BT25" s="810"/>
      <c r="BU25" s="810"/>
      <c r="BV25" s="810"/>
      <c r="BW25" s="810"/>
      <c r="BX25" s="810"/>
      <c r="BY25" s="810"/>
      <c r="BZ25" s="810"/>
      <c r="CA25" s="810"/>
      <c r="CB25" s="810"/>
      <c r="CC25" s="810"/>
      <c r="CD25" s="810"/>
      <c r="CE25" s="810"/>
      <c r="CF25" s="810"/>
      <c r="CG25" s="811"/>
      <c r="CH25" s="812"/>
      <c r="CI25" s="813"/>
      <c r="CJ25" s="813"/>
      <c r="CK25" s="813"/>
      <c r="CL25" s="814"/>
      <c r="CM25" s="812"/>
      <c r="CN25" s="813"/>
      <c r="CO25" s="813"/>
      <c r="CP25" s="813"/>
      <c r="CQ25" s="814"/>
      <c r="CR25" s="812"/>
      <c r="CS25" s="813"/>
      <c r="CT25" s="813"/>
      <c r="CU25" s="813"/>
      <c r="CV25" s="814"/>
      <c r="CW25" s="812"/>
      <c r="CX25" s="813"/>
      <c r="CY25" s="813"/>
      <c r="CZ25" s="813"/>
      <c r="DA25" s="814"/>
      <c r="DB25" s="812"/>
      <c r="DC25" s="813"/>
      <c r="DD25" s="813"/>
      <c r="DE25" s="813"/>
      <c r="DF25" s="814"/>
      <c r="DG25" s="812"/>
      <c r="DH25" s="813"/>
      <c r="DI25" s="813"/>
      <c r="DJ25" s="813"/>
      <c r="DK25" s="814"/>
      <c r="DL25" s="812"/>
      <c r="DM25" s="813"/>
      <c r="DN25" s="813"/>
      <c r="DO25" s="813"/>
      <c r="DP25" s="814"/>
      <c r="DQ25" s="812"/>
      <c r="DR25" s="813"/>
      <c r="DS25" s="813"/>
      <c r="DT25" s="813"/>
      <c r="DU25" s="814"/>
      <c r="DV25" s="809"/>
      <c r="DW25" s="810"/>
      <c r="DX25" s="810"/>
      <c r="DY25" s="810"/>
      <c r="DZ25" s="815"/>
      <c r="EA25" s="218"/>
    </row>
    <row r="26" spans="1:131" ht="26.25" customHeight="1" x14ac:dyDescent="0.15">
      <c r="A26" s="763" t="s">
        <v>357</v>
      </c>
      <c r="B26" s="764"/>
      <c r="C26" s="764"/>
      <c r="D26" s="764"/>
      <c r="E26" s="764"/>
      <c r="F26" s="764"/>
      <c r="G26" s="764"/>
      <c r="H26" s="764"/>
      <c r="I26" s="764"/>
      <c r="J26" s="764"/>
      <c r="K26" s="764"/>
      <c r="L26" s="764"/>
      <c r="M26" s="764"/>
      <c r="N26" s="764"/>
      <c r="O26" s="764"/>
      <c r="P26" s="765"/>
      <c r="Q26" s="769" t="s">
        <v>380</v>
      </c>
      <c r="R26" s="770"/>
      <c r="S26" s="770"/>
      <c r="T26" s="770"/>
      <c r="U26" s="771"/>
      <c r="V26" s="769" t="s">
        <v>381</v>
      </c>
      <c r="W26" s="770"/>
      <c r="X26" s="770"/>
      <c r="Y26" s="770"/>
      <c r="Z26" s="771"/>
      <c r="AA26" s="769" t="s">
        <v>382</v>
      </c>
      <c r="AB26" s="770"/>
      <c r="AC26" s="770"/>
      <c r="AD26" s="770"/>
      <c r="AE26" s="770"/>
      <c r="AF26" s="850" t="s">
        <v>383</v>
      </c>
      <c r="AG26" s="851"/>
      <c r="AH26" s="851"/>
      <c r="AI26" s="851"/>
      <c r="AJ26" s="852"/>
      <c r="AK26" s="770" t="s">
        <v>384</v>
      </c>
      <c r="AL26" s="770"/>
      <c r="AM26" s="770"/>
      <c r="AN26" s="770"/>
      <c r="AO26" s="771"/>
      <c r="AP26" s="769" t="s">
        <v>385</v>
      </c>
      <c r="AQ26" s="770"/>
      <c r="AR26" s="770"/>
      <c r="AS26" s="770"/>
      <c r="AT26" s="771"/>
      <c r="AU26" s="769" t="s">
        <v>386</v>
      </c>
      <c r="AV26" s="770"/>
      <c r="AW26" s="770"/>
      <c r="AX26" s="770"/>
      <c r="AY26" s="771"/>
      <c r="AZ26" s="769" t="s">
        <v>387</v>
      </c>
      <c r="BA26" s="770"/>
      <c r="BB26" s="770"/>
      <c r="BC26" s="770"/>
      <c r="BD26" s="771"/>
      <c r="BE26" s="769" t="s">
        <v>364</v>
      </c>
      <c r="BF26" s="770"/>
      <c r="BG26" s="770"/>
      <c r="BH26" s="770"/>
      <c r="BI26" s="776"/>
      <c r="BJ26" s="220"/>
      <c r="BK26" s="220"/>
      <c r="BL26" s="220"/>
      <c r="BM26" s="220"/>
      <c r="BN26" s="220"/>
      <c r="BO26" s="229"/>
      <c r="BP26" s="229"/>
      <c r="BQ26" s="226">
        <v>20</v>
      </c>
      <c r="BR26" s="227"/>
      <c r="BS26" s="809"/>
      <c r="BT26" s="810"/>
      <c r="BU26" s="810"/>
      <c r="BV26" s="810"/>
      <c r="BW26" s="810"/>
      <c r="BX26" s="810"/>
      <c r="BY26" s="810"/>
      <c r="BZ26" s="810"/>
      <c r="CA26" s="810"/>
      <c r="CB26" s="810"/>
      <c r="CC26" s="810"/>
      <c r="CD26" s="810"/>
      <c r="CE26" s="810"/>
      <c r="CF26" s="810"/>
      <c r="CG26" s="811"/>
      <c r="CH26" s="812"/>
      <c r="CI26" s="813"/>
      <c r="CJ26" s="813"/>
      <c r="CK26" s="813"/>
      <c r="CL26" s="814"/>
      <c r="CM26" s="812"/>
      <c r="CN26" s="813"/>
      <c r="CO26" s="813"/>
      <c r="CP26" s="813"/>
      <c r="CQ26" s="814"/>
      <c r="CR26" s="812"/>
      <c r="CS26" s="813"/>
      <c r="CT26" s="813"/>
      <c r="CU26" s="813"/>
      <c r="CV26" s="814"/>
      <c r="CW26" s="812"/>
      <c r="CX26" s="813"/>
      <c r="CY26" s="813"/>
      <c r="CZ26" s="813"/>
      <c r="DA26" s="814"/>
      <c r="DB26" s="812"/>
      <c r="DC26" s="813"/>
      <c r="DD26" s="813"/>
      <c r="DE26" s="813"/>
      <c r="DF26" s="814"/>
      <c r="DG26" s="812"/>
      <c r="DH26" s="813"/>
      <c r="DI26" s="813"/>
      <c r="DJ26" s="813"/>
      <c r="DK26" s="814"/>
      <c r="DL26" s="812"/>
      <c r="DM26" s="813"/>
      <c r="DN26" s="813"/>
      <c r="DO26" s="813"/>
      <c r="DP26" s="814"/>
      <c r="DQ26" s="812"/>
      <c r="DR26" s="813"/>
      <c r="DS26" s="813"/>
      <c r="DT26" s="813"/>
      <c r="DU26" s="814"/>
      <c r="DV26" s="809"/>
      <c r="DW26" s="810"/>
      <c r="DX26" s="810"/>
      <c r="DY26" s="810"/>
      <c r="DZ26" s="815"/>
      <c r="EA26" s="218"/>
    </row>
    <row r="27" spans="1:131" ht="26.25" customHeight="1" thickBot="1" x14ac:dyDescent="0.2">
      <c r="A27" s="766"/>
      <c r="B27" s="767"/>
      <c r="C27" s="767"/>
      <c r="D27" s="767"/>
      <c r="E27" s="767"/>
      <c r="F27" s="767"/>
      <c r="G27" s="767"/>
      <c r="H27" s="767"/>
      <c r="I27" s="767"/>
      <c r="J27" s="767"/>
      <c r="K27" s="767"/>
      <c r="L27" s="767"/>
      <c r="M27" s="767"/>
      <c r="N27" s="767"/>
      <c r="O27" s="767"/>
      <c r="P27" s="768"/>
      <c r="Q27" s="772"/>
      <c r="R27" s="773"/>
      <c r="S27" s="773"/>
      <c r="T27" s="773"/>
      <c r="U27" s="774"/>
      <c r="V27" s="772"/>
      <c r="W27" s="773"/>
      <c r="X27" s="773"/>
      <c r="Y27" s="773"/>
      <c r="Z27" s="774"/>
      <c r="AA27" s="772"/>
      <c r="AB27" s="773"/>
      <c r="AC27" s="773"/>
      <c r="AD27" s="773"/>
      <c r="AE27" s="773"/>
      <c r="AF27" s="853"/>
      <c r="AG27" s="854"/>
      <c r="AH27" s="854"/>
      <c r="AI27" s="854"/>
      <c r="AJ27" s="855"/>
      <c r="AK27" s="773"/>
      <c r="AL27" s="773"/>
      <c r="AM27" s="773"/>
      <c r="AN27" s="773"/>
      <c r="AO27" s="774"/>
      <c r="AP27" s="772"/>
      <c r="AQ27" s="773"/>
      <c r="AR27" s="773"/>
      <c r="AS27" s="773"/>
      <c r="AT27" s="774"/>
      <c r="AU27" s="772"/>
      <c r="AV27" s="773"/>
      <c r="AW27" s="773"/>
      <c r="AX27" s="773"/>
      <c r="AY27" s="774"/>
      <c r="AZ27" s="772"/>
      <c r="BA27" s="773"/>
      <c r="BB27" s="773"/>
      <c r="BC27" s="773"/>
      <c r="BD27" s="774"/>
      <c r="BE27" s="772"/>
      <c r="BF27" s="773"/>
      <c r="BG27" s="773"/>
      <c r="BH27" s="773"/>
      <c r="BI27" s="778"/>
      <c r="BJ27" s="220"/>
      <c r="BK27" s="220"/>
      <c r="BL27" s="220"/>
      <c r="BM27" s="220"/>
      <c r="BN27" s="220"/>
      <c r="BO27" s="229"/>
      <c r="BP27" s="229"/>
      <c r="BQ27" s="226">
        <v>21</v>
      </c>
      <c r="BR27" s="227"/>
      <c r="BS27" s="809"/>
      <c r="BT27" s="810"/>
      <c r="BU27" s="810"/>
      <c r="BV27" s="810"/>
      <c r="BW27" s="810"/>
      <c r="BX27" s="810"/>
      <c r="BY27" s="810"/>
      <c r="BZ27" s="810"/>
      <c r="CA27" s="810"/>
      <c r="CB27" s="810"/>
      <c r="CC27" s="810"/>
      <c r="CD27" s="810"/>
      <c r="CE27" s="810"/>
      <c r="CF27" s="810"/>
      <c r="CG27" s="811"/>
      <c r="CH27" s="812"/>
      <c r="CI27" s="813"/>
      <c r="CJ27" s="813"/>
      <c r="CK27" s="813"/>
      <c r="CL27" s="814"/>
      <c r="CM27" s="812"/>
      <c r="CN27" s="813"/>
      <c r="CO27" s="813"/>
      <c r="CP27" s="813"/>
      <c r="CQ27" s="814"/>
      <c r="CR27" s="812"/>
      <c r="CS27" s="813"/>
      <c r="CT27" s="813"/>
      <c r="CU27" s="813"/>
      <c r="CV27" s="814"/>
      <c r="CW27" s="812"/>
      <c r="CX27" s="813"/>
      <c r="CY27" s="813"/>
      <c r="CZ27" s="813"/>
      <c r="DA27" s="814"/>
      <c r="DB27" s="812"/>
      <c r="DC27" s="813"/>
      <c r="DD27" s="813"/>
      <c r="DE27" s="813"/>
      <c r="DF27" s="814"/>
      <c r="DG27" s="812"/>
      <c r="DH27" s="813"/>
      <c r="DI27" s="813"/>
      <c r="DJ27" s="813"/>
      <c r="DK27" s="814"/>
      <c r="DL27" s="812"/>
      <c r="DM27" s="813"/>
      <c r="DN27" s="813"/>
      <c r="DO27" s="813"/>
      <c r="DP27" s="814"/>
      <c r="DQ27" s="812"/>
      <c r="DR27" s="813"/>
      <c r="DS27" s="813"/>
      <c r="DT27" s="813"/>
      <c r="DU27" s="814"/>
      <c r="DV27" s="809"/>
      <c r="DW27" s="810"/>
      <c r="DX27" s="810"/>
      <c r="DY27" s="810"/>
      <c r="DZ27" s="815"/>
      <c r="EA27" s="218"/>
    </row>
    <row r="28" spans="1:131" ht="26.25" customHeight="1" thickTop="1" x14ac:dyDescent="0.15">
      <c r="A28" s="230">
        <v>1</v>
      </c>
      <c r="B28" s="785" t="s">
        <v>388</v>
      </c>
      <c r="C28" s="786"/>
      <c r="D28" s="786"/>
      <c r="E28" s="786"/>
      <c r="F28" s="786"/>
      <c r="G28" s="786"/>
      <c r="H28" s="786"/>
      <c r="I28" s="786"/>
      <c r="J28" s="786"/>
      <c r="K28" s="786"/>
      <c r="L28" s="786"/>
      <c r="M28" s="786"/>
      <c r="N28" s="786"/>
      <c r="O28" s="786"/>
      <c r="P28" s="787"/>
      <c r="Q28" s="858">
        <v>14426</v>
      </c>
      <c r="R28" s="859"/>
      <c r="S28" s="859"/>
      <c r="T28" s="859"/>
      <c r="U28" s="859"/>
      <c r="V28" s="859">
        <v>14404</v>
      </c>
      <c r="W28" s="859"/>
      <c r="X28" s="859"/>
      <c r="Y28" s="859"/>
      <c r="Z28" s="859"/>
      <c r="AA28" s="859">
        <v>21</v>
      </c>
      <c r="AB28" s="859"/>
      <c r="AC28" s="859"/>
      <c r="AD28" s="859"/>
      <c r="AE28" s="860"/>
      <c r="AF28" s="861">
        <v>21</v>
      </c>
      <c r="AG28" s="859"/>
      <c r="AH28" s="859"/>
      <c r="AI28" s="859"/>
      <c r="AJ28" s="862"/>
      <c r="AK28" s="863">
        <v>1111</v>
      </c>
      <c r="AL28" s="864"/>
      <c r="AM28" s="864"/>
      <c r="AN28" s="864"/>
      <c r="AO28" s="864"/>
      <c r="AP28" s="864"/>
      <c r="AQ28" s="864"/>
      <c r="AR28" s="864"/>
      <c r="AS28" s="864"/>
      <c r="AT28" s="864"/>
      <c r="AU28" s="864"/>
      <c r="AV28" s="864"/>
      <c r="AW28" s="864"/>
      <c r="AX28" s="864"/>
      <c r="AY28" s="864"/>
      <c r="AZ28" s="865"/>
      <c r="BA28" s="865"/>
      <c r="BB28" s="865"/>
      <c r="BC28" s="865"/>
      <c r="BD28" s="865"/>
      <c r="BE28" s="856"/>
      <c r="BF28" s="856"/>
      <c r="BG28" s="856"/>
      <c r="BH28" s="856"/>
      <c r="BI28" s="857"/>
      <c r="BJ28" s="220"/>
      <c r="BK28" s="220"/>
      <c r="BL28" s="220"/>
      <c r="BM28" s="220"/>
      <c r="BN28" s="220"/>
      <c r="BO28" s="229"/>
      <c r="BP28" s="229"/>
      <c r="BQ28" s="226">
        <v>22</v>
      </c>
      <c r="BR28" s="227"/>
      <c r="BS28" s="809"/>
      <c r="BT28" s="810"/>
      <c r="BU28" s="810"/>
      <c r="BV28" s="810"/>
      <c r="BW28" s="810"/>
      <c r="BX28" s="810"/>
      <c r="BY28" s="810"/>
      <c r="BZ28" s="810"/>
      <c r="CA28" s="810"/>
      <c r="CB28" s="810"/>
      <c r="CC28" s="810"/>
      <c r="CD28" s="810"/>
      <c r="CE28" s="810"/>
      <c r="CF28" s="810"/>
      <c r="CG28" s="811"/>
      <c r="CH28" s="812"/>
      <c r="CI28" s="813"/>
      <c r="CJ28" s="813"/>
      <c r="CK28" s="813"/>
      <c r="CL28" s="814"/>
      <c r="CM28" s="812"/>
      <c r="CN28" s="813"/>
      <c r="CO28" s="813"/>
      <c r="CP28" s="813"/>
      <c r="CQ28" s="814"/>
      <c r="CR28" s="812"/>
      <c r="CS28" s="813"/>
      <c r="CT28" s="813"/>
      <c r="CU28" s="813"/>
      <c r="CV28" s="814"/>
      <c r="CW28" s="812"/>
      <c r="CX28" s="813"/>
      <c r="CY28" s="813"/>
      <c r="CZ28" s="813"/>
      <c r="DA28" s="814"/>
      <c r="DB28" s="812"/>
      <c r="DC28" s="813"/>
      <c r="DD28" s="813"/>
      <c r="DE28" s="813"/>
      <c r="DF28" s="814"/>
      <c r="DG28" s="812"/>
      <c r="DH28" s="813"/>
      <c r="DI28" s="813"/>
      <c r="DJ28" s="813"/>
      <c r="DK28" s="814"/>
      <c r="DL28" s="812"/>
      <c r="DM28" s="813"/>
      <c r="DN28" s="813"/>
      <c r="DO28" s="813"/>
      <c r="DP28" s="814"/>
      <c r="DQ28" s="812"/>
      <c r="DR28" s="813"/>
      <c r="DS28" s="813"/>
      <c r="DT28" s="813"/>
      <c r="DU28" s="814"/>
      <c r="DV28" s="809"/>
      <c r="DW28" s="810"/>
      <c r="DX28" s="810"/>
      <c r="DY28" s="810"/>
      <c r="DZ28" s="815"/>
      <c r="EA28" s="218"/>
    </row>
    <row r="29" spans="1:131" ht="26.25" customHeight="1" x14ac:dyDescent="0.15">
      <c r="A29" s="230">
        <v>2</v>
      </c>
      <c r="B29" s="816" t="s">
        <v>389</v>
      </c>
      <c r="C29" s="817"/>
      <c r="D29" s="817"/>
      <c r="E29" s="817"/>
      <c r="F29" s="817"/>
      <c r="G29" s="817"/>
      <c r="H29" s="817"/>
      <c r="I29" s="817"/>
      <c r="J29" s="817"/>
      <c r="K29" s="817"/>
      <c r="L29" s="817"/>
      <c r="M29" s="817"/>
      <c r="N29" s="817"/>
      <c r="O29" s="817"/>
      <c r="P29" s="818"/>
      <c r="Q29" s="819">
        <v>13197</v>
      </c>
      <c r="R29" s="820"/>
      <c r="S29" s="820"/>
      <c r="T29" s="820"/>
      <c r="U29" s="820"/>
      <c r="V29" s="820">
        <v>12412</v>
      </c>
      <c r="W29" s="820"/>
      <c r="X29" s="820"/>
      <c r="Y29" s="820"/>
      <c r="Z29" s="820"/>
      <c r="AA29" s="820">
        <v>785</v>
      </c>
      <c r="AB29" s="820"/>
      <c r="AC29" s="820"/>
      <c r="AD29" s="820"/>
      <c r="AE29" s="821"/>
      <c r="AF29" s="822">
        <v>785</v>
      </c>
      <c r="AG29" s="823"/>
      <c r="AH29" s="823"/>
      <c r="AI29" s="823"/>
      <c r="AJ29" s="824"/>
      <c r="AK29" s="870">
        <v>2354</v>
      </c>
      <c r="AL29" s="866"/>
      <c r="AM29" s="866"/>
      <c r="AN29" s="866"/>
      <c r="AO29" s="866"/>
      <c r="AP29" s="866"/>
      <c r="AQ29" s="866"/>
      <c r="AR29" s="866"/>
      <c r="AS29" s="866"/>
      <c r="AT29" s="866"/>
      <c r="AU29" s="866"/>
      <c r="AV29" s="866"/>
      <c r="AW29" s="866"/>
      <c r="AX29" s="866"/>
      <c r="AY29" s="866"/>
      <c r="AZ29" s="867"/>
      <c r="BA29" s="867"/>
      <c r="BB29" s="867"/>
      <c r="BC29" s="867"/>
      <c r="BD29" s="867"/>
      <c r="BE29" s="868"/>
      <c r="BF29" s="868"/>
      <c r="BG29" s="868"/>
      <c r="BH29" s="868"/>
      <c r="BI29" s="869"/>
      <c r="BJ29" s="220"/>
      <c r="BK29" s="220"/>
      <c r="BL29" s="220"/>
      <c r="BM29" s="220"/>
      <c r="BN29" s="220"/>
      <c r="BO29" s="229"/>
      <c r="BP29" s="229"/>
      <c r="BQ29" s="226">
        <v>23</v>
      </c>
      <c r="BR29" s="227"/>
      <c r="BS29" s="809"/>
      <c r="BT29" s="810"/>
      <c r="BU29" s="810"/>
      <c r="BV29" s="810"/>
      <c r="BW29" s="810"/>
      <c r="BX29" s="810"/>
      <c r="BY29" s="810"/>
      <c r="BZ29" s="810"/>
      <c r="CA29" s="810"/>
      <c r="CB29" s="810"/>
      <c r="CC29" s="810"/>
      <c r="CD29" s="810"/>
      <c r="CE29" s="810"/>
      <c r="CF29" s="810"/>
      <c r="CG29" s="811"/>
      <c r="CH29" s="812"/>
      <c r="CI29" s="813"/>
      <c r="CJ29" s="813"/>
      <c r="CK29" s="813"/>
      <c r="CL29" s="814"/>
      <c r="CM29" s="812"/>
      <c r="CN29" s="813"/>
      <c r="CO29" s="813"/>
      <c r="CP29" s="813"/>
      <c r="CQ29" s="814"/>
      <c r="CR29" s="812"/>
      <c r="CS29" s="813"/>
      <c r="CT29" s="813"/>
      <c r="CU29" s="813"/>
      <c r="CV29" s="814"/>
      <c r="CW29" s="812"/>
      <c r="CX29" s="813"/>
      <c r="CY29" s="813"/>
      <c r="CZ29" s="813"/>
      <c r="DA29" s="814"/>
      <c r="DB29" s="812"/>
      <c r="DC29" s="813"/>
      <c r="DD29" s="813"/>
      <c r="DE29" s="813"/>
      <c r="DF29" s="814"/>
      <c r="DG29" s="812"/>
      <c r="DH29" s="813"/>
      <c r="DI29" s="813"/>
      <c r="DJ29" s="813"/>
      <c r="DK29" s="814"/>
      <c r="DL29" s="812"/>
      <c r="DM29" s="813"/>
      <c r="DN29" s="813"/>
      <c r="DO29" s="813"/>
      <c r="DP29" s="814"/>
      <c r="DQ29" s="812"/>
      <c r="DR29" s="813"/>
      <c r="DS29" s="813"/>
      <c r="DT29" s="813"/>
      <c r="DU29" s="814"/>
      <c r="DV29" s="809"/>
      <c r="DW29" s="810"/>
      <c r="DX29" s="810"/>
      <c r="DY29" s="810"/>
      <c r="DZ29" s="815"/>
      <c r="EA29" s="218"/>
    </row>
    <row r="30" spans="1:131" ht="26.25" customHeight="1" x14ac:dyDescent="0.15">
      <c r="A30" s="230">
        <v>3</v>
      </c>
      <c r="B30" s="816" t="s">
        <v>390</v>
      </c>
      <c r="C30" s="817"/>
      <c r="D30" s="817"/>
      <c r="E30" s="817"/>
      <c r="F30" s="817"/>
      <c r="G30" s="817"/>
      <c r="H30" s="817"/>
      <c r="I30" s="817"/>
      <c r="J30" s="817"/>
      <c r="K30" s="817"/>
      <c r="L30" s="817"/>
      <c r="M30" s="817"/>
      <c r="N30" s="817"/>
      <c r="O30" s="817"/>
      <c r="P30" s="818"/>
      <c r="Q30" s="819">
        <v>2921</v>
      </c>
      <c r="R30" s="820"/>
      <c r="S30" s="820"/>
      <c r="T30" s="820"/>
      <c r="U30" s="820"/>
      <c r="V30" s="820">
        <v>2899</v>
      </c>
      <c r="W30" s="820"/>
      <c r="X30" s="820"/>
      <c r="Y30" s="820"/>
      <c r="Z30" s="820"/>
      <c r="AA30" s="820">
        <v>22</v>
      </c>
      <c r="AB30" s="820"/>
      <c r="AC30" s="820"/>
      <c r="AD30" s="820"/>
      <c r="AE30" s="821"/>
      <c r="AF30" s="822">
        <v>22</v>
      </c>
      <c r="AG30" s="823"/>
      <c r="AH30" s="823"/>
      <c r="AI30" s="823"/>
      <c r="AJ30" s="824"/>
      <c r="AK30" s="870">
        <v>454</v>
      </c>
      <c r="AL30" s="866"/>
      <c r="AM30" s="866"/>
      <c r="AN30" s="866"/>
      <c r="AO30" s="866"/>
      <c r="AP30" s="866"/>
      <c r="AQ30" s="866"/>
      <c r="AR30" s="866"/>
      <c r="AS30" s="866"/>
      <c r="AT30" s="866"/>
      <c r="AU30" s="866"/>
      <c r="AV30" s="866"/>
      <c r="AW30" s="866"/>
      <c r="AX30" s="866"/>
      <c r="AY30" s="866"/>
      <c r="AZ30" s="867"/>
      <c r="BA30" s="867"/>
      <c r="BB30" s="867"/>
      <c r="BC30" s="867"/>
      <c r="BD30" s="867"/>
      <c r="BE30" s="868"/>
      <c r="BF30" s="868"/>
      <c r="BG30" s="868"/>
      <c r="BH30" s="868"/>
      <c r="BI30" s="869"/>
      <c r="BJ30" s="220"/>
      <c r="BK30" s="220"/>
      <c r="BL30" s="220"/>
      <c r="BM30" s="220"/>
      <c r="BN30" s="220"/>
      <c r="BO30" s="229"/>
      <c r="BP30" s="229"/>
      <c r="BQ30" s="226">
        <v>24</v>
      </c>
      <c r="BR30" s="227"/>
      <c r="BS30" s="809"/>
      <c r="BT30" s="810"/>
      <c r="BU30" s="810"/>
      <c r="BV30" s="810"/>
      <c r="BW30" s="810"/>
      <c r="BX30" s="810"/>
      <c r="BY30" s="810"/>
      <c r="BZ30" s="810"/>
      <c r="CA30" s="810"/>
      <c r="CB30" s="810"/>
      <c r="CC30" s="810"/>
      <c r="CD30" s="810"/>
      <c r="CE30" s="810"/>
      <c r="CF30" s="810"/>
      <c r="CG30" s="811"/>
      <c r="CH30" s="812"/>
      <c r="CI30" s="813"/>
      <c r="CJ30" s="813"/>
      <c r="CK30" s="813"/>
      <c r="CL30" s="814"/>
      <c r="CM30" s="812"/>
      <c r="CN30" s="813"/>
      <c r="CO30" s="813"/>
      <c r="CP30" s="813"/>
      <c r="CQ30" s="814"/>
      <c r="CR30" s="812"/>
      <c r="CS30" s="813"/>
      <c r="CT30" s="813"/>
      <c r="CU30" s="813"/>
      <c r="CV30" s="814"/>
      <c r="CW30" s="812"/>
      <c r="CX30" s="813"/>
      <c r="CY30" s="813"/>
      <c r="CZ30" s="813"/>
      <c r="DA30" s="814"/>
      <c r="DB30" s="812"/>
      <c r="DC30" s="813"/>
      <c r="DD30" s="813"/>
      <c r="DE30" s="813"/>
      <c r="DF30" s="814"/>
      <c r="DG30" s="812"/>
      <c r="DH30" s="813"/>
      <c r="DI30" s="813"/>
      <c r="DJ30" s="813"/>
      <c r="DK30" s="814"/>
      <c r="DL30" s="812"/>
      <c r="DM30" s="813"/>
      <c r="DN30" s="813"/>
      <c r="DO30" s="813"/>
      <c r="DP30" s="814"/>
      <c r="DQ30" s="812"/>
      <c r="DR30" s="813"/>
      <c r="DS30" s="813"/>
      <c r="DT30" s="813"/>
      <c r="DU30" s="814"/>
      <c r="DV30" s="809"/>
      <c r="DW30" s="810"/>
      <c r="DX30" s="810"/>
      <c r="DY30" s="810"/>
      <c r="DZ30" s="815"/>
      <c r="EA30" s="218"/>
    </row>
    <row r="31" spans="1:131" ht="26.25" customHeight="1" x14ac:dyDescent="0.15">
      <c r="A31" s="230">
        <v>4</v>
      </c>
      <c r="B31" s="816" t="s">
        <v>391</v>
      </c>
      <c r="C31" s="817"/>
      <c r="D31" s="817"/>
      <c r="E31" s="817"/>
      <c r="F31" s="817"/>
      <c r="G31" s="817"/>
      <c r="H31" s="817"/>
      <c r="I31" s="817"/>
      <c r="J31" s="817"/>
      <c r="K31" s="817"/>
      <c r="L31" s="817"/>
      <c r="M31" s="817"/>
      <c r="N31" s="817"/>
      <c r="O31" s="817"/>
      <c r="P31" s="818"/>
      <c r="Q31" s="819">
        <v>2942</v>
      </c>
      <c r="R31" s="820"/>
      <c r="S31" s="820"/>
      <c r="T31" s="820"/>
      <c r="U31" s="820"/>
      <c r="V31" s="820">
        <v>2723</v>
      </c>
      <c r="W31" s="820"/>
      <c r="X31" s="820"/>
      <c r="Y31" s="820"/>
      <c r="Z31" s="820"/>
      <c r="AA31" s="820">
        <v>220</v>
      </c>
      <c r="AB31" s="820"/>
      <c r="AC31" s="820"/>
      <c r="AD31" s="820"/>
      <c r="AE31" s="821"/>
      <c r="AF31" s="822">
        <v>2916</v>
      </c>
      <c r="AG31" s="823"/>
      <c r="AH31" s="823"/>
      <c r="AI31" s="823"/>
      <c r="AJ31" s="824"/>
      <c r="AK31" s="870">
        <v>24</v>
      </c>
      <c r="AL31" s="866"/>
      <c r="AM31" s="866"/>
      <c r="AN31" s="866"/>
      <c r="AO31" s="866"/>
      <c r="AP31" s="866">
        <v>2197</v>
      </c>
      <c r="AQ31" s="866"/>
      <c r="AR31" s="866"/>
      <c r="AS31" s="866"/>
      <c r="AT31" s="866"/>
      <c r="AU31" s="866">
        <v>11</v>
      </c>
      <c r="AV31" s="866"/>
      <c r="AW31" s="866"/>
      <c r="AX31" s="866"/>
      <c r="AY31" s="866"/>
      <c r="AZ31" s="867"/>
      <c r="BA31" s="867"/>
      <c r="BB31" s="867"/>
      <c r="BC31" s="867"/>
      <c r="BD31" s="867"/>
      <c r="BE31" s="868" t="s">
        <v>392</v>
      </c>
      <c r="BF31" s="868"/>
      <c r="BG31" s="868"/>
      <c r="BH31" s="868"/>
      <c r="BI31" s="869"/>
      <c r="BJ31" s="220"/>
      <c r="BK31" s="220"/>
      <c r="BL31" s="220"/>
      <c r="BM31" s="220"/>
      <c r="BN31" s="220"/>
      <c r="BO31" s="229"/>
      <c r="BP31" s="229"/>
      <c r="BQ31" s="226">
        <v>25</v>
      </c>
      <c r="BR31" s="227"/>
      <c r="BS31" s="809"/>
      <c r="BT31" s="810"/>
      <c r="BU31" s="810"/>
      <c r="BV31" s="810"/>
      <c r="BW31" s="810"/>
      <c r="BX31" s="810"/>
      <c r="BY31" s="810"/>
      <c r="BZ31" s="810"/>
      <c r="CA31" s="810"/>
      <c r="CB31" s="810"/>
      <c r="CC31" s="810"/>
      <c r="CD31" s="810"/>
      <c r="CE31" s="810"/>
      <c r="CF31" s="810"/>
      <c r="CG31" s="811"/>
      <c r="CH31" s="812"/>
      <c r="CI31" s="813"/>
      <c r="CJ31" s="813"/>
      <c r="CK31" s="813"/>
      <c r="CL31" s="814"/>
      <c r="CM31" s="812"/>
      <c r="CN31" s="813"/>
      <c r="CO31" s="813"/>
      <c r="CP31" s="813"/>
      <c r="CQ31" s="814"/>
      <c r="CR31" s="812"/>
      <c r="CS31" s="813"/>
      <c r="CT31" s="813"/>
      <c r="CU31" s="813"/>
      <c r="CV31" s="814"/>
      <c r="CW31" s="812"/>
      <c r="CX31" s="813"/>
      <c r="CY31" s="813"/>
      <c r="CZ31" s="813"/>
      <c r="DA31" s="814"/>
      <c r="DB31" s="812"/>
      <c r="DC31" s="813"/>
      <c r="DD31" s="813"/>
      <c r="DE31" s="813"/>
      <c r="DF31" s="814"/>
      <c r="DG31" s="812"/>
      <c r="DH31" s="813"/>
      <c r="DI31" s="813"/>
      <c r="DJ31" s="813"/>
      <c r="DK31" s="814"/>
      <c r="DL31" s="812"/>
      <c r="DM31" s="813"/>
      <c r="DN31" s="813"/>
      <c r="DO31" s="813"/>
      <c r="DP31" s="814"/>
      <c r="DQ31" s="812"/>
      <c r="DR31" s="813"/>
      <c r="DS31" s="813"/>
      <c r="DT31" s="813"/>
      <c r="DU31" s="814"/>
      <c r="DV31" s="809"/>
      <c r="DW31" s="810"/>
      <c r="DX31" s="810"/>
      <c r="DY31" s="810"/>
      <c r="DZ31" s="815"/>
      <c r="EA31" s="218"/>
    </row>
    <row r="32" spans="1:131" ht="26.25" customHeight="1" x14ac:dyDescent="0.15">
      <c r="A32" s="230">
        <v>5</v>
      </c>
      <c r="B32" s="816" t="s">
        <v>393</v>
      </c>
      <c r="C32" s="817"/>
      <c r="D32" s="817"/>
      <c r="E32" s="817"/>
      <c r="F32" s="817"/>
      <c r="G32" s="817"/>
      <c r="H32" s="817"/>
      <c r="I32" s="817"/>
      <c r="J32" s="817"/>
      <c r="K32" s="817"/>
      <c r="L32" s="817"/>
      <c r="M32" s="817"/>
      <c r="N32" s="817"/>
      <c r="O32" s="817"/>
      <c r="P32" s="818"/>
      <c r="Q32" s="819">
        <v>3312</v>
      </c>
      <c r="R32" s="820"/>
      <c r="S32" s="820"/>
      <c r="T32" s="820"/>
      <c r="U32" s="820"/>
      <c r="V32" s="820">
        <v>2974</v>
      </c>
      <c r="W32" s="820"/>
      <c r="X32" s="820"/>
      <c r="Y32" s="820"/>
      <c r="Z32" s="820"/>
      <c r="AA32" s="820">
        <v>337</v>
      </c>
      <c r="AB32" s="820"/>
      <c r="AC32" s="820"/>
      <c r="AD32" s="820"/>
      <c r="AE32" s="821"/>
      <c r="AF32" s="822">
        <v>3889</v>
      </c>
      <c r="AG32" s="823"/>
      <c r="AH32" s="823"/>
      <c r="AI32" s="823"/>
      <c r="AJ32" s="824"/>
      <c r="AK32" s="870">
        <v>936</v>
      </c>
      <c r="AL32" s="866"/>
      <c r="AM32" s="866"/>
      <c r="AN32" s="866"/>
      <c r="AO32" s="866"/>
      <c r="AP32" s="866">
        <v>9289</v>
      </c>
      <c r="AQ32" s="866"/>
      <c r="AR32" s="866"/>
      <c r="AS32" s="866"/>
      <c r="AT32" s="866"/>
      <c r="AU32" s="866">
        <v>5276</v>
      </c>
      <c r="AV32" s="866"/>
      <c r="AW32" s="866"/>
      <c r="AX32" s="866"/>
      <c r="AY32" s="866"/>
      <c r="AZ32" s="867"/>
      <c r="BA32" s="867"/>
      <c r="BB32" s="867"/>
      <c r="BC32" s="867"/>
      <c r="BD32" s="867"/>
      <c r="BE32" s="868" t="s">
        <v>392</v>
      </c>
      <c r="BF32" s="868"/>
      <c r="BG32" s="868"/>
      <c r="BH32" s="868"/>
      <c r="BI32" s="869"/>
      <c r="BJ32" s="220"/>
      <c r="BK32" s="220"/>
      <c r="BL32" s="220"/>
      <c r="BM32" s="220"/>
      <c r="BN32" s="220"/>
      <c r="BO32" s="229"/>
      <c r="BP32" s="229"/>
      <c r="BQ32" s="226">
        <v>26</v>
      </c>
      <c r="BR32" s="227"/>
      <c r="BS32" s="809"/>
      <c r="BT32" s="810"/>
      <c r="BU32" s="810"/>
      <c r="BV32" s="810"/>
      <c r="BW32" s="810"/>
      <c r="BX32" s="810"/>
      <c r="BY32" s="810"/>
      <c r="BZ32" s="810"/>
      <c r="CA32" s="810"/>
      <c r="CB32" s="810"/>
      <c r="CC32" s="810"/>
      <c r="CD32" s="810"/>
      <c r="CE32" s="810"/>
      <c r="CF32" s="810"/>
      <c r="CG32" s="811"/>
      <c r="CH32" s="812"/>
      <c r="CI32" s="813"/>
      <c r="CJ32" s="813"/>
      <c r="CK32" s="813"/>
      <c r="CL32" s="814"/>
      <c r="CM32" s="812"/>
      <c r="CN32" s="813"/>
      <c r="CO32" s="813"/>
      <c r="CP32" s="813"/>
      <c r="CQ32" s="814"/>
      <c r="CR32" s="812"/>
      <c r="CS32" s="813"/>
      <c r="CT32" s="813"/>
      <c r="CU32" s="813"/>
      <c r="CV32" s="814"/>
      <c r="CW32" s="812"/>
      <c r="CX32" s="813"/>
      <c r="CY32" s="813"/>
      <c r="CZ32" s="813"/>
      <c r="DA32" s="814"/>
      <c r="DB32" s="812"/>
      <c r="DC32" s="813"/>
      <c r="DD32" s="813"/>
      <c r="DE32" s="813"/>
      <c r="DF32" s="814"/>
      <c r="DG32" s="812"/>
      <c r="DH32" s="813"/>
      <c r="DI32" s="813"/>
      <c r="DJ32" s="813"/>
      <c r="DK32" s="814"/>
      <c r="DL32" s="812"/>
      <c r="DM32" s="813"/>
      <c r="DN32" s="813"/>
      <c r="DO32" s="813"/>
      <c r="DP32" s="814"/>
      <c r="DQ32" s="812"/>
      <c r="DR32" s="813"/>
      <c r="DS32" s="813"/>
      <c r="DT32" s="813"/>
      <c r="DU32" s="814"/>
      <c r="DV32" s="809"/>
      <c r="DW32" s="810"/>
      <c r="DX32" s="810"/>
      <c r="DY32" s="810"/>
      <c r="DZ32" s="815"/>
      <c r="EA32" s="218"/>
    </row>
    <row r="33" spans="1:131" ht="26.25" customHeight="1" x14ac:dyDescent="0.15">
      <c r="A33" s="230">
        <v>6</v>
      </c>
      <c r="B33" s="816"/>
      <c r="C33" s="817"/>
      <c r="D33" s="817"/>
      <c r="E33" s="817"/>
      <c r="F33" s="817"/>
      <c r="G33" s="817"/>
      <c r="H33" s="817"/>
      <c r="I33" s="817"/>
      <c r="J33" s="817"/>
      <c r="K33" s="817"/>
      <c r="L33" s="817"/>
      <c r="M33" s="817"/>
      <c r="N33" s="817"/>
      <c r="O33" s="817"/>
      <c r="P33" s="818"/>
      <c r="Q33" s="819"/>
      <c r="R33" s="820"/>
      <c r="S33" s="820"/>
      <c r="T33" s="820"/>
      <c r="U33" s="820"/>
      <c r="V33" s="820"/>
      <c r="W33" s="820"/>
      <c r="X33" s="820"/>
      <c r="Y33" s="820"/>
      <c r="Z33" s="820"/>
      <c r="AA33" s="820"/>
      <c r="AB33" s="820"/>
      <c r="AC33" s="820"/>
      <c r="AD33" s="820"/>
      <c r="AE33" s="821"/>
      <c r="AF33" s="822"/>
      <c r="AG33" s="823"/>
      <c r="AH33" s="823"/>
      <c r="AI33" s="823"/>
      <c r="AJ33" s="824"/>
      <c r="AK33" s="870"/>
      <c r="AL33" s="866"/>
      <c r="AM33" s="866"/>
      <c r="AN33" s="866"/>
      <c r="AO33" s="866"/>
      <c r="AP33" s="866"/>
      <c r="AQ33" s="866"/>
      <c r="AR33" s="866"/>
      <c r="AS33" s="866"/>
      <c r="AT33" s="866"/>
      <c r="AU33" s="866"/>
      <c r="AV33" s="866"/>
      <c r="AW33" s="866"/>
      <c r="AX33" s="866"/>
      <c r="AY33" s="866"/>
      <c r="AZ33" s="867"/>
      <c r="BA33" s="867"/>
      <c r="BB33" s="867"/>
      <c r="BC33" s="867"/>
      <c r="BD33" s="867"/>
      <c r="BE33" s="868"/>
      <c r="BF33" s="868"/>
      <c r="BG33" s="868"/>
      <c r="BH33" s="868"/>
      <c r="BI33" s="869"/>
      <c r="BJ33" s="220"/>
      <c r="BK33" s="220"/>
      <c r="BL33" s="220"/>
      <c r="BM33" s="220"/>
      <c r="BN33" s="220"/>
      <c r="BO33" s="229"/>
      <c r="BP33" s="229"/>
      <c r="BQ33" s="226">
        <v>27</v>
      </c>
      <c r="BR33" s="227"/>
      <c r="BS33" s="809"/>
      <c r="BT33" s="810"/>
      <c r="BU33" s="810"/>
      <c r="BV33" s="810"/>
      <c r="BW33" s="810"/>
      <c r="BX33" s="810"/>
      <c r="BY33" s="810"/>
      <c r="BZ33" s="810"/>
      <c r="CA33" s="810"/>
      <c r="CB33" s="810"/>
      <c r="CC33" s="810"/>
      <c r="CD33" s="810"/>
      <c r="CE33" s="810"/>
      <c r="CF33" s="810"/>
      <c r="CG33" s="811"/>
      <c r="CH33" s="812"/>
      <c r="CI33" s="813"/>
      <c r="CJ33" s="813"/>
      <c r="CK33" s="813"/>
      <c r="CL33" s="814"/>
      <c r="CM33" s="812"/>
      <c r="CN33" s="813"/>
      <c r="CO33" s="813"/>
      <c r="CP33" s="813"/>
      <c r="CQ33" s="814"/>
      <c r="CR33" s="812"/>
      <c r="CS33" s="813"/>
      <c r="CT33" s="813"/>
      <c r="CU33" s="813"/>
      <c r="CV33" s="814"/>
      <c r="CW33" s="812"/>
      <c r="CX33" s="813"/>
      <c r="CY33" s="813"/>
      <c r="CZ33" s="813"/>
      <c r="DA33" s="814"/>
      <c r="DB33" s="812"/>
      <c r="DC33" s="813"/>
      <c r="DD33" s="813"/>
      <c r="DE33" s="813"/>
      <c r="DF33" s="814"/>
      <c r="DG33" s="812"/>
      <c r="DH33" s="813"/>
      <c r="DI33" s="813"/>
      <c r="DJ33" s="813"/>
      <c r="DK33" s="814"/>
      <c r="DL33" s="812"/>
      <c r="DM33" s="813"/>
      <c r="DN33" s="813"/>
      <c r="DO33" s="813"/>
      <c r="DP33" s="814"/>
      <c r="DQ33" s="812"/>
      <c r="DR33" s="813"/>
      <c r="DS33" s="813"/>
      <c r="DT33" s="813"/>
      <c r="DU33" s="814"/>
      <c r="DV33" s="809"/>
      <c r="DW33" s="810"/>
      <c r="DX33" s="810"/>
      <c r="DY33" s="810"/>
      <c r="DZ33" s="815"/>
      <c r="EA33" s="218"/>
    </row>
    <row r="34" spans="1:131" ht="26.25" customHeight="1" x14ac:dyDescent="0.15">
      <c r="A34" s="230">
        <v>7</v>
      </c>
      <c r="B34" s="816"/>
      <c r="C34" s="817"/>
      <c r="D34" s="817"/>
      <c r="E34" s="817"/>
      <c r="F34" s="817"/>
      <c r="G34" s="817"/>
      <c r="H34" s="817"/>
      <c r="I34" s="817"/>
      <c r="J34" s="817"/>
      <c r="K34" s="817"/>
      <c r="L34" s="817"/>
      <c r="M34" s="817"/>
      <c r="N34" s="817"/>
      <c r="O34" s="817"/>
      <c r="P34" s="818"/>
      <c r="Q34" s="819"/>
      <c r="R34" s="820"/>
      <c r="S34" s="820"/>
      <c r="T34" s="820"/>
      <c r="U34" s="820"/>
      <c r="V34" s="820"/>
      <c r="W34" s="820"/>
      <c r="X34" s="820"/>
      <c r="Y34" s="820"/>
      <c r="Z34" s="820"/>
      <c r="AA34" s="820"/>
      <c r="AB34" s="820"/>
      <c r="AC34" s="820"/>
      <c r="AD34" s="820"/>
      <c r="AE34" s="821"/>
      <c r="AF34" s="822"/>
      <c r="AG34" s="823"/>
      <c r="AH34" s="823"/>
      <c r="AI34" s="823"/>
      <c r="AJ34" s="824"/>
      <c r="AK34" s="870"/>
      <c r="AL34" s="866"/>
      <c r="AM34" s="866"/>
      <c r="AN34" s="866"/>
      <c r="AO34" s="866"/>
      <c r="AP34" s="866"/>
      <c r="AQ34" s="866"/>
      <c r="AR34" s="866"/>
      <c r="AS34" s="866"/>
      <c r="AT34" s="866"/>
      <c r="AU34" s="866"/>
      <c r="AV34" s="866"/>
      <c r="AW34" s="866"/>
      <c r="AX34" s="866"/>
      <c r="AY34" s="866"/>
      <c r="AZ34" s="867"/>
      <c r="BA34" s="867"/>
      <c r="BB34" s="867"/>
      <c r="BC34" s="867"/>
      <c r="BD34" s="867"/>
      <c r="BE34" s="868"/>
      <c r="BF34" s="868"/>
      <c r="BG34" s="868"/>
      <c r="BH34" s="868"/>
      <c r="BI34" s="869"/>
      <c r="BJ34" s="220"/>
      <c r="BK34" s="220"/>
      <c r="BL34" s="220"/>
      <c r="BM34" s="220"/>
      <c r="BN34" s="220"/>
      <c r="BO34" s="229"/>
      <c r="BP34" s="229"/>
      <c r="BQ34" s="226">
        <v>28</v>
      </c>
      <c r="BR34" s="227"/>
      <c r="BS34" s="809"/>
      <c r="BT34" s="810"/>
      <c r="BU34" s="810"/>
      <c r="BV34" s="810"/>
      <c r="BW34" s="810"/>
      <c r="BX34" s="810"/>
      <c r="BY34" s="810"/>
      <c r="BZ34" s="810"/>
      <c r="CA34" s="810"/>
      <c r="CB34" s="810"/>
      <c r="CC34" s="810"/>
      <c r="CD34" s="810"/>
      <c r="CE34" s="810"/>
      <c r="CF34" s="810"/>
      <c r="CG34" s="811"/>
      <c r="CH34" s="812"/>
      <c r="CI34" s="813"/>
      <c r="CJ34" s="813"/>
      <c r="CK34" s="813"/>
      <c r="CL34" s="814"/>
      <c r="CM34" s="812"/>
      <c r="CN34" s="813"/>
      <c r="CO34" s="813"/>
      <c r="CP34" s="813"/>
      <c r="CQ34" s="814"/>
      <c r="CR34" s="812"/>
      <c r="CS34" s="813"/>
      <c r="CT34" s="813"/>
      <c r="CU34" s="813"/>
      <c r="CV34" s="814"/>
      <c r="CW34" s="812"/>
      <c r="CX34" s="813"/>
      <c r="CY34" s="813"/>
      <c r="CZ34" s="813"/>
      <c r="DA34" s="814"/>
      <c r="DB34" s="812"/>
      <c r="DC34" s="813"/>
      <c r="DD34" s="813"/>
      <c r="DE34" s="813"/>
      <c r="DF34" s="814"/>
      <c r="DG34" s="812"/>
      <c r="DH34" s="813"/>
      <c r="DI34" s="813"/>
      <c r="DJ34" s="813"/>
      <c r="DK34" s="814"/>
      <c r="DL34" s="812"/>
      <c r="DM34" s="813"/>
      <c r="DN34" s="813"/>
      <c r="DO34" s="813"/>
      <c r="DP34" s="814"/>
      <c r="DQ34" s="812"/>
      <c r="DR34" s="813"/>
      <c r="DS34" s="813"/>
      <c r="DT34" s="813"/>
      <c r="DU34" s="814"/>
      <c r="DV34" s="809"/>
      <c r="DW34" s="810"/>
      <c r="DX34" s="810"/>
      <c r="DY34" s="810"/>
      <c r="DZ34" s="815"/>
      <c r="EA34" s="218"/>
    </row>
    <row r="35" spans="1:131" ht="26.25" customHeight="1" x14ac:dyDescent="0.15">
      <c r="A35" s="230">
        <v>8</v>
      </c>
      <c r="B35" s="816"/>
      <c r="C35" s="817"/>
      <c r="D35" s="817"/>
      <c r="E35" s="817"/>
      <c r="F35" s="817"/>
      <c r="G35" s="817"/>
      <c r="H35" s="817"/>
      <c r="I35" s="817"/>
      <c r="J35" s="817"/>
      <c r="K35" s="817"/>
      <c r="L35" s="817"/>
      <c r="M35" s="817"/>
      <c r="N35" s="817"/>
      <c r="O35" s="817"/>
      <c r="P35" s="818"/>
      <c r="Q35" s="819"/>
      <c r="R35" s="820"/>
      <c r="S35" s="820"/>
      <c r="T35" s="820"/>
      <c r="U35" s="820"/>
      <c r="V35" s="820"/>
      <c r="W35" s="820"/>
      <c r="X35" s="820"/>
      <c r="Y35" s="820"/>
      <c r="Z35" s="820"/>
      <c r="AA35" s="820"/>
      <c r="AB35" s="820"/>
      <c r="AC35" s="820"/>
      <c r="AD35" s="820"/>
      <c r="AE35" s="821"/>
      <c r="AF35" s="822"/>
      <c r="AG35" s="823"/>
      <c r="AH35" s="823"/>
      <c r="AI35" s="823"/>
      <c r="AJ35" s="824"/>
      <c r="AK35" s="870"/>
      <c r="AL35" s="866"/>
      <c r="AM35" s="866"/>
      <c r="AN35" s="866"/>
      <c r="AO35" s="866"/>
      <c r="AP35" s="866"/>
      <c r="AQ35" s="866"/>
      <c r="AR35" s="866"/>
      <c r="AS35" s="866"/>
      <c r="AT35" s="866"/>
      <c r="AU35" s="866"/>
      <c r="AV35" s="866"/>
      <c r="AW35" s="866"/>
      <c r="AX35" s="866"/>
      <c r="AY35" s="866"/>
      <c r="AZ35" s="867"/>
      <c r="BA35" s="867"/>
      <c r="BB35" s="867"/>
      <c r="BC35" s="867"/>
      <c r="BD35" s="867"/>
      <c r="BE35" s="868"/>
      <c r="BF35" s="868"/>
      <c r="BG35" s="868"/>
      <c r="BH35" s="868"/>
      <c r="BI35" s="869"/>
      <c r="BJ35" s="220"/>
      <c r="BK35" s="220"/>
      <c r="BL35" s="220"/>
      <c r="BM35" s="220"/>
      <c r="BN35" s="220"/>
      <c r="BO35" s="229"/>
      <c r="BP35" s="229"/>
      <c r="BQ35" s="226">
        <v>29</v>
      </c>
      <c r="BR35" s="227"/>
      <c r="BS35" s="809"/>
      <c r="BT35" s="810"/>
      <c r="BU35" s="810"/>
      <c r="BV35" s="810"/>
      <c r="BW35" s="810"/>
      <c r="BX35" s="810"/>
      <c r="BY35" s="810"/>
      <c r="BZ35" s="810"/>
      <c r="CA35" s="810"/>
      <c r="CB35" s="810"/>
      <c r="CC35" s="810"/>
      <c r="CD35" s="810"/>
      <c r="CE35" s="810"/>
      <c r="CF35" s="810"/>
      <c r="CG35" s="811"/>
      <c r="CH35" s="812"/>
      <c r="CI35" s="813"/>
      <c r="CJ35" s="813"/>
      <c r="CK35" s="813"/>
      <c r="CL35" s="814"/>
      <c r="CM35" s="812"/>
      <c r="CN35" s="813"/>
      <c r="CO35" s="813"/>
      <c r="CP35" s="813"/>
      <c r="CQ35" s="814"/>
      <c r="CR35" s="812"/>
      <c r="CS35" s="813"/>
      <c r="CT35" s="813"/>
      <c r="CU35" s="813"/>
      <c r="CV35" s="814"/>
      <c r="CW35" s="812"/>
      <c r="CX35" s="813"/>
      <c r="CY35" s="813"/>
      <c r="CZ35" s="813"/>
      <c r="DA35" s="814"/>
      <c r="DB35" s="812"/>
      <c r="DC35" s="813"/>
      <c r="DD35" s="813"/>
      <c r="DE35" s="813"/>
      <c r="DF35" s="814"/>
      <c r="DG35" s="812"/>
      <c r="DH35" s="813"/>
      <c r="DI35" s="813"/>
      <c r="DJ35" s="813"/>
      <c r="DK35" s="814"/>
      <c r="DL35" s="812"/>
      <c r="DM35" s="813"/>
      <c r="DN35" s="813"/>
      <c r="DO35" s="813"/>
      <c r="DP35" s="814"/>
      <c r="DQ35" s="812"/>
      <c r="DR35" s="813"/>
      <c r="DS35" s="813"/>
      <c r="DT35" s="813"/>
      <c r="DU35" s="814"/>
      <c r="DV35" s="809"/>
      <c r="DW35" s="810"/>
      <c r="DX35" s="810"/>
      <c r="DY35" s="810"/>
      <c r="DZ35" s="815"/>
      <c r="EA35" s="218"/>
    </row>
    <row r="36" spans="1:131" ht="26.25" customHeight="1" x14ac:dyDescent="0.15">
      <c r="A36" s="230">
        <v>9</v>
      </c>
      <c r="B36" s="816"/>
      <c r="C36" s="817"/>
      <c r="D36" s="817"/>
      <c r="E36" s="817"/>
      <c r="F36" s="817"/>
      <c r="G36" s="817"/>
      <c r="H36" s="817"/>
      <c r="I36" s="817"/>
      <c r="J36" s="817"/>
      <c r="K36" s="817"/>
      <c r="L36" s="817"/>
      <c r="M36" s="817"/>
      <c r="N36" s="817"/>
      <c r="O36" s="817"/>
      <c r="P36" s="818"/>
      <c r="Q36" s="819"/>
      <c r="R36" s="820"/>
      <c r="S36" s="820"/>
      <c r="T36" s="820"/>
      <c r="U36" s="820"/>
      <c r="V36" s="820"/>
      <c r="W36" s="820"/>
      <c r="X36" s="820"/>
      <c r="Y36" s="820"/>
      <c r="Z36" s="820"/>
      <c r="AA36" s="820"/>
      <c r="AB36" s="820"/>
      <c r="AC36" s="820"/>
      <c r="AD36" s="820"/>
      <c r="AE36" s="821"/>
      <c r="AF36" s="822"/>
      <c r="AG36" s="823"/>
      <c r="AH36" s="823"/>
      <c r="AI36" s="823"/>
      <c r="AJ36" s="824"/>
      <c r="AK36" s="870"/>
      <c r="AL36" s="866"/>
      <c r="AM36" s="866"/>
      <c r="AN36" s="866"/>
      <c r="AO36" s="866"/>
      <c r="AP36" s="866"/>
      <c r="AQ36" s="866"/>
      <c r="AR36" s="866"/>
      <c r="AS36" s="866"/>
      <c r="AT36" s="866"/>
      <c r="AU36" s="866"/>
      <c r="AV36" s="866"/>
      <c r="AW36" s="866"/>
      <c r="AX36" s="866"/>
      <c r="AY36" s="866"/>
      <c r="AZ36" s="867"/>
      <c r="BA36" s="867"/>
      <c r="BB36" s="867"/>
      <c r="BC36" s="867"/>
      <c r="BD36" s="867"/>
      <c r="BE36" s="868"/>
      <c r="BF36" s="868"/>
      <c r="BG36" s="868"/>
      <c r="BH36" s="868"/>
      <c r="BI36" s="869"/>
      <c r="BJ36" s="220"/>
      <c r="BK36" s="220"/>
      <c r="BL36" s="220"/>
      <c r="BM36" s="220"/>
      <c r="BN36" s="220"/>
      <c r="BO36" s="229"/>
      <c r="BP36" s="229"/>
      <c r="BQ36" s="226">
        <v>30</v>
      </c>
      <c r="BR36" s="227"/>
      <c r="BS36" s="809"/>
      <c r="BT36" s="810"/>
      <c r="BU36" s="810"/>
      <c r="BV36" s="810"/>
      <c r="BW36" s="810"/>
      <c r="BX36" s="810"/>
      <c r="BY36" s="810"/>
      <c r="BZ36" s="810"/>
      <c r="CA36" s="810"/>
      <c r="CB36" s="810"/>
      <c r="CC36" s="810"/>
      <c r="CD36" s="810"/>
      <c r="CE36" s="810"/>
      <c r="CF36" s="810"/>
      <c r="CG36" s="811"/>
      <c r="CH36" s="812"/>
      <c r="CI36" s="813"/>
      <c r="CJ36" s="813"/>
      <c r="CK36" s="813"/>
      <c r="CL36" s="814"/>
      <c r="CM36" s="812"/>
      <c r="CN36" s="813"/>
      <c r="CO36" s="813"/>
      <c r="CP36" s="813"/>
      <c r="CQ36" s="814"/>
      <c r="CR36" s="812"/>
      <c r="CS36" s="813"/>
      <c r="CT36" s="813"/>
      <c r="CU36" s="813"/>
      <c r="CV36" s="814"/>
      <c r="CW36" s="812"/>
      <c r="CX36" s="813"/>
      <c r="CY36" s="813"/>
      <c r="CZ36" s="813"/>
      <c r="DA36" s="814"/>
      <c r="DB36" s="812"/>
      <c r="DC36" s="813"/>
      <c r="DD36" s="813"/>
      <c r="DE36" s="813"/>
      <c r="DF36" s="814"/>
      <c r="DG36" s="812"/>
      <c r="DH36" s="813"/>
      <c r="DI36" s="813"/>
      <c r="DJ36" s="813"/>
      <c r="DK36" s="814"/>
      <c r="DL36" s="812"/>
      <c r="DM36" s="813"/>
      <c r="DN36" s="813"/>
      <c r="DO36" s="813"/>
      <c r="DP36" s="814"/>
      <c r="DQ36" s="812"/>
      <c r="DR36" s="813"/>
      <c r="DS36" s="813"/>
      <c r="DT36" s="813"/>
      <c r="DU36" s="814"/>
      <c r="DV36" s="809"/>
      <c r="DW36" s="810"/>
      <c r="DX36" s="810"/>
      <c r="DY36" s="810"/>
      <c r="DZ36" s="815"/>
      <c r="EA36" s="218"/>
    </row>
    <row r="37" spans="1:131" ht="26.25" customHeight="1" x14ac:dyDescent="0.15">
      <c r="A37" s="230">
        <v>10</v>
      </c>
      <c r="B37" s="816"/>
      <c r="C37" s="817"/>
      <c r="D37" s="817"/>
      <c r="E37" s="817"/>
      <c r="F37" s="817"/>
      <c r="G37" s="817"/>
      <c r="H37" s="817"/>
      <c r="I37" s="817"/>
      <c r="J37" s="817"/>
      <c r="K37" s="817"/>
      <c r="L37" s="817"/>
      <c r="M37" s="817"/>
      <c r="N37" s="817"/>
      <c r="O37" s="817"/>
      <c r="P37" s="818"/>
      <c r="Q37" s="819"/>
      <c r="R37" s="820"/>
      <c r="S37" s="820"/>
      <c r="T37" s="820"/>
      <c r="U37" s="820"/>
      <c r="V37" s="820"/>
      <c r="W37" s="820"/>
      <c r="X37" s="820"/>
      <c r="Y37" s="820"/>
      <c r="Z37" s="820"/>
      <c r="AA37" s="820"/>
      <c r="AB37" s="820"/>
      <c r="AC37" s="820"/>
      <c r="AD37" s="820"/>
      <c r="AE37" s="821"/>
      <c r="AF37" s="822"/>
      <c r="AG37" s="823"/>
      <c r="AH37" s="823"/>
      <c r="AI37" s="823"/>
      <c r="AJ37" s="824"/>
      <c r="AK37" s="870"/>
      <c r="AL37" s="866"/>
      <c r="AM37" s="866"/>
      <c r="AN37" s="866"/>
      <c r="AO37" s="866"/>
      <c r="AP37" s="866"/>
      <c r="AQ37" s="866"/>
      <c r="AR37" s="866"/>
      <c r="AS37" s="866"/>
      <c r="AT37" s="866"/>
      <c r="AU37" s="866"/>
      <c r="AV37" s="866"/>
      <c r="AW37" s="866"/>
      <c r="AX37" s="866"/>
      <c r="AY37" s="866"/>
      <c r="AZ37" s="867"/>
      <c r="BA37" s="867"/>
      <c r="BB37" s="867"/>
      <c r="BC37" s="867"/>
      <c r="BD37" s="867"/>
      <c r="BE37" s="868"/>
      <c r="BF37" s="868"/>
      <c r="BG37" s="868"/>
      <c r="BH37" s="868"/>
      <c r="BI37" s="869"/>
      <c r="BJ37" s="220"/>
      <c r="BK37" s="220"/>
      <c r="BL37" s="220"/>
      <c r="BM37" s="220"/>
      <c r="BN37" s="220"/>
      <c r="BO37" s="229"/>
      <c r="BP37" s="229"/>
      <c r="BQ37" s="226">
        <v>31</v>
      </c>
      <c r="BR37" s="227"/>
      <c r="BS37" s="809"/>
      <c r="BT37" s="810"/>
      <c r="BU37" s="810"/>
      <c r="BV37" s="810"/>
      <c r="BW37" s="810"/>
      <c r="BX37" s="810"/>
      <c r="BY37" s="810"/>
      <c r="BZ37" s="810"/>
      <c r="CA37" s="810"/>
      <c r="CB37" s="810"/>
      <c r="CC37" s="810"/>
      <c r="CD37" s="810"/>
      <c r="CE37" s="810"/>
      <c r="CF37" s="810"/>
      <c r="CG37" s="811"/>
      <c r="CH37" s="812"/>
      <c r="CI37" s="813"/>
      <c r="CJ37" s="813"/>
      <c r="CK37" s="813"/>
      <c r="CL37" s="814"/>
      <c r="CM37" s="812"/>
      <c r="CN37" s="813"/>
      <c r="CO37" s="813"/>
      <c r="CP37" s="813"/>
      <c r="CQ37" s="814"/>
      <c r="CR37" s="812"/>
      <c r="CS37" s="813"/>
      <c r="CT37" s="813"/>
      <c r="CU37" s="813"/>
      <c r="CV37" s="814"/>
      <c r="CW37" s="812"/>
      <c r="CX37" s="813"/>
      <c r="CY37" s="813"/>
      <c r="CZ37" s="813"/>
      <c r="DA37" s="814"/>
      <c r="DB37" s="812"/>
      <c r="DC37" s="813"/>
      <c r="DD37" s="813"/>
      <c r="DE37" s="813"/>
      <c r="DF37" s="814"/>
      <c r="DG37" s="812"/>
      <c r="DH37" s="813"/>
      <c r="DI37" s="813"/>
      <c r="DJ37" s="813"/>
      <c r="DK37" s="814"/>
      <c r="DL37" s="812"/>
      <c r="DM37" s="813"/>
      <c r="DN37" s="813"/>
      <c r="DO37" s="813"/>
      <c r="DP37" s="814"/>
      <c r="DQ37" s="812"/>
      <c r="DR37" s="813"/>
      <c r="DS37" s="813"/>
      <c r="DT37" s="813"/>
      <c r="DU37" s="814"/>
      <c r="DV37" s="809"/>
      <c r="DW37" s="810"/>
      <c r="DX37" s="810"/>
      <c r="DY37" s="810"/>
      <c r="DZ37" s="815"/>
      <c r="EA37" s="218"/>
    </row>
    <row r="38" spans="1:131" ht="26.25" customHeight="1" x14ac:dyDescent="0.15">
      <c r="A38" s="230">
        <v>11</v>
      </c>
      <c r="B38" s="816"/>
      <c r="C38" s="817"/>
      <c r="D38" s="817"/>
      <c r="E38" s="817"/>
      <c r="F38" s="817"/>
      <c r="G38" s="817"/>
      <c r="H38" s="817"/>
      <c r="I38" s="817"/>
      <c r="J38" s="817"/>
      <c r="K38" s="817"/>
      <c r="L38" s="817"/>
      <c r="M38" s="817"/>
      <c r="N38" s="817"/>
      <c r="O38" s="817"/>
      <c r="P38" s="818"/>
      <c r="Q38" s="819"/>
      <c r="R38" s="820"/>
      <c r="S38" s="820"/>
      <c r="T38" s="820"/>
      <c r="U38" s="820"/>
      <c r="V38" s="820"/>
      <c r="W38" s="820"/>
      <c r="X38" s="820"/>
      <c r="Y38" s="820"/>
      <c r="Z38" s="820"/>
      <c r="AA38" s="820"/>
      <c r="AB38" s="820"/>
      <c r="AC38" s="820"/>
      <c r="AD38" s="820"/>
      <c r="AE38" s="821"/>
      <c r="AF38" s="822"/>
      <c r="AG38" s="823"/>
      <c r="AH38" s="823"/>
      <c r="AI38" s="823"/>
      <c r="AJ38" s="824"/>
      <c r="AK38" s="870"/>
      <c r="AL38" s="866"/>
      <c r="AM38" s="866"/>
      <c r="AN38" s="866"/>
      <c r="AO38" s="866"/>
      <c r="AP38" s="866"/>
      <c r="AQ38" s="866"/>
      <c r="AR38" s="866"/>
      <c r="AS38" s="866"/>
      <c r="AT38" s="866"/>
      <c r="AU38" s="866"/>
      <c r="AV38" s="866"/>
      <c r="AW38" s="866"/>
      <c r="AX38" s="866"/>
      <c r="AY38" s="866"/>
      <c r="AZ38" s="867"/>
      <c r="BA38" s="867"/>
      <c r="BB38" s="867"/>
      <c r="BC38" s="867"/>
      <c r="BD38" s="867"/>
      <c r="BE38" s="868"/>
      <c r="BF38" s="868"/>
      <c r="BG38" s="868"/>
      <c r="BH38" s="868"/>
      <c r="BI38" s="869"/>
      <c r="BJ38" s="220"/>
      <c r="BK38" s="220"/>
      <c r="BL38" s="220"/>
      <c r="BM38" s="220"/>
      <c r="BN38" s="220"/>
      <c r="BO38" s="229"/>
      <c r="BP38" s="229"/>
      <c r="BQ38" s="226">
        <v>32</v>
      </c>
      <c r="BR38" s="227"/>
      <c r="BS38" s="809"/>
      <c r="BT38" s="810"/>
      <c r="BU38" s="810"/>
      <c r="BV38" s="810"/>
      <c r="BW38" s="810"/>
      <c r="BX38" s="810"/>
      <c r="BY38" s="810"/>
      <c r="BZ38" s="810"/>
      <c r="CA38" s="810"/>
      <c r="CB38" s="810"/>
      <c r="CC38" s="810"/>
      <c r="CD38" s="810"/>
      <c r="CE38" s="810"/>
      <c r="CF38" s="810"/>
      <c r="CG38" s="811"/>
      <c r="CH38" s="812"/>
      <c r="CI38" s="813"/>
      <c r="CJ38" s="813"/>
      <c r="CK38" s="813"/>
      <c r="CL38" s="814"/>
      <c r="CM38" s="812"/>
      <c r="CN38" s="813"/>
      <c r="CO38" s="813"/>
      <c r="CP38" s="813"/>
      <c r="CQ38" s="814"/>
      <c r="CR38" s="812"/>
      <c r="CS38" s="813"/>
      <c r="CT38" s="813"/>
      <c r="CU38" s="813"/>
      <c r="CV38" s="814"/>
      <c r="CW38" s="812"/>
      <c r="CX38" s="813"/>
      <c r="CY38" s="813"/>
      <c r="CZ38" s="813"/>
      <c r="DA38" s="814"/>
      <c r="DB38" s="812"/>
      <c r="DC38" s="813"/>
      <c r="DD38" s="813"/>
      <c r="DE38" s="813"/>
      <c r="DF38" s="814"/>
      <c r="DG38" s="812"/>
      <c r="DH38" s="813"/>
      <c r="DI38" s="813"/>
      <c r="DJ38" s="813"/>
      <c r="DK38" s="814"/>
      <c r="DL38" s="812"/>
      <c r="DM38" s="813"/>
      <c r="DN38" s="813"/>
      <c r="DO38" s="813"/>
      <c r="DP38" s="814"/>
      <c r="DQ38" s="812"/>
      <c r="DR38" s="813"/>
      <c r="DS38" s="813"/>
      <c r="DT38" s="813"/>
      <c r="DU38" s="814"/>
      <c r="DV38" s="809"/>
      <c r="DW38" s="810"/>
      <c r="DX38" s="810"/>
      <c r="DY38" s="810"/>
      <c r="DZ38" s="815"/>
      <c r="EA38" s="218"/>
    </row>
    <row r="39" spans="1:131" ht="26.25" customHeight="1" x14ac:dyDescent="0.15">
      <c r="A39" s="230">
        <v>12</v>
      </c>
      <c r="B39" s="816"/>
      <c r="C39" s="817"/>
      <c r="D39" s="817"/>
      <c r="E39" s="817"/>
      <c r="F39" s="817"/>
      <c r="G39" s="817"/>
      <c r="H39" s="817"/>
      <c r="I39" s="817"/>
      <c r="J39" s="817"/>
      <c r="K39" s="817"/>
      <c r="L39" s="817"/>
      <c r="M39" s="817"/>
      <c r="N39" s="817"/>
      <c r="O39" s="817"/>
      <c r="P39" s="818"/>
      <c r="Q39" s="819"/>
      <c r="R39" s="820"/>
      <c r="S39" s="820"/>
      <c r="T39" s="820"/>
      <c r="U39" s="820"/>
      <c r="V39" s="820"/>
      <c r="W39" s="820"/>
      <c r="X39" s="820"/>
      <c r="Y39" s="820"/>
      <c r="Z39" s="820"/>
      <c r="AA39" s="820"/>
      <c r="AB39" s="820"/>
      <c r="AC39" s="820"/>
      <c r="AD39" s="820"/>
      <c r="AE39" s="821"/>
      <c r="AF39" s="822"/>
      <c r="AG39" s="823"/>
      <c r="AH39" s="823"/>
      <c r="AI39" s="823"/>
      <c r="AJ39" s="824"/>
      <c r="AK39" s="870"/>
      <c r="AL39" s="866"/>
      <c r="AM39" s="866"/>
      <c r="AN39" s="866"/>
      <c r="AO39" s="866"/>
      <c r="AP39" s="866"/>
      <c r="AQ39" s="866"/>
      <c r="AR39" s="866"/>
      <c r="AS39" s="866"/>
      <c r="AT39" s="866"/>
      <c r="AU39" s="866"/>
      <c r="AV39" s="866"/>
      <c r="AW39" s="866"/>
      <c r="AX39" s="866"/>
      <c r="AY39" s="866"/>
      <c r="AZ39" s="867"/>
      <c r="BA39" s="867"/>
      <c r="BB39" s="867"/>
      <c r="BC39" s="867"/>
      <c r="BD39" s="867"/>
      <c r="BE39" s="868"/>
      <c r="BF39" s="868"/>
      <c r="BG39" s="868"/>
      <c r="BH39" s="868"/>
      <c r="BI39" s="869"/>
      <c r="BJ39" s="220"/>
      <c r="BK39" s="220"/>
      <c r="BL39" s="220"/>
      <c r="BM39" s="220"/>
      <c r="BN39" s="220"/>
      <c r="BO39" s="229"/>
      <c r="BP39" s="229"/>
      <c r="BQ39" s="226">
        <v>33</v>
      </c>
      <c r="BR39" s="227"/>
      <c r="BS39" s="809"/>
      <c r="BT39" s="810"/>
      <c r="BU39" s="810"/>
      <c r="BV39" s="810"/>
      <c r="BW39" s="810"/>
      <c r="BX39" s="810"/>
      <c r="BY39" s="810"/>
      <c r="BZ39" s="810"/>
      <c r="CA39" s="810"/>
      <c r="CB39" s="810"/>
      <c r="CC39" s="810"/>
      <c r="CD39" s="810"/>
      <c r="CE39" s="810"/>
      <c r="CF39" s="810"/>
      <c r="CG39" s="811"/>
      <c r="CH39" s="812"/>
      <c r="CI39" s="813"/>
      <c r="CJ39" s="813"/>
      <c r="CK39" s="813"/>
      <c r="CL39" s="814"/>
      <c r="CM39" s="812"/>
      <c r="CN39" s="813"/>
      <c r="CO39" s="813"/>
      <c r="CP39" s="813"/>
      <c r="CQ39" s="814"/>
      <c r="CR39" s="812"/>
      <c r="CS39" s="813"/>
      <c r="CT39" s="813"/>
      <c r="CU39" s="813"/>
      <c r="CV39" s="814"/>
      <c r="CW39" s="812"/>
      <c r="CX39" s="813"/>
      <c r="CY39" s="813"/>
      <c r="CZ39" s="813"/>
      <c r="DA39" s="814"/>
      <c r="DB39" s="812"/>
      <c r="DC39" s="813"/>
      <c r="DD39" s="813"/>
      <c r="DE39" s="813"/>
      <c r="DF39" s="814"/>
      <c r="DG39" s="812"/>
      <c r="DH39" s="813"/>
      <c r="DI39" s="813"/>
      <c r="DJ39" s="813"/>
      <c r="DK39" s="814"/>
      <c r="DL39" s="812"/>
      <c r="DM39" s="813"/>
      <c r="DN39" s="813"/>
      <c r="DO39" s="813"/>
      <c r="DP39" s="814"/>
      <c r="DQ39" s="812"/>
      <c r="DR39" s="813"/>
      <c r="DS39" s="813"/>
      <c r="DT39" s="813"/>
      <c r="DU39" s="814"/>
      <c r="DV39" s="809"/>
      <c r="DW39" s="810"/>
      <c r="DX39" s="810"/>
      <c r="DY39" s="810"/>
      <c r="DZ39" s="815"/>
      <c r="EA39" s="218"/>
    </row>
    <row r="40" spans="1:131" ht="26.25" customHeight="1" x14ac:dyDescent="0.15">
      <c r="A40" s="226">
        <v>13</v>
      </c>
      <c r="B40" s="816"/>
      <c r="C40" s="817"/>
      <c r="D40" s="817"/>
      <c r="E40" s="817"/>
      <c r="F40" s="817"/>
      <c r="G40" s="817"/>
      <c r="H40" s="817"/>
      <c r="I40" s="817"/>
      <c r="J40" s="817"/>
      <c r="K40" s="817"/>
      <c r="L40" s="817"/>
      <c r="M40" s="817"/>
      <c r="N40" s="817"/>
      <c r="O40" s="817"/>
      <c r="P40" s="818"/>
      <c r="Q40" s="819"/>
      <c r="R40" s="820"/>
      <c r="S40" s="820"/>
      <c r="T40" s="820"/>
      <c r="U40" s="820"/>
      <c r="V40" s="820"/>
      <c r="W40" s="820"/>
      <c r="X40" s="820"/>
      <c r="Y40" s="820"/>
      <c r="Z40" s="820"/>
      <c r="AA40" s="820"/>
      <c r="AB40" s="820"/>
      <c r="AC40" s="820"/>
      <c r="AD40" s="820"/>
      <c r="AE40" s="821"/>
      <c r="AF40" s="822"/>
      <c r="AG40" s="823"/>
      <c r="AH40" s="823"/>
      <c r="AI40" s="823"/>
      <c r="AJ40" s="824"/>
      <c r="AK40" s="870"/>
      <c r="AL40" s="866"/>
      <c r="AM40" s="866"/>
      <c r="AN40" s="866"/>
      <c r="AO40" s="866"/>
      <c r="AP40" s="866"/>
      <c r="AQ40" s="866"/>
      <c r="AR40" s="866"/>
      <c r="AS40" s="866"/>
      <c r="AT40" s="866"/>
      <c r="AU40" s="866"/>
      <c r="AV40" s="866"/>
      <c r="AW40" s="866"/>
      <c r="AX40" s="866"/>
      <c r="AY40" s="866"/>
      <c r="AZ40" s="867"/>
      <c r="BA40" s="867"/>
      <c r="BB40" s="867"/>
      <c r="BC40" s="867"/>
      <c r="BD40" s="867"/>
      <c r="BE40" s="868"/>
      <c r="BF40" s="868"/>
      <c r="BG40" s="868"/>
      <c r="BH40" s="868"/>
      <c r="BI40" s="869"/>
      <c r="BJ40" s="220"/>
      <c r="BK40" s="220"/>
      <c r="BL40" s="220"/>
      <c r="BM40" s="220"/>
      <c r="BN40" s="220"/>
      <c r="BO40" s="229"/>
      <c r="BP40" s="229"/>
      <c r="BQ40" s="226">
        <v>34</v>
      </c>
      <c r="BR40" s="227"/>
      <c r="BS40" s="809"/>
      <c r="BT40" s="810"/>
      <c r="BU40" s="810"/>
      <c r="BV40" s="810"/>
      <c r="BW40" s="810"/>
      <c r="BX40" s="810"/>
      <c r="BY40" s="810"/>
      <c r="BZ40" s="810"/>
      <c r="CA40" s="810"/>
      <c r="CB40" s="810"/>
      <c r="CC40" s="810"/>
      <c r="CD40" s="810"/>
      <c r="CE40" s="810"/>
      <c r="CF40" s="810"/>
      <c r="CG40" s="811"/>
      <c r="CH40" s="812"/>
      <c r="CI40" s="813"/>
      <c r="CJ40" s="813"/>
      <c r="CK40" s="813"/>
      <c r="CL40" s="814"/>
      <c r="CM40" s="812"/>
      <c r="CN40" s="813"/>
      <c r="CO40" s="813"/>
      <c r="CP40" s="813"/>
      <c r="CQ40" s="814"/>
      <c r="CR40" s="812"/>
      <c r="CS40" s="813"/>
      <c r="CT40" s="813"/>
      <c r="CU40" s="813"/>
      <c r="CV40" s="814"/>
      <c r="CW40" s="812"/>
      <c r="CX40" s="813"/>
      <c r="CY40" s="813"/>
      <c r="CZ40" s="813"/>
      <c r="DA40" s="814"/>
      <c r="DB40" s="812"/>
      <c r="DC40" s="813"/>
      <c r="DD40" s="813"/>
      <c r="DE40" s="813"/>
      <c r="DF40" s="814"/>
      <c r="DG40" s="812"/>
      <c r="DH40" s="813"/>
      <c r="DI40" s="813"/>
      <c r="DJ40" s="813"/>
      <c r="DK40" s="814"/>
      <c r="DL40" s="812"/>
      <c r="DM40" s="813"/>
      <c r="DN40" s="813"/>
      <c r="DO40" s="813"/>
      <c r="DP40" s="814"/>
      <c r="DQ40" s="812"/>
      <c r="DR40" s="813"/>
      <c r="DS40" s="813"/>
      <c r="DT40" s="813"/>
      <c r="DU40" s="814"/>
      <c r="DV40" s="809"/>
      <c r="DW40" s="810"/>
      <c r="DX40" s="810"/>
      <c r="DY40" s="810"/>
      <c r="DZ40" s="815"/>
      <c r="EA40" s="218"/>
    </row>
    <row r="41" spans="1:131" ht="26.25" customHeight="1" x14ac:dyDescent="0.15">
      <c r="A41" s="226">
        <v>14</v>
      </c>
      <c r="B41" s="816"/>
      <c r="C41" s="817"/>
      <c r="D41" s="817"/>
      <c r="E41" s="817"/>
      <c r="F41" s="817"/>
      <c r="G41" s="817"/>
      <c r="H41" s="817"/>
      <c r="I41" s="817"/>
      <c r="J41" s="817"/>
      <c r="K41" s="817"/>
      <c r="L41" s="817"/>
      <c r="M41" s="817"/>
      <c r="N41" s="817"/>
      <c r="O41" s="817"/>
      <c r="P41" s="818"/>
      <c r="Q41" s="819"/>
      <c r="R41" s="820"/>
      <c r="S41" s="820"/>
      <c r="T41" s="820"/>
      <c r="U41" s="820"/>
      <c r="V41" s="820"/>
      <c r="W41" s="820"/>
      <c r="X41" s="820"/>
      <c r="Y41" s="820"/>
      <c r="Z41" s="820"/>
      <c r="AA41" s="820"/>
      <c r="AB41" s="820"/>
      <c r="AC41" s="820"/>
      <c r="AD41" s="820"/>
      <c r="AE41" s="821"/>
      <c r="AF41" s="822"/>
      <c r="AG41" s="823"/>
      <c r="AH41" s="823"/>
      <c r="AI41" s="823"/>
      <c r="AJ41" s="824"/>
      <c r="AK41" s="870"/>
      <c r="AL41" s="866"/>
      <c r="AM41" s="866"/>
      <c r="AN41" s="866"/>
      <c r="AO41" s="866"/>
      <c r="AP41" s="866"/>
      <c r="AQ41" s="866"/>
      <c r="AR41" s="866"/>
      <c r="AS41" s="866"/>
      <c r="AT41" s="866"/>
      <c r="AU41" s="866"/>
      <c r="AV41" s="866"/>
      <c r="AW41" s="866"/>
      <c r="AX41" s="866"/>
      <c r="AY41" s="866"/>
      <c r="AZ41" s="867"/>
      <c r="BA41" s="867"/>
      <c r="BB41" s="867"/>
      <c r="BC41" s="867"/>
      <c r="BD41" s="867"/>
      <c r="BE41" s="868"/>
      <c r="BF41" s="868"/>
      <c r="BG41" s="868"/>
      <c r="BH41" s="868"/>
      <c r="BI41" s="869"/>
      <c r="BJ41" s="220"/>
      <c r="BK41" s="220"/>
      <c r="BL41" s="220"/>
      <c r="BM41" s="220"/>
      <c r="BN41" s="220"/>
      <c r="BO41" s="229"/>
      <c r="BP41" s="229"/>
      <c r="BQ41" s="226">
        <v>35</v>
      </c>
      <c r="BR41" s="227"/>
      <c r="BS41" s="809"/>
      <c r="BT41" s="810"/>
      <c r="BU41" s="810"/>
      <c r="BV41" s="810"/>
      <c r="BW41" s="810"/>
      <c r="BX41" s="810"/>
      <c r="BY41" s="810"/>
      <c r="BZ41" s="810"/>
      <c r="CA41" s="810"/>
      <c r="CB41" s="810"/>
      <c r="CC41" s="810"/>
      <c r="CD41" s="810"/>
      <c r="CE41" s="810"/>
      <c r="CF41" s="810"/>
      <c r="CG41" s="811"/>
      <c r="CH41" s="812"/>
      <c r="CI41" s="813"/>
      <c r="CJ41" s="813"/>
      <c r="CK41" s="813"/>
      <c r="CL41" s="814"/>
      <c r="CM41" s="812"/>
      <c r="CN41" s="813"/>
      <c r="CO41" s="813"/>
      <c r="CP41" s="813"/>
      <c r="CQ41" s="814"/>
      <c r="CR41" s="812"/>
      <c r="CS41" s="813"/>
      <c r="CT41" s="813"/>
      <c r="CU41" s="813"/>
      <c r="CV41" s="814"/>
      <c r="CW41" s="812"/>
      <c r="CX41" s="813"/>
      <c r="CY41" s="813"/>
      <c r="CZ41" s="813"/>
      <c r="DA41" s="814"/>
      <c r="DB41" s="812"/>
      <c r="DC41" s="813"/>
      <c r="DD41" s="813"/>
      <c r="DE41" s="813"/>
      <c r="DF41" s="814"/>
      <c r="DG41" s="812"/>
      <c r="DH41" s="813"/>
      <c r="DI41" s="813"/>
      <c r="DJ41" s="813"/>
      <c r="DK41" s="814"/>
      <c r="DL41" s="812"/>
      <c r="DM41" s="813"/>
      <c r="DN41" s="813"/>
      <c r="DO41" s="813"/>
      <c r="DP41" s="814"/>
      <c r="DQ41" s="812"/>
      <c r="DR41" s="813"/>
      <c r="DS41" s="813"/>
      <c r="DT41" s="813"/>
      <c r="DU41" s="814"/>
      <c r="DV41" s="809"/>
      <c r="DW41" s="810"/>
      <c r="DX41" s="810"/>
      <c r="DY41" s="810"/>
      <c r="DZ41" s="815"/>
      <c r="EA41" s="218"/>
    </row>
    <row r="42" spans="1:131" ht="26.25" customHeight="1" x14ac:dyDescent="0.15">
      <c r="A42" s="226">
        <v>15</v>
      </c>
      <c r="B42" s="816"/>
      <c r="C42" s="817"/>
      <c r="D42" s="817"/>
      <c r="E42" s="817"/>
      <c r="F42" s="817"/>
      <c r="G42" s="817"/>
      <c r="H42" s="817"/>
      <c r="I42" s="817"/>
      <c r="J42" s="817"/>
      <c r="K42" s="817"/>
      <c r="L42" s="817"/>
      <c r="M42" s="817"/>
      <c r="N42" s="817"/>
      <c r="O42" s="817"/>
      <c r="P42" s="818"/>
      <c r="Q42" s="819"/>
      <c r="R42" s="820"/>
      <c r="S42" s="820"/>
      <c r="T42" s="820"/>
      <c r="U42" s="820"/>
      <c r="V42" s="820"/>
      <c r="W42" s="820"/>
      <c r="X42" s="820"/>
      <c r="Y42" s="820"/>
      <c r="Z42" s="820"/>
      <c r="AA42" s="820"/>
      <c r="AB42" s="820"/>
      <c r="AC42" s="820"/>
      <c r="AD42" s="820"/>
      <c r="AE42" s="821"/>
      <c r="AF42" s="822"/>
      <c r="AG42" s="823"/>
      <c r="AH42" s="823"/>
      <c r="AI42" s="823"/>
      <c r="AJ42" s="824"/>
      <c r="AK42" s="870"/>
      <c r="AL42" s="866"/>
      <c r="AM42" s="866"/>
      <c r="AN42" s="866"/>
      <c r="AO42" s="866"/>
      <c r="AP42" s="866"/>
      <c r="AQ42" s="866"/>
      <c r="AR42" s="866"/>
      <c r="AS42" s="866"/>
      <c r="AT42" s="866"/>
      <c r="AU42" s="866"/>
      <c r="AV42" s="866"/>
      <c r="AW42" s="866"/>
      <c r="AX42" s="866"/>
      <c r="AY42" s="866"/>
      <c r="AZ42" s="867"/>
      <c r="BA42" s="867"/>
      <c r="BB42" s="867"/>
      <c r="BC42" s="867"/>
      <c r="BD42" s="867"/>
      <c r="BE42" s="868"/>
      <c r="BF42" s="868"/>
      <c r="BG42" s="868"/>
      <c r="BH42" s="868"/>
      <c r="BI42" s="869"/>
      <c r="BJ42" s="220"/>
      <c r="BK42" s="220"/>
      <c r="BL42" s="220"/>
      <c r="BM42" s="220"/>
      <c r="BN42" s="220"/>
      <c r="BO42" s="229"/>
      <c r="BP42" s="229"/>
      <c r="BQ42" s="226">
        <v>36</v>
      </c>
      <c r="BR42" s="227"/>
      <c r="BS42" s="809"/>
      <c r="BT42" s="810"/>
      <c r="BU42" s="810"/>
      <c r="BV42" s="810"/>
      <c r="BW42" s="810"/>
      <c r="BX42" s="810"/>
      <c r="BY42" s="810"/>
      <c r="BZ42" s="810"/>
      <c r="CA42" s="810"/>
      <c r="CB42" s="810"/>
      <c r="CC42" s="810"/>
      <c r="CD42" s="810"/>
      <c r="CE42" s="810"/>
      <c r="CF42" s="810"/>
      <c r="CG42" s="811"/>
      <c r="CH42" s="812"/>
      <c r="CI42" s="813"/>
      <c r="CJ42" s="813"/>
      <c r="CK42" s="813"/>
      <c r="CL42" s="814"/>
      <c r="CM42" s="812"/>
      <c r="CN42" s="813"/>
      <c r="CO42" s="813"/>
      <c r="CP42" s="813"/>
      <c r="CQ42" s="814"/>
      <c r="CR42" s="812"/>
      <c r="CS42" s="813"/>
      <c r="CT42" s="813"/>
      <c r="CU42" s="813"/>
      <c r="CV42" s="814"/>
      <c r="CW42" s="812"/>
      <c r="CX42" s="813"/>
      <c r="CY42" s="813"/>
      <c r="CZ42" s="813"/>
      <c r="DA42" s="814"/>
      <c r="DB42" s="812"/>
      <c r="DC42" s="813"/>
      <c r="DD42" s="813"/>
      <c r="DE42" s="813"/>
      <c r="DF42" s="814"/>
      <c r="DG42" s="812"/>
      <c r="DH42" s="813"/>
      <c r="DI42" s="813"/>
      <c r="DJ42" s="813"/>
      <c r="DK42" s="814"/>
      <c r="DL42" s="812"/>
      <c r="DM42" s="813"/>
      <c r="DN42" s="813"/>
      <c r="DO42" s="813"/>
      <c r="DP42" s="814"/>
      <c r="DQ42" s="812"/>
      <c r="DR42" s="813"/>
      <c r="DS42" s="813"/>
      <c r="DT42" s="813"/>
      <c r="DU42" s="814"/>
      <c r="DV42" s="809"/>
      <c r="DW42" s="810"/>
      <c r="DX42" s="810"/>
      <c r="DY42" s="810"/>
      <c r="DZ42" s="815"/>
      <c r="EA42" s="218"/>
    </row>
    <row r="43" spans="1:131" ht="26.25" customHeight="1" x14ac:dyDescent="0.15">
      <c r="A43" s="226">
        <v>16</v>
      </c>
      <c r="B43" s="816"/>
      <c r="C43" s="817"/>
      <c r="D43" s="817"/>
      <c r="E43" s="817"/>
      <c r="F43" s="817"/>
      <c r="G43" s="817"/>
      <c r="H43" s="817"/>
      <c r="I43" s="817"/>
      <c r="J43" s="817"/>
      <c r="K43" s="817"/>
      <c r="L43" s="817"/>
      <c r="M43" s="817"/>
      <c r="N43" s="817"/>
      <c r="O43" s="817"/>
      <c r="P43" s="818"/>
      <c r="Q43" s="819"/>
      <c r="R43" s="820"/>
      <c r="S43" s="820"/>
      <c r="T43" s="820"/>
      <c r="U43" s="820"/>
      <c r="V43" s="820"/>
      <c r="W43" s="820"/>
      <c r="X43" s="820"/>
      <c r="Y43" s="820"/>
      <c r="Z43" s="820"/>
      <c r="AA43" s="820"/>
      <c r="AB43" s="820"/>
      <c r="AC43" s="820"/>
      <c r="AD43" s="820"/>
      <c r="AE43" s="821"/>
      <c r="AF43" s="822"/>
      <c r="AG43" s="823"/>
      <c r="AH43" s="823"/>
      <c r="AI43" s="823"/>
      <c r="AJ43" s="824"/>
      <c r="AK43" s="870"/>
      <c r="AL43" s="866"/>
      <c r="AM43" s="866"/>
      <c r="AN43" s="866"/>
      <c r="AO43" s="866"/>
      <c r="AP43" s="866"/>
      <c r="AQ43" s="866"/>
      <c r="AR43" s="866"/>
      <c r="AS43" s="866"/>
      <c r="AT43" s="866"/>
      <c r="AU43" s="866"/>
      <c r="AV43" s="866"/>
      <c r="AW43" s="866"/>
      <c r="AX43" s="866"/>
      <c r="AY43" s="866"/>
      <c r="AZ43" s="867"/>
      <c r="BA43" s="867"/>
      <c r="BB43" s="867"/>
      <c r="BC43" s="867"/>
      <c r="BD43" s="867"/>
      <c r="BE43" s="868"/>
      <c r="BF43" s="868"/>
      <c r="BG43" s="868"/>
      <c r="BH43" s="868"/>
      <c r="BI43" s="869"/>
      <c r="BJ43" s="220"/>
      <c r="BK43" s="220"/>
      <c r="BL43" s="220"/>
      <c r="BM43" s="220"/>
      <c r="BN43" s="220"/>
      <c r="BO43" s="229"/>
      <c r="BP43" s="229"/>
      <c r="BQ43" s="226">
        <v>37</v>
      </c>
      <c r="BR43" s="227"/>
      <c r="BS43" s="809"/>
      <c r="BT43" s="810"/>
      <c r="BU43" s="810"/>
      <c r="BV43" s="810"/>
      <c r="BW43" s="810"/>
      <c r="BX43" s="810"/>
      <c r="BY43" s="810"/>
      <c r="BZ43" s="810"/>
      <c r="CA43" s="810"/>
      <c r="CB43" s="810"/>
      <c r="CC43" s="810"/>
      <c r="CD43" s="810"/>
      <c r="CE43" s="810"/>
      <c r="CF43" s="810"/>
      <c r="CG43" s="811"/>
      <c r="CH43" s="812"/>
      <c r="CI43" s="813"/>
      <c r="CJ43" s="813"/>
      <c r="CK43" s="813"/>
      <c r="CL43" s="814"/>
      <c r="CM43" s="812"/>
      <c r="CN43" s="813"/>
      <c r="CO43" s="813"/>
      <c r="CP43" s="813"/>
      <c r="CQ43" s="814"/>
      <c r="CR43" s="812"/>
      <c r="CS43" s="813"/>
      <c r="CT43" s="813"/>
      <c r="CU43" s="813"/>
      <c r="CV43" s="814"/>
      <c r="CW43" s="812"/>
      <c r="CX43" s="813"/>
      <c r="CY43" s="813"/>
      <c r="CZ43" s="813"/>
      <c r="DA43" s="814"/>
      <c r="DB43" s="812"/>
      <c r="DC43" s="813"/>
      <c r="DD43" s="813"/>
      <c r="DE43" s="813"/>
      <c r="DF43" s="814"/>
      <c r="DG43" s="812"/>
      <c r="DH43" s="813"/>
      <c r="DI43" s="813"/>
      <c r="DJ43" s="813"/>
      <c r="DK43" s="814"/>
      <c r="DL43" s="812"/>
      <c r="DM43" s="813"/>
      <c r="DN43" s="813"/>
      <c r="DO43" s="813"/>
      <c r="DP43" s="814"/>
      <c r="DQ43" s="812"/>
      <c r="DR43" s="813"/>
      <c r="DS43" s="813"/>
      <c r="DT43" s="813"/>
      <c r="DU43" s="814"/>
      <c r="DV43" s="809"/>
      <c r="DW43" s="810"/>
      <c r="DX43" s="810"/>
      <c r="DY43" s="810"/>
      <c r="DZ43" s="815"/>
      <c r="EA43" s="218"/>
    </row>
    <row r="44" spans="1:131" ht="26.25" customHeight="1" x14ac:dyDescent="0.15">
      <c r="A44" s="226">
        <v>17</v>
      </c>
      <c r="B44" s="816"/>
      <c r="C44" s="817"/>
      <c r="D44" s="817"/>
      <c r="E44" s="817"/>
      <c r="F44" s="817"/>
      <c r="G44" s="817"/>
      <c r="H44" s="817"/>
      <c r="I44" s="817"/>
      <c r="J44" s="817"/>
      <c r="K44" s="817"/>
      <c r="L44" s="817"/>
      <c r="M44" s="817"/>
      <c r="N44" s="817"/>
      <c r="O44" s="817"/>
      <c r="P44" s="818"/>
      <c r="Q44" s="819"/>
      <c r="R44" s="820"/>
      <c r="S44" s="820"/>
      <c r="T44" s="820"/>
      <c r="U44" s="820"/>
      <c r="V44" s="820"/>
      <c r="W44" s="820"/>
      <c r="X44" s="820"/>
      <c r="Y44" s="820"/>
      <c r="Z44" s="820"/>
      <c r="AA44" s="820"/>
      <c r="AB44" s="820"/>
      <c r="AC44" s="820"/>
      <c r="AD44" s="820"/>
      <c r="AE44" s="821"/>
      <c r="AF44" s="822"/>
      <c r="AG44" s="823"/>
      <c r="AH44" s="823"/>
      <c r="AI44" s="823"/>
      <c r="AJ44" s="824"/>
      <c r="AK44" s="870"/>
      <c r="AL44" s="866"/>
      <c r="AM44" s="866"/>
      <c r="AN44" s="866"/>
      <c r="AO44" s="866"/>
      <c r="AP44" s="866"/>
      <c r="AQ44" s="866"/>
      <c r="AR44" s="866"/>
      <c r="AS44" s="866"/>
      <c r="AT44" s="866"/>
      <c r="AU44" s="866"/>
      <c r="AV44" s="866"/>
      <c r="AW44" s="866"/>
      <c r="AX44" s="866"/>
      <c r="AY44" s="866"/>
      <c r="AZ44" s="867"/>
      <c r="BA44" s="867"/>
      <c r="BB44" s="867"/>
      <c r="BC44" s="867"/>
      <c r="BD44" s="867"/>
      <c r="BE44" s="868"/>
      <c r="BF44" s="868"/>
      <c r="BG44" s="868"/>
      <c r="BH44" s="868"/>
      <c r="BI44" s="869"/>
      <c r="BJ44" s="220"/>
      <c r="BK44" s="220"/>
      <c r="BL44" s="220"/>
      <c r="BM44" s="220"/>
      <c r="BN44" s="220"/>
      <c r="BO44" s="229"/>
      <c r="BP44" s="229"/>
      <c r="BQ44" s="226">
        <v>38</v>
      </c>
      <c r="BR44" s="227"/>
      <c r="BS44" s="809"/>
      <c r="BT44" s="810"/>
      <c r="BU44" s="810"/>
      <c r="BV44" s="810"/>
      <c r="BW44" s="810"/>
      <c r="BX44" s="810"/>
      <c r="BY44" s="810"/>
      <c r="BZ44" s="810"/>
      <c r="CA44" s="810"/>
      <c r="CB44" s="810"/>
      <c r="CC44" s="810"/>
      <c r="CD44" s="810"/>
      <c r="CE44" s="810"/>
      <c r="CF44" s="810"/>
      <c r="CG44" s="811"/>
      <c r="CH44" s="812"/>
      <c r="CI44" s="813"/>
      <c r="CJ44" s="813"/>
      <c r="CK44" s="813"/>
      <c r="CL44" s="814"/>
      <c r="CM44" s="812"/>
      <c r="CN44" s="813"/>
      <c r="CO44" s="813"/>
      <c r="CP44" s="813"/>
      <c r="CQ44" s="814"/>
      <c r="CR44" s="812"/>
      <c r="CS44" s="813"/>
      <c r="CT44" s="813"/>
      <c r="CU44" s="813"/>
      <c r="CV44" s="814"/>
      <c r="CW44" s="812"/>
      <c r="CX44" s="813"/>
      <c r="CY44" s="813"/>
      <c r="CZ44" s="813"/>
      <c r="DA44" s="814"/>
      <c r="DB44" s="812"/>
      <c r="DC44" s="813"/>
      <c r="DD44" s="813"/>
      <c r="DE44" s="813"/>
      <c r="DF44" s="814"/>
      <c r="DG44" s="812"/>
      <c r="DH44" s="813"/>
      <c r="DI44" s="813"/>
      <c r="DJ44" s="813"/>
      <c r="DK44" s="814"/>
      <c r="DL44" s="812"/>
      <c r="DM44" s="813"/>
      <c r="DN44" s="813"/>
      <c r="DO44" s="813"/>
      <c r="DP44" s="814"/>
      <c r="DQ44" s="812"/>
      <c r="DR44" s="813"/>
      <c r="DS44" s="813"/>
      <c r="DT44" s="813"/>
      <c r="DU44" s="814"/>
      <c r="DV44" s="809"/>
      <c r="DW44" s="810"/>
      <c r="DX44" s="810"/>
      <c r="DY44" s="810"/>
      <c r="DZ44" s="815"/>
      <c r="EA44" s="218"/>
    </row>
    <row r="45" spans="1:131" ht="26.25" customHeight="1" x14ac:dyDescent="0.15">
      <c r="A45" s="226">
        <v>18</v>
      </c>
      <c r="B45" s="816"/>
      <c r="C45" s="817"/>
      <c r="D45" s="817"/>
      <c r="E45" s="817"/>
      <c r="F45" s="817"/>
      <c r="G45" s="817"/>
      <c r="H45" s="817"/>
      <c r="I45" s="817"/>
      <c r="J45" s="817"/>
      <c r="K45" s="817"/>
      <c r="L45" s="817"/>
      <c r="M45" s="817"/>
      <c r="N45" s="817"/>
      <c r="O45" s="817"/>
      <c r="P45" s="818"/>
      <c r="Q45" s="819"/>
      <c r="R45" s="820"/>
      <c r="S45" s="820"/>
      <c r="T45" s="820"/>
      <c r="U45" s="820"/>
      <c r="V45" s="820"/>
      <c r="W45" s="820"/>
      <c r="X45" s="820"/>
      <c r="Y45" s="820"/>
      <c r="Z45" s="820"/>
      <c r="AA45" s="820"/>
      <c r="AB45" s="820"/>
      <c r="AC45" s="820"/>
      <c r="AD45" s="820"/>
      <c r="AE45" s="821"/>
      <c r="AF45" s="822"/>
      <c r="AG45" s="823"/>
      <c r="AH45" s="823"/>
      <c r="AI45" s="823"/>
      <c r="AJ45" s="824"/>
      <c r="AK45" s="870"/>
      <c r="AL45" s="866"/>
      <c r="AM45" s="866"/>
      <c r="AN45" s="866"/>
      <c r="AO45" s="866"/>
      <c r="AP45" s="866"/>
      <c r="AQ45" s="866"/>
      <c r="AR45" s="866"/>
      <c r="AS45" s="866"/>
      <c r="AT45" s="866"/>
      <c r="AU45" s="866"/>
      <c r="AV45" s="866"/>
      <c r="AW45" s="866"/>
      <c r="AX45" s="866"/>
      <c r="AY45" s="866"/>
      <c r="AZ45" s="867"/>
      <c r="BA45" s="867"/>
      <c r="BB45" s="867"/>
      <c r="BC45" s="867"/>
      <c r="BD45" s="867"/>
      <c r="BE45" s="868"/>
      <c r="BF45" s="868"/>
      <c r="BG45" s="868"/>
      <c r="BH45" s="868"/>
      <c r="BI45" s="869"/>
      <c r="BJ45" s="220"/>
      <c r="BK45" s="220"/>
      <c r="BL45" s="220"/>
      <c r="BM45" s="220"/>
      <c r="BN45" s="220"/>
      <c r="BO45" s="229"/>
      <c r="BP45" s="229"/>
      <c r="BQ45" s="226">
        <v>39</v>
      </c>
      <c r="BR45" s="227"/>
      <c r="BS45" s="809"/>
      <c r="BT45" s="810"/>
      <c r="BU45" s="810"/>
      <c r="BV45" s="810"/>
      <c r="BW45" s="810"/>
      <c r="BX45" s="810"/>
      <c r="BY45" s="810"/>
      <c r="BZ45" s="810"/>
      <c r="CA45" s="810"/>
      <c r="CB45" s="810"/>
      <c r="CC45" s="810"/>
      <c r="CD45" s="810"/>
      <c r="CE45" s="810"/>
      <c r="CF45" s="810"/>
      <c r="CG45" s="811"/>
      <c r="CH45" s="812"/>
      <c r="CI45" s="813"/>
      <c r="CJ45" s="813"/>
      <c r="CK45" s="813"/>
      <c r="CL45" s="814"/>
      <c r="CM45" s="812"/>
      <c r="CN45" s="813"/>
      <c r="CO45" s="813"/>
      <c r="CP45" s="813"/>
      <c r="CQ45" s="814"/>
      <c r="CR45" s="812"/>
      <c r="CS45" s="813"/>
      <c r="CT45" s="813"/>
      <c r="CU45" s="813"/>
      <c r="CV45" s="814"/>
      <c r="CW45" s="812"/>
      <c r="CX45" s="813"/>
      <c r="CY45" s="813"/>
      <c r="CZ45" s="813"/>
      <c r="DA45" s="814"/>
      <c r="DB45" s="812"/>
      <c r="DC45" s="813"/>
      <c r="DD45" s="813"/>
      <c r="DE45" s="813"/>
      <c r="DF45" s="814"/>
      <c r="DG45" s="812"/>
      <c r="DH45" s="813"/>
      <c r="DI45" s="813"/>
      <c r="DJ45" s="813"/>
      <c r="DK45" s="814"/>
      <c r="DL45" s="812"/>
      <c r="DM45" s="813"/>
      <c r="DN45" s="813"/>
      <c r="DO45" s="813"/>
      <c r="DP45" s="814"/>
      <c r="DQ45" s="812"/>
      <c r="DR45" s="813"/>
      <c r="DS45" s="813"/>
      <c r="DT45" s="813"/>
      <c r="DU45" s="814"/>
      <c r="DV45" s="809"/>
      <c r="DW45" s="810"/>
      <c r="DX45" s="810"/>
      <c r="DY45" s="810"/>
      <c r="DZ45" s="815"/>
      <c r="EA45" s="218"/>
    </row>
    <row r="46" spans="1:131" ht="26.25" customHeight="1" x14ac:dyDescent="0.15">
      <c r="A46" s="226">
        <v>19</v>
      </c>
      <c r="B46" s="816"/>
      <c r="C46" s="817"/>
      <c r="D46" s="817"/>
      <c r="E46" s="817"/>
      <c r="F46" s="817"/>
      <c r="G46" s="817"/>
      <c r="H46" s="817"/>
      <c r="I46" s="817"/>
      <c r="J46" s="817"/>
      <c r="K46" s="817"/>
      <c r="L46" s="817"/>
      <c r="M46" s="817"/>
      <c r="N46" s="817"/>
      <c r="O46" s="817"/>
      <c r="P46" s="818"/>
      <c r="Q46" s="819"/>
      <c r="R46" s="820"/>
      <c r="S46" s="820"/>
      <c r="T46" s="820"/>
      <c r="U46" s="820"/>
      <c r="V46" s="820"/>
      <c r="W46" s="820"/>
      <c r="X46" s="820"/>
      <c r="Y46" s="820"/>
      <c r="Z46" s="820"/>
      <c r="AA46" s="820"/>
      <c r="AB46" s="820"/>
      <c r="AC46" s="820"/>
      <c r="AD46" s="820"/>
      <c r="AE46" s="821"/>
      <c r="AF46" s="822"/>
      <c r="AG46" s="823"/>
      <c r="AH46" s="823"/>
      <c r="AI46" s="823"/>
      <c r="AJ46" s="824"/>
      <c r="AK46" s="870"/>
      <c r="AL46" s="866"/>
      <c r="AM46" s="866"/>
      <c r="AN46" s="866"/>
      <c r="AO46" s="866"/>
      <c r="AP46" s="866"/>
      <c r="AQ46" s="866"/>
      <c r="AR46" s="866"/>
      <c r="AS46" s="866"/>
      <c r="AT46" s="866"/>
      <c r="AU46" s="866"/>
      <c r="AV46" s="866"/>
      <c r="AW46" s="866"/>
      <c r="AX46" s="866"/>
      <c r="AY46" s="866"/>
      <c r="AZ46" s="867"/>
      <c r="BA46" s="867"/>
      <c r="BB46" s="867"/>
      <c r="BC46" s="867"/>
      <c r="BD46" s="867"/>
      <c r="BE46" s="868"/>
      <c r="BF46" s="868"/>
      <c r="BG46" s="868"/>
      <c r="BH46" s="868"/>
      <c r="BI46" s="869"/>
      <c r="BJ46" s="220"/>
      <c r="BK46" s="220"/>
      <c r="BL46" s="220"/>
      <c r="BM46" s="220"/>
      <c r="BN46" s="220"/>
      <c r="BO46" s="229"/>
      <c r="BP46" s="229"/>
      <c r="BQ46" s="226">
        <v>40</v>
      </c>
      <c r="BR46" s="227"/>
      <c r="BS46" s="809"/>
      <c r="BT46" s="810"/>
      <c r="BU46" s="810"/>
      <c r="BV46" s="810"/>
      <c r="BW46" s="810"/>
      <c r="BX46" s="810"/>
      <c r="BY46" s="810"/>
      <c r="BZ46" s="810"/>
      <c r="CA46" s="810"/>
      <c r="CB46" s="810"/>
      <c r="CC46" s="810"/>
      <c r="CD46" s="810"/>
      <c r="CE46" s="810"/>
      <c r="CF46" s="810"/>
      <c r="CG46" s="811"/>
      <c r="CH46" s="812"/>
      <c r="CI46" s="813"/>
      <c r="CJ46" s="813"/>
      <c r="CK46" s="813"/>
      <c r="CL46" s="814"/>
      <c r="CM46" s="812"/>
      <c r="CN46" s="813"/>
      <c r="CO46" s="813"/>
      <c r="CP46" s="813"/>
      <c r="CQ46" s="814"/>
      <c r="CR46" s="812"/>
      <c r="CS46" s="813"/>
      <c r="CT46" s="813"/>
      <c r="CU46" s="813"/>
      <c r="CV46" s="814"/>
      <c r="CW46" s="812"/>
      <c r="CX46" s="813"/>
      <c r="CY46" s="813"/>
      <c r="CZ46" s="813"/>
      <c r="DA46" s="814"/>
      <c r="DB46" s="812"/>
      <c r="DC46" s="813"/>
      <c r="DD46" s="813"/>
      <c r="DE46" s="813"/>
      <c r="DF46" s="814"/>
      <c r="DG46" s="812"/>
      <c r="DH46" s="813"/>
      <c r="DI46" s="813"/>
      <c r="DJ46" s="813"/>
      <c r="DK46" s="814"/>
      <c r="DL46" s="812"/>
      <c r="DM46" s="813"/>
      <c r="DN46" s="813"/>
      <c r="DO46" s="813"/>
      <c r="DP46" s="814"/>
      <c r="DQ46" s="812"/>
      <c r="DR46" s="813"/>
      <c r="DS46" s="813"/>
      <c r="DT46" s="813"/>
      <c r="DU46" s="814"/>
      <c r="DV46" s="809"/>
      <c r="DW46" s="810"/>
      <c r="DX46" s="810"/>
      <c r="DY46" s="810"/>
      <c r="DZ46" s="815"/>
      <c r="EA46" s="218"/>
    </row>
    <row r="47" spans="1:131" ht="26.25" customHeight="1" x14ac:dyDescent="0.15">
      <c r="A47" s="226">
        <v>20</v>
      </c>
      <c r="B47" s="816"/>
      <c r="C47" s="817"/>
      <c r="D47" s="817"/>
      <c r="E47" s="817"/>
      <c r="F47" s="817"/>
      <c r="G47" s="817"/>
      <c r="H47" s="817"/>
      <c r="I47" s="817"/>
      <c r="J47" s="817"/>
      <c r="K47" s="817"/>
      <c r="L47" s="817"/>
      <c r="M47" s="817"/>
      <c r="N47" s="817"/>
      <c r="O47" s="817"/>
      <c r="P47" s="818"/>
      <c r="Q47" s="819"/>
      <c r="R47" s="820"/>
      <c r="S47" s="820"/>
      <c r="T47" s="820"/>
      <c r="U47" s="820"/>
      <c r="V47" s="820"/>
      <c r="W47" s="820"/>
      <c r="X47" s="820"/>
      <c r="Y47" s="820"/>
      <c r="Z47" s="820"/>
      <c r="AA47" s="820"/>
      <c r="AB47" s="820"/>
      <c r="AC47" s="820"/>
      <c r="AD47" s="820"/>
      <c r="AE47" s="821"/>
      <c r="AF47" s="822"/>
      <c r="AG47" s="823"/>
      <c r="AH47" s="823"/>
      <c r="AI47" s="823"/>
      <c r="AJ47" s="824"/>
      <c r="AK47" s="870"/>
      <c r="AL47" s="866"/>
      <c r="AM47" s="866"/>
      <c r="AN47" s="866"/>
      <c r="AO47" s="866"/>
      <c r="AP47" s="866"/>
      <c r="AQ47" s="866"/>
      <c r="AR47" s="866"/>
      <c r="AS47" s="866"/>
      <c r="AT47" s="866"/>
      <c r="AU47" s="866"/>
      <c r="AV47" s="866"/>
      <c r="AW47" s="866"/>
      <c r="AX47" s="866"/>
      <c r="AY47" s="866"/>
      <c r="AZ47" s="867"/>
      <c r="BA47" s="867"/>
      <c r="BB47" s="867"/>
      <c r="BC47" s="867"/>
      <c r="BD47" s="867"/>
      <c r="BE47" s="868"/>
      <c r="BF47" s="868"/>
      <c r="BG47" s="868"/>
      <c r="BH47" s="868"/>
      <c r="BI47" s="869"/>
      <c r="BJ47" s="220"/>
      <c r="BK47" s="220"/>
      <c r="BL47" s="220"/>
      <c r="BM47" s="220"/>
      <c r="BN47" s="220"/>
      <c r="BO47" s="229"/>
      <c r="BP47" s="229"/>
      <c r="BQ47" s="226">
        <v>41</v>
      </c>
      <c r="BR47" s="227"/>
      <c r="BS47" s="809"/>
      <c r="BT47" s="810"/>
      <c r="BU47" s="810"/>
      <c r="BV47" s="810"/>
      <c r="BW47" s="810"/>
      <c r="BX47" s="810"/>
      <c r="BY47" s="810"/>
      <c r="BZ47" s="810"/>
      <c r="CA47" s="810"/>
      <c r="CB47" s="810"/>
      <c r="CC47" s="810"/>
      <c r="CD47" s="810"/>
      <c r="CE47" s="810"/>
      <c r="CF47" s="810"/>
      <c r="CG47" s="811"/>
      <c r="CH47" s="812"/>
      <c r="CI47" s="813"/>
      <c r="CJ47" s="813"/>
      <c r="CK47" s="813"/>
      <c r="CL47" s="814"/>
      <c r="CM47" s="812"/>
      <c r="CN47" s="813"/>
      <c r="CO47" s="813"/>
      <c r="CP47" s="813"/>
      <c r="CQ47" s="814"/>
      <c r="CR47" s="812"/>
      <c r="CS47" s="813"/>
      <c r="CT47" s="813"/>
      <c r="CU47" s="813"/>
      <c r="CV47" s="814"/>
      <c r="CW47" s="812"/>
      <c r="CX47" s="813"/>
      <c r="CY47" s="813"/>
      <c r="CZ47" s="813"/>
      <c r="DA47" s="814"/>
      <c r="DB47" s="812"/>
      <c r="DC47" s="813"/>
      <c r="DD47" s="813"/>
      <c r="DE47" s="813"/>
      <c r="DF47" s="814"/>
      <c r="DG47" s="812"/>
      <c r="DH47" s="813"/>
      <c r="DI47" s="813"/>
      <c r="DJ47" s="813"/>
      <c r="DK47" s="814"/>
      <c r="DL47" s="812"/>
      <c r="DM47" s="813"/>
      <c r="DN47" s="813"/>
      <c r="DO47" s="813"/>
      <c r="DP47" s="814"/>
      <c r="DQ47" s="812"/>
      <c r="DR47" s="813"/>
      <c r="DS47" s="813"/>
      <c r="DT47" s="813"/>
      <c r="DU47" s="814"/>
      <c r="DV47" s="809"/>
      <c r="DW47" s="810"/>
      <c r="DX47" s="810"/>
      <c r="DY47" s="810"/>
      <c r="DZ47" s="815"/>
      <c r="EA47" s="218"/>
    </row>
    <row r="48" spans="1:131" ht="26.25" customHeight="1" x14ac:dyDescent="0.15">
      <c r="A48" s="226">
        <v>21</v>
      </c>
      <c r="B48" s="816"/>
      <c r="C48" s="817"/>
      <c r="D48" s="817"/>
      <c r="E48" s="817"/>
      <c r="F48" s="817"/>
      <c r="G48" s="817"/>
      <c r="H48" s="817"/>
      <c r="I48" s="817"/>
      <c r="J48" s="817"/>
      <c r="K48" s="817"/>
      <c r="L48" s="817"/>
      <c r="M48" s="817"/>
      <c r="N48" s="817"/>
      <c r="O48" s="817"/>
      <c r="P48" s="818"/>
      <c r="Q48" s="819"/>
      <c r="R48" s="820"/>
      <c r="S48" s="820"/>
      <c r="T48" s="820"/>
      <c r="U48" s="820"/>
      <c r="V48" s="820"/>
      <c r="W48" s="820"/>
      <c r="X48" s="820"/>
      <c r="Y48" s="820"/>
      <c r="Z48" s="820"/>
      <c r="AA48" s="820"/>
      <c r="AB48" s="820"/>
      <c r="AC48" s="820"/>
      <c r="AD48" s="820"/>
      <c r="AE48" s="821"/>
      <c r="AF48" s="822"/>
      <c r="AG48" s="823"/>
      <c r="AH48" s="823"/>
      <c r="AI48" s="823"/>
      <c r="AJ48" s="824"/>
      <c r="AK48" s="870"/>
      <c r="AL48" s="866"/>
      <c r="AM48" s="866"/>
      <c r="AN48" s="866"/>
      <c r="AO48" s="866"/>
      <c r="AP48" s="866"/>
      <c r="AQ48" s="866"/>
      <c r="AR48" s="866"/>
      <c r="AS48" s="866"/>
      <c r="AT48" s="866"/>
      <c r="AU48" s="866"/>
      <c r="AV48" s="866"/>
      <c r="AW48" s="866"/>
      <c r="AX48" s="866"/>
      <c r="AY48" s="866"/>
      <c r="AZ48" s="867"/>
      <c r="BA48" s="867"/>
      <c r="BB48" s="867"/>
      <c r="BC48" s="867"/>
      <c r="BD48" s="867"/>
      <c r="BE48" s="868"/>
      <c r="BF48" s="868"/>
      <c r="BG48" s="868"/>
      <c r="BH48" s="868"/>
      <c r="BI48" s="869"/>
      <c r="BJ48" s="220"/>
      <c r="BK48" s="220"/>
      <c r="BL48" s="220"/>
      <c r="BM48" s="220"/>
      <c r="BN48" s="220"/>
      <c r="BO48" s="229"/>
      <c r="BP48" s="229"/>
      <c r="BQ48" s="226">
        <v>42</v>
      </c>
      <c r="BR48" s="227"/>
      <c r="BS48" s="809"/>
      <c r="BT48" s="810"/>
      <c r="BU48" s="810"/>
      <c r="BV48" s="810"/>
      <c r="BW48" s="810"/>
      <c r="BX48" s="810"/>
      <c r="BY48" s="810"/>
      <c r="BZ48" s="810"/>
      <c r="CA48" s="810"/>
      <c r="CB48" s="810"/>
      <c r="CC48" s="810"/>
      <c r="CD48" s="810"/>
      <c r="CE48" s="810"/>
      <c r="CF48" s="810"/>
      <c r="CG48" s="811"/>
      <c r="CH48" s="812"/>
      <c r="CI48" s="813"/>
      <c r="CJ48" s="813"/>
      <c r="CK48" s="813"/>
      <c r="CL48" s="814"/>
      <c r="CM48" s="812"/>
      <c r="CN48" s="813"/>
      <c r="CO48" s="813"/>
      <c r="CP48" s="813"/>
      <c r="CQ48" s="814"/>
      <c r="CR48" s="812"/>
      <c r="CS48" s="813"/>
      <c r="CT48" s="813"/>
      <c r="CU48" s="813"/>
      <c r="CV48" s="814"/>
      <c r="CW48" s="812"/>
      <c r="CX48" s="813"/>
      <c r="CY48" s="813"/>
      <c r="CZ48" s="813"/>
      <c r="DA48" s="814"/>
      <c r="DB48" s="812"/>
      <c r="DC48" s="813"/>
      <c r="DD48" s="813"/>
      <c r="DE48" s="813"/>
      <c r="DF48" s="814"/>
      <c r="DG48" s="812"/>
      <c r="DH48" s="813"/>
      <c r="DI48" s="813"/>
      <c r="DJ48" s="813"/>
      <c r="DK48" s="814"/>
      <c r="DL48" s="812"/>
      <c r="DM48" s="813"/>
      <c r="DN48" s="813"/>
      <c r="DO48" s="813"/>
      <c r="DP48" s="814"/>
      <c r="DQ48" s="812"/>
      <c r="DR48" s="813"/>
      <c r="DS48" s="813"/>
      <c r="DT48" s="813"/>
      <c r="DU48" s="814"/>
      <c r="DV48" s="809"/>
      <c r="DW48" s="810"/>
      <c r="DX48" s="810"/>
      <c r="DY48" s="810"/>
      <c r="DZ48" s="815"/>
      <c r="EA48" s="218"/>
    </row>
    <row r="49" spans="1:131" ht="26.25" customHeight="1" x14ac:dyDescent="0.15">
      <c r="A49" s="226">
        <v>22</v>
      </c>
      <c r="B49" s="816"/>
      <c r="C49" s="817"/>
      <c r="D49" s="817"/>
      <c r="E49" s="817"/>
      <c r="F49" s="817"/>
      <c r="G49" s="817"/>
      <c r="H49" s="817"/>
      <c r="I49" s="817"/>
      <c r="J49" s="817"/>
      <c r="K49" s="817"/>
      <c r="L49" s="817"/>
      <c r="M49" s="817"/>
      <c r="N49" s="817"/>
      <c r="O49" s="817"/>
      <c r="P49" s="818"/>
      <c r="Q49" s="819"/>
      <c r="R49" s="820"/>
      <c r="S49" s="820"/>
      <c r="T49" s="820"/>
      <c r="U49" s="820"/>
      <c r="V49" s="820"/>
      <c r="W49" s="820"/>
      <c r="X49" s="820"/>
      <c r="Y49" s="820"/>
      <c r="Z49" s="820"/>
      <c r="AA49" s="820"/>
      <c r="AB49" s="820"/>
      <c r="AC49" s="820"/>
      <c r="AD49" s="820"/>
      <c r="AE49" s="821"/>
      <c r="AF49" s="822"/>
      <c r="AG49" s="823"/>
      <c r="AH49" s="823"/>
      <c r="AI49" s="823"/>
      <c r="AJ49" s="824"/>
      <c r="AK49" s="870"/>
      <c r="AL49" s="866"/>
      <c r="AM49" s="866"/>
      <c r="AN49" s="866"/>
      <c r="AO49" s="866"/>
      <c r="AP49" s="866"/>
      <c r="AQ49" s="866"/>
      <c r="AR49" s="866"/>
      <c r="AS49" s="866"/>
      <c r="AT49" s="866"/>
      <c r="AU49" s="866"/>
      <c r="AV49" s="866"/>
      <c r="AW49" s="866"/>
      <c r="AX49" s="866"/>
      <c r="AY49" s="866"/>
      <c r="AZ49" s="867"/>
      <c r="BA49" s="867"/>
      <c r="BB49" s="867"/>
      <c r="BC49" s="867"/>
      <c r="BD49" s="867"/>
      <c r="BE49" s="868"/>
      <c r="BF49" s="868"/>
      <c r="BG49" s="868"/>
      <c r="BH49" s="868"/>
      <c r="BI49" s="869"/>
      <c r="BJ49" s="220"/>
      <c r="BK49" s="220"/>
      <c r="BL49" s="220"/>
      <c r="BM49" s="220"/>
      <c r="BN49" s="220"/>
      <c r="BO49" s="229"/>
      <c r="BP49" s="229"/>
      <c r="BQ49" s="226">
        <v>43</v>
      </c>
      <c r="BR49" s="227"/>
      <c r="BS49" s="809"/>
      <c r="BT49" s="810"/>
      <c r="BU49" s="810"/>
      <c r="BV49" s="810"/>
      <c r="BW49" s="810"/>
      <c r="BX49" s="810"/>
      <c r="BY49" s="810"/>
      <c r="BZ49" s="810"/>
      <c r="CA49" s="810"/>
      <c r="CB49" s="810"/>
      <c r="CC49" s="810"/>
      <c r="CD49" s="810"/>
      <c r="CE49" s="810"/>
      <c r="CF49" s="810"/>
      <c r="CG49" s="811"/>
      <c r="CH49" s="812"/>
      <c r="CI49" s="813"/>
      <c r="CJ49" s="813"/>
      <c r="CK49" s="813"/>
      <c r="CL49" s="814"/>
      <c r="CM49" s="812"/>
      <c r="CN49" s="813"/>
      <c r="CO49" s="813"/>
      <c r="CP49" s="813"/>
      <c r="CQ49" s="814"/>
      <c r="CR49" s="812"/>
      <c r="CS49" s="813"/>
      <c r="CT49" s="813"/>
      <c r="CU49" s="813"/>
      <c r="CV49" s="814"/>
      <c r="CW49" s="812"/>
      <c r="CX49" s="813"/>
      <c r="CY49" s="813"/>
      <c r="CZ49" s="813"/>
      <c r="DA49" s="814"/>
      <c r="DB49" s="812"/>
      <c r="DC49" s="813"/>
      <c r="DD49" s="813"/>
      <c r="DE49" s="813"/>
      <c r="DF49" s="814"/>
      <c r="DG49" s="812"/>
      <c r="DH49" s="813"/>
      <c r="DI49" s="813"/>
      <c r="DJ49" s="813"/>
      <c r="DK49" s="814"/>
      <c r="DL49" s="812"/>
      <c r="DM49" s="813"/>
      <c r="DN49" s="813"/>
      <c r="DO49" s="813"/>
      <c r="DP49" s="814"/>
      <c r="DQ49" s="812"/>
      <c r="DR49" s="813"/>
      <c r="DS49" s="813"/>
      <c r="DT49" s="813"/>
      <c r="DU49" s="814"/>
      <c r="DV49" s="809"/>
      <c r="DW49" s="810"/>
      <c r="DX49" s="810"/>
      <c r="DY49" s="810"/>
      <c r="DZ49" s="815"/>
      <c r="EA49" s="218"/>
    </row>
    <row r="50" spans="1:131" ht="26.25" customHeight="1" x14ac:dyDescent="0.15">
      <c r="A50" s="226">
        <v>23</v>
      </c>
      <c r="B50" s="816"/>
      <c r="C50" s="817"/>
      <c r="D50" s="817"/>
      <c r="E50" s="817"/>
      <c r="F50" s="817"/>
      <c r="G50" s="817"/>
      <c r="H50" s="817"/>
      <c r="I50" s="817"/>
      <c r="J50" s="817"/>
      <c r="K50" s="817"/>
      <c r="L50" s="817"/>
      <c r="M50" s="817"/>
      <c r="N50" s="817"/>
      <c r="O50" s="817"/>
      <c r="P50" s="818"/>
      <c r="Q50" s="871"/>
      <c r="R50" s="872"/>
      <c r="S50" s="872"/>
      <c r="T50" s="872"/>
      <c r="U50" s="872"/>
      <c r="V50" s="872"/>
      <c r="W50" s="872"/>
      <c r="X50" s="872"/>
      <c r="Y50" s="872"/>
      <c r="Z50" s="872"/>
      <c r="AA50" s="872"/>
      <c r="AB50" s="872"/>
      <c r="AC50" s="872"/>
      <c r="AD50" s="872"/>
      <c r="AE50" s="873"/>
      <c r="AF50" s="822"/>
      <c r="AG50" s="823"/>
      <c r="AH50" s="823"/>
      <c r="AI50" s="823"/>
      <c r="AJ50" s="824"/>
      <c r="AK50" s="875"/>
      <c r="AL50" s="872"/>
      <c r="AM50" s="872"/>
      <c r="AN50" s="872"/>
      <c r="AO50" s="872"/>
      <c r="AP50" s="872"/>
      <c r="AQ50" s="872"/>
      <c r="AR50" s="872"/>
      <c r="AS50" s="872"/>
      <c r="AT50" s="872"/>
      <c r="AU50" s="872"/>
      <c r="AV50" s="872"/>
      <c r="AW50" s="872"/>
      <c r="AX50" s="872"/>
      <c r="AY50" s="872"/>
      <c r="AZ50" s="874"/>
      <c r="BA50" s="874"/>
      <c r="BB50" s="874"/>
      <c r="BC50" s="874"/>
      <c r="BD50" s="874"/>
      <c r="BE50" s="868"/>
      <c r="BF50" s="868"/>
      <c r="BG50" s="868"/>
      <c r="BH50" s="868"/>
      <c r="BI50" s="869"/>
      <c r="BJ50" s="220"/>
      <c r="BK50" s="220"/>
      <c r="BL50" s="220"/>
      <c r="BM50" s="220"/>
      <c r="BN50" s="220"/>
      <c r="BO50" s="229"/>
      <c r="BP50" s="229"/>
      <c r="BQ50" s="226">
        <v>44</v>
      </c>
      <c r="BR50" s="227"/>
      <c r="BS50" s="809"/>
      <c r="BT50" s="810"/>
      <c r="BU50" s="810"/>
      <c r="BV50" s="810"/>
      <c r="BW50" s="810"/>
      <c r="BX50" s="810"/>
      <c r="BY50" s="810"/>
      <c r="BZ50" s="810"/>
      <c r="CA50" s="810"/>
      <c r="CB50" s="810"/>
      <c r="CC50" s="810"/>
      <c r="CD50" s="810"/>
      <c r="CE50" s="810"/>
      <c r="CF50" s="810"/>
      <c r="CG50" s="811"/>
      <c r="CH50" s="812"/>
      <c r="CI50" s="813"/>
      <c r="CJ50" s="813"/>
      <c r="CK50" s="813"/>
      <c r="CL50" s="814"/>
      <c r="CM50" s="812"/>
      <c r="CN50" s="813"/>
      <c r="CO50" s="813"/>
      <c r="CP50" s="813"/>
      <c r="CQ50" s="814"/>
      <c r="CR50" s="812"/>
      <c r="CS50" s="813"/>
      <c r="CT50" s="813"/>
      <c r="CU50" s="813"/>
      <c r="CV50" s="814"/>
      <c r="CW50" s="812"/>
      <c r="CX50" s="813"/>
      <c r="CY50" s="813"/>
      <c r="CZ50" s="813"/>
      <c r="DA50" s="814"/>
      <c r="DB50" s="812"/>
      <c r="DC50" s="813"/>
      <c r="DD50" s="813"/>
      <c r="DE50" s="813"/>
      <c r="DF50" s="814"/>
      <c r="DG50" s="812"/>
      <c r="DH50" s="813"/>
      <c r="DI50" s="813"/>
      <c r="DJ50" s="813"/>
      <c r="DK50" s="814"/>
      <c r="DL50" s="812"/>
      <c r="DM50" s="813"/>
      <c r="DN50" s="813"/>
      <c r="DO50" s="813"/>
      <c r="DP50" s="814"/>
      <c r="DQ50" s="812"/>
      <c r="DR50" s="813"/>
      <c r="DS50" s="813"/>
      <c r="DT50" s="813"/>
      <c r="DU50" s="814"/>
      <c r="DV50" s="809"/>
      <c r="DW50" s="810"/>
      <c r="DX50" s="810"/>
      <c r="DY50" s="810"/>
      <c r="DZ50" s="815"/>
      <c r="EA50" s="218"/>
    </row>
    <row r="51" spans="1:131" ht="26.25" customHeight="1" x14ac:dyDescent="0.15">
      <c r="A51" s="226">
        <v>24</v>
      </c>
      <c r="B51" s="816"/>
      <c r="C51" s="817"/>
      <c r="D51" s="817"/>
      <c r="E51" s="817"/>
      <c r="F51" s="817"/>
      <c r="G51" s="817"/>
      <c r="H51" s="817"/>
      <c r="I51" s="817"/>
      <c r="J51" s="817"/>
      <c r="K51" s="817"/>
      <c r="L51" s="817"/>
      <c r="M51" s="817"/>
      <c r="N51" s="817"/>
      <c r="O51" s="817"/>
      <c r="P51" s="818"/>
      <c r="Q51" s="871"/>
      <c r="R51" s="872"/>
      <c r="S51" s="872"/>
      <c r="T51" s="872"/>
      <c r="U51" s="872"/>
      <c r="V51" s="872"/>
      <c r="W51" s="872"/>
      <c r="X51" s="872"/>
      <c r="Y51" s="872"/>
      <c r="Z51" s="872"/>
      <c r="AA51" s="872"/>
      <c r="AB51" s="872"/>
      <c r="AC51" s="872"/>
      <c r="AD51" s="872"/>
      <c r="AE51" s="873"/>
      <c r="AF51" s="822"/>
      <c r="AG51" s="823"/>
      <c r="AH51" s="823"/>
      <c r="AI51" s="823"/>
      <c r="AJ51" s="824"/>
      <c r="AK51" s="875"/>
      <c r="AL51" s="872"/>
      <c r="AM51" s="872"/>
      <c r="AN51" s="872"/>
      <c r="AO51" s="872"/>
      <c r="AP51" s="872"/>
      <c r="AQ51" s="872"/>
      <c r="AR51" s="872"/>
      <c r="AS51" s="872"/>
      <c r="AT51" s="872"/>
      <c r="AU51" s="872"/>
      <c r="AV51" s="872"/>
      <c r="AW51" s="872"/>
      <c r="AX51" s="872"/>
      <c r="AY51" s="872"/>
      <c r="AZ51" s="874"/>
      <c r="BA51" s="874"/>
      <c r="BB51" s="874"/>
      <c r="BC51" s="874"/>
      <c r="BD51" s="874"/>
      <c r="BE51" s="868"/>
      <c r="BF51" s="868"/>
      <c r="BG51" s="868"/>
      <c r="BH51" s="868"/>
      <c r="BI51" s="869"/>
      <c r="BJ51" s="220"/>
      <c r="BK51" s="220"/>
      <c r="BL51" s="220"/>
      <c r="BM51" s="220"/>
      <c r="BN51" s="220"/>
      <c r="BO51" s="229"/>
      <c r="BP51" s="229"/>
      <c r="BQ51" s="226">
        <v>45</v>
      </c>
      <c r="BR51" s="227"/>
      <c r="BS51" s="809"/>
      <c r="BT51" s="810"/>
      <c r="BU51" s="810"/>
      <c r="BV51" s="810"/>
      <c r="BW51" s="810"/>
      <c r="BX51" s="810"/>
      <c r="BY51" s="810"/>
      <c r="BZ51" s="810"/>
      <c r="CA51" s="810"/>
      <c r="CB51" s="810"/>
      <c r="CC51" s="810"/>
      <c r="CD51" s="810"/>
      <c r="CE51" s="810"/>
      <c r="CF51" s="810"/>
      <c r="CG51" s="811"/>
      <c r="CH51" s="812"/>
      <c r="CI51" s="813"/>
      <c r="CJ51" s="813"/>
      <c r="CK51" s="813"/>
      <c r="CL51" s="814"/>
      <c r="CM51" s="812"/>
      <c r="CN51" s="813"/>
      <c r="CO51" s="813"/>
      <c r="CP51" s="813"/>
      <c r="CQ51" s="814"/>
      <c r="CR51" s="812"/>
      <c r="CS51" s="813"/>
      <c r="CT51" s="813"/>
      <c r="CU51" s="813"/>
      <c r="CV51" s="814"/>
      <c r="CW51" s="812"/>
      <c r="CX51" s="813"/>
      <c r="CY51" s="813"/>
      <c r="CZ51" s="813"/>
      <c r="DA51" s="814"/>
      <c r="DB51" s="812"/>
      <c r="DC51" s="813"/>
      <c r="DD51" s="813"/>
      <c r="DE51" s="813"/>
      <c r="DF51" s="814"/>
      <c r="DG51" s="812"/>
      <c r="DH51" s="813"/>
      <c r="DI51" s="813"/>
      <c r="DJ51" s="813"/>
      <c r="DK51" s="814"/>
      <c r="DL51" s="812"/>
      <c r="DM51" s="813"/>
      <c r="DN51" s="813"/>
      <c r="DO51" s="813"/>
      <c r="DP51" s="814"/>
      <c r="DQ51" s="812"/>
      <c r="DR51" s="813"/>
      <c r="DS51" s="813"/>
      <c r="DT51" s="813"/>
      <c r="DU51" s="814"/>
      <c r="DV51" s="809"/>
      <c r="DW51" s="810"/>
      <c r="DX51" s="810"/>
      <c r="DY51" s="810"/>
      <c r="DZ51" s="815"/>
      <c r="EA51" s="218"/>
    </row>
    <row r="52" spans="1:131" ht="26.25" customHeight="1" x14ac:dyDescent="0.15">
      <c r="A52" s="226">
        <v>25</v>
      </c>
      <c r="B52" s="816"/>
      <c r="C52" s="817"/>
      <c r="D52" s="817"/>
      <c r="E52" s="817"/>
      <c r="F52" s="817"/>
      <c r="G52" s="817"/>
      <c r="H52" s="817"/>
      <c r="I52" s="817"/>
      <c r="J52" s="817"/>
      <c r="K52" s="817"/>
      <c r="L52" s="817"/>
      <c r="M52" s="817"/>
      <c r="N52" s="817"/>
      <c r="O52" s="817"/>
      <c r="P52" s="818"/>
      <c r="Q52" s="871"/>
      <c r="R52" s="872"/>
      <c r="S52" s="872"/>
      <c r="T52" s="872"/>
      <c r="U52" s="872"/>
      <c r="V52" s="872"/>
      <c r="W52" s="872"/>
      <c r="X52" s="872"/>
      <c r="Y52" s="872"/>
      <c r="Z52" s="872"/>
      <c r="AA52" s="872"/>
      <c r="AB52" s="872"/>
      <c r="AC52" s="872"/>
      <c r="AD52" s="872"/>
      <c r="AE52" s="873"/>
      <c r="AF52" s="822"/>
      <c r="AG52" s="823"/>
      <c r="AH52" s="823"/>
      <c r="AI52" s="823"/>
      <c r="AJ52" s="824"/>
      <c r="AK52" s="875"/>
      <c r="AL52" s="872"/>
      <c r="AM52" s="872"/>
      <c r="AN52" s="872"/>
      <c r="AO52" s="872"/>
      <c r="AP52" s="872"/>
      <c r="AQ52" s="872"/>
      <c r="AR52" s="872"/>
      <c r="AS52" s="872"/>
      <c r="AT52" s="872"/>
      <c r="AU52" s="872"/>
      <c r="AV52" s="872"/>
      <c r="AW52" s="872"/>
      <c r="AX52" s="872"/>
      <c r="AY52" s="872"/>
      <c r="AZ52" s="874"/>
      <c r="BA52" s="874"/>
      <c r="BB52" s="874"/>
      <c r="BC52" s="874"/>
      <c r="BD52" s="874"/>
      <c r="BE52" s="868"/>
      <c r="BF52" s="868"/>
      <c r="BG52" s="868"/>
      <c r="BH52" s="868"/>
      <c r="BI52" s="869"/>
      <c r="BJ52" s="220"/>
      <c r="BK52" s="220"/>
      <c r="BL52" s="220"/>
      <c r="BM52" s="220"/>
      <c r="BN52" s="220"/>
      <c r="BO52" s="229"/>
      <c r="BP52" s="229"/>
      <c r="BQ52" s="226">
        <v>46</v>
      </c>
      <c r="BR52" s="227"/>
      <c r="BS52" s="809"/>
      <c r="BT52" s="810"/>
      <c r="BU52" s="810"/>
      <c r="BV52" s="810"/>
      <c r="BW52" s="810"/>
      <c r="BX52" s="810"/>
      <c r="BY52" s="810"/>
      <c r="BZ52" s="810"/>
      <c r="CA52" s="810"/>
      <c r="CB52" s="810"/>
      <c r="CC52" s="810"/>
      <c r="CD52" s="810"/>
      <c r="CE52" s="810"/>
      <c r="CF52" s="810"/>
      <c r="CG52" s="811"/>
      <c r="CH52" s="812"/>
      <c r="CI52" s="813"/>
      <c r="CJ52" s="813"/>
      <c r="CK52" s="813"/>
      <c r="CL52" s="814"/>
      <c r="CM52" s="812"/>
      <c r="CN52" s="813"/>
      <c r="CO52" s="813"/>
      <c r="CP52" s="813"/>
      <c r="CQ52" s="814"/>
      <c r="CR52" s="812"/>
      <c r="CS52" s="813"/>
      <c r="CT52" s="813"/>
      <c r="CU52" s="813"/>
      <c r="CV52" s="814"/>
      <c r="CW52" s="812"/>
      <c r="CX52" s="813"/>
      <c r="CY52" s="813"/>
      <c r="CZ52" s="813"/>
      <c r="DA52" s="814"/>
      <c r="DB52" s="812"/>
      <c r="DC52" s="813"/>
      <c r="DD52" s="813"/>
      <c r="DE52" s="813"/>
      <c r="DF52" s="814"/>
      <c r="DG52" s="812"/>
      <c r="DH52" s="813"/>
      <c r="DI52" s="813"/>
      <c r="DJ52" s="813"/>
      <c r="DK52" s="814"/>
      <c r="DL52" s="812"/>
      <c r="DM52" s="813"/>
      <c r="DN52" s="813"/>
      <c r="DO52" s="813"/>
      <c r="DP52" s="814"/>
      <c r="DQ52" s="812"/>
      <c r="DR52" s="813"/>
      <c r="DS52" s="813"/>
      <c r="DT52" s="813"/>
      <c r="DU52" s="814"/>
      <c r="DV52" s="809"/>
      <c r="DW52" s="810"/>
      <c r="DX52" s="810"/>
      <c r="DY52" s="810"/>
      <c r="DZ52" s="815"/>
      <c r="EA52" s="218"/>
    </row>
    <row r="53" spans="1:131" ht="26.25" customHeight="1" x14ac:dyDescent="0.15">
      <c r="A53" s="226">
        <v>26</v>
      </c>
      <c r="B53" s="816"/>
      <c r="C53" s="817"/>
      <c r="D53" s="817"/>
      <c r="E53" s="817"/>
      <c r="F53" s="817"/>
      <c r="G53" s="817"/>
      <c r="H53" s="817"/>
      <c r="I53" s="817"/>
      <c r="J53" s="817"/>
      <c r="K53" s="817"/>
      <c r="L53" s="817"/>
      <c r="M53" s="817"/>
      <c r="N53" s="817"/>
      <c r="O53" s="817"/>
      <c r="P53" s="818"/>
      <c r="Q53" s="871"/>
      <c r="R53" s="872"/>
      <c r="S53" s="872"/>
      <c r="T53" s="872"/>
      <c r="U53" s="872"/>
      <c r="V53" s="872"/>
      <c r="W53" s="872"/>
      <c r="X53" s="872"/>
      <c r="Y53" s="872"/>
      <c r="Z53" s="872"/>
      <c r="AA53" s="872"/>
      <c r="AB53" s="872"/>
      <c r="AC53" s="872"/>
      <c r="AD53" s="872"/>
      <c r="AE53" s="873"/>
      <c r="AF53" s="822"/>
      <c r="AG53" s="823"/>
      <c r="AH53" s="823"/>
      <c r="AI53" s="823"/>
      <c r="AJ53" s="824"/>
      <c r="AK53" s="875"/>
      <c r="AL53" s="872"/>
      <c r="AM53" s="872"/>
      <c r="AN53" s="872"/>
      <c r="AO53" s="872"/>
      <c r="AP53" s="872"/>
      <c r="AQ53" s="872"/>
      <c r="AR53" s="872"/>
      <c r="AS53" s="872"/>
      <c r="AT53" s="872"/>
      <c r="AU53" s="872"/>
      <c r="AV53" s="872"/>
      <c r="AW53" s="872"/>
      <c r="AX53" s="872"/>
      <c r="AY53" s="872"/>
      <c r="AZ53" s="874"/>
      <c r="BA53" s="874"/>
      <c r="BB53" s="874"/>
      <c r="BC53" s="874"/>
      <c r="BD53" s="874"/>
      <c r="BE53" s="868"/>
      <c r="BF53" s="868"/>
      <c r="BG53" s="868"/>
      <c r="BH53" s="868"/>
      <c r="BI53" s="869"/>
      <c r="BJ53" s="220"/>
      <c r="BK53" s="220"/>
      <c r="BL53" s="220"/>
      <c r="BM53" s="220"/>
      <c r="BN53" s="220"/>
      <c r="BO53" s="229"/>
      <c r="BP53" s="229"/>
      <c r="BQ53" s="226">
        <v>47</v>
      </c>
      <c r="BR53" s="227"/>
      <c r="BS53" s="809"/>
      <c r="BT53" s="810"/>
      <c r="BU53" s="810"/>
      <c r="BV53" s="810"/>
      <c r="BW53" s="810"/>
      <c r="BX53" s="810"/>
      <c r="BY53" s="810"/>
      <c r="BZ53" s="810"/>
      <c r="CA53" s="810"/>
      <c r="CB53" s="810"/>
      <c r="CC53" s="810"/>
      <c r="CD53" s="810"/>
      <c r="CE53" s="810"/>
      <c r="CF53" s="810"/>
      <c r="CG53" s="811"/>
      <c r="CH53" s="812"/>
      <c r="CI53" s="813"/>
      <c r="CJ53" s="813"/>
      <c r="CK53" s="813"/>
      <c r="CL53" s="814"/>
      <c r="CM53" s="812"/>
      <c r="CN53" s="813"/>
      <c r="CO53" s="813"/>
      <c r="CP53" s="813"/>
      <c r="CQ53" s="814"/>
      <c r="CR53" s="812"/>
      <c r="CS53" s="813"/>
      <c r="CT53" s="813"/>
      <c r="CU53" s="813"/>
      <c r="CV53" s="814"/>
      <c r="CW53" s="812"/>
      <c r="CX53" s="813"/>
      <c r="CY53" s="813"/>
      <c r="CZ53" s="813"/>
      <c r="DA53" s="814"/>
      <c r="DB53" s="812"/>
      <c r="DC53" s="813"/>
      <c r="DD53" s="813"/>
      <c r="DE53" s="813"/>
      <c r="DF53" s="814"/>
      <c r="DG53" s="812"/>
      <c r="DH53" s="813"/>
      <c r="DI53" s="813"/>
      <c r="DJ53" s="813"/>
      <c r="DK53" s="814"/>
      <c r="DL53" s="812"/>
      <c r="DM53" s="813"/>
      <c r="DN53" s="813"/>
      <c r="DO53" s="813"/>
      <c r="DP53" s="814"/>
      <c r="DQ53" s="812"/>
      <c r="DR53" s="813"/>
      <c r="DS53" s="813"/>
      <c r="DT53" s="813"/>
      <c r="DU53" s="814"/>
      <c r="DV53" s="809"/>
      <c r="DW53" s="810"/>
      <c r="DX53" s="810"/>
      <c r="DY53" s="810"/>
      <c r="DZ53" s="815"/>
      <c r="EA53" s="218"/>
    </row>
    <row r="54" spans="1:131" ht="26.25" customHeight="1" x14ac:dyDescent="0.15">
      <c r="A54" s="226">
        <v>27</v>
      </c>
      <c r="B54" s="816"/>
      <c r="C54" s="817"/>
      <c r="D54" s="817"/>
      <c r="E54" s="817"/>
      <c r="F54" s="817"/>
      <c r="G54" s="817"/>
      <c r="H54" s="817"/>
      <c r="I54" s="817"/>
      <c r="J54" s="817"/>
      <c r="K54" s="817"/>
      <c r="L54" s="817"/>
      <c r="M54" s="817"/>
      <c r="N54" s="817"/>
      <c r="O54" s="817"/>
      <c r="P54" s="818"/>
      <c r="Q54" s="871"/>
      <c r="R54" s="872"/>
      <c r="S54" s="872"/>
      <c r="T54" s="872"/>
      <c r="U54" s="872"/>
      <c r="V54" s="872"/>
      <c r="W54" s="872"/>
      <c r="X54" s="872"/>
      <c r="Y54" s="872"/>
      <c r="Z54" s="872"/>
      <c r="AA54" s="872"/>
      <c r="AB54" s="872"/>
      <c r="AC54" s="872"/>
      <c r="AD54" s="872"/>
      <c r="AE54" s="873"/>
      <c r="AF54" s="822"/>
      <c r="AG54" s="823"/>
      <c r="AH54" s="823"/>
      <c r="AI54" s="823"/>
      <c r="AJ54" s="824"/>
      <c r="AK54" s="875"/>
      <c r="AL54" s="872"/>
      <c r="AM54" s="872"/>
      <c r="AN54" s="872"/>
      <c r="AO54" s="872"/>
      <c r="AP54" s="872"/>
      <c r="AQ54" s="872"/>
      <c r="AR54" s="872"/>
      <c r="AS54" s="872"/>
      <c r="AT54" s="872"/>
      <c r="AU54" s="872"/>
      <c r="AV54" s="872"/>
      <c r="AW54" s="872"/>
      <c r="AX54" s="872"/>
      <c r="AY54" s="872"/>
      <c r="AZ54" s="874"/>
      <c r="BA54" s="874"/>
      <c r="BB54" s="874"/>
      <c r="BC54" s="874"/>
      <c r="BD54" s="874"/>
      <c r="BE54" s="868"/>
      <c r="BF54" s="868"/>
      <c r="BG54" s="868"/>
      <c r="BH54" s="868"/>
      <c r="BI54" s="869"/>
      <c r="BJ54" s="220"/>
      <c r="BK54" s="220"/>
      <c r="BL54" s="220"/>
      <c r="BM54" s="220"/>
      <c r="BN54" s="220"/>
      <c r="BO54" s="229"/>
      <c r="BP54" s="229"/>
      <c r="BQ54" s="226">
        <v>48</v>
      </c>
      <c r="BR54" s="227"/>
      <c r="BS54" s="809"/>
      <c r="BT54" s="810"/>
      <c r="BU54" s="810"/>
      <c r="BV54" s="810"/>
      <c r="BW54" s="810"/>
      <c r="BX54" s="810"/>
      <c r="BY54" s="810"/>
      <c r="BZ54" s="810"/>
      <c r="CA54" s="810"/>
      <c r="CB54" s="810"/>
      <c r="CC54" s="810"/>
      <c r="CD54" s="810"/>
      <c r="CE54" s="810"/>
      <c r="CF54" s="810"/>
      <c r="CG54" s="811"/>
      <c r="CH54" s="812"/>
      <c r="CI54" s="813"/>
      <c r="CJ54" s="813"/>
      <c r="CK54" s="813"/>
      <c r="CL54" s="814"/>
      <c r="CM54" s="812"/>
      <c r="CN54" s="813"/>
      <c r="CO54" s="813"/>
      <c r="CP54" s="813"/>
      <c r="CQ54" s="814"/>
      <c r="CR54" s="812"/>
      <c r="CS54" s="813"/>
      <c r="CT54" s="813"/>
      <c r="CU54" s="813"/>
      <c r="CV54" s="814"/>
      <c r="CW54" s="812"/>
      <c r="CX54" s="813"/>
      <c r="CY54" s="813"/>
      <c r="CZ54" s="813"/>
      <c r="DA54" s="814"/>
      <c r="DB54" s="812"/>
      <c r="DC54" s="813"/>
      <c r="DD54" s="813"/>
      <c r="DE54" s="813"/>
      <c r="DF54" s="814"/>
      <c r="DG54" s="812"/>
      <c r="DH54" s="813"/>
      <c r="DI54" s="813"/>
      <c r="DJ54" s="813"/>
      <c r="DK54" s="814"/>
      <c r="DL54" s="812"/>
      <c r="DM54" s="813"/>
      <c r="DN54" s="813"/>
      <c r="DO54" s="813"/>
      <c r="DP54" s="814"/>
      <c r="DQ54" s="812"/>
      <c r="DR54" s="813"/>
      <c r="DS54" s="813"/>
      <c r="DT54" s="813"/>
      <c r="DU54" s="814"/>
      <c r="DV54" s="809"/>
      <c r="DW54" s="810"/>
      <c r="DX54" s="810"/>
      <c r="DY54" s="810"/>
      <c r="DZ54" s="815"/>
      <c r="EA54" s="218"/>
    </row>
    <row r="55" spans="1:131" ht="26.25" customHeight="1" x14ac:dyDescent="0.15">
      <c r="A55" s="226">
        <v>28</v>
      </c>
      <c r="B55" s="816"/>
      <c r="C55" s="817"/>
      <c r="D55" s="817"/>
      <c r="E55" s="817"/>
      <c r="F55" s="817"/>
      <c r="G55" s="817"/>
      <c r="H55" s="817"/>
      <c r="I55" s="817"/>
      <c r="J55" s="817"/>
      <c r="K55" s="817"/>
      <c r="L55" s="817"/>
      <c r="M55" s="817"/>
      <c r="N55" s="817"/>
      <c r="O55" s="817"/>
      <c r="P55" s="818"/>
      <c r="Q55" s="871"/>
      <c r="R55" s="872"/>
      <c r="S55" s="872"/>
      <c r="T55" s="872"/>
      <c r="U55" s="872"/>
      <c r="V55" s="872"/>
      <c r="W55" s="872"/>
      <c r="X55" s="872"/>
      <c r="Y55" s="872"/>
      <c r="Z55" s="872"/>
      <c r="AA55" s="872"/>
      <c r="AB55" s="872"/>
      <c r="AC55" s="872"/>
      <c r="AD55" s="872"/>
      <c r="AE55" s="873"/>
      <c r="AF55" s="822"/>
      <c r="AG55" s="823"/>
      <c r="AH55" s="823"/>
      <c r="AI55" s="823"/>
      <c r="AJ55" s="824"/>
      <c r="AK55" s="875"/>
      <c r="AL55" s="872"/>
      <c r="AM55" s="872"/>
      <c r="AN55" s="872"/>
      <c r="AO55" s="872"/>
      <c r="AP55" s="872"/>
      <c r="AQ55" s="872"/>
      <c r="AR55" s="872"/>
      <c r="AS55" s="872"/>
      <c r="AT55" s="872"/>
      <c r="AU55" s="872"/>
      <c r="AV55" s="872"/>
      <c r="AW55" s="872"/>
      <c r="AX55" s="872"/>
      <c r="AY55" s="872"/>
      <c r="AZ55" s="874"/>
      <c r="BA55" s="874"/>
      <c r="BB55" s="874"/>
      <c r="BC55" s="874"/>
      <c r="BD55" s="874"/>
      <c r="BE55" s="868"/>
      <c r="BF55" s="868"/>
      <c r="BG55" s="868"/>
      <c r="BH55" s="868"/>
      <c r="BI55" s="869"/>
      <c r="BJ55" s="220"/>
      <c r="BK55" s="220"/>
      <c r="BL55" s="220"/>
      <c r="BM55" s="220"/>
      <c r="BN55" s="220"/>
      <c r="BO55" s="229"/>
      <c r="BP55" s="229"/>
      <c r="BQ55" s="226">
        <v>49</v>
      </c>
      <c r="BR55" s="227"/>
      <c r="BS55" s="809"/>
      <c r="BT55" s="810"/>
      <c r="BU55" s="810"/>
      <c r="BV55" s="810"/>
      <c r="BW55" s="810"/>
      <c r="BX55" s="810"/>
      <c r="BY55" s="810"/>
      <c r="BZ55" s="810"/>
      <c r="CA55" s="810"/>
      <c r="CB55" s="810"/>
      <c r="CC55" s="810"/>
      <c r="CD55" s="810"/>
      <c r="CE55" s="810"/>
      <c r="CF55" s="810"/>
      <c r="CG55" s="811"/>
      <c r="CH55" s="812"/>
      <c r="CI55" s="813"/>
      <c r="CJ55" s="813"/>
      <c r="CK55" s="813"/>
      <c r="CL55" s="814"/>
      <c r="CM55" s="812"/>
      <c r="CN55" s="813"/>
      <c r="CO55" s="813"/>
      <c r="CP55" s="813"/>
      <c r="CQ55" s="814"/>
      <c r="CR55" s="812"/>
      <c r="CS55" s="813"/>
      <c r="CT55" s="813"/>
      <c r="CU55" s="813"/>
      <c r="CV55" s="814"/>
      <c r="CW55" s="812"/>
      <c r="CX55" s="813"/>
      <c r="CY55" s="813"/>
      <c r="CZ55" s="813"/>
      <c r="DA55" s="814"/>
      <c r="DB55" s="812"/>
      <c r="DC55" s="813"/>
      <c r="DD55" s="813"/>
      <c r="DE55" s="813"/>
      <c r="DF55" s="814"/>
      <c r="DG55" s="812"/>
      <c r="DH55" s="813"/>
      <c r="DI55" s="813"/>
      <c r="DJ55" s="813"/>
      <c r="DK55" s="814"/>
      <c r="DL55" s="812"/>
      <c r="DM55" s="813"/>
      <c r="DN55" s="813"/>
      <c r="DO55" s="813"/>
      <c r="DP55" s="814"/>
      <c r="DQ55" s="812"/>
      <c r="DR55" s="813"/>
      <c r="DS55" s="813"/>
      <c r="DT55" s="813"/>
      <c r="DU55" s="814"/>
      <c r="DV55" s="809"/>
      <c r="DW55" s="810"/>
      <c r="DX55" s="810"/>
      <c r="DY55" s="810"/>
      <c r="DZ55" s="815"/>
      <c r="EA55" s="218"/>
    </row>
    <row r="56" spans="1:131" ht="26.25" customHeight="1" x14ac:dyDescent="0.15">
      <c r="A56" s="226">
        <v>29</v>
      </c>
      <c r="B56" s="816"/>
      <c r="C56" s="817"/>
      <c r="D56" s="817"/>
      <c r="E56" s="817"/>
      <c r="F56" s="817"/>
      <c r="G56" s="817"/>
      <c r="H56" s="817"/>
      <c r="I56" s="817"/>
      <c r="J56" s="817"/>
      <c r="K56" s="817"/>
      <c r="L56" s="817"/>
      <c r="M56" s="817"/>
      <c r="N56" s="817"/>
      <c r="O56" s="817"/>
      <c r="P56" s="818"/>
      <c r="Q56" s="871"/>
      <c r="R56" s="872"/>
      <c r="S56" s="872"/>
      <c r="T56" s="872"/>
      <c r="U56" s="872"/>
      <c r="V56" s="872"/>
      <c r="W56" s="872"/>
      <c r="X56" s="872"/>
      <c r="Y56" s="872"/>
      <c r="Z56" s="872"/>
      <c r="AA56" s="872"/>
      <c r="AB56" s="872"/>
      <c r="AC56" s="872"/>
      <c r="AD56" s="872"/>
      <c r="AE56" s="873"/>
      <c r="AF56" s="822"/>
      <c r="AG56" s="823"/>
      <c r="AH56" s="823"/>
      <c r="AI56" s="823"/>
      <c r="AJ56" s="824"/>
      <c r="AK56" s="875"/>
      <c r="AL56" s="872"/>
      <c r="AM56" s="872"/>
      <c r="AN56" s="872"/>
      <c r="AO56" s="872"/>
      <c r="AP56" s="872"/>
      <c r="AQ56" s="872"/>
      <c r="AR56" s="872"/>
      <c r="AS56" s="872"/>
      <c r="AT56" s="872"/>
      <c r="AU56" s="872"/>
      <c r="AV56" s="872"/>
      <c r="AW56" s="872"/>
      <c r="AX56" s="872"/>
      <c r="AY56" s="872"/>
      <c r="AZ56" s="874"/>
      <c r="BA56" s="874"/>
      <c r="BB56" s="874"/>
      <c r="BC56" s="874"/>
      <c r="BD56" s="874"/>
      <c r="BE56" s="868"/>
      <c r="BF56" s="868"/>
      <c r="BG56" s="868"/>
      <c r="BH56" s="868"/>
      <c r="BI56" s="869"/>
      <c r="BJ56" s="220"/>
      <c r="BK56" s="220"/>
      <c r="BL56" s="220"/>
      <c r="BM56" s="220"/>
      <c r="BN56" s="220"/>
      <c r="BO56" s="229"/>
      <c r="BP56" s="229"/>
      <c r="BQ56" s="226">
        <v>50</v>
      </c>
      <c r="BR56" s="227"/>
      <c r="BS56" s="809"/>
      <c r="BT56" s="810"/>
      <c r="BU56" s="810"/>
      <c r="BV56" s="810"/>
      <c r="BW56" s="810"/>
      <c r="BX56" s="810"/>
      <c r="BY56" s="810"/>
      <c r="BZ56" s="810"/>
      <c r="CA56" s="810"/>
      <c r="CB56" s="810"/>
      <c r="CC56" s="810"/>
      <c r="CD56" s="810"/>
      <c r="CE56" s="810"/>
      <c r="CF56" s="810"/>
      <c r="CG56" s="811"/>
      <c r="CH56" s="812"/>
      <c r="CI56" s="813"/>
      <c r="CJ56" s="813"/>
      <c r="CK56" s="813"/>
      <c r="CL56" s="814"/>
      <c r="CM56" s="812"/>
      <c r="CN56" s="813"/>
      <c r="CO56" s="813"/>
      <c r="CP56" s="813"/>
      <c r="CQ56" s="814"/>
      <c r="CR56" s="812"/>
      <c r="CS56" s="813"/>
      <c r="CT56" s="813"/>
      <c r="CU56" s="813"/>
      <c r="CV56" s="814"/>
      <c r="CW56" s="812"/>
      <c r="CX56" s="813"/>
      <c r="CY56" s="813"/>
      <c r="CZ56" s="813"/>
      <c r="DA56" s="814"/>
      <c r="DB56" s="812"/>
      <c r="DC56" s="813"/>
      <c r="DD56" s="813"/>
      <c r="DE56" s="813"/>
      <c r="DF56" s="814"/>
      <c r="DG56" s="812"/>
      <c r="DH56" s="813"/>
      <c r="DI56" s="813"/>
      <c r="DJ56" s="813"/>
      <c r="DK56" s="814"/>
      <c r="DL56" s="812"/>
      <c r="DM56" s="813"/>
      <c r="DN56" s="813"/>
      <c r="DO56" s="813"/>
      <c r="DP56" s="814"/>
      <c r="DQ56" s="812"/>
      <c r="DR56" s="813"/>
      <c r="DS56" s="813"/>
      <c r="DT56" s="813"/>
      <c r="DU56" s="814"/>
      <c r="DV56" s="809"/>
      <c r="DW56" s="810"/>
      <c r="DX56" s="810"/>
      <c r="DY56" s="810"/>
      <c r="DZ56" s="815"/>
      <c r="EA56" s="218"/>
    </row>
    <row r="57" spans="1:131" ht="26.25" customHeight="1" x14ac:dyDescent="0.15">
      <c r="A57" s="226">
        <v>30</v>
      </c>
      <c r="B57" s="816"/>
      <c r="C57" s="817"/>
      <c r="D57" s="817"/>
      <c r="E57" s="817"/>
      <c r="F57" s="817"/>
      <c r="G57" s="817"/>
      <c r="H57" s="817"/>
      <c r="I57" s="817"/>
      <c r="J57" s="817"/>
      <c r="K57" s="817"/>
      <c r="L57" s="817"/>
      <c r="M57" s="817"/>
      <c r="N57" s="817"/>
      <c r="O57" s="817"/>
      <c r="P57" s="818"/>
      <c r="Q57" s="871"/>
      <c r="R57" s="872"/>
      <c r="S57" s="872"/>
      <c r="T57" s="872"/>
      <c r="U57" s="872"/>
      <c r="V57" s="872"/>
      <c r="W57" s="872"/>
      <c r="X57" s="872"/>
      <c r="Y57" s="872"/>
      <c r="Z57" s="872"/>
      <c r="AA57" s="872"/>
      <c r="AB57" s="872"/>
      <c r="AC57" s="872"/>
      <c r="AD57" s="872"/>
      <c r="AE57" s="873"/>
      <c r="AF57" s="822"/>
      <c r="AG57" s="823"/>
      <c r="AH57" s="823"/>
      <c r="AI57" s="823"/>
      <c r="AJ57" s="824"/>
      <c r="AK57" s="875"/>
      <c r="AL57" s="872"/>
      <c r="AM57" s="872"/>
      <c r="AN57" s="872"/>
      <c r="AO57" s="872"/>
      <c r="AP57" s="872"/>
      <c r="AQ57" s="872"/>
      <c r="AR57" s="872"/>
      <c r="AS57" s="872"/>
      <c r="AT57" s="872"/>
      <c r="AU57" s="872"/>
      <c r="AV57" s="872"/>
      <c r="AW57" s="872"/>
      <c r="AX57" s="872"/>
      <c r="AY57" s="872"/>
      <c r="AZ57" s="874"/>
      <c r="BA57" s="874"/>
      <c r="BB57" s="874"/>
      <c r="BC57" s="874"/>
      <c r="BD57" s="874"/>
      <c r="BE57" s="868"/>
      <c r="BF57" s="868"/>
      <c r="BG57" s="868"/>
      <c r="BH57" s="868"/>
      <c r="BI57" s="869"/>
      <c r="BJ57" s="220"/>
      <c r="BK57" s="220"/>
      <c r="BL57" s="220"/>
      <c r="BM57" s="220"/>
      <c r="BN57" s="220"/>
      <c r="BO57" s="229"/>
      <c r="BP57" s="229"/>
      <c r="BQ57" s="226">
        <v>51</v>
      </c>
      <c r="BR57" s="227"/>
      <c r="BS57" s="809"/>
      <c r="BT57" s="810"/>
      <c r="BU57" s="810"/>
      <c r="BV57" s="810"/>
      <c r="BW57" s="810"/>
      <c r="BX57" s="810"/>
      <c r="BY57" s="810"/>
      <c r="BZ57" s="810"/>
      <c r="CA57" s="810"/>
      <c r="CB57" s="810"/>
      <c r="CC57" s="810"/>
      <c r="CD57" s="810"/>
      <c r="CE57" s="810"/>
      <c r="CF57" s="810"/>
      <c r="CG57" s="811"/>
      <c r="CH57" s="812"/>
      <c r="CI57" s="813"/>
      <c r="CJ57" s="813"/>
      <c r="CK57" s="813"/>
      <c r="CL57" s="814"/>
      <c r="CM57" s="812"/>
      <c r="CN57" s="813"/>
      <c r="CO57" s="813"/>
      <c r="CP57" s="813"/>
      <c r="CQ57" s="814"/>
      <c r="CR57" s="812"/>
      <c r="CS57" s="813"/>
      <c r="CT57" s="813"/>
      <c r="CU57" s="813"/>
      <c r="CV57" s="814"/>
      <c r="CW57" s="812"/>
      <c r="CX57" s="813"/>
      <c r="CY57" s="813"/>
      <c r="CZ57" s="813"/>
      <c r="DA57" s="814"/>
      <c r="DB57" s="812"/>
      <c r="DC57" s="813"/>
      <c r="DD57" s="813"/>
      <c r="DE57" s="813"/>
      <c r="DF57" s="814"/>
      <c r="DG57" s="812"/>
      <c r="DH57" s="813"/>
      <c r="DI57" s="813"/>
      <c r="DJ57" s="813"/>
      <c r="DK57" s="814"/>
      <c r="DL57" s="812"/>
      <c r="DM57" s="813"/>
      <c r="DN57" s="813"/>
      <c r="DO57" s="813"/>
      <c r="DP57" s="814"/>
      <c r="DQ57" s="812"/>
      <c r="DR57" s="813"/>
      <c r="DS57" s="813"/>
      <c r="DT57" s="813"/>
      <c r="DU57" s="814"/>
      <c r="DV57" s="809"/>
      <c r="DW57" s="810"/>
      <c r="DX57" s="810"/>
      <c r="DY57" s="810"/>
      <c r="DZ57" s="815"/>
      <c r="EA57" s="218"/>
    </row>
    <row r="58" spans="1:131" ht="26.25" customHeight="1" x14ac:dyDescent="0.15">
      <c r="A58" s="226">
        <v>31</v>
      </c>
      <c r="B58" s="816"/>
      <c r="C58" s="817"/>
      <c r="D58" s="817"/>
      <c r="E58" s="817"/>
      <c r="F58" s="817"/>
      <c r="G58" s="817"/>
      <c r="H58" s="817"/>
      <c r="I58" s="817"/>
      <c r="J58" s="817"/>
      <c r="K58" s="817"/>
      <c r="L58" s="817"/>
      <c r="M58" s="817"/>
      <c r="N58" s="817"/>
      <c r="O58" s="817"/>
      <c r="P58" s="818"/>
      <c r="Q58" s="871"/>
      <c r="R58" s="872"/>
      <c r="S58" s="872"/>
      <c r="T58" s="872"/>
      <c r="U58" s="872"/>
      <c r="V58" s="872"/>
      <c r="W58" s="872"/>
      <c r="X58" s="872"/>
      <c r="Y58" s="872"/>
      <c r="Z58" s="872"/>
      <c r="AA58" s="872"/>
      <c r="AB58" s="872"/>
      <c r="AC58" s="872"/>
      <c r="AD58" s="872"/>
      <c r="AE58" s="873"/>
      <c r="AF58" s="822"/>
      <c r="AG58" s="823"/>
      <c r="AH58" s="823"/>
      <c r="AI58" s="823"/>
      <c r="AJ58" s="824"/>
      <c r="AK58" s="875"/>
      <c r="AL58" s="872"/>
      <c r="AM58" s="872"/>
      <c r="AN58" s="872"/>
      <c r="AO58" s="872"/>
      <c r="AP58" s="872"/>
      <c r="AQ58" s="872"/>
      <c r="AR58" s="872"/>
      <c r="AS58" s="872"/>
      <c r="AT58" s="872"/>
      <c r="AU58" s="872"/>
      <c r="AV58" s="872"/>
      <c r="AW58" s="872"/>
      <c r="AX58" s="872"/>
      <c r="AY58" s="872"/>
      <c r="AZ58" s="874"/>
      <c r="BA58" s="874"/>
      <c r="BB58" s="874"/>
      <c r="BC58" s="874"/>
      <c r="BD58" s="874"/>
      <c r="BE58" s="868"/>
      <c r="BF58" s="868"/>
      <c r="BG58" s="868"/>
      <c r="BH58" s="868"/>
      <c r="BI58" s="869"/>
      <c r="BJ58" s="220"/>
      <c r="BK58" s="220"/>
      <c r="BL58" s="220"/>
      <c r="BM58" s="220"/>
      <c r="BN58" s="220"/>
      <c r="BO58" s="229"/>
      <c r="BP58" s="229"/>
      <c r="BQ58" s="226">
        <v>52</v>
      </c>
      <c r="BR58" s="227"/>
      <c r="BS58" s="809"/>
      <c r="BT58" s="810"/>
      <c r="BU58" s="810"/>
      <c r="BV58" s="810"/>
      <c r="BW58" s="810"/>
      <c r="BX58" s="810"/>
      <c r="BY58" s="810"/>
      <c r="BZ58" s="810"/>
      <c r="CA58" s="810"/>
      <c r="CB58" s="810"/>
      <c r="CC58" s="810"/>
      <c r="CD58" s="810"/>
      <c r="CE58" s="810"/>
      <c r="CF58" s="810"/>
      <c r="CG58" s="811"/>
      <c r="CH58" s="812"/>
      <c r="CI58" s="813"/>
      <c r="CJ58" s="813"/>
      <c r="CK58" s="813"/>
      <c r="CL58" s="814"/>
      <c r="CM58" s="812"/>
      <c r="CN58" s="813"/>
      <c r="CO58" s="813"/>
      <c r="CP58" s="813"/>
      <c r="CQ58" s="814"/>
      <c r="CR58" s="812"/>
      <c r="CS58" s="813"/>
      <c r="CT58" s="813"/>
      <c r="CU58" s="813"/>
      <c r="CV58" s="814"/>
      <c r="CW58" s="812"/>
      <c r="CX58" s="813"/>
      <c r="CY58" s="813"/>
      <c r="CZ58" s="813"/>
      <c r="DA58" s="814"/>
      <c r="DB58" s="812"/>
      <c r="DC58" s="813"/>
      <c r="DD58" s="813"/>
      <c r="DE58" s="813"/>
      <c r="DF58" s="814"/>
      <c r="DG58" s="812"/>
      <c r="DH58" s="813"/>
      <c r="DI58" s="813"/>
      <c r="DJ58" s="813"/>
      <c r="DK58" s="814"/>
      <c r="DL58" s="812"/>
      <c r="DM58" s="813"/>
      <c r="DN58" s="813"/>
      <c r="DO58" s="813"/>
      <c r="DP58" s="814"/>
      <c r="DQ58" s="812"/>
      <c r="DR58" s="813"/>
      <c r="DS58" s="813"/>
      <c r="DT58" s="813"/>
      <c r="DU58" s="814"/>
      <c r="DV58" s="809"/>
      <c r="DW58" s="810"/>
      <c r="DX58" s="810"/>
      <c r="DY58" s="810"/>
      <c r="DZ58" s="815"/>
      <c r="EA58" s="218"/>
    </row>
    <row r="59" spans="1:131" ht="26.25" customHeight="1" x14ac:dyDescent="0.15">
      <c r="A59" s="226">
        <v>32</v>
      </c>
      <c r="B59" s="816"/>
      <c r="C59" s="817"/>
      <c r="D59" s="817"/>
      <c r="E59" s="817"/>
      <c r="F59" s="817"/>
      <c r="G59" s="817"/>
      <c r="H59" s="817"/>
      <c r="I59" s="817"/>
      <c r="J59" s="817"/>
      <c r="K59" s="817"/>
      <c r="L59" s="817"/>
      <c r="M59" s="817"/>
      <c r="N59" s="817"/>
      <c r="O59" s="817"/>
      <c r="P59" s="818"/>
      <c r="Q59" s="871"/>
      <c r="R59" s="872"/>
      <c r="S59" s="872"/>
      <c r="T59" s="872"/>
      <c r="U59" s="872"/>
      <c r="V59" s="872"/>
      <c r="W59" s="872"/>
      <c r="X59" s="872"/>
      <c r="Y59" s="872"/>
      <c r="Z59" s="872"/>
      <c r="AA59" s="872"/>
      <c r="AB59" s="872"/>
      <c r="AC59" s="872"/>
      <c r="AD59" s="872"/>
      <c r="AE59" s="873"/>
      <c r="AF59" s="822"/>
      <c r="AG59" s="823"/>
      <c r="AH59" s="823"/>
      <c r="AI59" s="823"/>
      <c r="AJ59" s="824"/>
      <c r="AK59" s="875"/>
      <c r="AL59" s="872"/>
      <c r="AM59" s="872"/>
      <c r="AN59" s="872"/>
      <c r="AO59" s="872"/>
      <c r="AP59" s="872"/>
      <c r="AQ59" s="872"/>
      <c r="AR59" s="872"/>
      <c r="AS59" s="872"/>
      <c r="AT59" s="872"/>
      <c r="AU59" s="872"/>
      <c r="AV59" s="872"/>
      <c r="AW59" s="872"/>
      <c r="AX59" s="872"/>
      <c r="AY59" s="872"/>
      <c r="AZ59" s="874"/>
      <c r="BA59" s="874"/>
      <c r="BB59" s="874"/>
      <c r="BC59" s="874"/>
      <c r="BD59" s="874"/>
      <c r="BE59" s="868"/>
      <c r="BF59" s="868"/>
      <c r="BG59" s="868"/>
      <c r="BH59" s="868"/>
      <c r="BI59" s="869"/>
      <c r="BJ59" s="220"/>
      <c r="BK59" s="220"/>
      <c r="BL59" s="220"/>
      <c r="BM59" s="220"/>
      <c r="BN59" s="220"/>
      <c r="BO59" s="229"/>
      <c r="BP59" s="229"/>
      <c r="BQ59" s="226">
        <v>53</v>
      </c>
      <c r="BR59" s="227"/>
      <c r="BS59" s="809"/>
      <c r="BT59" s="810"/>
      <c r="BU59" s="810"/>
      <c r="BV59" s="810"/>
      <c r="BW59" s="810"/>
      <c r="BX59" s="810"/>
      <c r="BY59" s="810"/>
      <c r="BZ59" s="810"/>
      <c r="CA59" s="810"/>
      <c r="CB59" s="810"/>
      <c r="CC59" s="810"/>
      <c r="CD59" s="810"/>
      <c r="CE59" s="810"/>
      <c r="CF59" s="810"/>
      <c r="CG59" s="811"/>
      <c r="CH59" s="812"/>
      <c r="CI59" s="813"/>
      <c r="CJ59" s="813"/>
      <c r="CK59" s="813"/>
      <c r="CL59" s="814"/>
      <c r="CM59" s="812"/>
      <c r="CN59" s="813"/>
      <c r="CO59" s="813"/>
      <c r="CP59" s="813"/>
      <c r="CQ59" s="814"/>
      <c r="CR59" s="812"/>
      <c r="CS59" s="813"/>
      <c r="CT59" s="813"/>
      <c r="CU59" s="813"/>
      <c r="CV59" s="814"/>
      <c r="CW59" s="812"/>
      <c r="CX59" s="813"/>
      <c r="CY59" s="813"/>
      <c r="CZ59" s="813"/>
      <c r="DA59" s="814"/>
      <c r="DB59" s="812"/>
      <c r="DC59" s="813"/>
      <c r="DD59" s="813"/>
      <c r="DE59" s="813"/>
      <c r="DF59" s="814"/>
      <c r="DG59" s="812"/>
      <c r="DH59" s="813"/>
      <c r="DI59" s="813"/>
      <c r="DJ59" s="813"/>
      <c r="DK59" s="814"/>
      <c r="DL59" s="812"/>
      <c r="DM59" s="813"/>
      <c r="DN59" s="813"/>
      <c r="DO59" s="813"/>
      <c r="DP59" s="814"/>
      <c r="DQ59" s="812"/>
      <c r="DR59" s="813"/>
      <c r="DS59" s="813"/>
      <c r="DT59" s="813"/>
      <c r="DU59" s="814"/>
      <c r="DV59" s="809"/>
      <c r="DW59" s="810"/>
      <c r="DX59" s="810"/>
      <c r="DY59" s="810"/>
      <c r="DZ59" s="815"/>
      <c r="EA59" s="218"/>
    </row>
    <row r="60" spans="1:131" ht="26.25" customHeight="1" x14ac:dyDescent="0.15">
      <c r="A60" s="226">
        <v>33</v>
      </c>
      <c r="B60" s="816"/>
      <c r="C60" s="817"/>
      <c r="D60" s="817"/>
      <c r="E60" s="817"/>
      <c r="F60" s="817"/>
      <c r="G60" s="817"/>
      <c r="H60" s="817"/>
      <c r="I60" s="817"/>
      <c r="J60" s="817"/>
      <c r="K60" s="817"/>
      <c r="L60" s="817"/>
      <c r="M60" s="817"/>
      <c r="N60" s="817"/>
      <c r="O60" s="817"/>
      <c r="P60" s="818"/>
      <c r="Q60" s="871"/>
      <c r="R60" s="872"/>
      <c r="S60" s="872"/>
      <c r="T60" s="872"/>
      <c r="U60" s="872"/>
      <c r="V60" s="872"/>
      <c r="W60" s="872"/>
      <c r="X60" s="872"/>
      <c r="Y60" s="872"/>
      <c r="Z60" s="872"/>
      <c r="AA60" s="872"/>
      <c r="AB60" s="872"/>
      <c r="AC60" s="872"/>
      <c r="AD60" s="872"/>
      <c r="AE60" s="873"/>
      <c r="AF60" s="822"/>
      <c r="AG60" s="823"/>
      <c r="AH60" s="823"/>
      <c r="AI60" s="823"/>
      <c r="AJ60" s="824"/>
      <c r="AK60" s="875"/>
      <c r="AL60" s="872"/>
      <c r="AM60" s="872"/>
      <c r="AN60" s="872"/>
      <c r="AO60" s="872"/>
      <c r="AP60" s="872"/>
      <c r="AQ60" s="872"/>
      <c r="AR60" s="872"/>
      <c r="AS60" s="872"/>
      <c r="AT60" s="872"/>
      <c r="AU60" s="872"/>
      <c r="AV60" s="872"/>
      <c r="AW60" s="872"/>
      <c r="AX60" s="872"/>
      <c r="AY60" s="872"/>
      <c r="AZ60" s="874"/>
      <c r="BA60" s="874"/>
      <c r="BB60" s="874"/>
      <c r="BC60" s="874"/>
      <c r="BD60" s="874"/>
      <c r="BE60" s="868"/>
      <c r="BF60" s="868"/>
      <c r="BG60" s="868"/>
      <c r="BH60" s="868"/>
      <c r="BI60" s="869"/>
      <c r="BJ60" s="220"/>
      <c r="BK60" s="220"/>
      <c r="BL60" s="220"/>
      <c r="BM60" s="220"/>
      <c r="BN60" s="220"/>
      <c r="BO60" s="229"/>
      <c r="BP60" s="229"/>
      <c r="BQ60" s="226">
        <v>54</v>
      </c>
      <c r="BR60" s="227"/>
      <c r="BS60" s="809"/>
      <c r="BT60" s="810"/>
      <c r="BU60" s="810"/>
      <c r="BV60" s="810"/>
      <c r="BW60" s="810"/>
      <c r="BX60" s="810"/>
      <c r="BY60" s="810"/>
      <c r="BZ60" s="810"/>
      <c r="CA60" s="810"/>
      <c r="CB60" s="810"/>
      <c r="CC60" s="810"/>
      <c r="CD60" s="810"/>
      <c r="CE60" s="810"/>
      <c r="CF60" s="810"/>
      <c r="CG60" s="811"/>
      <c r="CH60" s="812"/>
      <c r="CI60" s="813"/>
      <c r="CJ60" s="813"/>
      <c r="CK60" s="813"/>
      <c r="CL60" s="814"/>
      <c r="CM60" s="812"/>
      <c r="CN60" s="813"/>
      <c r="CO60" s="813"/>
      <c r="CP60" s="813"/>
      <c r="CQ60" s="814"/>
      <c r="CR60" s="812"/>
      <c r="CS60" s="813"/>
      <c r="CT60" s="813"/>
      <c r="CU60" s="813"/>
      <c r="CV60" s="814"/>
      <c r="CW60" s="812"/>
      <c r="CX60" s="813"/>
      <c r="CY60" s="813"/>
      <c r="CZ60" s="813"/>
      <c r="DA60" s="814"/>
      <c r="DB60" s="812"/>
      <c r="DC60" s="813"/>
      <c r="DD60" s="813"/>
      <c r="DE60" s="813"/>
      <c r="DF60" s="814"/>
      <c r="DG60" s="812"/>
      <c r="DH60" s="813"/>
      <c r="DI60" s="813"/>
      <c r="DJ60" s="813"/>
      <c r="DK60" s="814"/>
      <c r="DL60" s="812"/>
      <c r="DM60" s="813"/>
      <c r="DN60" s="813"/>
      <c r="DO60" s="813"/>
      <c r="DP60" s="814"/>
      <c r="DQ60" s="812"/>
      <c r="DR60" s="813"/>
      <c r="DS60" s="813"/>
      <c r="DT60" s="813"/>
      <c r="DU60" s="814"/>
      <c r="DV60" s="809"/>
      <c r="DW60" s="810"/>
      <c r="DX60" s="810"/>
      <c r="DY60" s="810"/>
      <c r="DZ60" s="815"/>
      <c r="EA60" s="218"/>
    </row>
    <row r="61" spans="1:131" ht="26.25" customHeight="1" thickBot="1" x14ac:dyDescent="0.2">
      <c r="A61" s="226">
        <v>34</v>
      </c>
      <c r="B61" s="816"/>
      <c r="C61" s="817"/>
      <c r="D61" s="817"/>
      <c r="E61" s="817"/>
      <c r="F61" s="817"/>
      <c r="G61" s="817"/>
      <c r="H61" s="817"/>
      <c r="I61" s="817"/>
      <c r="J61" s="817"/>
      <c r="K61" s="817"/>
      <c r="L61" s="817"/>
      <c r="M61" s="817"/>
      <c r="N61" s="817"/>
      <c r="O61" s="817"/>
      <c r="P61" s="818"/>
      <c r="Q61" s="871"/>
      <c r="R61" s="872"/>
      <c r="S61" s="872"/>
      <c r="T61" s="872"/>
      <c r="U61" s="872"/>
      <c r="V61" s="872"/>
      <c r="W61" s="872"/>
      <c r="X61" s="872"/>
      <c r="Y61" s="872"/>
      <c r="Z61" s="872"/>
      <c r="AA61" s="872"/>
      <c r="AB61" s="872"/>
      <c r="AC61" s="872"/>
      <c r="AD61" s="872"/>
      <c r="AE61" s="873"/>
      <c r="AF61" s="822"/>
      <c r="AG61" s="823"/>
      <c r="AH61" s="823"/>
      <c r="AI61" s="823"/>
      <c r="AJ61" s="824"/>
      <c r="AK61" s="875"/>
      <c r="AL61" s="872"/>
      <c r="AM61" s="872"/>
      <c r="AN61" s="872"/>
      <c r="AO61" s="872"/>
      <c r="AP61" s="872"/>
      <c r="AQ61" s="872"/>
      <c r="AR61" s="872"/>
      <c r="AS61" s="872"/>
      <c r="AT61" s="872"/>
      <c r="AU61" s="872"/>
      <c r="AV61" s="872"/>
      <c r="AW61" s="872"/>
      <c r="AX61" s="872"/>
      <c r="AY61" s="872"/>
      <c r="AZ61" s="874"/>
      <c r="BA61" s="874"/>
      <c r="BB61" s="874"/>
      <c r="BC61" s="874"/>
      <c r="BD61" s="874"/>
      <c r="BE61" s="868"/>
      <c r="BF61" s="868"/>
      <c r="BG61" s="868"/>
      <c r="BH61" s="868"/>
      <c r="BI61" s="869"/>
      <c r="BJ61" s="220"/>
      <c r="BK61" s="220"/>
      <c r="BL61" s="220"/>
      <c r="BM61" s="220"/>
      <c r="BN61" s="220"/>
      <c r="BO61" s="229"/>
      <c r="BP61" s="229"/>
      <c r="BQ61" s="226">
        <v>55</v>
      </c>
      <c r="BR61" s="227"/>
      <c r="BS61" s="809"/>
      <c r="BT61" s="810"/>
      <c r="BU61" s="810"/>
      <c r="BV61" s="810"/>
      <c r="BW61" s="810"/>
      <c r="BX61" s="810"/>
      <c r="BY61" s="810"/>
      <c r="BZ61" s="810"/>
      <c r="CA61" s="810"/>
      <c r="CB61" s="810"/>
      <c r="CC61" s="810"/>
      <c r="CD61" s="810"/>
      <c r="CE61" s="810"/>
      <c r="CF61" s="810"/>
      <c r="CG61" s="811"/>
      <c r="CH61" s="812"/>
      <c r="CI61" s="813"/>
      <c r="CJ61" s="813"/>
      <c r="CK61" s="813"/>
      <c r="CL61" s="814"/>
      <c r="CM61" s="812"/>
      <c r="CN61" s="813"/>
      <c r="CO61" s="813"/>
      <c r="CP61" s="813"/>
      <c r="CQ61" s="814"/>
      <c r="CR61" s="812"/>
      <c r="CS61" s="813"/>
      <c r="CT61" s="813"/>
      <c r="CU61" s="813"/>
      <c r="CV61" s="814"/>
      <c r="CW61" s="812"/>
      <c r="CX61" s="813"/>
      <c r="CY61" s="813"/>
      <c r="CZ61" s="813"/>
      <c r="DA61" s="814"/>
      <c r="DB61" s="812"/>
      <c r="DC61" s="813"/>
      <c r="DD61" s="813"/>
      <c r="DE61" s="813"/>
      <c r="DF61" s="814"/>
      <c r="DG61" s="812"/>
      <c r="DH61" s="813"/>
      <c r="DI61" s="813"/>
      <c r="DJ61" s="813"/>
      <c r="DK61" s="814"/>
      <c r="DL61" s="812"/>
      <c r="DM61" s="813"/>
      <c r="DN61" s="813"/>
      <c r="DO61" s="813"/>
      <c r="DP61" s="814"/>
      <c r="DQ61" s="812"/>
      <c r="DR61" s="813"/>
      <c r="DS61" s="813"/>
      <c r="DT61" s="813"/>
      <c r="DU61" s="814"/>
      <c r="DV61" s="809"/>
      <c r="DW61" s="810"/>
      <c r="DX61" s="810"/>
      <c r="DY61" s="810"/>
      <c r="DZ61" s="815"/>
      <c r="EA61" s="218"/>
    </row>
    <row r="62" spans="1:131" ht="26.25" customHeight="1" x14ac:dyDescent="0.15">
      <c r="A62" s="226">
        <v>35</v>
      </c>
      <c r="B62" s="816"/>
      <c r="C62" s="817"/>
      <c r="D62" s="817"/>
      <c r="E62" s="817"/>
      <c r="F62" s="817"/>
      <c r="G62" s="817"/>
      <c r="H62" s="817"/>
      <c r="I62" s="817"/>
      <c r="J62" s="817"/>
      <c r="K62" s="817"/>
      <c r="L62" s="817"/>
      <c r="M62" s="817"/>
      <c r="N62" s="817"/>
      <c r="O62" s="817"/>
      <c r="P62" s="818"/>
      <c r="Q62" s="871"/>
      <c r="R62" s="872"/>
      <c r="S62" s="872"/>
      <c r="T62" s="872"/>
      <c r="U62" s="872"/>
      <c r="V62" s="872"/>
      <c r="W62" s="872"/>
      <c r="X62" s="872"/>
      <c r="Y62" s="872"/>
      <c r="Z62" s="872"/>
      <c r="AA62" s="872"/>
      <c r="AB62" s="872"/>
      <c r="AC62" s="872"/>
      <c r="AD62" s="872"/>
      <c r="AE62" s="873"/>
      <c r="AF62" s="822"/>
      <c r="AG62" s="823"/>
      <c r="AH62" s="823"/>
      <c r="AI62" s="823"/>
      <c r="AJ62" s="824"/>
      <c r="AK62" s="875"/>
      <c r="AL62" s="872"/>
      <c r="AM62" s="872"/>
      <c r="AN62" s="872"/>
      <c r="AO62" s="872"/>
      <c r="AP62" s="872"/>
      <c r="AQ62" s="872"/>
      <c r="AR62" s="872"/>
      <c r="AS62" s="872"/>
      <c r="AT62" s="872"/>
      <c r="AU62" s="872"/>
      <c r="AV62" s="872"/>
      <c r="AW62" s="872"/>
      <c r="AX62" s="872"/>
      <c r="AY62" s="872"/>
      <c r="AZ62" s="874"/>
      <c r="BA62" s="874"/>
      <c r="BB62" s="874"/>
      <c r="BC62" s="874"/>
      <c r="BD62" s="874"/>
      <c r="BE62" s="868"/>
      <c r="BF62" s="868"/>
      <c r="BG62" s="868"/>
      <c r="BH62" s="868"/>
      <c r="BI62" s="869"/>
      <c r="BJ62" s="883" t="s">
        <v>394</v>
      </c>
      <c r="BK62" s="842"/>
      <c r="BL62" s="842"/>
      <c r="BM62" s="842"/>
      <c r="BN62" s="843"/>
      <c r="BO62" s="229"/>
      <c r="BP62" s="229"/>
      <c r="BQ62" s="226">
        <v>56</v>
      </c>
      <c r="BR62" s="227"/>
      <c r="BS62" s="809"/>
      <c r="BT62" s="810"/>
      <c r="BU62" s="810"/>
      <c r="BV62" s="810"/>
      <c r="BW62" s="810"/>
      <c r="BX62" s="810"/>
      <c r="BY62" s="810"/>
      <c r="BZ62" s="810"/>
      <c r="CA62" s="810"/>
      <c r="CB62" s="810"/>
      <c r="CC62" s="810"/>
      <c r="CD62" s="810"/>
      <c r="CE62" s="810"/>
      <c r="CF62" s="810"/>
      <c r="CG62" s="811"/>
      <c r="CH62" s="812"/>
      <c r="CI62" s="813"/>
      <c r="CJ62" s="813"/>
      <c r="CK62" s="813"/>
      <c r="CL62" s="814"/>
      <c r="CM62" s="812"/>
      <c r="CN62" s="813"/>
      <c r="CO62" s="813"/>
      <c r="CP62" s="813"/>
      <c r="CQ62" s="814"/>
      <c r="CR62" s="812"/>
      <c r="CS62" s="813"/>
      <c r="CT62" s="813"/>
      <c r="CU62" s="813"/>
      <c r="CV62" s="814"/>
      <c r="CW62" s="812"/>
      <c r="CX62" s="813"/>
      <c r="CY62" s="813"/>
      <c r="CZ62" s="813"/>
      <c r="DA62" s="814"/>
      <c r="DB62" s="812"/>
      <c r="DC62" s="813"/>
      <c r="DD62" s="813"/>
      <c r="DE62" s="813"/>
      <c r="DF62" s="814"/>
      <c r="DG62" s="812"/>
      <c r="DH62" s="813"/>
      <c r="DI62" s="813"/>
      <c r="DJ62" s="813"/>
      <c r="DK62" s="814"/>
      <c r="DL62" s="812"/>
      <c r="DM62" s="813"/>
      <c r="DN62" s="813"/>
      <c r="DO62" s="813"/>
      <c r="DP62" s="814"/>
      <c r="DQ62" s="812"/>
      <c r="DR62" s="813"/>
      <c r="DS62" s="813"/>
      <c r="DT62" s="813"/>
      <c r="DU62" s="814"/>
      <c r="DV62" s="809"/>
      <c r="DW62" s="810"/>
      <c r="DX62" s="810"/>
      <c r="DY62" s="810"/>
      <c r="DZ62" s="815"/>
      <c r="EA62" s="218"/>
    </row>
    <row r="63" spans="1:131" ht="26.25" customHeight="1" thickBot="1" x14ac:dyDescent="0.2">
      <c r="A63" s="228" t="s">
        <v>376</v>
      </c>
      <c r="B63" s="825" t="s">
        <v>395</v>
      </c>
      <c r="C63" s="826"/>
      <c r="D63" s="826"/>
      <c r="E63" s="826"/>
      <c r="F63" s="826"/>
      <c r="G63" s="826"/>
      <c r="H63" s="826"/>
      <c r="I63" s="826"/>
      <c r="J63" s="826"/>
      <c r="K63" s="826"/>
      <c r="L63" s="826"/>
      <c r="M63" s="826"/>
      <c r="N63" s="826"/>
      <c r="O63" s="826"/>
      <c r="P63" s="827"/>
      <c r="Q63" s="876"/>
      <c r="R63" s="877"/>
      <c r="S63" s="877"/>
      <c r="T63" s="877"/>
      <c r="U63" s="877"/>
      <c r="V63" s="877"/>
      <c r="W63" s="877"/>
      <c r="X63" s="877"/>
      <c r="Y63" s="877"/>
      <c r="Z63" s="877"/>
      <c r="AA63" s="877"/>
      <c r="AB63" s="877"/>
      <c r="AC63" s="877"/>
      <c r="AD63" s="877"/>
      <c r="AE63" s="878"/>
      <c r="AF63" s="879">
        <v>7633</v>
      </c>
      <c r="AG63" s="880"/>
      <c r="AH63" s="880"/>
      <c r="AI63" s="880"/>
      <c r="AJ63" s="881"/>
      <c r="AK63" s="882"/>
      <c r="AL63" s="877"/>
      <c r="AM63" s="877"/>
      <c r="AN63" s="877"/>
      <c r="AO63" s="877"/>
      <c r="AP63" s="880">
        <v>11486</v>
      </c>
      <c r="AQ63" s="880"/>
      <c r="AR63" s="880"/>
      <c r="AS63" s="880"/>
      <c r="AT63" s="880"/>
      <c r="AU63" s="880">
        <v>5287</v>
      </c>
      <c r="AV63" s="880"/>
      <c r="AW63" s="880"/>
      <c r="AX63" s="880"/>
      <c r="AY63" s="880"/>
      <c r="AZ63" s="884"/>
      <c r="BA63" s="884"/>
      <c r="BB63" s="884"/>
      <c r="BC63" s="884"/>
      <c r="BD63" s="884"/>
      <c r="BE63" s="885"/>
      <c r="BF63" s="885"/>
      <c r="BG63" s="885"/>
      <c r="BH63" s="885"/>
      <c r="BI63" s="886"/>
      <c r="BJ63" s="887" t="s">
        <v>122</v>
      </c>
      <c r="BK63" s="888"/>
      <c r="BL63" s="888"/>
      <c r="BM63" s="888"/>
      <c r="BN63" s="889"/>
      <c r="BO63" s="229"/>
      <c r="BP63" s="229"/>
      <c r="BQ63" s="226">
        <v>57</v>
      </c>
      <c r="BR63" s="227"/>
      <c r="BS63" s="809"/>
      <c r="BT63" s="810"/>
      <c r="BU63" s="810"/>
      <c r="BV63" s="810"/>
      <c r="BW63" s="810"/>
      <c r="BX63" s="810"/>
      <c r="BY63" s="810"/>
      <c r="BZ63" s="810"/>
      <c r="CA63" s="810"/>
      <c r="CB63" s="810"/>
      <c r="CC63" s="810"/>
      <c r="CD63" s="810"/>
      <c r="CE63" s="810"/>
      <c r="CF63" s="810"/>
      <c r="CG63" s="811"/>
      <c r="CH63" s="812"/>
      <c r="CI63" s="813"/>
      <c r="CJ63" s="813"/>
      <c r="CK63" s="813"/>
      <c r="CL63" s="814"/>
      <c r="CM63" s="812"/>
      <c r="CN63" s="813"/>
      <c r="CO63" s="813"/>
      <c r="CP63" s="813"/>
      <c r="CQ63" s="814"/>
      <c r="CR63" s="812"/>
      <c r="CS63" s="813"/>
      <c r="CT63" s="813"/>
      <c r="CU63" s="813"/>
      <c r="CV63" s="814"/>
      <c r="CW63" s="812"/>
      <c r="CX63" s="813"/>
      <c r="CY63" s="813"/>
      <c r="CZ63" s="813"/>
      <c r="DA63" s="814"/>
      <c r="DB63" s="812"/>
      <c r="DC63" s="813"/>
      <c r="DD63" s="813"/>
      <c r="DE63" s="813"/>
      <c r="DF63" s="814"/>
      <c r="DG63" s="812"/>
      <c r="DH63" s="813"/>
      <c r="DI63" s="813"/>
      <c r="DJ63" s="813"/>
      <c r="DK63" s="814"/>
      <c r="DL63" s="812"/>
      <c r="DM63" s="813"/>
      <c r="DN63" s="813"/>
      <c r="DO63" s="813"/>
      <c r="DP63" s="814"/>
      <c r="DQ63" s="812"/>
      <c r="DR63" s="813"/>
      <c r="DS63" s="813"/>
      <c r="DT63" s="813"/>
      <c r="DU63" s="814"/>
      <c r="DV63" s="809"/>
      <c r="DW63" s="810"/>
      <c r="DX63" s="810"/>
      <c r="DY63" s="810"/>
      <c r="DZ63" s="815"/>
      <c r="EA63" s="218"/>
    </row>
    <row r="64" spans="1:131" ht="26.25" customHeight="1" x14ac:dyDescent="0.15">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809"/>
      <c r="BT64" s="810"/>
      <c r="BU64" s="810"/>
      <c r="BV64" s="810"/>
      <c r="BW64" s="810"/>
      <c r="BX64" s="810"/>
      <c r="BY64" s="810"/>
      <c r="BZ64" s="810"/>
      <c r="CA64" s="810"/>
      <c r="CB64" s="810"/>
      <c r="CC64" s="810"/>
      <c r="CD64" s="810"/>
      <c r="CE64" s="810"/>
      <c r="CF64" s="810"/>
      <c r="CG64" s="811"/>
      <c r="CH64" s="812"/>
      <c r="CI64" s="813"/>
      <c r="CJ64" s="813"/>
      <c r="CK64" s="813"/>
      <c r="CL64" s="814"/>
      <c r="CM64" s="812"/>
      <c r="CN64" s="813"/>
      <c r="CO64" s="813"/>
      <c r="CP64" s="813"/>
      <c r="CQ64" s="814"/>
      <c r="CR64" s="812"/>
      <c r="CS64" s="813"/>
      <c r="CT64" s="813"/>
      <c r="CU64" s="813"/>
      <c r="CV64" s="814"/>
      <c r="CW64" s="812"/>
      <c r="CX64" s="813"/>
      <c r="CY64" s="813"/>
      <c r="CZ64" s="813"/>
      <c r="DA64" s="814"/>
      <c r="DB64" s="812"/>
      <c r="DC64" s="813"/>
      <c r="DD64" s="813"/>
      <c r="DE64" s="813"/>
      <c r="DF64" s="814"/>
      <c r="DG64" s="812"/>
      <c r="DH64" s="813"/>
      <c r="DI64" s="813"/>
      <c r="DJ64" s="813"/>
      <c r="DK64" s="814"/>
      <c r="DL64" s="812"/>
      <c r="DM64" s="813"/>
      <c r="DN64" s="813"/>
      <c r="DO64" s="813"/>
      <c r="DP64" s="814"/>
      <c r="DQ64" s="812"/>
      <c r="DR64" s="813"/>
      <c r="DS64" s="813"/>
      <c r="DT64" s="813"/>
      <c r="DU64" s="814"/>
      <c r="DV64" s="809"/>
      <c r="DW64" s="810"/>
      <c r="DX64" s="810"/>
      <c r="DY64" s="810"/>
      <c r="DZ64" s="815"/>
      <c r="EA64" s="218"/>
    </row>
    <row r="65" spans="1:131" ht="26.25" customHeight="1" thickBot="1" x14ac:dyDescent="0.2">
      <c r="A65" s="220" t="s">
        <v>396</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809"/>
      <c r="BT65" s="810"/>
      <c r="BU65" s="810"/>
      <c r="BV65" s="810"/>
      <c r="BW65" s="810"/>
      <c r="BX65" s="810"/>
      <c r="BY65" s="810"/>
      <c r="BZ65" s="810"/>
      <c r="CA65" s="810"/>
      <c r="CB65" s="810"/>
      <c r="CC65" s="810"/>
      <c r="CD65" s="810"/>
      <c r="CE65" s="810"/>
      <c r="CF65" s="810"/>
      <c r="CG65" s="811"/>
      <c r="CH65" s="812"/>
      <c r="CI65" s="813"/>
      <c r="CJ65" s="813"/>
      <c r="CK65" s="813"/>
      <c r="CL65" s="814"/>
      <c r="CM65" s="812"/>
      <c r="CN65" s="813"/>
      <c r="CO65" s="813"/>
      <c r="CP65" s="813"/>
      <c r="CQ65" s="814"/>
      <c r="CR65" s="812"/>
      <c r="CS65" s="813"/>
      <c r="CT65" s="813"/>
      <c r="CU65" s="813"/>
      <c r="CV65" s="814"/>
      <c r="CW65" s="812"/>
      <c r="CX65" s="813"/>
      <c r="CY65" s="813"/>
      <c r="CZ65" s="813"/>
      <c r="DA65" s="814"/>
      <c r="DB65" s="812"/>
      <c r="DC65" s="813"/>
      <c r="DD65" s="813"/>
      <c r="DE65" s="813"/>
      <c r="DF65" s="814"/>
      <c r="DG65" s="812"/>
      <c r="DH65" s="813"/>
      <c r="DI65" s="813"/>
      <c r="DJ65" s="813"/>
      <c r="DK65" s="814"/>
      <c r="DL65" s="812"/>
      <c r="DM65" s="813"/>
      <c r="DN65" s="813"/>
      <c r="DO65" s="813"/>
      <c r="DP65" s="814"/>
      <c r="DQ65" s="812"/>
      <c r="DR65" s="813"/>
      <c r="DS65" s="813"/>
      <c r="DT65" s="813"/>
      <c r="DU65" s="814"/>
      <c r="DV65" s="809"/>
      <c r="DW65" s="810"/>
      <c r="DX65" s="810"/>
      <c r="DY65" s="810"/>
      <c r="DZ65" s="815"/>
      <c r="EA65" s="218"/>
    </row>
    <row r="66" spans="1:131" ht="26.25" customHeight="1" x14ac:dyDescent="0.15">
      <c r="A66" s="763" t="s">
        <v>397</v>
      </c>
      <c r="B66" s="764"/>
      <c r="C66" s="764"/>
      <c r="D66" s="764"/>
      <c r="E66" s="764"/>
      <c r="F66" s="764"/>
      <c r="G66" s="764"/>
      <c r="H66" s="764"/>
      <c r="I66" s="764"/>
      <c r="J66" s="764"/>
      <c r="K66" s="764"/>
      <c r="L66" s="764"/>
      <c r="M66" s="764"/>
      <c r="N66" s="764"/>
      <c r="O66" s="764"/>
      <c r="P66" s="765"/>
      <c r="Q66" s="769" t="s">
        <v>380</v>
      </c>
      <c r="R66" s="770"/>
      <c r="S66" s="770"/>
      <c r="T66" s="770"/>
      <c r="U66" s="771"/>
      <c r="V66" s="769" t="s">
        <v>381</v>
      </c>
      <c r="W66" s="770"/>
      <c r="X66" s="770"/>
      <c r="Y66" s="770"/>
      <c r="Z66" s="771"/>
      <c r="AA66" s="769" t="s">
        <v>382</v>
      </c>
      <c r="AB66" s="770"/>
      <c r="AC66" s="770"/>
      <c r="AD66" s="770"/>
      <c r="AE66" s="771"/>
      <c r="AF66" s="890" t="s">
        <v>383</v>
      </c>
      <c r="AG66" s="851"/>
      <c r="AH66" s="851"/>
      <c r="AI66" s="851"/>
      <c r="AJ66" s="891"/>
      <c r="AK66" s="769" t="s">
        <v>384</v>
      </c>
      <c r="AL66" s="764"/>
      <c r="AM66" s="764"/>
      <c r="AN66" s="764"/>
      <c r="AO66" s="765"/>
      <c r="AP66" s="769" t="s">
        <v>385</v>
      </c>
      <c r="AQ66" s="770"/>
      <c r="AR66" s="770"/>
      <c r="AS66" s="770"/>
      <c r="AT66" s="771"/>
      <c r="AU66" s="769" t="s">
        <v>398</v>
      </c>
      <c r="AV66" s="770"/>
      <c r="AW66" s="770"/>
      <c r="AX66" s="770"/>
      <c r="AY66" s="771"/>
      <c r="AZ66" s="769" t="s">
        <v>364</v>
      </c>
      <c r="BA66" s="770"/>
      <c r="BB66" s="770"/>
      <c r="BC66" s="770"/>
      <c r="BD66" s="776"/>
      <c r="BE66" s="229"/>
      <c r="BF66" s="229"/>
      <c r="BG66" s="229"/>
      <c r="BH66" s="229"/>
      <c r="BI66" s="229"/>
      <c r="BJ66" s="229"/>
      <c r="BK66" s="229"/>
      <c r="BL66" s="229"/>
      <c r="BM66" s="229"/>
      <c r="BN66" s="229"/>
      <c r="BO66" s="229"/>
      <c r="BP66" s="229"/>
      <c r="BQ66" s="226">
        <v>60</v>
      </c>
      <c r="BR66" s="231"/>
      <c r="BS66" s="895"/>
      <c r="BT66" s="896"/>
      <c r="BU66" s="896"/>
      <c r="BV66" s="896"/>
      <c r="BW66" s="896"/>
      <c r="BX66" s="896"/>
      <c r="BY66" s="896"/>
      <c r="BZ66" s="896"/>
      <c r="CA66" s="896"/>
      <c r="CB66" s="896"/>
      <c r="CC66" s="896"/>
      <c r="CD66" s="896"/>
      <c r="CE66" s="896"/>
      <c r="CF66" s="896"/>
      <c r="CG66" s="901"/>
      <c r="CH66" s="898"/>
      <c r="CI66" s="899"/>
      <c r="CJ66" s="899"/>
      <c r="CK66" s="899"/>
      <c r="CL66" s="900"/>
      <c r="CM66" s="898"/>
      <c r="CN66" s="899"/>
      <c r="CO66" s="899"/>
      <c r="CP66" s="899"/>
      <c r="CQ66" s="900"/>
      <c r="CR66" s="898"/>
      <c r="CS66" s="899"/>
      <c r="CT66" s="899"/>
      <c r="CU66" s="899"/>
      <c r="CV66" s="900"/>
      <c r="CW66" s="898"/>
      <c r="CX66" s="899"/>
      <c r="CY66" s="899"/>
      <c r="CZ66" s="899"/>
      <c r="DA66" s="900"/>
      <c r="DB66" s="898"/>
      <c r="DC66" s="899"/>
      <c r="DD66" s="899"/>
      <c r="DE66" s="899"/>
      <c r="DF66" s="900"/>
      <c r="DG66" s="898"/>
      <c r="DH66" s="899"/>
      <c r="DI66" s="899"/>
      <c r="DJ66" s="899"/>
      <c r="DK66" s="900"/>
      <c r="DL66" s="898"/>
      <c r="DM66" s="899"/>
      <c r="DN66" s="899"/>
      <c r="DO66" s="899"/>
      <c r="DP66" s="900"/>
      <c r="DQ66" s="898"/>
      <c r="DR66" s="899"/>
      <c r="DS66" s="899"/>
      <c r="DT66" s="899"/>
      <c r="DU66" s="900"/>
      <c r="DV66" s="895"/>
      <c r="DW66" s="896"/>
      <c r="DX66" s="896"/>
      <c r="DY66" s="896"/>
      <c r="DZ66" s="897"/>
      <c r="EA66" s="218"/>
    </row>
    <row r="67" spans="1:131" ht="26.25" customHeight="1" thickBot="1" x14ac:dyDescent="0.2">
      <c r="A67" s="766"/>
      <c r="B67" s="767"/>
      <c r="C67" s="767"/>
      <c r="D67" s="767"/>
      <c r="E67" s="767"/>
      <c r="F67" s="767"/>
      <c r="G67" s="767"/>
      <c r="H67" s="767"/>
      <c r="I67" s="767"/>
      <c r="J67" s="767"/>
      <c r="K67" s="767"/>
      <c r="L67" s="767"/>
      <c r="M67" s="767"/>
      <c r="N67" s="767"/>
      <c r="O67" s="767"/>
      <c r="P67" s="768"/>
      <c r="Q67" s="772"/>
      <c r="R67" s="773"/>
      <c r="S67" s="773"/>
      <c r="T67" s="773"/>
      <c r="U67" s="774"/>
      <c r="V67" s="772"/>
      <c r="W67" s="773"/>
      <c r="X67" s="773"/>
      <c r="Y67" s="773"/>
      <c r="Z67" s="774"/>
      <c r="AA67" s="772"/>
      <c r="AB67" s="773"/>
      <c r="AC67" s="773"/>
      <c r="AD67" s="773"/>
      <c r="AE67" s="774"/>
      <c r="AF67" s="892"/>
      <c r="AG67" s="854"/>
      <c r="AH67" s="854"/>
      <c r="AI67" s="854"/>
      <c r="AJ67" s="893"/>
      <c r="AK67" s="894"/>
      <c r="AL67" s="767"/>
      <c r="AM67" s="767"/>
      <c r="AN67" s="767"/>
      <c r="AO67" s="768"/>
      <c r="AP67" s="772"/>
      <c r="AQ67" s="773"/>
      <c r="AR67" s="773"/>
      <c r="AS67" s="773"/>
      <c r="AT67" s="774"/>
      <c r="AU67" s="772"/>
      <c r="AV67" s="773"/>
      <c r="AW67" s="773"/>
      <c r="AX67" s="773"/>
      <c r="AY67" s="774"/>
      <c r="AZ67" s="772"/>
      <c r="BA67" s="773"/>
      <c r="BB67" s="773"/>
      <c r="BC67" s="773"/>
      <c r="BD67" s="778"/>
      <c r="BE67" s="229"/>
      <c r="BF67" s="229"/>
      <c r="BG67" s="229"/>
      <c r="BH67" s="229"/>
      <c r="BI67" s="229"/>
      <c r="BJ67" s="229"/>
      <c r="BK67" s="229"/>
      <c r="BL67" s="229"/>
      <c r="BM67" s="229"/>
      <c r="BN67" s="229"/>
      <c r="BO67" s="229"/>
      <c r="BP67" s="229"/>
      <c r="BQ67" s="226">
        <v>61</v>
      </c>
      <c r="BR67" s="231"/>
      <c r="BS67" s="895"/>
      <c r="BT67" s="896"/>
      <c r="BU67" s="896"/>
      <c r="BV67" s="896"/>
      <c r="BW67" s="896"/>
      <c r="BX67" s="896"/>
      <c r="BY67" s="896"/>
      <c r="BZ67" s="896"/>
      <c r="CA67" s="896"/>
      <c r="CB67" s="896"/>
      <c r="CC67" s="896"/>
      <c r="CD67" s="896"/>
      <c r="CE67" s="896"/>
      <c r="CF67" s="896"/>
      <c r="CG67" s="901"/>
      <c r="CH67" s="898"/>
      <c r="CI67" s="899"/>
      <c r="CJ67" s="899"/>
      <c r="CK67" s="899"/>
      <c r="CL67" s="900"/>
      <c r="CM67" s="898"/>
      <c r="CN67" s="899"/>
      <c r="CO67" s="899"/>
      <c r="CP67" s="899"/>
      <c r="CQ67" s="900"/>
      <c r="CR67" s="898"/>
      <c r="CS67" s="899"/>
      <c r="CT67" s="899"/>
      <c r="CU67" s="899"/>
      <c r="CV67" s="900"/>
      <c r="CW67" s="898"/>
      <c r="CX67" s="899"/>
      <c r="CY67" s="899"/>
      <c r="CZ67" s="899"/>
      <c r="DA67" s="900"/>
      <c r="DB67" s="898"/>
      <c r="DC67" s="899"/>
      <c r="DD67" s="899"/>
      <c r="DE67" s="899"/>
      <c r="DF67" s="900"/>
      <c r="DG67" s="898"/>
      <c r="DH67" s="899"/>
      <c r="DI67" s="899"/>
      <c r="DJ67" s="899"/>
      <c r="DK67" s="900"/>
      <c r="DL67" s="898"/>
      <c r="DM67" s="899"/>
      <c r="DN67" s="899"/>
      <c r="DO67" s="899"/>
      <c r="DP67" s="900"/>
      <c r="DQ67" s="898"/>
      <c r="DR67" s="899"/>
      <c r="DS67" s="899"/>
      <c r="DT67" s="899"/>
      <c r="DU67" s="900"/>
      <c r="DV67" s="895"/>
      <c r="DW67" s="896"/>
      <c r="DX67" s="896"/>
      <c r="DY67" s="896"/>
      <c r="DZ67" s="897"/>
      <c r="EA67" s="218"/>
    </row>
    <row r="68" spans="1:131" ht="26.25" customHeight="1" thickTop="1" x14ac:dyDescent="0.15">
      <c r="A68" s="224">
        <v>1</v>
      </c>
      <c r="B68" s="905" t="s">
        <v>543</v>
      </c>
      <c r="C68" s="906"/>
      <c r="D68" s="906"/>
      <c r="E68" s="906"/>
      <c r="F68" s="906"/>
      <c r="G68" s="906"/>
      <c r="H68" s="906"/>
      <c r="I68" s="906"/>
      <c r="J68" s="906"/>
      <c r="K68" s="906"/>
      <c r="L68" s="906"/>
      <c r="M68" s="906"/>
      <c r="N68" s="906"/>
      <c r="O68" s="906"/>
      <c r="P68" s="907"/>
      <c r="Q68" s="908">
        <v>2262.6179999999999</v>
      </c>
      <c r="R68" s="902"/>
      <c r="S68" s="902"/>
      <c r="T68" s="902"/>
      <c r="U68" s="902"/>
      <c r="V68" s="902">
        <v>2224.6640000000002</v>
      </c>
      <c r="W68" s="902"/>
      <c r="X68" s="902"/>
      <c r="Y68" s="902"/>
      <c r="Z68" s="902"/>
      <c r="AA68" s="902">
        <v>37.954000000000001</v>
      </c>
      <c r="AB68" s="902"/>
      <c r="AC68" s="902"/>
      <c r="AD68" s="902"/>
      <c r="AE68" s="902"/>
      <c r="AF68" s="902">
        <v>37.954000000000001</v>
      </c>
      <c r="AG68" s="902"/>
      <c r="AH68" s="902"/>
      <c r="AI68" s="902"/>
      <c r="AJ68" s="902"/>
      <c r="AK68" s="902"/>
      <c r="AL68" s="902"/>
      <c r="AM68" s="902"/>
      <c r="AN68" s="902"/>
      <c r="AO68" s="902"/>
      <c r="AP68" s="902"/>
      <c r="AQ68" s="902"/>
      <c r="AR68" s="902"/>
      <c r="AS68" s="902"/>
      <c r="AT68" s="902"/>
      <c r="AU68" s="902"/>
      <c r="AV68" s="902"/>
      <c r="AW68" s="902"/>
      <c r="AX68" s="902"/>
      <c r="AY68" s="902"/>
      <c r="AZ68" s="903" t="s">
        <v>547</v>
      </c>
      <c r="BA68" s="903"/>
      <c r="BB68" s="903"/>
      <c r="BC68" s="903"/>
      <c r="BD68" s="904"/>
      <c r="BE68" s="229"/>
      <c r="BF68" s="229"/>
      <c r="BG68" s="229"/>
      <c r="BH68" s="229"/>
      <c r="BI68" s="229"/>
      <c r="BJ68" s="229"/>
      <c r="BK68" s="229"/>
      <c r="BL68" s="229"/>
      <c r="BM68" s="229"/>
      <c r="BN68" s="229"/>
      <c r="BO68" s="229"/>
      <c r="BP68" s="229"/>
      <c r="BQ68" s="226">
        <v>62</v>
      </c>
      <c r="BR68" s="231"/>
      <c r="BS68" s="895"/>
      <c r="BT68" s="896"/>
      <c r="BU68" s="896"/>
      <c r="BV68" s="896"/>
      <c r="BW68" s="896"/>
      <c r="BX68" s="896"/>
      <c r="BY68" s="896"/>
      <c r="BZ68" s="896"/>
      <c r="CA68" s="896"/>
      <c r="CB68" s="896"/>
      <c r="CC68" s="896"/>
      <c r="CD68" s="896"/>
      <c r="CE68" s="896"/>
      <c r="CF68" s="896"/>
      <c r="CG68" s="901"/>
      <c r="CH68" s="898"/>
      <c r="CI68" s="899"/>
      <c r="CJ68" s="899"/>
      <c r="CK68" s="899"/>
      <c r="CL68" s="900"/>
      <c r="CM68" s="898"/>
      <c r="CN68" s="899"/>
      <c r="CO68" s="899"/>
      <c r="CP68" s="899"/>
      <c r="CQ68" s="900"/>
      <c r="CR68" s="898"/>
      <c r="CS68" s="899"/>
      <c r="CT68" s="899"/>
      <c r="CU68" s="899"/>
      <c r="CV68" s="900"/>
      <c r="CW68" s="898"/>
      <c r="CX68" s="899"/>
      <c r="CY68" s="899"/>
      <c r="CZ68" s="899"/>
      <c r="DA68" s="900"/>
      <c r="DB68" s="898"/>
      <c r="DC68" s="899"/>
      <c r="DD68" s="899"/>
      <c r="DE68" s="899"/>
      <c r="DF68" s="900"/>
      <c r="DG68" s="898"/>
      <c r="DH68" s="899"/>
      <c r="DI68" s="899"/>
      <c r="DJ68" s="899"/>
      <c r="DK68" s="900"/>
      <c r="DL68" s="898"/>
      <c r="DM68" s="899"/>
      <c r="DN68" s="899"/>
      <c r="DO68" s="899"/>
      <c r="DP68" s="900"/>
      <c r="DQ68" s="898"/>
      <c r="DR68" s="899"/>
      <c r="DS68" s="899"/>
      <c r="DT68" s="899"/>
      <c r="DU68" s="900"/>
      <c r="DV68" s="895"/>
      <c r="DW68" s="896"/>
      <c r="DX68" s="896"/>
      <c r="DY68" s="896"/>
      <c r="DZ68" s="897"/>
      <c r="EA68" s="218"/>
    </row>
    <row r="69" spans="1:131" ht="26.25" customHeight="1" x14ac:dyDescent="0.15">
      <c r="A69" s="226">
        <v>2</v>
      </c>
      <c r="B69" s="909" t="s">
        <v>543</v>
      </c>
      <c r="C69" s="910"/>
      <c r="D69" s="910"/>
      <c r="E69" s="910"/>
      <c r="F69" s="910"/>
      <c r="G69" s="910"/>
      <c r="H69" s="910"/>
      <c r="I69" s="910"/>
      <c r="J69" s="910"/>
      <c r="K69" s="910"/>
      <c r="L69" s="910"/>
      <c r="M69" s="910"/>
      <c r="N69" s="910"/>
      <c r="O69" s="910"/>
      <c r="P69" s="911"/>
      <c r="Q69" s="912">
        <v>924950.43299999996</v>
      </c>
      <c r="R69" s="866"/>
      <c r="S69" s="866"/>
      <c r="T69" s="866"/>
      <c r="U69" s="866"/>
      <c r="V69" s="866">
        <v>909344.67599999998</v>
      </c>
      <c r="W69" s="866"/>
      <c r="X69" s="866"/>
      <c r="Y69" s="866"/>
      <c r="Z69" s="866"/>
      <c r="AA69" s="866">
        <v>15605.757</v>
      </c>
      <c r="AB69" s="866"/>
      <c r="AC69" s="866"/>
      <c r="AD69" s="866"/>
      <c r="AE69" s="866"/>
      <c r="AF69" s="866">
        <v>15605.757</v>
      </c>
      <c r="AG69" s="866"/>
      <c r="AH69" s="866"/>
      <c r="AI69" s="866"/>
      <c r="AJ69" s="866"/>
      <c r="AK69" s="866">
        <v>9689.6970000000001</v>
      </c>
      <c r="AL69" s="866"/>
      <c r="AM69" s="866"/>
      <c r="AN69" s="866"/>
      <c r="AO69" s="866"/>
      <c r="AP69" s="866"/>
      <c r="AQ69" s="866"/>
      <c r="AR69" s="866"/>
      <c r="AS69" s="866"/>
      <c r="AT69" s="866"/>
      <c r="AU69" s="866"/>
      <c r="AV69" s="866"/>
      <c r="AW69" s="866"/>
      <c r="AX69" s="866"/>
      <c r="AY69" s="866"/>
      <c r="AZ69" s="868" t="s">
        <v>548</v>
      </c>
      <c r="BA69" s="868"/>
      <c r="BB69" s="868"/>
      <c r="BC69" s="868"/>
      <c r="BD69" s="869"/>
      <c r="BE69" s="229"/>
      <c r="BF69" s="229"/>
      <c r="BG69" s="229"/>
      <c r="BH69" s="229"/>
      <c r="BI69" s="229"/>
      <c r="BJ69" s="229"/>
      <c r="BK69" s="229"/>
      <c r="BL69" s="229"/>
      <c r="BM69" s="229"/>
      <c r="BN69" s="229"/>
      <c r="BO69" s="229"/>
      <c r="BP69" s="229"/>
      <c r="BQ69" s="226">
        <v>63</v>
      </c>
      <c r="BR69" s="231"/>
      <c r="BS69" s="895"/>
      <c r="BT69" s="896"/>
      <c r="BU69" s="896"/>
      <c r="BV69" s="896"/>
      <c r="BW69" s="896"/>
      <c r="BX69" s="896"/>
      <c r="BY69" s="896"/>
      <c r="BZ69" s="896"/>
      <c r="CA69" s="896"/>
      <c r="CB69" s="896"/>
      <c r="CC69" s="896"/>
      <c r="CD69" s="896"/>
      <c r="CE69" s="896"/>
      <c r="CF69" s="896"/>
      <c r="CG69" s="901"/>
      <c r="CH69" s="898"/>
      <c r="CI69" s="899"/>
      <c r="CJ69" s="899"/>
      <c r="CK69" s="899"/>
      <c r="CL69" s="900"/>
      <c r="CM69" s="898"/>
      <c r="CN69" s="899"/>
      <c r="CO69" s="899"/>
      <c r="CP69" s="899"/>
      <c r="CQ69" s="900"/>
      <c r="CR69" s="898"/>
      <c r="CS69" s="899"/>
      <c r="CT69" s="899"/>
      <c r="CU69" s="899"/>
      <c r="CV69" s="900"/>
      <c r="CW69" s="898"/>
      <c r="CX69" s="899"/>
      <c r="CY69" s="899"/>
      <c r="CZ69" s="899"/>
      <c r="DA69" s="900"/>
      <c r="DB69" s="898"/>
      <c r="DC69" s="899"/>
      <c r="DD69" s="899"/>
      <c r="DE69" s="899"/>
      <c r="DF69" s="900"/>
      <c r="DG69" s="898"/>
      <c r="DH69" s="899"/>
      <c r="DI69" s="899"/>
      <c r="DJ69" s="899"/>
      <c r="DK69" s="900"/>
      <c r="DL69" s="898"/>
      <c r="DM69" s="899"/>
      <c r="DN69" s="899"/>
      <c r="DO69" s="899"/>
      <c r="DP69" s="900"/>
      <c r="DQ69" s="898"/>
      <c r="DR69" s="899"/>
      <c r="DS69" s="899"/>
      <c r="DT69" s="899"/>
      <c r="DU69" s="900"/>
      <c r="DV69" s="895"/>
      <c r="DW69" s="896"/>
      <c r="DX69" s="896"/>
      <c r="DY69" s="896"/>
      <c r="DZ69" s="897"/>
      <c r="EA69" s="218"/>
    </row>
    <row r="70" spans="1:131" ht="26.25" customHeight="1" x14ac:dyDescent="0.15">
      <c r="A70" s="226">
        <v>3</v>
      </c>
      <c r="B70" s="909" t="s">
        <v>544</v>
      </c>
      <c r="C70" s="910"/>
      <c r="D70" s="910"/>
      <c r="E70" s="910"/>
      <c r="F70" s="910"/>
      <c r="G70" s="910"/>
      <c r="H70" s="910"/>
      <c r="I70" s="910"/>
      <c r="J70" s="910"/>
      <c r="K70" s="910"/>
      <c r="L70" s="910"/>
      <c r="M70" s="910"/>
      <c r="N70" s="910"/>
      <c r="O70" s="910"/>
      <c r="P70" s="911"/>
      <c r="Q70" s="912">
        <v>22583.002</v>
      </c>
      <c r="R70" s="866"/>
      <c r="S70" s="866"/>
      <c r="T70" s="866"/>
      <c r="U70" s="866"/>
      <c r="V70" s="866">
        <v>21732.096000000001</v>
      </c>
      <c r="W70" s="866"/>
      <c r="X70" s="866"/>
      <c r="Y70" s="866"/>
      <c r="Z70" s="866"/>
      <c r="AA70" s="866">
        <v>850.90599999999995</v>
      </c>
      <c r="AB70" s="866"/>
      <c r="AC70" s="866"/>
      <c r="AD70" s="866"/>
      <c r="AE70" s="866"/>
      <c r="AF70" s="866">
        <v>850.90599999999995</v>
      </c>
      <c r="AG70" s="866"/>
      <c r="AH70" s="866"/>
      <c r="AI70" s="866"/>
      <c r="AJ70" s="866"/>
      <c r="AK70" s="866">
        <v>20.7</v>
      </c>
      <c r="AL70" s="866"/>
      <c r="AM70" s="866"/>
      <c r="AN70" s="866"/>
      <c r="AO70" s="866"/>
      <c r="AP70" s="866"/>
      <c r="AQ70" s="866"/>
      <c r="AR70" s="866"/>
      <c r="AS70" s="866"/>
      <c r="AT70" s="866"/>
      <c r="AU70" s="866"/>
      <c r="AV70" s="866"/>
      <c r="AW70" s="866"/>
      <c r="AX70" s="866"/>
      <c r="AY70" s="866"/>
      <c r="AZ70" s="868" t="s">
        <v>547</v>
      </c>
      <c r="BA70" s="868"/>
      <c r="BB70" s="868"/>
      <c r="BC70" s="868"/>
      <c r="BD70" s="869"/>
      <c r="BE70" s="229"/>
      <c r="BF70" s="229"/>
      <c r="BG70" s="229"/>
      <c r="BH70" s="229"/>
      <c r="BI70" s="229"/>
      <c r="BJ70" s="229"/>
      <c r="BK70" s="229"/>
      <c r="BL70" s="229"/>
      <c r="BM70" s="229"/>
      <c r="BN70" s="229"/>
      <c r="BO70" s="229"/>
      <c r="BP70" s="229"/>
      <c r="BQ70" s="226">
        <v>64</v>
      </c>
      <c r="BR70" s="231"/>
      <c r="BS70" s="895"/>
      <c r="BT70" s="896"/>
      <c r="BU70" s="896"/>
      <c r="BV70" s="896"/>
      <c r="BW70" s="896"/>
      <c r="BX70" s="896"/>
      <c r="BY70" s="896"/>
      <c r="BZ70" s="896"/>
      <c r="CA70" s="896"/>
      <c r="CB70" s="896"/>
      <c r="CC70" s="896"/>
      <c r="CD70" s="896"/>
      <c r="CE70" s="896"/>
      <c r="CF70" s="896"/>
      <c r="CG70" s="901"/>
      <c r="CH70" s="898"/>
      <c r="CI70" s="899"/>
      <c r="CJ70" s="899"/>
      <c r="CK70" s="899"/>
      <c r="CL70" s="900"/>
      <c r="CM70" s="898"/>
      <c r="CN70" s="899"/>
      <c r="CO70" s="899"/>
      <c r="CP70" s="899"/>
      <c r="CQ70" s="900"/>
      <c r="CR70" s="898"/>
      <c r="CS70" s="899"/>
      <c r="CT70" s="899"/>
      <c r="CU70" s="899"/>
      <c r="CV70" s="900"/>
      <c r="CW70" s="898"/>
      <c r="CX70" s="899"/>
      <c r="CY70" s="899"/>
      <c r="CZ70" s="899"/>
      <c r="DA70" s="900"/>
      <c r="DB70" s="898"/>
      <c r="DC70" s="899"/>
      <c r="DD70" s="899"/>
      <c r="DE70" s="899"/>
      <c r="DF70" s="900"/>
      <c r="DG70" s="898"/>
      <c r="DH70" s="899"/>
      <c r="DI70" s="899"/>
      <c r="DJ70" s="899"/>
      <c r="DK70" s="900"/>
      <c r="DL70" s="898"/>
      <c r="DM70" s="899"/>
      <c r="DN70" s="899"/>
      <c r="DO70" s="899"/>
      <c r="DP70" s="900"/>
      <c r="DQ70" s="898"/>
      <c r="DR70" s="899"/>
      <c r="DS70" s="899"/>
      <c r="DT70" s="899"/>
      <c r="DU70" s="900"/>
      <c r="DV70" s="895"/>
      <c r="DW70" s="896"/>
      <c r="DX70" s="896"/>
      <c r="DY70" s="896"/>
      <c r="DZ70" s="897"/>
      <c r="EA70" s="218"/>
    </row>
    <row r="71" spans="1:131" ht="26.25" customHeight="1" x14ac:dyDescent="0.15">
      <c r="A71" s="226">
        <v>4</v>
      </c>
      <c r="B71" s="909" t="s">
        <v>544</v>
      </c>
      <c r="C71" s="910"/>
      <c r="D71" s="910"/>
      <c r="E71" s="910"/>
      <c r="F71" s="910"/>
      <c r="G71" s="910"/>
      <c r="H71" s="910"/>
      <c r="I71" s="910"/>
      <c r="J71" s="910"/>
      <c r="K71" s="910"/>
      <c r="L71" s="910"/>
      <c r="M71" s="910"/>
      <c r="N71" s="910"/>
      <c r="O71" s="910"/>
      <c r="P71" s="911"/>
      <c r="Q71" s="912">
        <v>137.75700000000001</v>
      </c>
      <c r="R71" s="866"/>
      <c r="S71" s="866"/>
      <c r="T71" s="866"/>
      <c r="U71" s="866"/>
      <c r="V71" s="866">
        <v>94.186000000000007</v>
      </c>
      <c r="W71" s="866"/>
      <c r="X71" s="866"/>
      <c r="Y71" s="866"/>
      <c r="Z71" s="866"/>
      <c r="AA71" s="866">
        <v>43.57</v>
      </c>
      <c r="AB71" s="866"/>
      <c r="AC71" s="866"/>
      <c r="AD71" s="866"/>
      <c r="AE71" s="866"/>
      <c r="AF71" s="866">
        <v>43.57</v>
      </c>
      <c r="AG71" s="866"/>
      <c r="AH71" s="866"/>
      <c r="AI71" s="866"/>
      <c r="AJ71" s="866"/>
      <c r="AK71" s="866"/>
      <c r="AL71" s="866"/>
      <c r="AM71" s="866"/>
      <c r="AN71" s="866"/>
      <c r="AO71" s="866"/>
      <c r="AP71" s="866"/>
      <c r="AQ71" s="866"/>
      <c r="AR71" s="866"/>
      <c r="AS71" s="866"/>
      <c r="AT71" s="866"/>
      <c r="AU71" s="866"/>
      <c r="AV71" s="866"/>
      <c r="AW71" s="866"/>
      <c r="AX71" s="866"/>
      <c r="AY71" s="866"/>
      <c r="AZ71" s="868" t="s">
        <v>549</v>
      </c>
      <c r="BA71" s="868"/>
      <c r="BB71" s="868"/>
      <c r="BC71" s="868"/>
      <c r="BD71" s="869"/>
      <c r="BE71" s="229"/>
      <c r="BF71" s="229"/>
      <c r="BG71" s="229"/>
      <c r="BH71" s="229"/>
      <c r="BI71" s="229"/>
      <c r="BJ71" s="229"/>
      <c r="BK71" s="229"/>
      <c r="BL71" s="229"/>
      <c r="BM71" s="229"/>
      <c r="BN71" s="229"/>
      <c r="BO71" s="229"/>
      <c r="BP71" s="229"/>
      <c r="BQ71" s="226">
        <v>65</v>
      </c>
      <c r="BR71" s="231"/>
      <c r="BS71" s="895"/>
      <c r="BT71" s="896"/>
      <c r="BU71" s="896"/>
      <c r="BV71" s="896"/>
      <c r="BW71" s="896"/>
      <c r="BX71" s="896"/>
      <c r="BY71" s="896"/>
      <c r="BZ71" s="896"/>
      <c r="CA71" s="896"/>
      <c r="CB71" s="896"/>
      <c r="CC71" s="896"/>
      <c r="CD71" s="896"/>
      <c r="CE71" s="896"/>
      <c r="CF71" s="896"/>
      <c r="CG71" s="901"/>
      <c r="CH71" s="898"/>
      <c r="CI71" s="899"/>
      <c r="CJ71" s="899"/>
      <c r="CK71" s="899"/>
      <c r="CL71" s="900"/>
      <c r="CM71" s="898"/>
      <c r="CN71" s="899"/>
      <c r="CO71" s="899"/>
      <c r="CP71" s="899"/>
      <c r="CQ71" s="900"/>
      <c r="CR71" s="898"/>
      <c r="CS71" s="899"/>
      <c r="CT71" s="899"/>
      <c r="CU71" s="899"/>
      <c r="CV71" s="900"/>
      <c r="CW71" s="898"/>
      <c r="CX71" s="899"/>
      <c r="CY71" s="899"/>
      <c r="CZ71" s="899"/>
      <c r="DA71" s="900"/>
      <c r="DB71" s="898"/>
      <c r="DC71" s="899"/>
      <c r="DD71" s="899"/>
      <c r="DE71" s="899"/>
      <c r="DF71" s="900"/>
      <c r="DG71" s="898"/>
      <c r="DH71" s="899"/>
      <c r="DI71" s="899"/>
      <c r="DJ71" s="899"/>
      <c r="DK71" s="900"/>
      <c r="DL71" s="898"/>
      <c r="DM71" s="899"/>
      <c r="DN71" s="899"/>
      <c r="DO71" s="899"/>
      <c r="DP71" s="900"/>
      <c r="DQ71" s="898"/>
      <c r="DR71" s="899"/>
      <c r="DS71" s="899"/>
      <c r="DT71" s="899"/>
      <c r="DU71" s="900"/>
      <c r="DV71" s="895"/>
      <c r="DW71" s="896"/>
      <c r="DX71" s="896"/>
      <c r="DY71" s="896"/>
      <c r="DZ71" s="897"/>
      <c r="EA71" s="218"/>
    </row>
    <row r="72" spans="1:131" ht="26.25" customHeight="1" x14ac:dyDescent="0.15">
      <c r="A72" s="226">
        <v>5</v>
      </c>
      <c r="B72" s="909" t="s">
        <v>545</v>
      </c>
      <c r="C72" s="910"/>
      <c r="D72" s="910"/>
      <c r="E72" s="910"/>
      <c r="F72" s="910"/>
      <c r="G72" s="910"/>
      <c r="H72" s="910"/>
      <c r="I72" s="910"/>
      <c r="J72" s="910"/>
      <c r="K72" s="910"/>
      <c r="L72" s="910"/>
      <c r="M72" s="910"/>
      <c r="N72" s="910"/>
      <c r="O72" s="910"/>
      <c r="P72" s="911"/>
      <c r="Q72" s="912">
        <v>308.21899999999999</v>
      </c>
      <c r="R72" s="866"/>
      <c r="S72" s="866"/>
      <c r="T72" s="866"/>
      <c r="U72" s="866"/>
      <c r="V72" s="866">
        <v>289.76400000000001</v>
      </c>
      <c r="W72" s="866"/>
      <c r="X72" s="866"/>
      <c r="Y72" s="866"/>
      <c r="Z72" s="866"/>
      <c r="AA72" s="866">
        <v>18.454999999999998</v>
      </c>
      <c r="AB72" s="866"/>
      <c r="AC72" s="866"/>
      <c r="AD72" s="866"/>
      <c r="AE72" s="866"/>
      <c r="AF72" s="866">
        <v>18.454999999999998</v>
      </c>
      <c r="AG72" s="866"/>
      <c r="AH72" s="866"/>
      <c r="AI72" s="866"/>
      <c r="AJ72" s="866"/>
      <c r="AK72" s="866">
        <v>6.6559999999999997</v>
      </c>
      <c r="AL72" s="866"/>
      <c r="AM72" s="866"/>
      <c r="AN72" s="866"/>
      <c r="AO72" s="866"/>
      <c r="AP72" s="866"/>
      <c r="AQ72" s="866"/>
      <c r="AR72" s="866"/>
      <c r="AS72" s="866"/>
      <c r="AT72" s="866"/>
      <c r="AU72" s="866"/>
      <c r="AV72" s="866"/>
      <c r="AW72" s="866"/>
      <c r="AX72" s="866"/>
      <c r="AY72" s="866"/>
      <c r="AZ72" s="868"/>
      <c r="BA72" s="868"/>
      <c r="BB72" s="868"/>
      <c r="BC72" s="868"/>
      <c r="BD72" s="869"/>
      <c r="BE72" s="229"/>
      <c r="BF72" s="229"/>
      <c r="BG72" s="229"/>
      <c r="BH72" s="229"/>
      <c r="BI72" s="229"/>
      <c r="BJ72" s="229"/>
      <c r="BK72" s="229"/>
      <c r="BL72" s="229"/>
      <c r="BM72" s="229"/>
      <c r="BN72" s="229"/>
      <c r="BO72" s="229"/>
      <c r="BP72" s="229"/>
      <c r="BQ72" s="226">
        <v>66</v>
      </c>
      <c r="BR72" s="231"/>
      <c r="BS72" s="895"/>
      <c r="BT72" s="896"/>
      <c r="BU72" s="896"/>
      <c r="BV72" s="896"/>
      <c r="BW72" s="896"/>
      <c r="BX72" s="896"/>
      <c r="BY72" s="896"/>
      <c r="BZ72" s="896"/>
      <c r="CA72" s="896"/>
      <c r="CB72" s="896"/>
      <c r="CC72" s="896"/>
      <c r="CD72" s="896"/>
      <c r="CE72" s="896"/>
      <c r="CF72" s="896"/>
      <c r="CG72" s="901"/>
      <c r="CH72" s="898"/>
      <c r="CI72" s="899"/>
      <c r="CJ72" s="899"/>
      <c r="CK72" s="899"/>
      <c r="CL72" s="900"/>
      <c r="CM72" s="898"/>
      <c r="CN72" s="899"/>
      <c r="CO72" s="899"/>
      <c r="CP72" s="899"/>
      <c r="CQ72" s="900"/>
      <c r="CR72" s="898"/>
      <c r="CS72" s="899"/>
      <c r="CT72" s="899"/>
      <c r="CU72" s="899"/>
      <c r="CV72" s="900"/>
      <c r="CW72" s="898"/>
      <c r="CX72" s="899"/>
      <c r="CY72" s="899"/>
      <c r="CZ72" s="899"/>
      <c r="DA72" s="900"/>
      <c r="DB72" s="898"/>
      <c r="DC72" s="899"/>
      <c r="DD72" s="899"/>
      <c r="DE72" s="899"/>
      <c r="DF72" s="900"/>
      <c r="DG72" s="898"/>
      <c r="DH72" s="899"/>
      <c r="DI72" s="899"/>
      <c r="DJ72" s="899"/>
      <c r="DK72" s="900"/>
      <c r="DL72" s="898"/>
      <c r="DM72" s="899"/>
      <c r="DN72" s="899"/>
      <c r="DO72" s="899"/>
      <c r="DP72" s="900"/>
      <c r="DQ72" s="898"/>
      <c r="DR72" s="899"/>
      <c r="DS72" s="899"/>
      <c r="DT72" s="899"/>
      <c r="DU72" s="900"/>
      <c r="DV72" s="895"/>
      <c r="DW72" s="896"/>
      <c r="DX72" s="896"/>
      <c r="DY72" s="896"/>
      <c r="DZ72" s="897"/>
      <c r="EA72" s="218"/>
    </row>
    <row r="73" spans="1:131" ht="26.25" customHeight="1" x14ac:dyDescent="0.15">
      <c r="A73" s="226">
        <v>6</v>
      </c>
      <c r="B73" s="909" t="s">
        <v>546</v>
      </c>
      <c r="C73" s="910"/>
      <c r="D73" s="910"/>
      <c r="E73" s="910"/>
      <c r="F73" s="910"/>
      <c r="G73" s="910"/>
      <c r="H73" s="910"/>
      <c r="I73" s="910"/>
      <c r="J73" s="910"/>
      <c r="K73" s="910"/>
      <c r="L73" s="910"/>
      <c r="M73" s="910"/>
      <c r="N73" s="910"/>
      <c r="O73" s="910"/>
      <c r="P73" s="911"/>
      <c r="Q73" s="912">
        <v>50304.811000000002</v>
      </c>
      <c r="R73" s="866"/>
      <c r="S73" s="866"/>
      <c r="T73" s="866"/>
      <c r="U73" s="866"/>
      <c r="V73" s="866">
        <v>47940.538</v>
      </c>
      <c r="W73" s="866"/>
      <c r="X73" s="866"/>
      <c r="Y73" s="866"/>
      <c r="Z73" s="866"/>
      <c r="AA73" s="866">
        <v>2364.2730000000001</v>
      </c>
      <c r="AB73" s="866"/>
      <c r="AC73" s="866"/>
      <c r="AD73" s="866"/>
      <c r="AE73" s="866"/>
      <c r="AF73" s="866">
        <v>9591.4969999999994</v>
      </c>
      <c r="AG73" s="866"/>
      <c r="AH73" s="866"/>
      <c r="AI73" s="866"/>
      <c r="AJ73" s="866"/>
      <c r="AK73" s="866"/>
      <c r="AL73" s="866"/>
      <c r="AM73" s="866"/>
      <c r="AN73" s="866"/>
      <c r="AO73" s="866"/>
      <c r="AP73" s="866"/>
      <c r="AQ73" s="866"/>
      <c r="AR73" s="866"/>
      <c r="AS73" s="866"/>
      <c r="AT73" s="866"/>
      <c r="AU73" s="866"/>
      <c r="AV73" s="866"/>
      <c r="AW73" s="866"/>
      <c r="AX73" s="866"/>
      <c r="AY73" s="866"/>
      <c r="AZ73" s="868"/>
      <c r="BA73" s="868"/>
      <c r="BB73" s="868"/>
      <c r="BC73" s="868"/>
      <c r="BD73" s="869"/>
      <c r="BE73" s="229"/>
      <c r="BF73" s="229"/>
      <c r="BG73" s="229"/>
      <c r="BH73" s="229"/>
      <c r="BI73" s="229"/>
      <c r="BJ73" s="229"/>
      <c r="BK73" s="229"/>
      <c r="BL73" s="229"/>
      <c r="BM73" s="229"/>
      <c r="BN73" s="229"/>
      <c r="BO73" s="229"/>
      <c r="BP73" s="229"/>
      <c r="BQ73" s="226">
        <v>67</v>
      </c>
      <c r="BR73" s="231"/>
      <c r="BS73" s="895"/>
      <c r="BT73" s="896"/>
      <c r="BU73" s="896"/>
      <c r="BV73" s="896"/>
      <c r="BW73" s="896"/>
      <c r="BX73" s="896"/>
      <c r="BY73" s="896"/>
      <c r="BZ73" s="896"/>
      <c r="CA73" s="896"/>
      <c r="CB73" s="896"/>
      <c r="CC73" s="896"/>
      <c r="CD73" s="896"/>
      <c r="CE73" s="896"/>
      <c r="CF73" s="896"/>
      <c r="CG73" s="901"/>
      <c r="CH73" s="898"/>
      <c r="CI73" s="899"/>
      <c r="CJ73" s="899"/>
      <c r="CK73" s="899"/>
      <c r="CL73" s="900"/>
      <c r="CM73" s="898"/>
      <c r="CN73" s="899"/>
      <c r="CO73" s="899"/>
      <c r="CP73" s="899"/>
      <c r="CQ73" s="900"/>
      <c r="CR73" s="898"/>
      <c r="CS73" s="899"/>
      <c r="CT73" s="899"/>
      <c r="CU73" s="899"/>
      <c r="CV73" s="900"/>
      <c r="CW73" s="898"/>
      <c r="CX73" s="899"/>
      <c r="CY73" s="899"/>
      <c r="CZ73" s="899"/>
      <c r="DA73" s="900"/>
      <c r="DB73" s="898"/>
      <c r="DC73" s="899"/>
      <c r="DD73" s="899"/>
      <c r="DE73" s="899"/>
      <c r="DF73" s="900"/>
      <c r="DG73" s="898"/>
      <c r="DH73" s="899"/>
      <c r="DI73" s="899"/>
      <c r="DJ73" s="899"/>
      <c r="DK73" s="900"/>
      <c r="DL73" s="898"/>
      <c r="DM73" s="899"/>
      <c r="DN73" s="899"/>
      <c r="DO73" s="899"/>
      <c r="DP73" s="900"/>
      <c r="DQ73" s="898"/>
      <c r="DR73" s="899"/>
      <c r="DS73" s="899"/>
      <c r="DT73" s="899"/>
      <c r="DU73" s="900"/>
      <c r="DV73" s="895"/>
      <c r="DW73" s="896"/>
      <c r="DX73" s="896"/>
      <c r="DY73" s="896"/>
      <c r="DZ73" s="897"/>
      <c r="EA73" s="218"/>
    </row>
    <row r="74" spans="1:131" ht="26.25" customHeight="1" x14ac:dyDescent="0.15">
      <c r="A74" s="226">
        <v>7</v>
      </c>
      <c r="B74" s="909" t="s">
        <v>550</v>
      </c>
      <c r="C74" s="910"/>
      <c r="D74" s="910"/>
      <c r="E74" s="910"/>
      <c r="F74" s="910"/>
      <c r="G74" s="910"/>
      <c r="H74" s="910"/>
      <c r="I74" s="910"/>
      <c r="J74" s="910"/>
      <c r="K74" s="910"/>
      <c r="L74" s="910"/>
      <c r="M74" s="910"/>
      <c r="N74" s="910"/>
      <c r="O74" s="910"/>
      <c r="P74" s="911"/>
      <c r="Q74" s="912">
        <v>295</v>
      </c>
      <c r="R74" s="866"/>
      <c r="S74" s="866"/>
      <c r="T74" s="866"/>
      <c r="U74" s="866"/>
      <c r="V74" s="866">
        <v>218</v>
      </c>
      <c r="W74" s="866"/>
      <c r="X74" s="866"/>
      <c r="Y74" s="866"/>
      <c r="Z74" s="866"/>
      <c r="AA74" s="866">
        <v>77</v>
      </c>
      <c r="AB74" s="866"/>
      <c r="AC74" s="866"/>
      <c r="AD74" s="866"/>
      <c r="AE74" s="866"/>
      <c r="AF74" s="866">
        <v>12</v>
      </c>
      <c r="AG74" s="866"/>
      <c r="AH74" s="866"/>
      <c r="AI74" s="866"/>
      <c r="AJ74" s="866"/>
      <c r="AK74" s="866"/>
      <c r="AL74" s="866"/>
      <c r="AM74" s="866"/>
      <c r="AN74" s="866"/>
      <c r="AO74" s="866"/>
      <c r="AP74" s="866"/>
      <c r="AQ74" s="866"/>
      <c r="AR74" s="866"/>
      <c r="AS74" s="866"/>
      <c r="AT74" s="866"/>
      <c r="AU74" s="866"/>
      <c r="AV74" s="866"/>
      <c r="AW74" s="866"/>
      <c r="AX74" s="866"/>
      <c r="AY74" s="866"/>
      <c r="AZ74" s="868"/>
      <c r="BA74" s="868"/>
      <c r="BB74" s="868"/>
      <c r="BC74" s="868"/>
      <c r="BD74" s="869"/>
      <c r="BE74" s="229"/>
      <c r="BF74" s="229"/>
      <c r="BG74" s="229"/>
      <c r="BH74" s="229"/>
      <c r="BI74" s="229"/>
      <c r="BJ74" s="229"/>
      <c r="BK74" s="229"/>
      <c r="BL74" s="229"/>
      <c r="BM74" s="229"/>
      <c r="BN74" s="229"/>
      <c r="BO74" s="229"/>
      <c r="BP74" s="229"/>
      <c r="BQ74" s="226">
        <v>68</v>
      </c>
      <c r="BR74" s="231"/>
      <c r="BS74" s="895"/>
      <c r="BT74" s="896"/>
      <c r="BU74" s="896"/>
      <c r="BV74" s="896"/>
      <c r="BW74" s="896"/>
      <c r="BX74" s="896"/>
      <c r="BY74" s="896"/>
      <c r="BZ74" s="896"/>
      <c r="CA74" s="896"/>
      <c r="CB74" s="896"/>
      <c r="CC74" s="896"/>
      <c r="CD74" s="896"/>
      <c r="CE74" s="896"/>
      <c r="CF74" s="896"/>
      <c r="CG74" s="901"/>
      <c r="CH74" s="898"/>
      <c r="CI74" s="899"/>
      <c r="CJ74" s="899"/>
      <c r="CK74" s="899"/>
      <c r="CL74" s="900"/>
      <c r="CM74" s="898"/>
      <c r="CN74" s="899"/>
      <c r="CO74" s="899"/>
      <c r="CP74" s="899"/>
      <c r="CQ74" s="900"/>
      <c r="CR74" s="898"/>
      <c r="CS74" s="899"/>
      <c r="CT74" s="899"/>
      <c r="CU74" s="899"/>
      <c r="CV74" s="900"/>
      <c r="CW74" s="898"/>
      <c r="CX74" s="899"/>
      <c r="CY74" s="899"/>
      <c r="CZ74" s="899"/>
      <c r="DA74" s="900"/>
      <c r="DB74" s="898"/>
      <c r="DC74" s="899"/>
      <c r="DD74" s="899"/>
      <c r="DE74" s="899"/>
      <c r="DF74" s="900"/>
      <c r="DG74" s="898"/>
      <c r="DH74" s="899"/>
      <c r="DI74" s="899"/>
      <c r="DJ74" s="899"/>
      <c r="DK74" s="900"/>
      <c r="DL74" s="898"/>
      <c r="DM74" s="899"/>
      <c r="DN74" s="899"/>
      <c r="DO74" s="899"/>
      <c r="DP74" s="900"/>
      <c r="DQ74" s="898"/>
      <c r="DR74" s="899"/>
      <c r="DS74" s="899"/>
      <c r="DT74" s="899"/>
      <c r="DU74" s="900"/>
      <c r="DV74" s="895"/>
      <c r="DW74" s="896"/>
      <c r="DX74" s="896"/>
      <c r="DY74" s="896"/>
      <c r="DZ74" s="897"/>
      <c r="EA74" s="218"/>
    </row>
    <row r="75" spans="1:131" ht="26.25" customHeight="1" x14ac:dyDescent="0.15">
      <c r="A75" s="226">
        <v>8</v>
      </c>
      <c r="B75" s="909" t="s">
        <v>551</v>
      </c>
      <c r="C75" s="910"/>
      <c r="D75" s="910"/>
      <c r="E75" s="910"/>
      <c r="F75" s="910"/>
      <c r="G75" s="910"/>
      <c r="H75" s="910"/>
      <c r="I75" s="910"/>
      <c r="J75" s="910"/>
      <c r="K75" s="910"/>
      <c r="L75" s="910"/>
      <c r="M75" s="910"/>
      <c r="N75" s="910"/>
      <c r="O75" s="910"/>
      <c r="P75" s="911"/>
      <c r="Q75" s="913">
        <v>10226</v>
      </c>
      <c r="R75" s="914"/>
      <c r="S75" s="914"/>
      <c r="T75" s="914"/>
      <c r="U75" s="870"/>
      <c r="V75" s="915">
        <v>9976</v>
      </c>
      <c r="W75" s="914"/>
      <c r="X75" s="914"/>
      <c r="Y75" s="914"/>
      <c r="Z75" s="870"/>
      <c r="AA75" s="915">
        <v>250</v>
      </c>
      <c r="AB75" s="914"/>
      <c r="AC75" s="914"/>
      <c r="AD75" s="914"/>
      <c r="AE75" s="870"/>
      <c r="AF75" s="915">
        <v>250</v>
      </c>
      <c r="AG75" s="914"/>
      <c r="AH75" s="914"/>
      <c r="AI75" s="914"/>
      <c r="AJ75" s="870"/>
      <c r="AK75" s="915"/>
      <c r="AL75" s="914"/>
      <c r="AM75" s="914"/>
      <c r="AN75" s="914"/>
      <c r="AO75" s="870"/>
      <c r="AP75" s="915">
        <v>2609</v>
      </c>
      <c r="AQ75" s="914"/>
      <c r="AR75" s="914"/>
      <c r="AS75" s="914"/>
      <c r="AT75" s="870"/>
      <c r="AU75" s="915">
        <v>459</v>
      </c>
      <c r="AV75" s="914"/>
      <c r="AW75" s="914"/>
      <c r="AX75" s="914"/>
      <c r="AY75" s="870"/>
      <c r="AZ75" s="868"/>
      <c r="BA75" s="868"/>
      <c r="BB75" s="868"/>
      <c r="BC75" s="868"/>
      <c r="BD75" s="869"/>
      <c r="BE75" s="229"/>
      <c r="BF75" s="229"/>
      <c r="BG75" s="229"/>
      <c r="BH75" s="229"/>
      <c r="BI75" s="229"/>
      <c r="BJ75" s="229"/>
      <c r="BK75" s="229"/>
      <c r="BL75" s="229"/>
      <c r="BM75" s="229"/>
      <c r="BN75" s="229"/>
      <c r="BO75" s="229"/>
      <c r="BP75" s="229"/>
      <c r="BQ75" s="226">
        <v>69</v>
      </c>
      <c r="BR75" s="231"/>
      <c r="BS75" s="895"/>
      <c r="BT75" s="896"/>
      <c r="BU75" s="896"/>
      <c r="BV75" s="896"/>
      <c r="BW75" s="896"/>
      <c r="BX75" s="896"/>
      <c r="BY75" s="896"/>
      <c r="BZ75" s="896"/>
      <c r="CA75" s="896"/>
      <c r="CB75" s="896"/>
      <c r="CC75" s="896"/>
      <c r="CD75" s="896"/>
      <c r="CE75" s="896"/>
      <c r="CF75" s="896"/>
      <c r="CG75" s="901"/>
      <c r="CH75" s="898"/>
      <c r="CI75" s="899"/>
      <c r="CJ75" s="899"/>
      <c r="CK75" s="899"/>
      <c r="CL75" s="900"/>
      <c r="CM75" s="898"/>
      <c r="CN75" s="899"/>
      <c r="CO75" s="899"/>
      <c r="CP75" s="899"/>
      <c r="CQ75" s="900"/>
      <c r="CR75" s="898"/>
      <c r="CS75" s="899"/>
      <c r="CT75" s="899"/>
      <c r="CU75" s="899"/>
      <c r="CV75" s="900"/>
      <c r="CW75" s="898"/>
      <c r="CX75" s="899"/>
      <c r="CY75" s="899"/>
      <c r="CZ75" s="899"/>
      <c r="DA75" s="900"/>
      <c r="DB75" s="898"/>
      <c r="DC75" s="899"/>
      <c r="DD75" s="899"/>
      <c r="DE75" s="899"/>
      <c r="DF75" s="900"/>
      <c r="DG75" s="898"/>
      <c r="DH75" s="899"/>
      <c r="DI75" s="899"/>
      <c r="DJ75" s="899"/>
      <c r="DK75" s="900"/>
      <c r="DL75" s="898"/>
      <c r="DM75" s="899"/>
      <c r="DN75" s="899"/>
      <c r="DO75" s="899"/>
      <c r="DP75" s="900"/>
      <c r="DQ75" s="898"/>
      <c r="DR75" s="899"/>
      <c r="DS75" s="899"/>
      <c r="DT75" s="899"/>
      <c r="DU75" s="900"/>
      <c r="DV75" s="895"/>
      <c r="DW75" s="896"/>
      <c r="DX75" s="896"/>
      <c r="DY75" s="896"/>
      <c r="DZ75" s="897"/>
      <c r="EA75" s="218"/>
    </row>
    <row r="76" spans="1:131" ht="26.25" customHeight="1" x14ac:dyDescent="0.15">
      <c r="A76" s="226">
        <v>9</v>
      </c>
      <c r="B76" s="909"/>
      <c r="C76" s="910"/>
      <c r="D76" s="910"/>
      <c r="E76" s="910"/>
      <c r="F76" s="910"/>
      <c r="G76" s="910"/>
      <c r="H76" s="910"/>
      <c r="I76" s="910"/>
      <c r="J76" s="910"/>
      <c r="K76" s="910"/>
      <c r="L76" s="910"/>
      <c r="M76" s="910"/>
      <c r="N76" s="910"/>
      <c r="O76" s="910"/>
      <c r="P76" s="911"/>
      <c r="Q76" s="913"/>
      <c r="R76" s="914"/>
      <c r="S76" s="914"/>
      <c r="T76" s="914"/>
      <c r="U76" s="870"/>
      <c r="V76" s="915"/>
      <c r="W76" s="914"/>
      <c r="X76" s="914"/>
      <c r="Y76" s="914"/>
      <c r="Z76" s="870"/>
      <c r="AA76" s="915"/>
      <c r="AB76" s="914"/>
      <c r="AC76" s="914"/>
      <c r="AD76" s="914"/>
      <c r="AE76" s="870"/>
      <c r="AF76" s="915"/>
      <c r="AG76" s="914"/>
      <c r="AH76" s="914"/>
      <c r="AI76" s="914"/>
      <c r="AJ76" s="870"/>
      <c r="AK76" s="915"/>
      <c r="AL76" s="914"/>
      <c r="AM76" s="914"/>
      <c r="AN76" s="914"/>
      <c r="AO76" s="870"/>
      <c r="AP76" s="915"/>
      <c r="AQ76" s="914"/>
      <c r="AR76" s="914"/>
      <c r="AS76" s="914"/>
      <c r="AT76" s="870"/>
      <c r="AU76" s="915"/>
      <c r="AV76" s="914"/>
      <c r="AW76" s="914"/>
      <c r="AX76" s="914"/>
      <c r="AY76" s="870"/>
      <c r="AZ76" s="868"/>
      <c r="BA76" s="868"/>
      <c r="BB76" s="868"/>
      <c r="BC76" s="868"/>
      <c r="BD76" s="869"/>
      <c r="BE76" s="229"/>
      <c r="BF76" s="229"/>
      <c r="BG76" s="229"/>
      <c r="BH76" s="229"/>
      <c r="BI76" s="229"/>
      <c r="BJ76" s="229"/>
      <c r="BK76" s="229"/>
      <c r="BL76" s="229"/>
      <c r="BM76" s="229"/>
      <c r="BN76" s="229"/>
      <c r="BO76" s="229"/>
      <c r="BP76" s="229"/>
      <c r="BQ76" s="226">
        <v>70</v>
      </c>
      <c r="BR76" s="231"/>
      <c r="BS76" s="895"/>
      <c r="BT76" s="896"/>
      <c r="BU76" s="896"/>
      <c r="BV76" s="896"/>
      <c r="BW76" s="896"/>
      <c r="BX76" s="896"/>
      <c r="BY76" s="896"/>
      <c r="BZ76" s="896"/>
      <c r="CA76" s="896"/>
      <c r="CB76" s="896"/>
      <c r="CC76" s="896"/>
      <c r="CD76" s="896"/>
      <c r="CE76" s="896"/>
      <c r="CF76" s="896"/>
      <c r="CG76" s="901"/>
      <c r="CH76" s="898"/>
      <c r="CI76" s="899"/>
      <c r="CJ76" s="899"/>
      <c r="CK76" s="899"/>
      <c r="CL76" s="900"/>
      <c r="CM76" s="898"/>
      <c r="CN76" s="899"/>
      <c r="CO76" s="899"/>
      <c r="CP76" s="899"/>
      <c r="CQ76" s="900"/>
      <c r="CR76" s="898"/>
      <c r="CS76" s="899"/>
      <c r="CT76" s="899"/>
      <c r="CU76" s="899"/>
      <c r="CV76" s="900"/>
      <c r="CW76" s="898"/>
      <c r="CX76" s="899"/>
      <c r="CY76" s="899"/>
      <c r="CZ76" s="899"/>
      <c r="DA76" s="900"/>
      <c r="DB76" s="898"/>
      <c r="DC76" s="899"/>
      <c r="DD76" s="899"/>
      <c r="DE76" s="899"/>
      <c r="DF76" s="900"/>
      <c r="DG76" s="898"/>
      <c r="DH76" s="899"/>
      <c r="DI76" s="899"/>
      <c r="DJ76" s="899"/>
      <c r="DK76" s="900"/>
      <c r="DL76" s="898"/>
      <c r="DM76" s="899"/>
      <c r="DN76" s="899"/>
      <c r="DO76" s="899"/>
      <c r="DP76" s="900"/>
      <c r="DQ76" s="898"/>
      <c r="DR76" s="899"/>
      <c r="DS76" s="899"/>
      <c r="DT76" s="899"/>
      <c r="DU76" s="900"/>
      <c r="DV76" s="895"/>
      <c r="DW76" s="896"/>
      <c r="DX76" s="896"/>
      <c r="DY76" s="896"/>
      <c r="DZ76" s="897"/>
      <c r="EA76" s="218"/>
    </row>
    <row r="77" spans="1:131" ht="26.25" customHeight="1" x14ac:dyDescent="0.15">
      <c r="A77" s="226">
        <v>10</v>
      </c>
      <c r="B77" s="909"/>
      <c r="C77" s="910"/>
      <c r="D77" s="910"/>
      <c r="E77" s="910"/>
      <c r="F77" s="910"/>
      <c r="G77" s="910"/>
      <c r="H77" s="910"/>
      <c r="I77" s="910"/>
      <c r="J77" s="910"/>
      <c r="K77" s="910"/>
      <c r="L77" s="910"/>
      <c r="M77" s="910"/>
      <c r="N77" s="910"/>
      <c r="O77" s="910"/>
      <c r="P77" s="911"/>
      <c r="Q77" s="913"/>
      <c r="R77" s="914"/>
      <c r="S77" s="914"/>
      <c r="T77" s="914"/>
      <c r="U77" s="870"/>
      <c r="V77" s="915"/>
      <c r="W77" s="914"/>
      <c r="X77" s="914"/>
      <c r="Y77" s="914"/>
      <c r="Z77" s="870"/>
      <c r="AA77" s="915"/>
      <c r="AB77" s="914"/>
      <c r="AC77" s="914"/>
      <c r="AD77" s="914"/>
      <c r="AE77" s="870"/>
      <c r="AF77" s="915"/>
      <c r="AG77" s="914"/>
      <c r="AH77" s="914"/>
      <c r="AI77" s="914"/>
      <c r="AJ77" s="870"/>
      <c r="AK77" s="915"/>
      <c r="AL77" s="914"/>
      <c r="AM77" s="914"/>
      <c r="AN77" s="914"/>
      <c r="AO77" s="870"/>
      <c r="AP77" s="915"/>
      <c r="AQ77" s="914"/>
      <c r="AR77" s="914"/>
      <c r="AS77" s="914"/>
      <c r="AT77" s="870"/>
      <c r="AU77" s="915"/>
      <c r="AV77" s="914"/>
      <c r="AW77" s="914"/>
      <c r="AX77" s="914"/>
      <c r="AY77" s="870"/>
      <c r="AZ77" s="868"/>
      <c r="BA77" s="868"/>
      <c r="BB77" s="868"/>
      <c r="BC77" s="868"/>
      <c r="BD77" s="869"/>
      <c r="BE77" s="229"/>
      <c r="BF77" s="229"/>
      <c r="BG77" s="229"/>
      <c r="BH77" s="229"/>
      <c r="BI77" s="229"/>
      <c r="BJ77" s="229"/>
      <c r="BK77" s="229"/>
      <c r="BL77" s="229"/>
      <c r="BM77" s="229"/>
      <c r="BN77" s="229"/>
      <c r="BO77" s="229"/>
      <c r="BP77" s="229"/>
      <c r="BQ77" s="226">
        <v>71</v>
      </c>
      <c r="BR77" s="231"/>
      <c r="BS77" s="895"/>
      <c r="BT77" s="896"/>
      <c r="BU77" s="896"/>
      <c r="BV77" s="896"/>
      <c r="BW77" s="896"/>
      <c r="BX77" s="896"/>
      <c r="BY77" s="896"/>
      <c r="BZ77" s="896"/>
      <c r="CA77" s="896"/>
      <c r="CB77" s="896"/>
      <c r="CC77" s="896"/>
      <c r="CD77" s="896"/>
      <c r="CE77" s="896"/>
      <c r="CF77" s="896"/>
      <c r="CG77" s="901"/>
      <c r="CH77" s="898"/>
      <c r="CI77" s="899"/>
      <c r="CJ77" s="899"/>
      <c r="CK77" s="899"/>
      <c r="CL77" s="900"/>
      <c r="CM77" s="898"/>
      <c r="CN77" s="899"/>
      <c r="CO77" s="899"/>
      <c r="CP77" s="899"/>
      <c r="CQ77" s="900"/>
      <c r="CR77" s="898"/>
      <c r="CS77" s="899"/>
      <c r="CT77" s="899"/>
      <c r="CU77" s="899"/>
      <c r="CV77" s="900"/>
      <c r="CW77" s="898"/>
      <c r="CX77" s="899"/>
      <c r="CY77" s="899"/>
      <c r="CZ77" s="899"/>
      <c r="DA77" s="900"/>
      <c r="DB77" s="898"/>
      <c r="DC77" s="899"/>
      <c r="DD77" s="899"/>
      <c r="DE77" s="899"/>
      <c r="DF77" s="900"/>
      <c r="DG77" s="898"/>
      <c r="DH77" s="899"/>
      <c r="DI77" s="899"/>
      <c r="DJ77" s="899"/>
      <c r="DK77" s="900"/>
      <c r="DL77" s="898"/>
      <c r="DM77" s="899"/>
      <c r="DN77" s="899"/>
      <c r="DO77" s="899"/>
      <c r="DP77" s="900"/>
      <c r="DQ77" s="898"/>
      <c r="DR77" s="899"/>
      <c r="DS77" s="899"/>
      <c r="DT77" s="899"/>
      <c r="DU77" s="900"/>
      <c r="DV77" s="895"/>
      <c r="DW77" s="896"/>
      <c r="DX77" s="896"/>
      <c r="DY77" s="896"/>
      <c r="DZ77" s="897"/>
      <c r="EA77" s="218"/>
    </row>
    <row r="78" spans="1:131" ht="26.25" customHeight="1" x14ac:dyDescent="0.15">
      <c r="A78" s="226">
        <v>11</v>
      </c>
      <c r="B78" s="909"/>
      <c r="C78" s="910"/>
      <c r="D78" s="910"/>
      <c r="E78" s="910"/>
      <c r="F78" s="910"/>
      <c r="G78" s="910"/>
      <c r="H78" s="910"/>
      <c r="I78" s="910"/>
      <c r="J78" s="910"/>
      <c r="K78" s="910"/>
      <c r="L78" s="910"/>
      <c r="M78" s="910"/>
      <c r="N78" s="910"/>
      <c r="O78" s="910"/>
      <c r="P78" s="911"/>
      <c r="Q78" s="912"/>
      <c r="R78" s="866"/>
      <c r="S78" s="866"/>
      <c r="T78" s="866"/>
      <c r="U78" s="866"/>
      <c r="V78" s="866"/>
      <c r="W78" s="866"/>
      <c r="X78" s="866"/>
      <c r="Y78" s="866"/>
      <c r="Z78" s="866"/>
      <c r="AA78" s="866"/>
      <c r="AB78" s="866"/>
      <c r="AC78" s="866"/>
      <c r="AD78" s="866"/>
      <c r="AE78" s="866"/>
      <c r="AF78" s="866"/>
      <c r="AG78" s="866"/>
      <c r="AH78" s="866"/>
      <c r="AI78" s="866"/>
      <c r="AJ78" s="866"/>
      <c r="AK78" s="866"/>
      <c r="AL78" s="866"/>
      <c r="AM78" s="866"/>
      <c r="AN78" s="866"/>
      <c r="AO78" s="866"/>
      <c r="AP78" s="866"/>
      <c r="AQ78" s="866"/>
      <c r="AR78" s="866"/>
      <c r="AS78" s="866"/>
      <c r="AT78" s="866"/>
      <c r="AU78" s="866"/>
      <c r="AV78" s="866"/>
      <c r="AW78" s="866"/>
      <c r="AX78" s="866"/>
      <c r="AY78" s="866"/>
      <c r="AZ78" s="868"/>
      <c r="BA78" s="868"/>
      <c r="BB78" s="868"/>
      <c r="BC78" s="868"/>
      <c r="BD78" s="869"/>
      <c r="BE78" s="229"/>
      <c r="BF78" s="229"/>
      <c r="BG78" s="229"/>
      <c r="BH78" s="229"/>
      <c r="BI78" s="229"/>
      <c r="BJ78" s="218"/>
      <c r="BK78" s="218"/>
      <c r="BL78" s="218"/>
      <c r="BM78" s="218"/>
      <c r="BN78" s="218"/>
      <c r="BO78" s="229"/>
      <c r="BP78" s="229"/>
      <c r="BQ78" s="226">
        <v>72</v>
      </c>
      <c r="BR78" s="231"/>
      <c r="BS78" s="895"/>
      <c r="BT78" s="896"/>
      <c r="BU78" s="896"/>
      <c r="BV78" s="896"/>
      <c r="BW78" s="896"/>
      <c r="BX78" s="896"/>
      <c r="BY78" s="896"/>
      <c r="BZ78" s="896"/>
      <c r="CA78" s="896"/>
      <c r="CB78" s="896"/>
      <c r="CC78" s="896"/>
      <c r="CD78" s="896"/>
      <c r="CE78" s="896"/>
      <c r="CF78" s="896"/>
      <c r="CG78" s="901"/>
      <c r="CH78" s="898"/>
      <c r="CI78" s="899"/>
      <c r="CJ78" s="899"/>
      <c r="CK78" s="899"/>
      <c r="CL78" s="900"/>
      <c r="CM78" s="898"/>
      <c r="CN78" s="899"/>
      <c r="CO78" s="899"/>
      <c r="CP78" s="899"/>
      <c r="CQ78" s="900"/>
      <c r="CR78" s="898"/>
      <c r="CS78" s="899"/>
      <c r="CT78" s="899"/>
      <c r="CU78" s="899"/>
      <c r="CV78" s="900"/>
      <c r="CW78" s="898"/>
      <c r="CX78" s="899"/>
      <c r="CY78" s="899"/>
      <c r="CZ78" s="899"/>
      <c r="DA78" s="900"/>
      <c r="DB78" s="898"/>
      <c r="DC78" s="899"/>
      <c r="DD78" s="899"/>
      <c r="DE78" s="899"/>
      <c r="DF78" s="900"/>
      <c r="DG78" s="898"/>
      <c r="DH78" s="899"/>
      <c r="DI78" s="899"/>
      <c r="DJ78" s="899"/>
      <c r="DK78" s="900"/>
      <c r="DL78" s="898"/>
      <c r="DM78" s="899"/>
      <c r="DN78" s="899"/>
      <c r="DO78" s="899"/>
      <c r="DP78" s="900"/>
      <c r="DQ78" s="898"/>
      <c r="DR78" s="899"/>
      <c r="DS78" s="899"/>
      <c r="DT78" s="899"/>
      <c r="DU78" s="900"/>
      <c r="DV78" s="895"/>
      <c r="DW78" s="896"/>
      <c r="DX78" s="896"/>
      <c r="DY78" s="896"/>
      <c r="DZ78" s="897"/>
      <c r="EA78" s="218"/>
    </row>
    <row r="79" spans="1:131" ht="26.25" customHeight="1" x14ac:dyDescent="0.15">
      <c r="A79" s="226">
        <v>12</v>
      </c>
      <c r="B79" s="909"/>
      <c r="C79" s="910"/>
      <c r="D79" s="910"/>
      <c r="E79" s="910"/>
      <c r="F79" s="910"/>
      <c r="G79" s="910"/>
      <c r="H79" s="910"/>
      <c r="I79" s="910"/>
      <c r="J79" s="910"/>
      <c r="K79" s="910"/>
      <c r="L79" s="910"/>
      <c r="M79" s="910"/>
      <c r="N79" s="910"/>
      <c r="O79" s="910"/>
      <c r="P79" s="911"/>
      <c r="Q79" s="912"/>
      <c r="R79" s="866"/>
      <c r="S79" s="866"/>
      <c r="T79" s="866"/>
      <c r="U79" s="866"/>
      <c r="V79" s="866"/>
      <c r="W79" s="866"/>
      <c r="X79" s="866"/>
      <c r="Y79" s="866"/>
      <c r="Z79" s="866"/>
      <c r="AA79" s="866"/>
      <c r="AB79" s="866"/>
      <c r="AC79" s="866"/>
      <c r="AD79" s="866"/>
      <c r="AE79" s="866"/>
      <c r="AF79" s="866"/>
      <c r="AG79" s="866"/>
      <c r="AH79" s="866"/>
      <c r="AI79" s="866"/>
      <c r="AJ79" s="866"/>
      <c r="AK79" s="866"/>
      <c r="AL79" s="866"/>
      <c r="AM79" s="866"/>
      <c r="AN79" s="866"/>
      <c r="AO79" s="866"/>
      <c r="AP79" s="866"/>
      <c r="AQ79" s="866"/>
      <c r="AR79" s="866"/>
      <c r="AS79" s="866"/>
      <c r="AT79" s="866"/>
      <c r="AU79" s="866"/>
      <c r="AV79" s="866"/>
      <c r="AW79" s="866"/>
      <c r="AX79" s="866"/>
      <c r="AY79" s="866"/>
      <c r="AZ79" s="868"/>
      <c r="BA79" s="868"/>
      <c r="BB79" s="868"/>
      <c r="BC79" s="868"/>
      <c r="BD79" s="869"/>
      <c r="BE79" s="229"/>
      <c r="BF79" s="229"/>
      <c r="BG79" s="229"/>
      <c r="BH79" s="229"/>
      <c r="BI79" s="229"/>
      <c r="BJ79" s="218"/>
      <c r="BK79" s="218"/>
      <c r="BL79" s="218"/>
      <c r="BM79" s="218"/>
      <c r="BN79" s="218"/>
      <c r="BO79" s="229"/>
      <c r="BP79" s="229"/>
      <c r="BQ79" s="226">
        <v>73</v>
      </c>
      <c r="BR79" s="231"/>
      <c r="BS79" s="895"/>
      <c r="BT79" s="896"/>
      <c r="BU79" s="896"/>
      <c r="BV79" s="896"/>
      <c r="BW79" s="896"/>
      <c r="BX79" s="896"/>
      <c r="BY79" s="896"/>
      <c r="BZ79" s="896"/>
      <c r="CA79" s="896"/>
      <c r="CB79" s="896"/>
      <c r="CC79" s="896"/>
      <c r="CD79" s="896"/>
      <c r="CE79" s="896"/>
      <c r="CF79" s="896"/>
      <c r="CG79" s="901"/>
      <c r="CH79" s="898"/>
      <c r="CI79" s="899"/>
      <c r="CJ79" s="899"/>
      <c r="CK79" s="899"/>
      <c r="CL79" s="900"/>
      <c r="CM79" s="898"/>
      <c r="CN79" s="899"/>
      <c r="CO79" s="899"/>
      <c r="CP79" s="899"/>
      <c r="CQ79" s="900"/>
      <c r="CR79" s="898"/>
      <c r="CS79" s="899"/>
      <c r="CT79" s="899"/>
      <c r="CU79" s="899"/>
      <c r="CV79" s="900"/>
      <c r="CW79" s="898"/>
      <c r="CX79" s="899"/>
      <c r="CY79" s="899"/>
      <c r="CZ79" s="899"/>
      <c r="DA79" s="900"/>
      <c r="DB79" s="898"/>
      <c r="DC79" s="899"/>
      <c r="DD79" s="899"/>
      <c r="DE79" s="899"/>
      <c r="DF79" s="900"/>
      <c r="DG79" s="898"/>
      <c r="DH79" s="899"/>
      <c r="DI79" s="899"/>
      <c r="DJ79" s="899"/>
      <c r="DK79" s="900"/>
      <c r="DL79" s="898"/>
      <c r="DM79" s="899"/>
      <c r="DN79" s="899"/>
      <c r="DO79" s="899"/>
      <c r="DP79" s="900"/>
      <c r="DQ79" s="898"/>
      <c r="DR79" s="899"/>
      <c r="DS79" s="899"/>
      <c r="DT79" s="899"/>
      <c r="DU79" s="900"/>
      <c r="DV79" s="895"/>
      <c r="DW79" s="896"/>
      <c r="DX79" s="896"/>
      <c r="DY79" s="896"/>
      <c r="DZ79" s="897"/>
      <c r="EA79" s="218"/>
    </row>
    <row r="80" spans="1:131" ht="26.25" customHeight="1" x14ac:dyDescent="0.15">
      <c r="A80" s="226">
        <v>13</v>
      </c>
      <c r="B80" s="909"/>
      <c r="C80" s="910"/>
      <c r="D80" s="910"/>
      <c r="E80" s="910"/>
      <c r="F80" s="910"/>
      <c r="G80" s="910"/>
      <c r="H80" s="910"/>
      <c r="I80" s="910"/>
      <c r="J80" s="910"/>
      <c r="K80" s="910"/>
      <c r="L80" s="910"/>
      <c r="M80" s="910"/>
      <c r="N80" s="910"/>
      <c r="O80" s="910"/>
      <c r="P80" s="911"/>
      <c r="Q80" s="912"/>
      <c r="R80" s="866"/>
      <c r="S80" s="866"/>
      <c r="T80" s="866"/>
      <c r="U80" s="866"/>
      <c r="V80" s="866"/>
      <c r="W80" s="866"/>
      <c r="X80" s="866"/>
      <c r="Y80" s="866"/>
      <c r="Z80" s="866"/>
      <c r="AA80" s="866"/>
      <c r="AB80" s="866"/>
      <c r="AC80" s="866"/>
      <c r="AD80" s="866"/>
      <c r="AE80" s="866"/>
      <c r="AF80" s="866"/>
      <c r="AG80" s="866"/>
      <c r="AH80" s="866"/>
      <c r="AI80" s="866"/>
      <c r="AJ80" s="866"/>
      <c r="AK80" s="866"/>
      <c r="AL80" s="866"/>
      <c r="AM80" s="866"/>
      <c r="AN80" s="866"/>
      <c r="AO80" s="866"/>
      <c r="AP80" s="866"/>
      <c r="AQ80" s="866"/>
      <c r="AR80" s="866"/>
      <c r="AS80" s="866"/>
      <c r="AT80" s="866"/>
      <c r="AU80" s="866"/>
      <c r="AV80" s="866"/>
      <c r="AW80" s="866"/>
      <c r="AX80" s="866"/>
      <c r="AY80" s="866"/>
      <c r="AZ80" s="868"/>
      <c r="BA80" s="868"/>
      <c r="BB80" s="868"/>
      <c r="BC80" s="868"/>
      <c r="BD80" s="869"/>
      <c r="BE80" s="229"/>
      <c r="BF80" s="229"/>
      <c r="BG80" s="229"/>
      <c r="BH80" s="229"/>
      <c r="BI80" s="229"/>
      <c r="BJ80" s="229"/>
      <c r="BK80" s="229"/>
      <c r="BL80" s="229"/>
      <c r="BM80" s="229"/>
      <c r="BN80" s="229"/>
      <c r="BO80" s="229"/>
      <c r="BP80" s="229"/>
      <c r="BQ80" s="226">
        <v>74</v>
      </c>
      <c r="BR80" s="231"/>
      <c r="BS80" s="895"/>
      <c r="BT80" s="896"/>
      <c r="BU80" s="896"/>
      <c r="BV80" s="896"/>
      <c r="BW80" s="896"/>
      <c r="BX80" s="896"/>
      <c r="BY80" s="896"/>
      <c r="BZ80" s="896"/>
      <c r="CA80" s="896"/>
      <c r="CB80" s="896"/>
      <c r="CC80" s="896"/>
      <c r="CD80" s="896"/>
      <c r="CE80" s="896"/>
      <c r="CF80" s="896"/>
      <c r="CG80" s="901"/>
      <c r="CH80" s="898"/>
      <c r="CI80" s="899"/>
      <c r="CJ80" s="899"/>
      <c r="CK80" s="899"/>
      <c r="CL80" s="900"/>
      <c r="CM80" s="898"/>
      <c r="CN80" s="899"/>
      <c r="CO80" s="899"/>
      <c r="CP80" s="899"/>
      <c r="CQ80" s="900"/>
      <c r="CR80" s="898"/>
      <c r="CS80" s="899"/>
      <c r="CT80" s="899"/>
      <c r="CU80" s="899"/>
      <c r="CV80" s="900"/>
      <c r="CW80" s="898"/>
      <c r="CX80" s="899"/>
      <c r="CY80" s="899"/>
      <c r="CZ80" s="899"/>
      <c r="DA80" s="900"/>
      <c r="DB80" s="898"/>
      <c r="DC80" s="899"/>
      <c r="DD80" s="899"/>
      <c r="DE80" s="899"/>
      <c r="DF80" s="900"/>
      <c r="DG80" s="898"/>
      <c r="DH80" s="899"/>
      <c r="DI80" s="899"/>
      <c r="DJ80" s="899"/>
      <c r="DK80" s="900"/>
      <c r="DL80" s="898"/>
      <c r="DM80" s="899"/>
      <c r="DN80" s="899"/>
      <c r="DO80" s="899"/>
      <c r="DP80" s="900"/>
      <c r="DQ80" s="898"/>
      <c r="DR80" s="899"/>
      <c r="DS80" s="899"/>
      <c r="DT80" s="899"/>
      <c r="DU80" s="900"/>
      <c r="DV80" s="895"/>
      <c r="DW80" s="896"/>
      <c r="DX80" s="896"/>
      <c r="DY80" s="896"/>
      <c r="DZ80" s="897"/>
      <c r="EA80" s="218"/>
    </row>
    <row r="81" spans="1:131" ht="26.25" customHeight="1" x14ac:dyDescent="0.15">
      <c r="A81" s="226">
        <v>14</v>
      </c>
      <c r="B81" s="909"/>
      <c r="C81" s="910"/>
      <c r="D81" s="910"/>
      <c r="E81" s="910"/>
      <c r="F81" s="910"/>
      <c r="G81" s="910"/>
      <c r="H81" s="910"/>
      <c r="I81" s="910"/>
      <c r="J81" s="910"/>
      <c r="K81" s="910"/>
      <c r="L81" s="910"/>
      <c r="M81" s="910"/>
      <c r="N81" s="910"/>
      <c r="O81" s="910"/>
      <c r="P81" s="911"/>
      <c r="Q81" s="912"/>
      <c r="R81" s="866"/>
      <c r="S81" s="866"/>
      <c r="T81" s="866"/>
      <c r="U81" s="866"/>
      <c r="V81" s="866"/>
      <c r="W81" s="866"/>
      <c r="X81" s="866"/>
      <c r="Y81" s="866"/>
      <c r="Z81" s="866"/>
      <c r="AA81" s="866"/>
      <c r="AB81" s="866"/>
      <c r="AC81" s="866"/>
      <c r="AD81" s="866"/>
      <c r="AE81" s="866"/>
      <c r="AF81" s="866"/>
      <c r="AG81" s="866"/>
      <c r="AH81" s="866"/>
      <c r="AI81" s="866"/>
      <c r="AJ81" s="866"/>
      <c r="AK81" s="866"/>
      <c r="AL81" s="866"/>
      <c r="AM81" s="866"/>
      <c r="AN81" s="866"/>
      <c r="AO81" s="866"/>
      <c r="AP81" s="866"/>
      <c r="AQ81" s="866"/>
      <c r="AR81" s="866"/>
      <c r="AS81" s="866"/>
      <c r="AT81" s="866"/>
      <c r="AU81" s="866"/>
      <c r="AV81" s="866"/>
      <c r="AW81" s="866"/>
      <c r="AX81" s="866"/>
      <c r="AY81" s="866"/>
      <c r="AZ81" s="868"/>
      <c r="BA81" s="868"/>
      <c r="BB81" s="868"/>
      <c r="BC81" s="868"/>
      <c r="BD81" s="869"/>
      <c r="BE81" s="229"/>
      <c r="BF81" s="229"/>
      <c r="BG81" s="229"/>
      <c r="BH81" s="229"/>
      <c r="BI81" s="229"/>
      <c r="BJ81" s="229"/>
      <c r="BK81" s="229"/>
      <c r="BL81" s="229"/>
      <c r="BM81" s="229"/>
      <c r="BN81" s="229"/>
      <c r="BO81" s="229"/>
      <c r="BP81" s="229"/>
      <c r="BQ81" s="226">
        <v>75</v>
      </c>
      <c r="BR81" s="231"/>
      <c r="BS81" s="895"/>
      <c r="BT81" s="896"/>
      <c r="BU81" s="896"/>
      <c r="BV81" s="896"/>
      <c r="BW81" s="896"/>
      <c r="BX81" s="896"/>
      <c r="BY81" s="896"/>
      <c r="BZ81" s="896"/>
      <c r="CA81" s="896"/>
      <c r="CB81" s="896"/>
      <c r="CC81" s="896"/>
      <c r="CD81" s="896"/>
      <c r="CE81" s="896"/>
      <c r="CF81" s="896"/>
      <c r="CG81" s="901"/>
      <c r="CH81" s="898"/>
      <c r="CI81" s="899"/>
      <c r="CJ81" s="899"/>
      <c r="CK81" s="899"/>
      <c r="CL81" s="900"/>
      <c r="CM81" s="898"/>
      <c r="CN81" s="899"/>
      <c r="CO81" s="899"/>
      <c r="CP81" s="899"/>
      <c r="CQ81" s="900"/>
      <c r="CR81" s="898"/>
      <c r="CS81" s="899"/>
      <c r="CT81" s="899"/>
      <c r="CU81" s="899"/>
      <c r="CV81" s="900"/>
      <c r="CW81" s="898"/>
      <c r="CX81" s="899"/>
      <c r="CY81" s="899"/>
      <c r="CZ81" s="899"/>
      <c r="DA81" s="900"/>
      <c r="DB81" s="898"/>
      <c r="DC81" s="899"/>
      <c r="DD81" s="899"/>
      <c r="DE81" s="899"/>
      <c r="DF81" s="900"/>
      <c r="DG81" s="898"/>
      <c r="DH81" s="899"/>
      <c r="DI81" s="899"/>
      <c r="DJ81" s="899"/>
      <c r="DK81" s="900"/>
      <c r="DL81" s="898"/>
      <c r="DM81" s="899"/>
      <c r="DN81" s="899"/>
      <c r="DO81" s="899"/>
      <c r="DP81" s="900"/>
      <c r="DQ81" s="898"/>
      <c r="DR81" s="899"/>
      <c r="DS81" s="899"/>
      <c r="DT81" s="899"/>
      <c r="DU81" s="900"/>
      <c r="DV81" s="895"/>
      <c r="DW81" s="896"/>
      <c r="DX81" s="896"/>
      <c r="DY81" s="896"/>
      <c r="DZ81" s="897"/>
      <c r="EA81" s="218"/>
    </row>
    <row r="82" spans="1:131" ht="26.25" customHeight="1" x14ac:dyDescent="0.15">
      <c r="A82" s="226">
        <v>15</v>
      </c>
      <c r="B82" s="909"/>
      <c r="C82" s="910"/>
      <c r="D82" s="910"/>
      <c r="E82" s="910"/>
      <c r="F82" s="910"/>
      <c r="G82" s="910"/>
      <c r="H82" s="910"/>
      <c r="I82" s="910"/>
      <c r="J82" s="910"/>
      <c r="K82" s="910"/>
      <c r="L82" s="910"/>
      <c r="M82" s="910"/>
      <c r="N82" s="910"/>
      <c r="O82" s="910"/>
      <c r="P82" s="911"/>
      <c r="Q82" s="912"/>
      <c r="R82" s="866"/>
      <c r="S82" s="866"/>
      <c r="T82" s="866"/>
      <c r="U82" s="866"/>
      <c r="V82" s="866"/>
      <c r="W82" s="866"/>
      <c r="X82" s="866"/>
      <c r="Y82" s="866"/>
      <c r="Z82" s="866"/>
      <c r="AA82" s="866"/>
      <c r="AB82" s="866"/>
      <c r="AC82" s="866"/>
      <c r="AD82" s="866"/>
      <c r="AE82" s="866"/>
      <c r="AF82" s="866"/>
      <c r="AG82" s="866"/>
      <c r="AH82" s="866"/>
      <c r="AI82" s="866"/>
      <c r="AJ82" s="866"/>
      <c r="AK82" s="866"/>
      <c r="AL82" s="866"/>
      <c r="AM82" s="866"/>
      <c r="AN82" s="866"/>
      <c r="AO82" s="866"/>
      <c r="AP82" s="866"/>
      <c r="AQ82" s="866"/>
      <c r="AR82" s="866"/>
      <c r="AS82" s="866"/>
      <c r="AT82" s="866"/>
      <c r="AU82" s="866"/>
      <c r="AV82" s="866"/>
      <c r="AW82" s="866"/>
      <c r="AX82" s="866"/>
      <c r="AY82" s="866"/>
      <c r="AZ82" s="868"/>
      <c r="BA82" s="868"/>
      <c r="BB82" s="868"/>
      <c r="BC82" s="868"/>
      <c r="BD82" s="869"/>
      <c r="BE82" s="229"/>
      <c r="BF82" s="229"/>
      <c r="BG82" s="229"/>
      <c r="BH82" s="229"/>
      <c r="BI82" s="229"/>
      <c r="BJ82" s="229"/>
      <c r="BK82" s="229"/>
      <c r="BL82" s="229"/>
      <c r="BM82" s="229"/>
      <c r="BN82" s="229"/>
      <c r="BO82" s="229"/>
      <c r="BP82" s="229"/>
      <c r="BQ82" s="226">
        <v>76</v>
      </c>
      <c r="BR82" s="231"/>
      <c r="BS82" s="895"/>
      <c r="BT82" s="896"/>
      <c r="BU82" s="896"/>
      <c r="BV82" s="896"/>
      <c r="BW82" s="896"/>
      <c r="BX82" s="896"/>
      <c r="BY82" s="896"/>
      <c r="BZ82" s="896"/>
      <c r="CA82" s="896"/>
      <c r="CB82" s="896"/>
      <c r="CC82" s="896"/>
      <c r="CD82" s="896"/>
      <c r="CE82" s="896"/>
      <c r="CF82" s="896"/>
      <c r="CG82" s="901"/>
      <c r="CH82" s="898"/>
      <c r="CI82" s="899"/>
      <c r="CJ82" s="899"/>
      <c r="CK82" s="899"/>
      <c r="CL82" s="900"/>
      <c r="CM82" s="898"/>
      <c r="CN82" s="899"/>
      <c r="CO82" s="899"/>
      <c r="CP82" s="899"/>
      <c r="CQ82" s="900"/>
      <c r="CR82" s="898"/>
      <c r="CS82" s="899"/>
      <c r="CT82" s="899"/>
      <c r="CU82" s="899"/>
      <c r="CV82" s="900"/>
      <c r="CW82" s="898"/>
      <c r="CX82" s="899"/>
      <c r="CY82" s="899"/>
      <c r="CZ82" s="899"/>
      <c r="DA82" s="900"/>
      <c r="DB82" s="898"/>
      <c r="DC82" s="899"/>
      <c r="DD82" s="899"/>
      <c r="DE82" s="899"/>
      <c r="DF82" s="900"/>
      <c r="DG82" s="898"/>
      <c r="DH82" s="899"/>
      <c r="DI82" s="899"/>
      <c r="DJ82" s="899"/>
      <c r="DK82" s="900"/>
      <c r="DL82" s="898"/>
      <c r="DM82" s="899"/>
      <c r="DN82" s="899"/>
      <c r="DO82" s="899"/>
      <c r="DP82" s="900"/>
      <c r="DQ82" s="898"/>
      <c r="DR82" s="899"/>
      <c r="DS82" s="899"/>
      <c r="DT82" s="899"/>
      <c r="DU82" s="900"/>
      <c r="DV82" s="895"/>
      <c r="DW82" s="896"/>
      <c r="DX82" s="896"/>
      <c r="DY82" s="896"/>
      <c r="DZ82" s="897"/>
      <c r="EA82" s="218"/>
    </row>
    <row r="83" spans="1:131" ht="26.25" customHeight="1" x14ac:dyDescent="0.15">
      <c r="A83" s="226">
        <v>16</v>
      </c>
      <c r="B83" s="909"/>
      <c r="C83" s="910"/>
      <c r="D83" s="910"/>
      <c r="E83" s="910"/>
      <c r="F83" s="910"/>
      <c r="G83" s="910"/>
      <c r="H83" s="910"/>
      <c r="I83" s="910"/>
      <c r="J83" s="910"/>
      <c r="K83" s="910"/>
      <c r="L83" s="910"/>
      <c r="M83" s="910"/>
      <c r="N83" s="910"/>
      <c r="O83" s="910"/>
      <c r="P83" s="911"/>
      <c r="Q83" s="912"/>
      <c r="R83" s="866"/>
      <c r="S83" s="866"/>
      <c r="T83" s="866"/>
      <c r="U83" s="866"/>
      <c r="V83" s="866"/>
      <c r="W83" s="866"/>
      <c r="X83" s="866"/>
      <c r="Y83" s="866"/>
      <c r="Z83" s="866"/>
      <c r="AA83" s="866"/>
      <c r="AB83" s="866"/>
      <c r="AC83" s="866"/>
      <c r="AD83" s="866"/>
      <c r="AE83" s="866"/>
      <c r="AF83" s="866"/>
      <c r="AG83" s="866"/>
      <c r="AH83" s="866"/>
      <c r="AI83" s="866"/>
      <c r="AJ83" s="866"/>
      <c r="AK83" s="866"/>
      <c r="AL83" s="866"/>
      <c r="AM83" s="866"/>
      <c r="AN83" s="866"/>
      <c r="AO83" s="866"/>
      <c r="AP83" s="866"/>
      <c r="AQ83" s="866"/>
      <c r="AR83" s="866"/>
      <c r="AS83" s="866"/>
      <c r="AT83" s="866"/>
      <c r="AU83" s="866"/>
      <c r="AV83" s="866"/>
      <c r="AW83" s="866"/>
      <c r="AX83" s="866"/>
      <c r="AY83" s="866"/>
      <c r="AZ83" s="868"/>
      <c r="BA83" s="868"/>
      <c r="BB83" s="868"/>
      <c r="BC83" s="868"/>
      <c r="BD83" s="869"/>
      <c r="BE83" s="229"/>
      <c r="BF83" s="229"/>
      <c r="BG83" s="229"/>
      <c r="BH83" s="229"/>
      <c r="BI83" s="229"/>
      <c r="BJ83" s="229"/>
      <c r="BK83" s="229"/>
      <c r="BL83" s="229"/>
      <c r="BM83" s="229"/>
      <c r="BN83" s="229"/>
      <c r="BO83" s="229"/>
      <c r="BP83" s="229"/>
      <c r="BQ83" s="226">
        <v>77</v>
      </c>
      <c r="BR83" s="231"/>
      <c r="BS83" s="895"/>
      <c r="BT83" s="896"/>
      <c r="BU83" s="896"/>
      <c r="BV83" s="896"/>
      <c r="BW83" s="896"/>
      <c r="BX83" s="896"/>
      <c r="BY83" s="896"/>
      <c r="BZ83" s="896"/>
      <c r="CA83" s="896"/>
      <c r="CB83" s="896"/>
      <c r="CC83" s="896"/>
      <c r="CD83" s="896"/>
      <c r="CE83" s="896"/>
      <c r="CF83" s="896"/>
      <c r="CG83" s="901"/>
      <c r="CH83" s="898"/>
      <c r="CI83" s="899"/>
      <c r="CJ83" s="899"/>
      <c r="CK83" s="899"/>
      <c r="CL83" s="900"/>
      <c r="CM83" s="898"/>
      <c r="CN83" s="899"/>
      <c r="CO83" s="899"/>
      <c r="CP83" s="899"/>
      <c r="CQ83" s="900"/>
      <c r="CR83" s="898"/>
      <c r="CS83" s="899"/>
      <c r="CT83" s="899"/>
      <c r="CU83" s="899"/>
      <c r="CV83" s="900"/>
      <c r="CW83" s="898"/>
      <c r="CX83" s="899"/>
      <c r="CY83" s="899"/>
      <c r="CZ83" s="899"/>
      <c r="DA83" s="900"/>
      <c r="DB83" s="898"/>
      <c r="DC83" s="899"/>
      <c r="DD83" s="899"/>
      <c r="DE83" s="899"/>
      <c r="DF83" s="900"/>
      <c r="DG83" s="898"/>
      <c r="DH83" s="899"/>
      <c r="DI83" s="899"/>
      <c r="DJ83" s="899"/>
      <c r="DK83" s="900"/>
      <c r="DL83" s="898"/>
      <c r="DM83" s="899"/>
      <c r="DN83" s="899"/>
      <c r="DO83" s="899"/>
      <c r="DP83" s="900"/>
      <c r="DQ83" s="898"/>
      <c r="DR83" s="899"/>
      <c r="DS83" s="899"/>
      <c r="DT83" s="899"/>
      <c r="DU83" s="900"/>
      <c r="DV83" s="895"/>
      <c r="DW83" s="896"/>
      <c r="DX83" s="896"/>
      <c r="DY83" s="896"/>
      <c r="DZ83" s="897"/>
      <c r="EA83" s="218"/>
    </row>
    <row r="84" spans="1:131" ht="26.25" customHeight="1" x14ac:dyDescent="0.15">
      <c r="A84" s="226">
        <v>17</v>
      </c>
      <c r="B84" s="909"/>
      <c r="C84" s="910"/>
      <c r="D84" s="910"/>
      <c r="E84" s="910"/>
      <c r="F84" s="910"/>
      <c r="G84" s="910"/>
      <c r="H84" s="910"/>
      <c r="I84" s="910"/>
      <c r="J84" s="910"/>
      <c r="K84" s="910"/>
      <c r="L84" s="910"/>
      <c r="M84" s="910"/>
      <c r="N84" s="910"/>
      <c r="O84" s="910"/>
      <c r="P84" s="911"/>
      <c r="Q84" s="912"/>
      <c r="R84" s="866"/>
      <c r="S84" s="866"/>
      <c r="T84" s="866"/>
      <c r="U84" s="866"/>
      <c r="V84" s="866"/>
      <c r="W84" s="866"/>
      <c r="X84" s="866"/>
      <c r="Y84" s="866"/>
      <c r="Z84" s="866"/>
      <c r="AA84" s="866"/>
      <c r="AB84" s="866"/>
      <c r="AC84" s="866"/>
      <c r="AD84" s="866"/>
      <c r="AE84" s="866"/>
      <c r="AF84" s="866"/>
      <c r="AG84" s="866"/>
      <c r="AH84" s="866"/>
      <c r="AI84" s="866"/>
      <c r="AJ84" s="866"/>
      <c r="AK84" s="866"/>
      <c r="AL84" s="866"/>
      <c r="AM84" s="866"/>
      <c r="AN84" s="866"/>
      <c r="AO84" s="866"/>
      <c r="AP84" s="866"/>
      <c r="AQ84" s="866"/>
      <c r="AR84" s="866"/>
      <c r="AS84" s="866"/>
      <c r="AT84" s="866"/>
      <c r="AU84" s="866"/>
      <c r="AV84" s="866"/>
      <c r="AW84" s="866"/>
      <c r="AX84" s="866"/>
      <c r="AY84" s="866"/>
      <c r="AZ84" s="868"/>
      <c r="BA84" s="868"/>
      <c r="BB84" s="868"/>
      <c r="BC84" s="868"/>
      <c r="BD84" s="869"/>
      <c r="BE84" s="229"/>
      <c r="BF84" s="229"/>
      <c r="BG84" s="229"/>
      <c r="BH84" s="229"/>
      <c r="BI84" s="229"/>
      <c r="BJ84" s="229"/>
      <c r="BK84" s="229"/>
      <c r="BL84" s="229"/>
      <c r="BM84" s="229"/>
      <c r="BN84" s="229"/>
      <c r="BO84" s="229"/>
      <c r="BP84" s="229"/>
      <c r="BQ84" s="226">
        <v>78</v>
      </c>
      <c r="BR84" s="231"/>
      <c r="BS84" s="895"/>
      <c r="BT84" s="896"/>
      <c r="BU84" s="896"/>
      <c r="BV84" s="896"/>
      <c r="BW84" s="896"/>
      <c r="BX84" s="896"/>
      <c r="BY84" s="896"/>
      <c r="BZ84" s="896"/>
      <c r="CA84" s="896"/>
      <c r="CB84" s="896"/>
      <c r="CC84" s="896"/>
      <c r="CD84" s="896"/>
      <c r="CE84" s="896"/>
      <c r="CF84" s="896"/>
      <c r="CG84" s="901"/>
      <c r="CH84" s="898"/>
      <c r="CI84" s="899"/>
      <c r="CJ84" s="899"/>
      <c r="CK84" s="899"/>
      <c r="CL84" s="900"/>
      <c r="CM84" s="898"/>
      <c r="CN84" s="899"/>
      <c r="CO84" s="899"/>
      <c r="CP84" s="899"/>
      <c r="CQ84" s="900"/>
      <c r="CR84" s="898"/>
      <c r="CS84" s="899"/>
      <c r="CT84" s="899"/>
      <c r="CU84" s="899"/>
      <c r="CV84" s="900"/>
      <c r="CW84" s="898"/>
      <c r="CX84" s="899"/>
      <c r="CY84" s="899"/>
      <c r="CZ84" s="899"/>
      <c r="DA84" s="900"/>
      <c r="DB84" s="898"/>
      <c r="DC84" s="899"/>
      <c r="DD84" s="899"/>
      <c r="DE84" s="899"/>
      <c r="DF84" s="900"/>
      <c r="DG84" s="898"/>
      <c r="DH84" s="899"/>
      <c r="DI84" s="899"/>
      <c r="DJ84" s="899"/>
      <c r="DK84" s="900"/>
      <c r="DL84" s="898"/>
      <c r="DM84" s="899"/>
      <c r="DN84" s="899"/>
      <c r="DO84" s="899"/>
      <c r="DP84" s="900"/>
      <c r="DQ84" s="898"/>
      <c r="DR84" s="899"/>
      <c r="DS84" s="899"/>
      <c r="DT84" s="899"/>
      <c r="DU84" s="900"/>
      <c r="DV84" s="895"/>
      <c r="DW84" s="896"/>
      <c r="DX84" s="896"/>
      <c r="DY84" s="896"/>
      <c r="DZ84" s="897"/>
      <c r="EA84" s="218"/>
    </row>
    <row r="85" spans="1:131" ht="26.25" customHeight="1" x14ac:dyDescent="0.15">
      <c r="A85" s="226">
        <v>18</v>
      </c>
      <c r="B85" s="909"/>
      <c r="C85" s="910"/>
      <c r="D85" s="910"/>
      <c r="E85" s="910"/>
      <c r="F85" s="910"/>
      <c r="G85" s="910"/>
      <c r="H85" s="910"/>
      <c r="I85" s="910"/>
      <c r="J85" s="910"/>
      <c r="K85" s="910"/>
      <c r="L85" s="910"/>
      <c r="M85" s="910"/>
      <c r="N85" s="910"/>
      <c r="O85" s="910"/>
      <c r="P85" s="911"/>
      <c r="Q85" s="912"/>
      <c r="R85" s="866"/>
      <c r="S85" s="866"/>
      <c r="T85" s="866"/>
      <c r="U85" s="866"/>
      <c r="V85" s="866"/>
      <c r="W85" s="866"/>
      <c r="X85" s="866"/>
      <c r="Y85" s="866"/>
      <c r="Z85" s="866"/>
      <c r="AA85" s="866"/>
      <c r="AB85" s="866"/>
      <c r="AC85" s="866"/>
      <c r="AD85" s="866"/>
      <c r="AE85" s="866"/>
      <c r="AF85" s="866"/>
      <c r="AG85" s="866"/>
      <c r="AH85" s="866"/>
      <c r="AI85" s="866"/>
      <c r="AJ85" s="866"/>
      <c r="AK85" s="866"/>
      <c r="AL85" s="866"/>
      <c r="AM85" s="866"/>
      <c r="AN85" s="866"/>
      <c r="AO85" s="866"/>
      <c r="AP85" s="866"/>
      <c r="AQ85" s="866"/>
      <c r="AR85" s="866"/>
      <c r="AS85" s="866"/>
      <c r="AT85" s="866"/>
      <c r="AU85" s="866"/>
      <c r="AV85" s="866"/>
      <c r="AW85" s="866"/>
      <c r="AX85" s="866"/>
      <c r="AY85" s="866"/>
      <c r="AZ85" s="868"/>
      <c r="BA85" s="868"/>
      <c r="BB85" s="868"/>
      <c r="BC85" s="868"/>
      <c r="BD85" s="869"/>
      <c r="BE85" s="229"/>
      <c r="BF85" s="229"/>
      <c r="BG85" s="229"/>
      <c r="BH85" s="229"/>
      <c r="BI85" s="229"/>
      <c r="BJ85" s="229"/>
      <c r="BK85" s="229"/>
      <c r="BL85" s="229"/>
      <c r="BM85" s="229"/>
      <c r="BN85" s="229"/>
      <c r="BO85" s="229"/>
      <c r="BP85" s="229"/>
      <c r="BQ85" s="226">
        <v>79</v>
      </c>
      <c r="BR85" s="231"/>
      <c r="BS85" s="895"/>
      <c r="BT85" s="896"/>
      <c r="BU85" s="896"/>
      <c r="BV85" s="896"/>
      <c r="BW85" s="896"/>
      <c r="BX85" s="896"/>
      <c r="BY85" s="896"/>
      <c r="BZ85" s="896"/>
      <c r="CA85" s="896"/>
      <c r="CB85" s="896"/>
      <c r="CC85" s="896"/>
      <c r="CD85" s="896"/>
      <c r="CE85" s="896"/>
      <c r="CF85" s="896"/>
      <c r="CG85" s="901"/>
      <c r="CH85" s="898"/>
      <c r="CI85" s="899"/>
      <c r="CJ85" s="899"/>
      <c r="CK85" s="899"/>
      <c r="CL85" s="900"/>
      <c r="CM85" s="898"/>
      <c r="CN85" s="899"/>
      <c r="CO85" s="899"/>
      <c r="CP85" s="899"/>
      <c r="CQ85" s="900"/>
      <c r="CR85" s="898"/>
      <c r="CS85" s="899"/>
      <c r="CT85" s="899"/>
      <c r="CU85" s="899"/>
      <c r="CV85" s="900"/>
      <c r="CW85" s="898"/>
      <c r="CX85" s="899"/>
      <c r="CY85" s="899"/>
      <c r="CZ85" s="899"/>
      <c r="DA85" s="900"/>
      <c r="DB85" s="898"/>
      <c r="DC85" s="899"/>
      <c r="DD85" s="899"/>
      <c r="DE85" s="899"/>
      <c r="DF85" s="900"/>
      <c r="DG85" s="898"/>
      <c r="DH85" s="899"/>
      <c r="DI85" s="899"/>
      <c r="DJ85" s="899"/>
      <c r="DK85" s="900"/>
      <c r="DL85" s="898"/>
      <c r="DM85" s="899"/>
      <c r="DN85" s="899"/>
      <c r="DO85" s="899"/>
      <c r="DP85" s="900"/>
      <c r="DQ85" s="898"/>
      <c r="DR85" s="899"/>
      <c r="DS85" s="899"/>
      <c r="DT85" s="899"/>
      <c r="DU85" s="900"/>
      <c r="DV85" s="895"/>
      <c r="DW85" s="896"/>
      <c r="DX85" s="896"/>
      <c r="DY85" s="896"/>
      <c r="DZ85" s="897"/>
      <c r="EA85" s="218"/>
    </row>
    <row r="86" spans="1:131" ht="26.25" customHeight="1" x14ac:dyDescent="0.15">
      <c r="A86" s="226">
        <v>19</v>
      </c>
      <c r="B86" s="909"/>
      <c r="C86" s="910"/>
      <c r="D86" s="910"/>
      <c r="E86" s="910"/>
      <c r="F86" s="910"/>
      <c r="G86" s="910"/>
      <c r="H86" s="910"/>
      <c r="I86" s="910"/>
      <c r="J86" s="910"/>
      <c r="K86" s="910"/>
      <c r="L86" s="910"/>
      <c r="M86" s="910"/>
      <c r="N86" s="910"/>
      <c r="O86" s="910"/>
      <c r="P86" s="911"/>
      <c r="Q86" s="912"/>
      <c r="R86" s="866"/>
      <c r="S86" s="866"/>
      <c r="T86" s="866"/>
      <c r="U86" s="866"/>
      <c r="V86" s="866"/>
      <c r="W86" s="866"/>
      <c r="X86" s="866"/>
      <c r="Y86" s="866"/>
      <c r="Z86" s="866"/>
      <c r="AA86" s="866"/>
      <c r="AB86" s="866"/>
      <c r="AC86" s="866"/>
      <c r="AD86" s="866"/>
      <c r="AE86" s="866"/>
      <c r="AF86" s="866"/>
      <c r="AG86" s="866"/>
      <c r="AH86" s="866"/>
      <c r="AI86" s="866"/>
      <c r="AJ86" s="866"/>
      <c r="AK86" s="866"/>
      <c r="AL86" s="866"/>
      <c r="AM86" s="866"/>
      <c r="AN86" s="866"/>
      <c r="AO86" s="866"/>
      <c r="AP86" s="866"/>
      <c r="AQ86" s="866"/>
      <c r="AR86" s="866"/>
      <c r="AS86" s="866"/>
      <c r="AT86" s="866"/>
      <c r="AU86" s="866"/>
      <c r="AV86" s="866"/>
      <c r="AW86" s="866"/>
      <c r="AX86" s="866"/>
      <c r="AY86" s="866"/>
      <c r="AZ86" s="868"/>
      <c r="BA86" s="868"/>
      <c r="BB86" s="868"/>
      <c r="BC86" s="868"/>
      <c r="BD86" s="869"/>
      <c r="BE86" s="229"/>
      <c r="BF86" s="229"/>
      <c r="BG86" s="229"/>
      <c r="BH86" s="229"/>
      <c r="BI86" s="229"/>
      <c r="BJ86" s="229"/>
      <c r="BK86" s="229"/>
      <c r="BL86" s="229"/>
      <c r="BM86" s="229"/>
      <c r="BN86" s="229"/>
      <c r="BO86" s="229"/>
      <c r="BP86" s="229"/>
      <c r="BQ86" s="226">
        <v>80</v>
      </c>
      <c r="BR86" s="231"/>
      <c r="BS86" s="895"/>
      <c r="BT86" s="896"/>
      <c r="BU86" s="896"/>
      <c r="BV86" s="896"/>
      <c r="BW86" s="896"/>
      <c r="BX86" s="896"/>
      <c r="BY86" s="896"/>
      <c r="BZ86" s="896"/>
      <c r="CA86" s="896"/>
      <c r="CB86" s="896"/>
      <c r="CC86" s="896"/>
      <c r="CD86" s="896"/>
      <c r="CE86" s="896"/>
      <c r="CF86" s="896"/>
      <c r="CG86" s="901"/>
      <c r="CH86" s="898"/>
      <c r="CI86" s="899"/>
      <c r="CJ86" s="899"/>
      <c r="CK86" s="899"/>
      <c r="CL86" s="900"/>
      <c r="CM86" s="898"/>
      <c r="CN86" s="899"/>
      <c r="CO86" s="899"/>
      <c r="CP86" s="899"/>
      <c r="CQ86" s="900"/>
      <c r="CR86" s="898"/>
      <c r="CS86" s="899"/>
      <c r="CT86" s="899"/>
      <c r="CU86" s="899"/>
      <c r="CV86" s="900"/>
      <c r="CW86" s="898"/>
      <c r="CX86" s="899"/>
      <c r="CY86" s="899"/>
      <c r="CZ86" s="899"/>
      <c r="DA86" s="900"/>
      <c r="DB86" s="898"/>
      <c r="DC86" s="899"/>
      <c r="DD86" s="899"/>
      <c r="DE86" s="899"/>
      <c r="DF86" s="900"/>
      <c r="DG86" s="898"/>
      <c r="DH86" s="899"/>
      <c r="DI86" s="899"/>
      <c r="DJ86" s="899"/>
      <c r="DK86" s="900"/>
      <c r="DL86" s="898"/>
      <c r="DM86" s="899"/>
      <c r="DN86" s="899"/>
      <c r="DO86" s="899"/>
      <c r="DP86" s="900"/>
      <c r="DQ86" s="898"/>
      <c r="DR86" s="899"/>
      <c r="DS86" s="899"/>
      <c r="DT86" s="899"/>
      <c r="DU86" s="900"/>
      <c r="DV86" s="895"/>
      <c r="DW86" s="896"/>
      <c r="DX86" s="896"/>
      <c r="DY86" s="896"/>
      <c r="DZ86" s="897"/>
      <c r="EA86" s="218"/>
    </row>
    <row r="87" spans="1:131" ht="26.25" customHeight="1" x14ac:dyDescent="0.15">
      <c r="A87" s="232">
        <v>20</v>
      </c>
      <c r="B87" s="916"/>
      <c r="C87" s="917"/>
      <c r="D87" s="917"/>
      <c r="E87" s="917"/>
      <c r="F87" s="917"/>
      <c r="G87" s="917"/>
      <c r="H87" s="917"/>
      <c r="I87" s="917"/>
      <c r="J87" s="917"/>
      <c r="K87" s="917"/>
      <c r="L87" s="917"/>
      <c r="M87" s="917"/>
      <c r="N87" s="917"/>
      <c r="O87" s="917"/>
      <c r="P87" s="918"/>
      <c r="Q87" s="919"/>
      <c r="R87" s="920"/>
      <c r="S87" s="920"/>
      <c r="T87" s="920"/>
      <c r="U87" s="920"/>
      <c r="V87" s="920"/>
      <c r="W87" s="920"/>
      <c r="X87" s="920"/>
      <c r="Y87" s="920"/>
      <c r="Z87" s="920"/>
      <c r="AA87" s="920"/>
      <c r="AB87" s="920"/>
      <c r="AC87" s="920"/>
      <c r="AD87" s="920"/>
      <c r="AE87" s="920"/>
      <c r="AF87" s="920"/>
      <c r="AG87" s="920"/>
      <c r="AH87" s="920"/>
      <c r="AI87" s="920"/>
      <c r="AJ87" s="920"/>
      <c r="AK87" s="920"/>
      <c r="AL87" s="920"/>
      <c r="AM87" s="920"/>
      <c r="AN87" s="920"/>
      <c r="AO87" s="920"/>
      <c r="AP87" s="920"/>
      <c r="AQ87" s="920"/>
      <c r="AR87" s="920"/>
      <c r="AS87" s="920"/>
      <c r="AT87" s="920"/>
      <c r="AU87" s="920"/>
      <c r="AV87" s="920"/>
      <c r="AW87" s="920"/>
      <c r="AX87" s="920"/>
      <c r="AY87" s="920"/>
      <c r="AZ87" s="921"/>
      <c r="BA87" s="921"/>
      <c r="BB87" s="921"/>
      <c r="BC87" s="921"/>
      <c r="BD87" s="922"/>
      <c r="BE87" s="229"/>
      <c r="BF87" s="229"/>
      <c r="BG87" s="229"/>
      <c r="BH87" s="229"/>
      <c r="BI87" s="229"/>
      <c r="BJ87" s="229"/>
      <c r="BK87" s="229"/>
      <c r="BL87" s="229"/>
      <c r="BM87" s="229"/>
      <c r="BN87" s="229"/>
      <c r="BO87" s="229"/>
      <c r="BP87" s="229"/>
      <c r="BQ87" s="226">
        <v>81</v>
      </c>
      <c r="BR87" s="231"/>
      <c r="BS87" s="895"/>
      <c r="BT87" s="896"/>
      <c r="BU87" s="896"/>
      <c r="BV87" s="896"/>
      <c r="BW87" s="896"/>
      <c r="BX87" s="896"/>
      <c r="BY87" s="896"/>
      <c r="BZ87" s="896"/>
      <c r="CA87" s="896"/>
      <c r="CB87" s="896"/>
      <c r="CC87" s="896"/>
      <c r="CD87" s="896"/>
      <c r="CE87" s="896"/>
      <c r="CF87" s="896"/>
      <c r="CG87" s="901"/>
      <c r="CH87" s="898"/>
      <c r="CI87" s="899"/>
      <c r="CJ87" s="899"/>
      <c r="CK87" s="899"/>
      <c r="CL87" s="900"/>
      <c r="CM87" s="898"/>
      <c r="CN87" s="899"/>
      <c r="CO87" s="899"/>
      <c r="CP87" s="899"/>
      <c r="CQ87" s="900"/>
      <c r="CR87" s="898"/>
      <c r="CS87" s="899"/>
      <c r="CT87" s="899"/>
      <c r="CU87" s="899"/>
      <c r="CV87" s="900"/>
      <c r="CW87" s="898"/>
      <c r="CX87" s="899"/>
      <c r="CY87" s="899"/>
      <c r="CZ87" s="899"/>
      <c r="DA87" s="900"/>
      <c r="DB87" s="898"/>
      <c r="DC87" s="899"/>
      <c r="DD87" s="899"/>
      <c r="DE87" s="899"/>
      <c r="DF87" s="900"/>
      <c r="DG87" s="898"/>
      <c r="DH87" s="899"/>
      <c r="DI87" s="899"/>
      <c r="DJ87" s="899"/>
      <c r="DK87" s="900"/>
      <c r="DL87" s="898"/>
      <c r="DM87" s="899"/>
      <c r="DN87" s="899"/>
      <c r="DO87" s="899"/>
      <c r="DP87" s="900"/>
      <c r="DQ87" s="898"/>
      <c r="DR87" s="899"/>
      <c r="DS87" s="899"/>
      <c r="DT87" s="899"/>
      <c r="DU87" s="900"/>
      <c r="DV87" s="895"/>
      <c r="DW87" s="896"/>
      <c r="DX87" s="896"/>
      <c r="DY87" s="896"/>
      <c r="DZ87" s="897"/>
      <c r="EA87" s="218"/>
    </row>
    <row r="88" spans="1:131" ht="26.25" customHeight="1" thickBot="1" x14ac:dyDescent="0.2">
      <c r="A88" s="228" t="s">
        <v>376</v>
      </c>
      <c r="B88" s="825" t="s">
        <v>399</v>
      </c>
      <c r="C88" s="826"/>
      <c r="D88" s="826"/>
      <c r="E88" s="826"/>
      <c r="F88" s="826"/>
      <c r="G88" s="826"/>
      <c r="H88" s="826"/>
      <c r="I88" s="826"/>
      <c r="J88" s="826"/>
      <c r="K88" s="826"/>
      <c r="L88" s="826"/>
      <c r="M88" s="826"/>
      <c r="N88" s="826"/>
      <c r="O88" s="826"/>
      <c r="P88" s="827"/>
      <c r="Q88" s="876"/>
      <c r="R88" s="877"/>
      <c r="S88" s="877"/>
      <c r="T88" s="877"/>
      <c r="U88" s="877"/>
      <c r="V88" s="877"/>
      <c r="W88" s="877"/>
      <c r="X88" s="877"/>
      <c r="Y88" s="877"/>
      <c r="Z88" s="877"/>
      <c r="AA88" s="877"/>
      <c r="AB88" s="877"/>
      <c r="AC88" s="877"/>
      <c r="AD88" s="877"/>
      <c r="AE88" s="877"/>
      <c r="AF88" s="880">
        <v>26410</v>
      </c>
      <c r="AG88" s="880"/>
      <c r="AH88" s="880"/>
      <c r="AI88" s="880"/>
      <c r="AJ88" s="880"/>
      <c r="AK88" s="877"/>
      <c r="AL88" s="877"/>
      <c r="AM88" s="877"/>
      <c r="AN88" s="877"/>
      <c r="AO88" s="877"/>
      <c r="AP88" s="880">
        <v>2609</v>
      </c>
      <c r="AQ88" s="880"/>
      <c r="AR88" s="880"/>
      <c r="AS88" s="880"/>
      <c r="AT88" s="880"/>
      <c r="AU88" s="880">
        <v>459</v>
      </c>
      <c r="AV88" s="880"/>
      <c r="AW88" s="880"/>
      <c r="AX88" s="880"/>
      <c r="AY88" s="880"/>
      <c r="AZ88" s="885"/>
      <c r="BA88" s="885"/>
      <c r="BB88" s="885"/>
      <c r="BC88" s="885"/>
      <c r="BD88" s="886"/>
      <c r="BE88" s="229"/>
      <c r="BF88" s="229"/>
      <c r="BG88" s="229"/>
      <c r="BH88" s="229"/>
      <c r="BI88" s="229"/>
      <c r="BJ88" s="229"/>
      <c r="BK88" s="229"/>
      <c r="BL88" s="229"/>
      <c r="BM88" s="229"/>
      <c r="BN88" s="229"/>
      <c r="BO88" s="229"/>
      <c r="BP88" s="229"/>
      <c r="BQ88" s="226">
        <v>82</v>
      </c>
      <c r="BR88" s="231"/>
      <c r="BS88" s="895"/>
      <c r="BT88" s="896"/>
      <c r="BU88" s="896"/>
      <c r="BV88" s="896"/>
      <c r="BW88" s="896"/>
      <c r="BX88" s="896"/>
      <c r="BY88" s="896"/>
      <c r="BZ88" s="896"/>
      <c r="CA88" s="896"/>
      <c r="CB88" s="896"/>
      <c r="CC88" s="896"/>
      <c r="CD88" s="896"/>
      <c r="CE88" s="896"/>
      <c r="CF88" s="896"/>
      <c r="CG88" s="901"/>
      <c r="CH88" s="898"/>
      <c r="CI88" s="899"/>
      <c r="CJ88" s="899"/>
      <c r="CK88" s="899"/>
      <c r="CL88" s="900"/>
      <c r="CM88" s="898"/>
      <c r="CN88" s="899"/>
      <c r="CO88" s="899"/>
      <c r="CP88" s="899"/>
      <c r="CQ88" s="900"/>
      <c r="CR88" s="898"/>
      <c r="CS88" s="899"/>
      <c r="CT88" s="899"/>
      <c r="CU88" s="899"/>
      <c r="CV88" s="900"/>
      <c r="CW88" s="898"/>
      <c r="CX88" s="899"/>
      <c r="CY88" s="899"/>
      <c r="CZ88" s="899"/>
      <c r="DA88" s="900"/>
      <c r="DB88" s="898"/>
      <c r="DC88" s="899"/>
      <c r="DD88" s="899"/>
      <c r="DE88" s="899"/>
      <c r="DF88" s="900"/>
      <c r="DG88" s="898"/>
      <c r="DH88" s="899"/>
      <c r="DI88" s="899"/>
      <c r="DJ88" s="899"/>
      <c r="DK88" s="900"/>
      <c r="DL88" s="898"/>
      <c r="DM88" s="899"/>
      <c r="DN88" s="899"/>
      <c r="DO88" s="899"/>
      <c r="DP88" s="900"/>
      <c r="DQ88" s="898"/>
      <c r="DR88" s="899"/>
      <c r="DS88" s="899"/>
      <c r="DT88" s="899"/>
      <c r="DU88" s="900"/>
      <c r="DV88" s="895"/>
      <c r="DW88" s="896"/>
      <c r="DX88" s="896"/>
      <c r="DY88" s="896"/>
      <c r="DZ88" s="897"/>
      <c r="EA88" s="218"/>
    </row>
    <row r="89" spans="1:131" ht="26.25" hidden="1" customHeight="1" x14ac:dyDescent="0.15">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895"/>
      <c r="BT89" s="896"/>
      <c r="BU89" s="896"/>
      <c r="BV89" s="896"/>
      <c r="BW89" s="896"/>
      <c r="BX89" s="896"/>
      <c r="BY89" s="896"/>
      <c r="BZ89" s="896"/>
      <c r="CA89" s="896"/>
      <c r="CB89" s="896"/>
      <c r="CC89" s="896"/>
      <c r="CD89" s="896"/>
      <c r="CE89" s="896"/>
      <c r="CF89" s="896"/>
      <c r="CG89" s="901"/>
      <c r="CH89" s="898"/>
      <c r="CI89" s="899"/>
      <c r="CJ89" s="899"/>
      <c r="CK89" s="899"/>
      <c r="CL89" s="900"/>
      <c r="CM89" s="898"/>
      <c r="CN89" s="899"/>
      <c r="CO89" s="899"/>
      <c r="CP89" s="899"/>
      <c r="CQ89" s="900"/>
      <c r="CR89" s="898"/>
      <c r="CS89" s="899"/>
      <c r="CT89" s="899"/>
      <c r="CU89" s="899"/>
      <c r="CV89" s="900"/>
      <c r="CW89" s="898"/>
      <c r="CX89" s="899"/>
      <c r="CY89" s="899"/>
      <c r="CZ89" s="899"/>
      <c r="DA89" s="900"/>
      <c r="DB89" s="898"/>
      <c r="DC89" s="899"/>
      <c r="DD89" s="899"/>
      <c r="DE89" s="899"/>
      <c r="DF89" s="900"/>
      <c r="DG89" s="898"/>
      <c r="DH89" s="899"/>
      <c r="DI89" s="899"/>
      <c r="DJ89" s="899"/>
      <c r="DK89" s="900"/>
      <c r="DL89" s="898"/>
      <c r="DM89" s="899"/>
      <c r="DN89" s="899"/>
      <c r="DO89" s="899"/>
      <c r="DP89" s="900"/>
      <c r="DQ89" s="898"/>
      <c r="DR89" s="899"/>
      <c r="DS89" s="899"/>
      <c r="DT89" s="899"/>
      <c r="DU89" s="900"/>
      <c r="DV89" s="895"/>
      <c r="DW89" s="896"/>
      <c r="DX89" s="896"/>
      <c r="DY89" s="896"/>
      <c r="DZ89" s="897"/>
      <c r="EA89" s="218"/>
    </row>
    <row r="90" spans="1:131" ht="26.25" hidden="1" customHeight="1" x14ac:dyDescent="0.15">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895"/>
      <c r="BT90" s="896"/>
      <c r="BU90" s="896"/>
      <c r="BV90" s="896"/>
      <c r="BW90" s="896"/>
      <c r="BX90" s="896"/>
      <c r="BY90" s="896"/>
      <c r="BZ90" s="896"/>
      <c r="CA90" s="896"/>
      <c r="CB90" s="896"/>
      <c r="CC90" s="896"/>
      <c r="CD90" s="896"/>
      <c r="CE90" s="896"/>
      <c r="CF90" s="896"/>
      <c r="CG90" s="901"/>
      <c r="CH90" s="898"/>
      <c r="CI90" s="899"/>
      <c r="CJ90" s="899"/>
      <c r="CK90" s="899"/>
      <c r="CL90" s="900"/>
      <c r="CM90" s="898"/>
      <c r="CN90" s="899"/>
      <c r="CO90" s="899"/>
      <c r="CP90" s="899"/>
      <c r="CQ90" s="900"/>
      <c r="CR90" s="898"/>
      <c r="CS90" s="899"/>
      <c r="CT90" s="899"/>
      <c r="CU90" s="899"/>
      <c r="CV90" s="900"/>
      <c r="CW90" s="898"/>
      <c r="CX90" s="899"/>
      <c r="CY90" s="899"/>
      <c r="CZ90" s="899"/>
      <c r="DA90" s="900"/>
      <c r="DB90" s="898"/>
      <c r="DC90" s="899"/>
      <c r="DD90" s="899"/>
      <c r="DE90" s="899"/>
      <c r="DF90" s="900"/>
      <c r="DG90" s="898"/>
      <c r="DH90" s="899"/>
      <c r="DI90" s="899"/>
      <c r="DJ90" s="899"/>
      <c r="DK90" s="900"/>
      <c r="DL90" s="898"/>
      <c r="DM90" s="899"/>
      <c r="DN90" s="899"/>
      <c r="DO90" s="899"/>
      <c r="DP90" s="900"/>
      <c r="DQ90" s="898"/>
      <c r="DR90" s="899"/>
      <c r="DS90" s="899"/>
      <c r="DT90" s="899"/>
      <c r="DU90" s="900"/>
      <c r="DV90" s="895"/>
      <c r="DW90" s="896"/>
      <c r="DX90" s="896"/>
      <c r="DY90" s="896"/>
      <c r="DZ90" s="897"/>
      <c r="EA90" s="218"/>
    </row>
    <row r="91" spans="1:131" ht="26.25" hidden="1" customHeight="1" x14ac:dyDescent="0.15">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895"/>
      <c r="BT91" s="896"/>
      <c r="BU91" s="896"/>
      <c r="BV91" s="896"/>
      <c r="BW91" s="896"/>
      <c r="BX91" s="896"/>
      <c r="BY91" s="896"/>
      <c r="BZ91" s="896"/>
      <c r="CA91" s="896"/>
      <c r="CB91" s="896"/>
      <c r="CC91" s="896"/>
      <c r="CD91" s="896"/>
      <c r="CE91" s="896"/>
      <c r="CF91" s="896"/>
      <c r="CG91" s="901"/>
      <c r="CH91" s="898"/>
      <c r="CI91" s="899"/>
      <c r="CJ91" s="899"/>
      <c r="CK91" s="899"/>
      <c r="CL91" s="900"/>
      <c r="CM91" s="898"/>
      <c r="CN91" s="899"/>
      <c r="CO91" s="899"/>
      <c r="CP91" s="899"/>
      <c r="CQ91" s="900"/>
      <c r="CR91" s="898"/>
      <c r="CS91" s="899"/>
      <c r="CT91" s="899"/>
      <c r="CU91" s="899"/>
      <c r="CV91" s="900"/>
      <c r="CW91" s="898"/>
      <c r="CX91" s="899"/>
      <c r="CY91" s="899"/>
      <c r="CZ91" s="899"/>
      <c r="DA91" s="900"/>
      <c r="DB91" s="898"/>
      <c r="DC91" s="899"/>
      <c r="DD91" s="899"/>
      <c r="DE91" s="899"/>
      <c r="DF91" s="900"/>
      <c r="DG91" s="898"/>
      <c r="DH91" s="899"/>
      <c r="DI91" s="899"/>
      <c r="DJ91" s="899"/>
      <c r="DK91" s="900"/>
      <c r="DL91" s="898"/>
      <c r="DM91" s="899"/>
      <c r="DN91" s="899"/>
      <c r="DO91" s="899"/>
      <c r="DP91" s="900"/>
      <c r="DQ91" s="898"/>
      <c r="DR91" s="899"/>
      <c r="DS91" s="899"/>
      <c r="DT91" s="899"/>
      <c r="DU91" s="900"/>
      <c r="DV91" s="895"/>
      <c r="DW91" s="896"/>
      <c r="DX91" s="896"/>
      <c r="DY91" s="896"/>
      <c r="DZ91" s="897"/>
      <c r="EA91" s="218"/>
    </row>
    <row r="92" spans="1:131" ht="26.25" hidden="1" customHeight="1" x14ac:dyDescent="0.15">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895"/>
      <c r="BT92" s="896"/>
      <c r="BU92" s="896"/>
      <c r="BV92" s="896"/>
      <c r="BW92" s="896"/>
      <c r="BX92" s="896"/>
      <c r="BY92" s="896"/>
      <c r="BZ92" s="896"/>
      <c r="CA92" s="896"/>
      <c r="CB92" s="896"/>
      <c r="CC92" s="896"/>
      <c r="CD92" s="896"/>
      <c r="CE92" s="896"/>
      <c r="CF92" s="896"/>
      <c r="CG92" s="901"/>
      <c r="CH92" s="898"/>
      <c r="CI92" s="899"/>
      <c r="CJ92" s="899"/>
      <c r="CK92" s="899"/>
      <c r="CL92" s="900"/>
      <c r="CM92" s="898"/>
      <c r="CN92" s="899"/>
      <c r="CO92" s="899"/>
      <c r="CP92" s="899"/>
      <c r="CQ92" s="900"/>
      <c r="CR92" s="898"/>
      <c r="CS92" s="899"/>
      <c r="CT92" s="899"/>
      <c r="CU92" s="899"/>
      <c r="CV92" s="900"/>
      <c r="CW92" s="898"/>
      <c r="CX92" s="899"/>
      <c r="CY92" s="899"/>
      <c r="CZ92" s="899"/>
      <c r="DA92" s="900"/>
      <c r="DB92" s="898"/>
      <c r="DC92" s="899"/>
      <c r="DD92" s="899"/>
      <c r="DE92" s="899"/>
      <c r="DF92" s="900"/>
      <c r="DG92" s="898"/>
      <c r="DH92" s="899"/>
      <c r="DI92" s="899"/>
      <c r="DJ92" s="899"/>
      <c r="DK92" s="900"/>
      <c r="DL92" s="898"/>
      <c r="DM92" s="899"/>
      <c r="DN92" s="899"/>
      <c r="DO92" s="899"/>
      <c r="DP92" s="900"/>
      <c r="DQ92" s="898"/>
      <c r="DR92" s="899"/>
      <c r="DS92" s="899"/>
      <c r="DT92" s="899"/>
      <c r="DU92" s="900"/>
      <c r="DV92" s="895"/>
      <c r="DW92" s="896"/>
      <c r="DX92" s="896"/>
      <c r="DY92" s="896"/>
      <c r="DZ92" s="897"/>
      <c r="EA92" s="218"/>
    </row>
    <row r="93" spans="1:131" ht="26.25" hidden="1" customHeight="1" x14ac:dyDescent="0.15">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895"/>
      <c r="BT93" s="896"/>
      <c r="BU93" s="896"/>
      <c r="BV93" s="896"/>
      <c r="BW93" s="896"/>
      <c r="BX93" s="896"/>
      <c r="BY93" s="896"/>
      <c r="BZ93" s="896"/>
      <c r="CA93" s="896"/>
      <c r="CB93" s="896"/>
      <c r="CC93" s="896"/>
      <c r="CD93" s="896"/>
      <c r="CE93" s="896"/>
      <c r="CF93" s="896"/>
      <c r="CG93" s="901"/>
      <c r="CH93" s="898"/>
      <c r="CI93" s="899"/>
      <c r="CJ93" s="899"/>
      <c r="CK93" s="899"/>
      <c r="CL93" s="900"/>
      <c r="CM93" s="898"/>
      <c r="CN93" s="899"/>
      <c r="CO93" s="899"/>
      <c r="CP93" s="899"/>
      <c r="CQ93" s="900"/>
      <c r="CR93" s="898"/>
      <c r="CS93" s="899"/>
      <c r="CT93" s="899"/>
      <c r="CU93" s="899"/>
      <c r="CV93" s="900"/>
      <c r="CW93" s="898"/>
      <c r="CX93" s="899"/>
      <c r="CY93" s="899"/>
      <c r="CZ93" s="899"/>
      <c r="DA93" s="900"/>
      <c r="DB93" s="898"/>
      <c r="DC93" s="899"/>
      <c r="DD93" s="899"/>
      <c r="DE93" s="899"/>
      <c r="DF93" s="900"/>
      <c r="DG93" s="898"/>
      <c r="DH93" s="899"/>
      <c r="DI93" s="899"/>
      <c r="DJ93" s="899"/>
      <c r="DK93" s="900"/>
      <c r="DL93" s="898"/>
      <c r="DM93" s="899"/>
      <c r="DN93" s="899"/>
      <c r="DO93" s="899"/>
      <c r="DP93" s="900"/>
      <c r="DQ93" s="898"/>
      <c r="DR93" s="899"/>
      <c r="DS93" s="899"/>
      <c r="DT93" s="899"/>
      <c r="DU93" s="900"/>
      <c r="DV93" s="895"/>
      <c r="DW93" s="896"/>
      <c r="DX93" s="896"/>
      <c r="DY93" s="896"/>
      <c r="DZ93" s="897"/>
      <c r="EA93" s="218"/>
    </row>
    <row r="94" spans="1:131" ht="26.25" hidden="1" customHeight="1" x14ac:dyDescent="0.15">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895"/>
      <c r="BT94" s="896"/>
      <c r="BU94" s="896"/>
      <c r="BV94" s="896"/>
      <c r="BW94" s="896"/>
      <c r="BX94" s="896"/>
      <c r="BY94" s="896"/>
      <c r="BZ94" s="896"/>
      <c r="CA94" s="896"/>
      <c r="CB94" s="896"/>
      <c r="CC94" s="896"/>
      <c r="CD94" s="896"/>
      <c r="CE94" s="896"/>
      <c r="CF94" s="896"/>
      <c r="CG94" s="901"/>
      <c r="CH94" s="898"/>
      <c r="CI94" s="899"/>
      <c r="CJ94" s="899"/>
      <c r="CK94" s="899"/>
      <c r="CL94" s="900"/>
      <c r="CM94" s="898"/>
      <c r="CN94" s="899"/>
      <c r="CO94" s="899"/>
      <c r="CP94" s="899"/>
      <c r="CQ94" s="900"/>
      <c r="CR94" s="898"/>
      <c r="CS94" s="899"/>
      <c r="CT94" s="899"/>
      <c r="CU94" s="899"/>
      <c r="CV94" s="900"/>
      <c r="CW94" s="898"/>
      <c r="CX94" s="899"/>
      <c r="CY94" s="899"/>
      <c r="CZ94" s="899"/>
      <c r="DA94" s="900"/>
      <c r="DB94" s="898"/>
      <c r="DC94" s="899"/>
      <c r="DD94" s="899"/>
      <c r="DE94" s="899"/>
      <c r="DF94" s="900"/>
      <c r="DG94" s="898"/>
      <c r="DH94" s="899"/>
      <c r="DI94" s="899"/>
      <c r="DJ94" s="899"/>
      <c r="DK94" s="900"/>
      <c r="DL94" s="898"/>
      <c r="DM94" s="899"/>
      <c r="DN94" s="899"/>
      <c r="DO94" s="899"/>
      <c r="DP94" s="900"/>
      <c r="DQ94" s="898"/>
      <c r="DR94" s="899"/>
      <c r="DS94" s="899"/>
      <c r="DT94" s="899"/>
      <c r="DU94" s="900"/>
      <c r="DV94" s="895"/>
      <c r="DW94" s="896"/>
      <c r="DX94" s="896"/>
      <c r="DY94" s="896"/>
      <c r="DZ94" s="897"/>
      <c r="EA94" s="218"/>
    </row>
    <row r="95" spans="1:131" ht="26.25" hidden="1" customHeight="1" x14ac:dyDescent="0.15">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895"/>
      <c r="BT95" s="896"/>
      <c r="BU95" s="896"/>
      <c r="BV95" s="896"/>
      <c r="BW95" s="896"/>
      <c r="BX95" s="896"/>
      <c r="BY95" s="896"/>
      <c r="BZ95" s="896"/>
      <c r="CA95" s="896"/>
      <c r="CB95" s="896"/>
      <c r="CC95" s="896"/>
      <c r="CD95" s="896"/>
      <c r="CE95" s="896"/>
      <c r="CF95" s="896"/>
      <c r="CG95" s="901"/>
      <c r="CH95" s="898"/>
      <c r="CI95" s="899"/>
      <c r="CJ95" s="899"/>
      <c r="CK95" s="899"/>
      <c r="CL95" s="900"/>
      <c r="CM95" s="898"/>
      <c r="CN95" s="899"/>
      <c r="CO95" s="899"/>
      <c r="CP95" s="899"/>
      <c r="CQ95" s="900"/>
      <c r="CR95" s="898"/>
      <c r="CS95" s="899"/>
      <c r="CT95" s="899"/>
      <c r="CU95" s="899"/>
      <c r="CV95" s="900"/>
      <c r="CW95" s="898"/>
      <c r="CX95" s="899"/>
      <c r="CY95" s="899"/>
      <c r="CZ95" s="899"/>
      <c r="DA95" s="900"/>
      <c r="DB95" s="898"/>
      <c r="DC95" s="899"/>
      <c r="DD95" s="899"/>
      <c r="DE95" s="899"/>
      <c r="DF95" s="900"/>
      <c r="DG95" s="898"/>
      <c r="DH95" s="899"/>
      <c r="DI95" s="899"/>
      <c r="DJ95" s="899"/>
      <c r="DK95" s="900"/>
      <c r="DL95" s="898"/>
      <c r="DM95" s="899"/>
      <c r="DN95" s="899"/>
      <c r="DO95" s="899"/>
      <c r="DP95" s="900"/>
      <c r="DQ95" s="898"/>
      <c r="DR95" s="899"/>
      <c r="DS95" s="899"/>
      <c r="DT95" s="899"/>
      <c r="DU95" s="900"/>
      <c r="DV95" s="895"/>
      <c r="DW95" s="896"/>
      <c r="DX95" s="896"/>
      <c r="DY95" s="896"/>
      <c r="DZ95" s="897"/>
      <c r="EA95" s="218"/>
    </row>
    <row r="96" spans="1:131" ht="26.25" hidden="1" customHeight="1" x14ac:dyDescent="0.15">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895"/>
      <c r="BT96" s="896"/>
      <c r="BU96" s="896"/>
      <c r="BV96" s="896"/>
      <c r="BW96" s="896"/>
      <c r="BX96" s="896"/>
      <c r="BY96" s="896"/>
      <c r="BZ96" s="896"/>
      <c r="CA96" s="896"/>
      <c r="CB96" s="896"/>
      <c r="CC96" s="896"/>
      <c r="CD96" s="896"/>
      <c r="CE96" s="896"/>
      <c r="CF96" s="896"/>
      <c r="CG96" s="901"/>
      <c r="CH96" s="898"/>
      <c r="CI96" s="899"/>
      <c r="CJ96" s="899"/>
      <c r="CK96" s="899"/>
      <c r="CL96" s="900"/>
      <c r="CM96" s="898"/>
      <c r="CN96" s="899"/>
      <c r="CO96" s="899"/>
      <c r="CP96" s="899"/>
      <c r="CQ96" s="900"/>
      <c r="CR96" s="898"/>
      <c r="CS96" s="899"/>
      <c r="CT96" s="899"/>
      <c r="CU96" s="899"/>
      <c r="CV96" s="900"/>
      <c r="CW96" s="898"/>
      <c r="CX96" s="899"/>
      <c r="CY96" s="899"/>
      <c r="CZ96" s="899"/>
      <c r="DA96" s="900"/>
      <c r="DB96" s="898"/>
      <c r="DC96" s="899"/>
      <c r="DD96" s="899"/>
      <c r="DE96" s="899"/>
      <c r="DF96" s="900"/>
      <c r="DG96" s="898"/>
      <c r="DH96" s="899"/>
      <c r="DI96" s="899"/>
      <c r="DJ96" s="899"/>
      <c r="DK96" s="900"/>
      <c r="DL96" s="898"/>
      <c r="DM96" s="899"/>
      <c r="DN96" s="899"/>
      <c r="DO96" s="899"/>
      <c r="DP96" s="900"/>
      <c r="DQ96" s="898"/>
      <c r="DR96" s="899"/>
      <c r="DS96" s="899"/>
      <c r="DT96" s="899"/>
      <c r="DU96" s="900"/>
      <c r="DV96" s="895"/>
      <c r="DW96" s="896"/>
      <c r="DX96" s="896"/>
      <c r="DY96" s="896"/>
      <c r="DZ96" s="897"/>
      <c r="EA96" s="218"/>
    </row>
    <row r="97" spans="1:131" ht="26.25" hidden="1" customHeight="1" x14ac:dyDescent="0.15">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895"/>
      <c r="BT97" s="896"/>
      <c r="BU97" s="896"/>
      <c r="BV97" s="896"/>
      <c r="BW97" s="896"/>
      <c r="BX97" s="896"/>
      <c r="BY97" s="896"/>
      <c r="BZ97" s="896"/>
      <c r="CA97" s="896"/>
      <c r="CB97" s="896"/>
      <c r="CC97" s="896"/>
      <c r="CD97" s="896"/>
      <c r="CE97" s="896"/>
      <c r="CF97" s="896"/>
      <c r="CG97" s="901"/>
      <c r="CH97" s="898"/>
      <c r="CI97" s="899"/>
      <c r="CJ97" s="899"/>
      <c r="CK97" s="899"/>
      <c r="CL97" s="900"/>
      <c r="CM97" s="898"/>
      <c r="CN97" s="899"/>
      <c r="CO97" s="899"/>
      <c r="CP97" s="899"/>
      <c r="CQ97" s="900"/>
      <c r="CR97" s="898"/>
      <c r="CS97" s="899"/>
      <c r="CT97" s="899"/>
      <c r="CU97" s="899"/>
      <c r="CV97" s="900"/>
      <c r="CW97" s="898"/>
      <c r="CX97" s="899"/>
      <c r="CY97" s="899"/>
      <c r="CZ97" s="899"/>
      <c r="DA97" s="900"/>
      <c r="DB97" s="898"/>
      <c r="DC97" s="899"/>
      <c r="DD97" s="899"/>
      <c r="DE97" s="899"/>
      <c r="DF97" s="900"/>
      <c r="DG97" s="898"/>
      <c r="DH97" s="899"/>
      <c r="DI97" s="899"/>
      <c r="DJ97" s="899"/>
      <c r="DK97" s="900"/>
      <c r="DL97" s="898"/>
      <c r="DM97" s="899"/>
      <c r="DN97" s="899"/>
      <c r="DO97" s="899"/>
      <c r="DP97" s="900"/>
      <c r="DQ97" s="898"/>
      <c r="DR97" s="899"/>
      <c r="DS97" s="899"/>
      <c r="DT97" s="899"/>
      <c r="DU97" s="900"/>
      <c r="DV97" s="895"/>
      <c r="DW97" s="896"/>
      <c r="DX97" s="896"/>
      <c r="DY97" s="896"/>
      <c r="DZ97" s="897"/>
      <c r="EA97" s="218"/>
    </row>
    <row r="98" spans="1:131" ht="26.25" hidden="1" customHeight="1" x14ac:dyDescent="0.15">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895"/>
      <c r="BT98" s="896"/>
      <c r="BU98" s="896"/>
      <c r="BV98" s="896"/>
      <c r="BW98" s="896"/>
      <c r="BX98" s="896"/>
      <c r="BY98" s="896"/>
      <c r="BZ98" s="896"/>
      <c r="CA98" s="896"/>
      <c r="CB98" s="896"/>
      <c r="CC98" s="896"/>
      <c r="CD98" s="896"/>
      <c r="CE98" s="896"/>
      <c r="CF98" s="896"/>
      <c r="CG98" s="901"/>
      <c r="CH98" s="898"/>
      <c r="CI98" s="899"/>
      <c r="CJ98" s="899"/>
      <c r="CK98" s="899"/>
      <c r="CL98" s="900"/>
      <c r="CM98" s="898"/>
      <c r="CN98" s="899"/>
      <c r="CO98" s="899"/>
      <c r="CP98" s="899"/>
      <c r="CQ98" s="900"/>
      <c r="CR98" s="898"/>
      <c r="CS98" s="899"/>
      <c r="CT98" s="899"/>
      <c r="CU98" s="899"/>
      <c r="CV98" s="900"/>
      <c r="CW98" s="898"/>
      <c r="CX98" s="899"/>
      <c r="CY98" s="899"/>
      <c r="CZ98" s="899"/>
      <c r="DA98" s="900"/>
      <c r="DB98" s="898"/>
      <c r="DC98" s="899"/>
      <c r="DD98" s="899"/>
      <c r="DE98" s="899"/>
      <c r="DF98" s="900"/>
      <c r="DG98" s="898"/>
      <c r="DH98" s="899"/>
      <c r="DI98" s="899"/>
      <c r="DJ98" s="899"/>
      <c r="DK98" s="900"/>
      <c r="DL98" s="898"/>
      <c r="DM98" s="899"/>
      <c r="DN98" s="899"/>
      <c r="DO98" s="899"/>
      <c r="DP98" s="900"/>
      <c r="DQ98" s="898"/>
      <c r="DR98" s="899"/>
      <c r="DS98" s="899"/>
      <c r="DT98" s="899"/>
      <c r="DU98" s="900"/>
      <c r="DV98" s="895"/>
      <c r="DW98" s="896"/>
      <c r="DX98" s="896"/>
      <c r="DY98" s="896"/>
      <c r="DZ98" s="897"/>
      <c r="EA98" s="218"/>
    </row>
    <row r="99" spans="1:131" ht="26.25" hidden="1" customHeight="1" x14ac:dyDescent="0.15">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895"/>
      <c r="BT99" s="896"/>
      <c r="BU99" s="896"/>
      <c r="BV99" s="896"/>
      <c r="BW99" s="896"/>
      <c r="BX99" s="896"/>
      <c r="BY99" s="896"/>
      <c r="BZ99" s="896"/>
      <c r="CA99" s="896"/>
      <c r="CB99" s="896"/>
      <c r="CC99" s="896"/>
      <c r="CD99" s="896"/>
      <c r="CE99" s="896"/>
      <c r="CF99" s="896"/>
      <c r="CG99" s="901"/>
      <c r="CH99" s="898"/>
      <c r="CI99" s="899"/>
      <c r="CJ99" s="899"/>
      <c r="CK99" s="899"/>
      <c r="CL99" s="900"/>
      <c r="CM99" s="898"/>
      <c r="CN99" s="899"/>
      <c r="CO99" s="899"/>
      <c r="CP99" s="899"/>
      <c r="CQ99" s="900"/>
      <c r="CR99" s="898"/>
      <c r="CS99" s="899"/>
      <c r="CT99" s="899"/>
      <c r="CU99" s="899"/>
      <c r="CV99" s="900"/>
      <c r="CW99" s="898"/>
      <c r="CX99" s="899"/>
      <c r="CY99" s="899"/>
      <c r="CZ99" s="899"/>
      <c r="DA99" s="900"/>
      <c r="DB99" s="898"/>
      <c r="DC99" s="899"/>
      <c r="DD99" s="899"/>
      <c r="DE99" s="899"/>
      <c r="DF99" s="900"/>
      <c r="DG99" s="898"/>
      <c r="DH99" s="899"/>
      <c r="DI99" s="899"/>
      <c r="DJ99" s="899"/>
      <c r="DK99" s="900"/>
      <c r="DL99" s="898"/>
      <c r="DM99" s="899"/>
      <c r="DN99" s="899"/>
      <c r="DO99" s="899"/>
      <c r="DP99" s="900"/>
      <c r="DQ99" s="898"/>
      <c r="DR99" s="899"/>
      <c r="DS99" s="899"/>
      <c r="DT99" s="899"/>
      <c r="DU99" s="900"/>
      <c r="DV99" s="895"/>
      <c r="DW99" s="896"/>
      <c r="DX99" s="896"/>
      <c r="DY99" s="896"/>
      <c r="DZ99" s="897"/>
      <c r="EA99" s="218"/>
    </row>
    <row r="100" spans="1:131" ht="26.25" hidden="1" customHeight="1" x14ac:dyDescent="0.15">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895"/>
      <c r="BT100" s="896"/>
      <c r="BU100" s="896"/>
      <c r="BV100" s="896"/>
      <c r="BW100" s="896"/>
      <c r="BX100" s="896"/>
      <c r="BY100" s="896"/>
      <c r="BZ100" s="896"/>
      <c r="CA100" s="896"/>
      <c r="CB100" s="896"/>
      <c r="CC100" s="896"/>
      <c r="CD100" s="896"/>
      <c r="CE100" s="896"/>
      <c r="CF100" s="896"/>
      <c r="CG100" s="901"/>
      <c r="CH100" s="898"/>
      <c r="CI100" s="899"/>
      <c r="CJ100" s="899"/>
      <c r="CK100" s="899"/>
      <c r="CL100" s="900"/>
      <c r="CM100" s="898"/>
      <c r="CN100" s="899"/>
      <c r="CO100" s="899"/>
      <c r="CP100" s="899"/>
      <c r="CQ100" s="900"/>
      <c r="CR100" s="898"/>
      <c r="CS100" s="899"/>
      <c r="CT100" s="899"/>
      <c r="CU100" s="899"/>
      <c r="CV100" s="900"/>
      <c r="CW100" s="898"/>
      <c r="CX100" s="899"/>
      <c r="CY100" s="899"/>
      <c r="CZ100" s="899"/>
      <c r="DA100" s="900"/>
      <c r="DB100" s="898"/>
      <c r="DC100" s="899"/>
      <c r="DD100" s="899"/>
      <c r="DE100" s="899"/>
      <c r="DF100" s="900"/>
      <c r="DG100" s="898"/>
      <c r="DH100" s="899"/>
      <c r="DI100" s="899"/>
      <c r="DJ100" s="899"/>
      <c r="DK100" s="900"/>
      <c r="DL100" s="898"/>
      <c r="DM100" s="899"/>
      <c r="DN100" s="899"/>
      <c r="DO100" s="899"/>
      <c r="DP100" s="900"/>
      <c r="DQ100" s="898"/>
      <c r="DR100" s="899"/>
      <c r="DS100" s="899"/>
      <c r="DT100" s="899"/>
      <c r="DU100" s="900"/>
      <c r="DV100" s="895"/>
      <c r="DW100" s="896"/>
      <c r="DX100" s="896"/>
      <c r="DY100" s="896"/>
      <c r="DZ100" s="897"/>
      <c r="EA100" s="218"/>
    </row>
    <row r="101" spans="1:131" ht="26.25" hidden="1" customHeight="1" x14ac:dyDescent="0.15">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895"/>
      <c r="BT101" s="896"/>
      <c r="BU101" s="896"/>
      <c r="BV101" s="896"/>
      <c r="BW101" s="896"/>
      <c r="BX101" s="896"/>
      <c r="BY101" s="896"/>
      <c r="BZ101" s="896"/>
      <c r="CA101" s="896"/>
      <c r="CB101" s="896"/>
      <c r="CC101" s="896"/>
      <c r="CD101" s="896"/>
      <c r="CE101" s="896"/>
      <c r="CF101" s="896"/>
      <c r="CG101" s="901"/>
      <c r="CH101" s="898"/>
      <c r="CI101" s="899"/>
      <c r="CJ101" s="899"/>
      <c r="CK101" s="899"/>
      <c r="CL101" s="900"/>
      <c r="CM101" s="898"/>
      <c r="CN101" s="899"/>
      <c r="CO101" s="899"/>
      <c r="CP101" s="899"/>
      <c r="CQ101" s="900"/>
      <c r="CR101" s="898"/>
      <c r="CS101" s="899"/>
      <c r="CT101" s="899"/>
      <c r="CU101" s="899"/>
      <c r="CV101" s="900"/>
      <c r="CW101" s="898"/>
      <c r="CX101" s="899"/>
      <c r="CY101" s="899"/>
      <c r="CZ101" s="899"/>
      <c r="DA101" s="900"/>
      <c r="DB101" s="898"/>
      <c r="DC101" s="899"/>
      <c r="DD101" s="899"/>
      <c r="DE101" s="899"/>
      <c r="DF101" s="900"/>
      <c r="DG101" s="898"/>
      <c r="DH101" s="899"/>
      <c r="DI101" s="899"/>
      <c r="DJ101" s="899"/>
      <c r="DK101" s="900"/>
      <c r="DL101" s="898"/>
      <c r="DM101" s="899"/>
      <c r="DN101" s="899"/>
      <c r="DO101" s="899"/>
      <c r="DP101" s="900"/>
      <c r="DQ101" s="898"/>
      <c r="DR101" s="899"/>
      <c r="DS101" s="899"/>
      <c r="DT101" s="899"/>
      <c r="DU101" s="900"/>
      <c r="DV101" s="895"/>
      <c r="DW101" s="896"/>
      <c r="DX101" s="896"/>
      <c r="DY101" s="896"/>
      <c r="DZ101" s="897"/>
      <c r="EA101" s="218"/>
    </row>
    <row r="102" spans="1:131" ht="26.25" customHeight="1" thickBot="1" x14ac:dyDescent="0.2">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376</v>
      </c>
      <c r="BR102" s="825" t="s">
        <v>400</v>
      </c>
      <c r="BS102" s="826"/>
      <c r="BT102" s="826"/>
      <c r="BU102" s="826"/>
      <c r="BV102" s="826"/>
      <c r="BW102" s="826"/>
      <c r="BX102" s="826"/>
      <c r="BY102" s="826"/>
      <c r="BZ102" s="826"/>
      <c r="CA102" s="826"/>
      <c r="CB102" s="826"/>
      <c r="CC102" s="826"/>
      <c r="CD102" s="826"/>
      <c r="CE102" s="826"/>
      <c r="CF102" s="826"/>
      <c r="CG102" s="827"/>
      <c r="CH102" s="923"/>
      <c r="CI102" s="924"/>
      <c r="CJ102" s="924"/>
      <c r="CK102" s="924"/>
      <c r="CL102" s="925"/>
      <c r="CM102" s="923"/>
      <c r="CN102" s="924"/>
      <c r="CO102" s="924"/>
      <c r="CP102" s="924"/>
      <c r="CQ102" s="925"/>
      <c r="CR102" s="926">
        <v>100</v>
      </c>
      <c r="CS102" s="888"/>
      <c r="CT102" s="888"/>
      <c r="CU102" s="888"/>
      <c r="CV102" s="927"/>
      <c r="CW102" s="926">
        <v>9</v>
      </c>
      <c r="CX102" s="888"/>
      <c r="CY102" s="888"/>
      <c r="CZ102" s="888"/>
      <c r="DA102" s="927"/>
      <c r="DB102" s="926"/>
      <c r="DC102" s="888"/>
      <c r="DD102" s="888"/>
      <c r="DE102" s="888"/>
      <c r="DF102" s="927"/>
      <c r="DG102" s="926"/>
      <c r="DH102" s="888"/>
      <c r="DI102" s="888"/>
      <c r="DJ102" s="888"/>
      <c r="DK102" s="927"/>
      <c r="DL102" s="926"/>
      <c r="DM102" s="888"/>
      <c r="DN102" s="888"/>
      <c r="DO102" s="888"/>
      <c r="DP102" s="927"/>
      <c r="DQ102" s="926"/>
      <c r="DR102" s="888"/>
      <c r="DS102" s="888"/>
      <c r="DT102" s="888"/>
      <c r="DU102" s="927"/>
      <c r="DV102" s="825"/>
      <c r="DW102" s="826"/>
      <c r="DX102" s="826"/>
      <c r="DY102" s="826"/>
      <c r="DZ102" s="950"/>
      <c r="EA102" s="218"/>
    </row>
    <row r="103" spans="1:131" ht="26.25" customHeight="1" x14ac:dyDescent="0.15">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51" t="s">
        <v>401</v>
      </c>
      <c r="BR103" s="951"/>
      <c r="BS103" s="951"/>
      <c r="BT103" s="951"/>
      <c r="BU103" s="951"/>
      <c r="BV103" s="951"/>
      <c r="BW103" s="951"/>
      <c r="BX103" s="951"/>
      <c r="BY103" s="951"/>
      <c r="BZ103" s="951"/>
      <c r="CA103" s="951"/>
      <c r="CB103" s="951"/>
      <c r="CC103" s="951"/>
      <c r="CD103" s="951"/>
      <c r="CE103" s="951"/>
      <c r="CF103" s="951"/>
      <c r="CG103" s="951"/>
      <c r="CH103" s="951"/>
      <c r="CI103" s="951"/>
      <c r="CJ103" s="951"/>
      <c r="CK103" s="951"/>
      <c r="CL103" s="951"/>
      <c r="CM103" s="951"/>
      <c r="CN103" s="951"/>
      <c r="CO103" s="951"/>
      <c r="CP103" s="951"/>
      <c r="CQ103" s="951"/>
      <c r="CR103" s="951"/>
      <c r="CS103" s="951"/>
      <c r="CT103" s="951"/>
      <c r="CU103" s="951"/>
      <c r="CV103" s="951"/>
      <c r="CW103" s="951"/>
      <c r="CX103" s="951"/>
      <c r="CY103" s="951"/>
      <c r="CZ103" s="951"/>
      <c r="DA103" s="951"/>
      <c r="DB103" s="951"/>
      <c r="DC103" s="951"/>
      <c r="DD103" s="951"/>
      <c r="DE103" s="951"/>
      <c r="DF103" s="951"/>
      <c r="DG103" s="951"/>
      <c r="DH103" s="951"/>
      <c r="DI103" s="951"/>
      <c r="DJ103" s="951"/>
      <c r="DK103" s="951"/>
      <c r="DL103" s="951"/>
      <c r="DM103" s="951"/>
      <c r="DN103" s="951"/>
      <c r="DO103" s="951"/>
      <c r="DP103" s="951"/>
      <c r="DQ103" s="951"/>
      <c r="DR103" s="951"/>
      <c r="DS103" s="951"/>
      <c r="DT103" s="951"/>
      <c r="DU103" s="951"/>
      <c r="DV103" s="951"/>
      <c r="DW103" s="951"/>
      <c r="DX103" s="951"/>
      <c r="DY103" s="951"/>
      <c r="DZ103" s="951"/>
      <c r="EA103" s="218"/>
    </row>
    <row r="104" spans="1:131" ht="26.25" customHeight="1" x14ac:dyDescent="0.15">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52" t="s">
        <v>402</v>
      </c>
      <c r="BR104" s="952"/>
      <c r="BS104" s="952"/>
      <c r="BT104" s="952"/>
      <c r="BU104" s="952"/>
      <c r="BV104" s="952"/>
      <c r="BW104" s="952"/>
      <c r="BX104" s="952"/>
      <c r="BY104" s="952"/>
      <c r="BZ104" s="952"/>
      <c r="CA104" s="952"/>
      <c r="CB104" s="952"/>
      <c r="CC104" s="952"/>
      <c r="CD104" s="952"/>
      <c r="CE104" s="952"/>
      <c r="CF104" s="952"/>
      <c r="CG104" s="952"/>
      <c r="CH104" s="952"/>
      <c r="CI104" s="952"/>
      <c r="CJ104" s="952"/>
      <c r="CK104" s="952"/>
      <c r="CL104" s="952"/>
      <c r="CM104" s="952"/>
      <c r="CN104" s="952"/>
      <c r="CO104" s="952"/>
      <c r="CP104" s="952"/>
      <c r="CQ104" s="952"/>
      <c r="CR104" s="952"/>
      <c r="CS104" s="952"/>
      <c r="CT104" s="952"/>
      <c r="CU104" s="952"/>
      <c r="CV104" s="952"/>
      <c r="CW104" s="952"/>
      <c r="CX104" s="952"/>
      <c r="CY104" s="952"/>
      <c r="CZ104" s="952"/>
      <c r="DA104" s="952"/>
      <c r="DB104" s="952"/>
      <c r="DC104" s="952"/>
      <c r="DD104" s="952"/>
      <c r="DE104" s="952"/>
      <c r="DF104" s="952"/>
      <c r="DG104" s="952"/>
      <c r="DH104" s="952"/>
      <c r="DI104" s="952"/>
      <c r="DJ104" s="952"/>
      <c r="DK104" s="952"/>
      <c r="DL104" s="952"/>
      <c r="DM104" s="952"/>
      <c r="DN104" s="952"/>
      <c r="DO104" s="952"/>
      <c r="DP104" s="952"/>
      <c r="DQ104" s="952"/>
      <c r="DR104" s="952"/>
      <c r="DS104" s="952"/>
      <c r="DT104" s="952"/>
      <c r="DU104" s="952"/>
      <c r="DV104" s="952"/>
      <c r="DW104" s="952"/>
      <c r="DX104" s="952"/>
      <c r="DY104" s="952"/>
      <c r="DZ104" s="952"/>
      <c r="EA104" s="218"/>
    </row>
    <row r="105" spans="1:131" ht="11.25" customHeight="1" x14ac:dyDescent="0.15">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x14ac:dyDescent="0.15">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x14ac:dyDescent="0.2">
      <c r="A107" s="237" t="s">
        <v>403</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404</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x14ac:dyDescent="0.15">
      <c r="A108" s="953" t="s">
        <v>405</v>
      </c>
      <c r="B108" s="954"/>
      <c r="C108" s="954"/>
      <c r="D108" s="954"/>
      <c r="E108" s="954"/>
      <c r="F108" s="954"/>
      <c r="G108" s="954"/>
      <c r="H108" s="954"/>
      <c r="I108" s="954"/>
      <c r="J108" s="954"/>
      <c r="K108" s="954"/>
      <c r="L108" s="954"/>
      <c r="M108" s="954"/>
      <c r="N108" s="954"/>
      <c r="O108" s="954"/>
      <c r="P108" s="954"/>
      <c r="Q108" s="954"/>
      <c r="R108" s="954"/>
      <c r="S108" s="954"/>
      <c r="T108" s="954"/>
      <c r="U108" s="954"/>
      <c r="V108" s="954"/>
      <c r="W108" s="954"/>
      <c r="X108" s="954"/>
      <c r="Y108" s="954"/>
      <c r="Z108" s="954"/>
      <c r="AA108" s="954"/>
      <c r="AB108" s="954"/>
      <c r="AC108" s="954"/>
      <c r="AD108" s="954"/>
      <c r="AE108" s="954"/>
      <c r="AF108" s="954"/>
      <c r="AG108" s="954"/>
      <c r="AH108" s="954"/>
      <c r="AI108" s="954"/>
      <c r="AJ108" s="954"/>
      <c r="AK108" s="954"/>
      <c r="AL108" s="954"/>
      <c r="AM108" s="954"/>
      <c r="AN108" s="954"/>
      <c r="AO108" s="954"/>
      <c r="AP108" s="954"/>
      <c r="AQ108" s="954"/>
      <c r="AR108" s="954"/>
      <c r="AS108" s="954"/>
      <c r="AT108" s="955"/>
      <c r="AU108" s="953" t="s">
        <v>406</v>
      </c>
      <c r="AV108" s="954"/>
      <c r="AW108" s="954"/>
      <c r="AX108" s="954"/>
      <c r="AY108" s="954"/>
      <c r="AZ108" s="954"/>
      <c r="BA108" s="954"/>
      <c r="BB108" s="954"/>
      <c r="BC108" s="954"/>
      <c r="BD108" s="954"/>
      <c r="BE108" s="954"/>
      <c r="BF108" s="954"/>
      <c r="BG108" s="954"/>
      <c r="BH108" s="954"/>
      <c r="BI108" s="954"/>
      <c r="BJ108" s="954"/>
      <c r="BK108" s="954"/>
      <c r="BL108" s="954"/>
      <c r="BM108" s="954"/>
      <c r="BN108" s="954"/>
      <c r="BO108" s="954"/>
      <c r="BP108" s="954"/>
      <c r="BQ108" s="954"/>
      <c r="BR108" s="954"/>
      <c r="BS108" s="954"/>
      <c r="BT108" s="954"/>
      <c r="BU108" s="954"/>
      <c r="BV108" s="954"/>
      <c r="BW108" s="954"/>
      <c r="BX108" s="954"/>
      <c r="BY108" s="954"/>
      <c r="BZ108" s="954"/>
      <c r="CA108" s="954"/>
      <c r="CB108" s="954"/>
      <c r="CC108" s="954"/>
      <c r="CD108" s="954"/>
      <c r="CE108" s="954"/>
      <c r="CF108" s="954"/>
      <c r="CG108" s="954"/>
      <c r="CH108" s="954"/>
      <c r="CI108" s="954"/>
      <c r="CJ108" s="954"/>
      <c r="CK108" s="954"/>
      <c r="CL108" s="954"/>
      <c r="CM108" s="954"/>
      <c r="CN108" s="954"/>
      <c r="CO108" s="954"/>
      <c r="CP108" s="954"/>
      <c r="CQ108" s="954"/>
      <c r="CR108" s="954"/>
      <c r="CS108" s="954"/>
      <c r="CT108" s="954"/>
      <c r="CU108" s="954"/>
      <c r="CV108" s="954"/>
      <c r="CW108" s="954"/>
      <c r="CX108" s="954"/>
      <c r="CY108" s="954"/>
      <c r="CZ108" s="954"/>
      <c r="DA108" s="954"/>
      <c r="DB108" s="954"/>
      <c r="DC108" s="954"/>
      <c r="DD108" s="954"/>
      <c r="DE108" s="954"/>
      <c r="DF108" s="954"/>
      <c r="DG108" s="954"/>
      <c r="DH108" s="954"/>
      <c r="DI108" s="954"/>
      <c r="DJ108" s="954"/>
      <c r="DK108" s="954"/>
      <c r="DL108" s="954"/>
      <c r="DM108" s="954"/>
      <c r="DN108" s="954"/>
      <c r="DO108" s="954"/>
      <c r="DP108" s="954"/>
      <c r="DQ108" s="954"/>
      <c r="DR108" s="954"/>
      <c r="DS108" s="954"/>
      <c r="DT108" s="954"/>
      <c r="DU108" s="954"/>
      <c r="DV108" s="954"/>
      <c r="DW108" s="954"/>
      <c r="DX108" s="954"/>
      <c r="DY108" s="954"/>
      <c r="DZ108" s="955"/>
    </row>
    <row r="109" spans="1:131" s="218" customFormat="1" ht="26.25" customHeight="1" x14ac:dyDescent="0.15">
      <c r="A109" s="948" t="s">
        <v>407</v>
      </c>
      <c r="B109" s="929"/>
      <c r="C109" s="929"/>
      <c r="D109" s="929"/>
      <c r="E109" s="929"/>
      <c r="F109" s="929"/>
      <c r="G109" s="929"/>
      <c r="H109" s="929"/>
      <c r="I109" s="929"/>
      <c r="J109" s="929"/>
      <c r="K109" s="929"/>
      <c r="L109" s="929"/>
      <c r="M109" s="929"/>
      <c r="N109" s="929"/>
      <c r="O109" s="929"/>
      <c r="P109" s="929"/>
      <c r="Q109" s="929"/>
      <c r="R109" s="929"/>
      <c r="S109" s="929"/>
      <c r="T109" s="929"/>
      <c r="U109" s="929"/>
      <c r="V109" s="929"/>
      <c r="W109" s="929"/>
      <c r="X109" s="929"/>
      <c r="Y109" s="929"/>
      <c r="Z109" s="930"/>
      <c r="AA109" s="928" t="s">
        <v>408</v>
      </c>
      <c r="AB109" s="929"/>
      <c r="AC109" s="929"/>
      <c r="AD109" s="929"/>
      <c r="AE109" s="930"/>
      <c r="AF109" s="928" t="s">
        <v>409</v>
      </c>
      <c r="AG109" s="929"/>
      <c r="AH109" s="929"/>
      <c r="AI109" s="929"/>
      <c r="AJ109" s="930"/>
      <c r="AK109" s="928" t="s">
        <v>294</v>
      </c>
      <c r="AL109" s="929"/>
      <c r="AM109" s="929"/>
      <c r="AN109" s="929"/>
      <c r="AO109" s="930"/>
      <c r="AP109" s="928" t="s">
        <v>410</v>
      </c>
      <c r="AQ109" s="929"/>
      <c r="AR109" s="929"/>
      <c r="AS109" s="929"/>
      <c r="AT109" s="931"/>
      <c r="AU109" s="948" t="s">
        <v>407</v>
      </c>
      <c r="AV109" s="929"/>
      <c r="AW109" s="929"/>
      <c r="AX109" s="929"/>
      <c r="AY109" s="929"/>
      <c r="AZ109" s="929"/>
      <c r="BA109" s="929"/>
      <c r="BB109" s="929"/>
      <c r="BC109" s="929"/>
      <c r="BD109" s="929"/>
      <c r="BE109" s="929"/>
      <c r="BF109" s="929"/>
      <c r="BG109" s="929"/>
      <c r="BH109" s="929"/>
      <c r="BI109" s="929"/>
      <c r="BJ109" s="929"/>
      <c r="BK109" s="929"/>
      <c r="BL109" s="929"/>
      <c r="BM109" s="929"/>
      <c r="BN109" s="929"/>
      <c r="BO109" s="929"/>
      <c r="BP109" s="930"/>
      <c r="BQ109" s="928" t="s">
        <v>408</v>
      </c>
      <c r="BR109" s="929"/>
      <c r="BS109" s="929"/>
      <c r="BT109" s="929"/>
      <c r="BU109" s="930"/>
      <c r="BV109" s="928" t="s">
        <v>409</v>
      </c>
      <c r="BW109" s="929"/>
      <c r="BX109" s="929"/>
      <c r="BY109" s="929"/>
      <c r="BZ109" s="930"/>
      <c r="CA109" s="928" t="s">
        <v>294</v>
      </c>
      <c r="CB109" s="929"/>
      <c r="CC109" s="929"/>
      <c r="CD109" s="929"/>
      <c r="CE109" s="930"/>
      <c r="CF109" s="949" t="s">
        <v>410</v>
      </c>
      <c r="CG109" s="949"/>
      <c r="CH109" s="949"/>
      <c r="CI109" s="949"/>
      <c r="CJ109" s="949"/>
      <c r="CK109" s="928" t="s">
        <v>411</v>
      </c>
      <c r="CL109" s="929"/>
      <c r="CM109" s="929"/>
      <c r="CN109" s="929"/>
      <c r="CO109" s="929"/>
      <c r="CP109" s="929"/>
      <c r="CQ109" s="929"/>
      <c r="CR109" s="929"/>
      <c r="CS109" s="929"/>
      <c r="CT109" s="929"/>
      <c r="CU109" s="929"/>
      <c r="CV109" s="929"/>
      <c r="CW109" s="929"/>
      <c r="CX109" s="929"/>
      <c r="CY109" s="929"/>
      <c r="CZ109" s="929"/>
      <c r="DA109" s="929"/>
      <c r="DB109" s="929"/>
      <c r="DC109" s="929"/>
      <c r="DD109" s="929"/>
      <c r="DE109" s="929"/>
      <c r="DF109" s="930"/>
      <c r="DG109" s="928" t="s">
        <v>408</v>
      </c>
      <c r="DH109" s="929"/>
      <c r="DI109" s="929"/>
      <c r="DJ109" s="929"/>
      <c r="DK109" s="930"/>
      <c r="DL109" s="928" t="s">
        <v>409</v>
      </c>
      <c r="DM109" s="929"/>
      <c r="DN109" s="929"/>
      <c r="DO109" s="929"/>
      <c r="DP109" s="930"/>
      <c r="DQ109" s="928" t="s">
        <v>294</v>
      </c>
      <c r="DR109" s="929"/>
      <c r="DS109" s="929"/>
      <c r="DT109" s="929"/>
      <c r="DU109" s="930"/>
      <c r="DV109" s="928" t="s">
        <v>410</v>
      </c>
      <c r="DW109" s="929"/>
      <c r="DX109" s="929"/>
      <c r="DY109" s="929"/>
      <c r="DZ109" s="931"/>
    </row>
    <row r="110" spans="1:131" s="218" customFormat="1" ht="26.25" customHeight="1" x14ac:dyDescent="0.15">
      <c r="A110" s="932" t="s">
        <v>412</v>
      </c>
      <c r="B110" s="933"/>
      <c r="C110" s="933"/>
      <c r="D110" s="933"/>
      <c r="E110" s="933"/>
      <c r="F110" s="933"/>
      <c r="G110" s="933"/>
      <c r="H110" s="933"/>
      <c r="I110" s="933"/>
      <c r="J110" s="933"/>
      <c r="K110" s="933"/>
      <c r="L110" s="933"/>
      <c r="M110" s="933"/>
      <c r="N110" s="933"/>
      <c r="O110" s="933"/>
      <c r="P110" s="933"/>
      <c r="Q110" s="933"/>
      <c r="R110" s="933"/>
      <c r="S110" s="933"/>
      <c r="T110" s="933"/>
      <c r="U110" s="933"/>
      <c r="V110" s="933"/>
      <c r="W110" s="933"/>
      <c r="X110" s="933"/>
      <c r="Y110" s="933"/>
      <c r="Z110" s="934"/>
      <c r="AA110" s="935">
        <v>4271255</v>
      </c>
      <c r="AB110" s="936"/>
      <c r="AC110" s="936"/>
      <c r="AD110" s="936"/>
      <c r="AE110" s="937"/>
      <c r="AF110" s="938">
        <v>4233074</v>
      </c>
      <c r="AG110" s="936"/>
      <c r="AH110" s="936"/>
      <c r="AI110" s="936"/>
      <c r="AJ110" s="937"/>
      <c r="AK110" s="938">
        <v>3926540</v>
      </c>
      <c r="AL110" s="936"/>
      <c r="AM110" s="936"/>
      <c r="AN110" s="936"/>
      <c r="AO110" s="937"/>
      <c r="AP110" s="939">
        <v>14.1</v>
      </c>
      <c r="AQ110" s="940"/>
      <c r="AR110" s="940"/>
      <c r="AS110" s="940"/>
      <c r="AT110" s="941"/>
      <c r="AU110" s="942" t="s">
        <v>69</v>
      </c>
      <c r="AV110" s="943"/>
      <c r="AW110" s="943"/>
      <c r="AX110" s="943"/>
      <c r="AY110" s="943"/>
      <c r="AZ110" s="965" t="s">
        <v>413</v>
      </c>
      <c r="BA110" s="933"/>
      <c r="BB110" s="933"/>
      <c r="BC110" s="933"/>
      <c r="BD110" s="933"/>
      <c r="BE110" s="933"/>
      <c r="BF110" s="933"/>
      <c r="BG110" s="933"/>
      <c r="BH110" s="933"/>
      <c r="BI110" s="933"/>
      <c r="BJ110" s="933"/>
      <c r="BK110" s="933"/>
      <c r="BL110" s="933"/>
      <c r="BM110" s="933"/>
      <c r="BN110" s="933"/>
      <c r="BO110" s="933"/>
      <c r="BP110" s="934"/>
      <c r="BQ110" s="966">
        <v>34421326</v>
      </c>
      <c r="BR110" s="967"/>
      <c r="BS110" s="967"/>
      <c r="BT110" s="967"/>
      <c r="BU110" s="967"/>
      <c r="BV110" s="967">
        <v>31538535</v>
      </c>
      <c r="BW110" s="967"/>
      <c r="BX110" s="967"/>
      <c r="BY110" s="967"/>
      <c r="BZ110" s="967"/>
      <c r="CA110" s="967">
        <v>30691260</v>
      </c>
      <c r="CB110" s="967"/>
      <c r="CC110" s="967"/>
      <c r="CD110" s="967"/>
      <c r="CE110" s="967"/>
      <c r="CF110" s="980">
        <v>110</v>
      </c>
      <c r="CG110" s="981"/>
      <c r="CH110" s="981"/>
      <c r="CI110" s="981"/>
      <c r="CJ110" s="981"/>
      <c r="CK110" s="982" t="s">
        <v>414</v>
      </c>
      <c r="CL110" s="983"/>
      <c r="CM110" s="965" t="s">
        <v>415</v>
      </c>
      <c r="CN110" s="933"/>
      <c r="CO110" s="933"/>
      <c r="CP110" s="933"/>
      <c r="CQ110" s="933"/>
      <c r="CR110" s="933"/>
      <c r="CS110" s="933"/>
      <c r="CT110" s="933"/>
      <c r="CU110" s="933"/>
      <c r="CV110" s="933"/>
      <c r="CW110" s="933"/>
      <c r="CX110" s="933"/>
      <c r="CY110" s="933"/>
      <c r="CZ110" s="933"/>
      <c r="DA110" s="933"/>
      <c r="DB110" s="933"/>
      <c r="DC110" s="933"/>
      <c r="DD110" s="933"/>
      <c r="DE110" s="933"/>
      <c r="DF110" s="934"/>
      <c r="DG110" s="966">
        <v>680619</v>
      </c>
      <c r="DH110" s="967"/>
      <c r="DI110" s="967"/>
      <c r="DJ110" s="967"/>
      <c r="DK110" s="967"/>
      <c r="DL110" s="967">
        <v>456039</v>
      </c>
      <c r="DM110" s="967"/>
      <c r="DN110" s="967"/>
      <c r="DO110" s="967"/>
      <c r="DP110" s="967"/>
      <c r="DQ110" s="967">
        <v>368131</v>
      </c>
      <c r="DR110" s="967"/>
      <c r="DS110" s="967"/>
      <c r="DT110" s="967"/>
      <c r="DU110" s="967"/>
      <c r="DV110" s="968">
        <v>1.3</v>
      </c>
      <c r="DW110" s="968"/>
      <c r="DX110" s="968"/>
      <c r="DY110" s="968"/>
      <c r="DZ110" s="969"/>
    </row>
    <row r="111" spans="1:131" s="218" customFormat="1" ht="26.25" customHeight="1" x14ac:dyDescent="0.15">
      <c r="A111" s="970" t="s">
        <v>416</v>
      </c>
      <c r="B111" s="971"/>
      <c r="C111" s="971"/>
      <c r="D111" s="971"/>
      <c r="E111" s="971"/>
      <c r="F111" s="971"/>
      <c r="G111" s="971"/>
      <c r="H111" s="971"/>
      <c r="I111" s="971"/>
      <c r="J111" s="971"/>
      <c r="K111" s="971"/>
      <c r="L111" s="971"/>
      <c r="M111" s="971"/>
      <c r="N111" s="971"/>
      <c r="O111" s="971"/>
      <c r="P111" s="971"/>
      <c r="Q111" s="971"/>
      <c r="R111" s="971"/>
      <c r="S111" s="971"/>
      <c r="T111" s="971"/>
      <c r="U111" s="971"/>
      <c r="V111" s="971"/>
      <c r="W111" s="971"/>
      <c r="X111" s="971"/>
      <c r="Y111" s="971"/>
      <c r="Z111" s="972"/>
      <c r="AA111" s="973" t="s">
        <v>122</v>
      </c>
      <c r="AB111" s="974"/>
      <c r="AC111" s="974"/>
      <c r="AD111" s="974"/>
      <c r="AE111" s="975"/>
      <c r="AF111" s="976" t="s">
        <v>122</v>
      </c>
      <c r="AG111" s="974"/>
      <c r="AH111" s="974"/>
      <c r="AI111" s="974"/>
      <c r="AJ111" s="975"/>
      <c r="AK111" s="976" t="s">
        <v>122</v>
      </c>
      <c r="AL111" s="974"/>
      <c r="AM111" s="974"/>
      <c r="AN111" s="974"/>
      <c r="AO111" s="975"/>
      <c r="AP111" s="977" t="s">
        <v>122</v>
      </c>
      <c r="AQ111" s="978"/>
      <c r="AR111" s="978"/>
      <c r="AS111" s="978"/>
      <c r="AT111" s="979"/>
      <c r="AU111" s="944"/>
      <c r="AV111" s="945"/>
      <c r="AW111" s="945"/>
      <c r="AX111" s="945"/>
      <c r="AY111" s="945"/>
      <c r="AZ111" s="958" t="s">
        <v>417</v>
      </c>
      <c r="BA111" s="959"/>
      <c r="BB111" s="959"/>
      <c r="BC111" s="959"/>
      <c r="BD111" s="959"/>
      <c r="BE111" s="959"/>
      <c r="BF111" s="959"/>
      <c r="BG111" s="959"/>
      <c r="BH111" s="959"/>
      <c r="BI111" s="959"/>
      <c r="BJ111" s="959"/>
      <c r="BK111" s="959"/>
      <c r="BL111" s="959"/>
      <c r="BM111" s="959"/>
      <c r="BN111" s="959"/>
      <c r="BO111" s="959"/>
      <c r="BP111" s="960"/>
      <c r="BQ111" s="961">
        <v>1913686</v>
      </c>
      <c r="BR111" s="962"/>
      <c r="BS111" s="962"/>
      <c r="BT111" s="962"/>
      <c r="BU111" s="962"/>
      <c r="BV111" s="962">
        <v>1596152</v>
      </c>
      <c r="BW111" s="962"/>
      <c r="BX111" s="962"/>
      <c r="BY111" s="962"/>
      <c r="BZ111" s="962"/>
      <c r="CA111" s="962">
        <v>1411688</v>
      </c>
      <c r="CB111" s="962"/>
      <c r="CC111" s="962"/>
      <c r="CD111" s="962"/>
      <c r="CE111" s="962"/>
      <c r="CF111" s="956">
        <v>5.0999999999999996</v>
      </c>
      <c r="CG111" s="957"/>
      <c r="CH111" s="957"/>
      <c r="CI111" s="957"/>
      <c r="CJ111" s="957"/>
      <c r="CK111" s="984"/>
      <c r="CL111" s="985"/>
      <c r="CM111" s="958" t="s">
        <v>418</v>
      </c>
      <c r="CN111" s="959"/>
      <c r="CO111" s="959"/>
      <c r="CP111" s="959"/>
      <c r="CQ111" s="959"/>
      <c r="CR111" s="959"/>
      <c r="CS111" s="959"/>
      <c r="CT111" s="959"/>
      <c r="CU111" s="959"/>
      <c r="CV111" s="959"/>
      <c r="CW111" s="959"/>
      <c r="CX111" s="959"/>
      <c r="CY111" s="959"/>
      <c r="CZ111" s="959"/>
      <c r="DA111" s="959"/>
      <c r="DB111" s="959"/>
      <c r="DC111" s="959"/>
      <c r="DD111" s="959"/>
      <c r="DE111" s="959"/>
      <c r="DF111" s="960"/>
      <c r="DG111" s="961" t="s">
        <v>122</v>
      </c>
      <c r="DH111" s="962"/>
      <c r="DI111" s="962"/>
      <c r="DJ111" s="962"/>
      <c r="DK111" s="962"/>
      <c r="DL111" s="962" t="s">
        <v>122</v>
      </c>
      <c r="DM111" s="962"/>
      <c r="DN111" s="962"/>
      <c r="DO111" s="962"/>
      <c r="DP111" s="962"/>
      <c r="DQ111" s="962" t="s">
        <v>122</v>
      </c>
      <c r="DR111" s="962"/>
      <c r="DS111" s="962"/>
      <c r="DT111" s="962"/>
      <c r="DU111" s="962"/>
      <c r="DV111" s="963" t="s">
        <v>122</v>
      </c>
      <c r="DW111" s="963"/>
      <c r="DX111" s="963"/>
      <c r="DY111" s="963"/>
      <c r="DZ111" s="964"/>
    </row>
    <row r="112" spans="1:131" s="218" customFormat="1" ht="26.25" customHeight="1" x14ac:dyDescent="0.15">
      <c r="A112" s="988" t="s">
        <v>419</v>
      </c>
      <c r="B112" s="989"/>
      <c r="C112" s="959" t="s">
        <v>420</v>
      </c>
      <c r="D112" s="959"/>
      <c r="E112" s="959"/>
      <c r="F112" s="959"/>
      <c r="G112" s="959"/>
      <c r="H112" s="959"/>
      <c r="I112" s="959"/>
      <c r="J112" s="959"/>
      <c r="K112" s="959"/>
      <c r="L112" s="959"/>
      <c r="M112" s="959"/>
      <c r="N112" s="959"/>
      <c r="O112" s="959"/>
      <c r="P112" s="959"/>
      <c r="Q112" s="959"/>
      <c r="R112" s="959"/>
      <c r="S112" s="959"/>
      <c r="T112" s="959"/>
      <c r="U112" s="959"/>
      <c r="V112" s="959"/>
      <c r="W112" s="959"/>
      <c r="X112" s="959"/>
      <c r="Y112" s="959"/>
      <c r="Z112" s="960"/>
      <c r="AA112" s="994" t="s">
        <v>122</v>
      </c>
      <c r="AB112" s="995"/>
      <c r="AC112" s="995"/>
      <c r="AD112" s="995"/>
      <c r="AE112" s="996"/>
      <c r="AF112" s="997" t="s">
        <v>122</v>
      </c>
      <c r="AG112" s="995"/>
      <c r="AH112" s="995"/>
      <c r="AI112" s="995"/>
      <c r="AJ112" s="996"/>
      <c r="AK112" s="997" t="s">
        <v>122</v>
      </c>
      <c r="AL112" s="995"/>
      <c r="AM112" s="995"/>
      <c r="AN112" s="995"/>
      <c r="AO112" s="996"/>
      <c r="AP112" s="998" t="s">
        <v>122</v>
      </c>
      <c r="AQ112" s="999"/>
      <c r="AR112" s="999"/>
      <c r="AS112" s="999"/>
      <c r="AT112" s="1000"/>
      <c r="AU112" s="944"/>
      <c r="AV112" s="945"/>
      <c r="AW112" s="945"/>
      <c r="AX112" s="945"/>
      <c r="AY112" s="945"/>
      <c r="AZ112" s="958" t="s">
        <v>421</v>
      </c>
      <c r="BA112" s="959"/>
      <c r="BB112" s="959"/>
      <c r="BC112" s="959"/>
      <c r="BD112" s="959"/>
      <c r="BE112" s="959"/>
      <c r="BF112" s="959"/>
      <c r="BG112" s="959"/>
      <c r="BH112" s="959"/>
      <c r="BI112" s="959"/>
      <c r="BJ112" s="959"/>
      <c r="BK112" s="959"/>
      <c r="BL112" s="959"/>
      <c r="BM112" s="959"/>
      <c r="BN112" s="959"/>
      <c r="BO112" s="959"/>
      <c r="BP112" s="960"/>
      <c r="BQ112" s="961">
        <v>5396359</v>
      </c>
      <c r="BR112" s="962"/>
      <c r="BS112" s="962"/>
      <c r="BT112" s="962"/>
      <c r="BU112" s="962"/>
      <c r="BV112" s="962">
        <v>5419633</v>
      </c>
      <c r="BW112" s="962"/>
      <c r="BX112" s="962"/>
      <c r="BY112" s="962"/>
      <c r="BZ112" s="962"/>
      <c r="CA112" s="962">
        <v>5287404</v>
      </c>
      <c r="CB112" s="962"/>
      <c r="CC112" s="962"/>
      <c r="CD112" s="962"/>
      <c r="CE112" s="962"/>
      <c r="CF112" s="956">
        <v>19</v>
      </c>
      <c r="CG112" s="957"/>
      <c r="CH112" s="957"/>
      <c r="CI112" s="957"/>
      <c r="CJ112" s="957"/>
      <c r="CK112" s="984"/>
      <c r="CL112" s="985"/>
      <c r="CM112" s="958" t="s">
        <v>422</v>
      </c>
      <c r="CN112" s="959"/>
      <c r="CO112" s="959"/>
      <c r="CP112" s="959"/>
      <c r="CQ112" s="959"/>
      <c r="CR112" s="959"/>
      <c r="CS112" s="959"/>
      <c r="CT112" s="959"/>
      <c r="CU112" s="959"/>
      <c r="CV112" s="959"/>
      <c r="CW112" s="959"/>
      <c r="CX112" s="959"/>
      <c r="CY112" s="959"/>
      <c r="CZ112" s="959"/>
      <c r="DA112" s="959"/>
      <c r="DB112" s="959"/>
      <c r="DC112" s="959"/>
      <c r="DD112" s="959"/>
      <c r="DE112" s="959"/>
      <c r="DF112" s="960"/>
      <c r="DG112" s="961" t="s">
        <v>122</v>
      </c>
      <c r="DH112" s="962"/>
      <c r="DI112" s="962"/>
      <c r="DJ112" s="962"/>
      <c r="DK112" s="962"/>
      <c r="DL112" s="962" t="s">
        <v>122</v>
      </c>
      <c r="DM112" s="962"/>
      <c r="DN112" s="962"/>
      <c r="DO112" s="962"/>
      <c r="DP112" s="962"/>
      <c r="DQ112" s="962" t="s">
        <v>122</v>
      </c>
      <c r="DR112" s="962"/>
      <c r="DS112" s="962"/>
      <c r="DT112" s="962"/>
      <c r="DU112" s="962"/>
      <c r="DV112" s="963" t="s">
        <v>122</v>
      </c>
      <c r="DW112" s="963"/>
      <c r="DX112" s="963"/>
      <c r="DY112" s="963"/>
      <c r="DZ112" s="964"/>
    </row>
    <row r="113" spans="1:130" s="218" customFormat="1" ht="26.25" customHeight="1" x14ac:dyDescent="0.15">
      <c r="A113" s="990"/>
      <c r="B113" s="991"/>
      <c r="C113" s="959" t="s">
        <v>423</v>
      </c>
      <c r="D113" s="959"/>
      <c r="E113" s="959"/>
      <c r="F113" s="959"/>
      <c r="G113" s="959"/>
      <c r="H113" s="959"/>
      <c r="I113" s="959"/>
      <c r="J113" s="959"/>
      <c r="K113" s="959"/>
      <c r="L113" s="959"/>
      <c r="M113" s="959"/>
      <c r="N113" s="959"/>
      <c r="O113" s="959"/>
      <c r="P113" s="959"/>
      <c r="Q113" s="959"/>
      <c r="R113" s="959"/>
      <c r="S113" s="959"/>
      <c r="T113" s="959"/>
      <c r="U113" s="959"/>
      <c r="V113" s="959"/>
      <c r="W113" s="959"/>
      <c r="X113" s="959"/>
      <c r="Y113" s="959"/>
      <c r="Z113" s="960"/>
      <c r="AA113" s="973">
        <v>573679</v>
      </c>
      <c r="AB113" s="974"/>
      <c r="AC113" s="974"/>
      <c r="AD113" s="974"/>
      <c r="AE113" s="975"/>
      <c r="AF113" s="976">
        <v>566258</v>
      </c>
      <c r="AG113" s="974"/>
      <c r="AH113" s="974"/>
      <c r="AI113" s="974"/>
      <c r="AJ113" s="975"/>
      <c r="AK113" s="976">
        <v>538770</v>
      </c>
      <c r="AL113" s="974"/>
      <c r="AM113" s="974"/>
      <c r="AN113" s="974"/>
      <c r="AO113" s="975"/>
      <c r="AP113" s="977">
        <v>1.9</v>
      </c>
      <c r="AQ113" s="978"/>
      <c r="AR113" s="978"/>
      <c r="AS113" s="978"/>
      <c r="AT113" s="979"/>
      <c r="AU113" s="944"/>
      <c r="AV113" s="945"/>
      <c r="AW113" s="945"/>
      <c r="AX113" s="945"/>
      <c r="AY113" s="945"/>
      <c r="AZ113" s="958" t="s">
        <v>424</v>
      </c>
      <c r="BA113" s="959"/>
      <c r="BB113" s="959"/>
      <c r="BC113" s="959"/>
      <c r="BD113" s="959"/>
      <c r="BE113" s="959"/>
      <c r="BF113" s="959"/>
      <c r="BG113" s="959"/>
      <c r="BH113" s="959"/>
      <c r="BI113" s="959"/>
      <c r="BJ113" s="959"/>
      <c r="BK113" s="959"/>
      <c r="BL113" s="959"/>
      <c r="BM113" s="959"/>
      <c r="BN113" s="959"/>
      <c r="BO113" s="959"/>
      <c r="BP113" s="960"/>
      <c r="BQ113" s="961">
        <v>298111</v>
      </c>
      <c r="BR113" s="962"/>
      <c r="BS113" s="962"/>
      <c r="BT113" s="962"/>
      <c r="BU113" s="962"/>
      <c r="BV113" s="962">
        <v>481064</v>
      </c>
      <c r="BW113" s="962"/>
      <c r="BX113" s="962"/>
      <c r="BY113" s="962"/>
      <c r="BZ113" s="962"/>
      <c r="CA113" s="962">
        <v>459441</v>
      </c>
      <c r="CB113" s="962"/>
      <c r="CC113" s="962"/>
      <c r="CD113" s="962"/>
      <c r="CE113" s="962"/>
      <c r="CF113" s="956">
        <v>1.6</v>
      </c>
      <c r="CG113" s="957"/>
      <c r="CH113" s="957"/>
      <c r="CI113" s="957"/>
      <c r="CJ113" s="957"/>
      <c r="CK113" s="984"/>
      <c r="CL113" s="985"/>
      <c r="CM113" s="958" t="s">
        <v>425</v>
      </c>
      <c r="CN113" s="959"/>
      <c r="CO113" s="959"/>
      <c r="CP113" s="959"/>
      <c r="CQ113" s="959"/>
      <c r="CR113" s="959"/>
      <c r="CS113" s="959"/>
      <c r="CT113" s="959"/>
      <c r="CU113" s="959"/>
      <c r="CV113" s="959"/>
      <c r="CW113" s="959"/>
      <c r="CX113" s="959"/>
      <c r="CY113" s="959"/>
      <c r="CZ113" s="959"/>
      <c r="DA113" s="959"/>
      <c r="DB113" s="959"/>
      <c r="DC113" s="959"/>
      <c r="DD113" s="959"/>
      <c r="DE113" s="959"/>
      <c r="DF113" s="960"/>
      <c r="DG113" s="994" t="s">
        <v>122</v>
      </c>
      <c r="DH113" s="995"/>
      <c r="DI113" s="995"/>
      <c r="DJ113" s="995"/>
      <c r="DK113" s="996"/>
      <c r="DL113" s="997" t="s">
        <v>122</v>
      </c>
      <c r="DM113" s="995"/>
      <c r="DN113" s="995"/>
      <c r="DO113" s="995"/>
      <c r="DP113" s="996"/>
      <c r="DQ113" s="997" t="s">
        <v>122</v>
      </c>
      <c r="DR113" s="995"/>
      <c r="DS113" s="995"/>
      <c r="DT113" s="995"/>
      <c r="DU113" s="996"/>
      <c r="DV113" s="998" t="s">
        <v>122</v>
      </c>
      <c r="DW113" s="999"/>
      <c r="DX113" s="999"/>
      <c r="DY113" s="999"/>
      <c r="DZ113" s="1000"/>
    </row>
    <row r="114" spans="1:130" s="218" customFormat="1" ht="26.25" customHeight="1" x14ac:dyDescent="0.15">
      <c r="A114" s="990"/>
      <c r="B114" s="991"/>
      <c r="C114" s="959" t="s">
        <v>426</v>
      </c>
      <c r="D114" s="959"/>
      <c r="E114" s="959"/>
      <c r="F114" s="959"/>
      <c r="G114" s="959"/>
      <c r="H114" s="959"/>
      <c r="I114" s="959"/>
      <c r="J114" s="959"/>
      <c r="K114" s="959"/>
      <c r="L114" s="959"/>
      <c r="M114" s="959"/>
      <c r="N114" s="959"/>
      <c r="O114" s="959"/>
      <c r="P114" s="959"/>
      <c r="Q114" s="959"/>
      <c r="R114" s="959"/>
      <c r="S114" s="959"/>
      <c r="T114" s="959"/>
      <c r="U114" s="959"/>
      <c r="V114" s="959"/>
      <c r="W114" s="959"/>
      <c r="X114" s="959"/>
      <c r="Y114" s="959"/>
      <c r="Z114" s="960"/>
      <c r="AA114" s="994">
        <v>104113</v>
      </c>
      <c r="AB114" s="995"/>
      <c r="AC114" s="995"/>
      <c r="AD114" s="995"/>
      <c r="AE114" s="996"/>
      <c r="AF114" s="997">
        <v>100578</v>
      </c>
      <c r="AG114" s="995"/>
      <c r="AH114" s="995"/>
      <c r="AI114" s="995"/>
      <c r="AJ114" s="996"/>
      <c r="AK114" s="997">
        <v>75745</v>
      </c>
      <c r="AL114" s="995"/>
      <c r="AM114" s="995"/>
      <c r="AN114" s="995"/>
      <c r="AO114" s="996"/>
      <c r="AP114" s="998">
        <v>0.3</v>
      </c>
      <c r="AQ114" s="999"/>
      <c r="AR114" s="999"/>
      <c r="AS114" s="999"/>
      <c r="AT114" s="1000"/>
      <c r="AU114" s="944"/>
      <c r="AV114" s="945"/>
      <c r="AW114" s="945"/>
      <c r="AX114" s="945"/>
      <c r="AY114" s="945"/>
      <c r="AZ114" s="958" t="s">
        <v>427</v>
      </c>
      <c r="BA114" s="959"/>
      <c r="BB114" s="959"/>
      <c r="BC114" s="959"/>
      <c r="BD114" s="959"/>
      <c r="BE114" s="959"/>
      <c r="BF114" s="959"/>
      <c r="BG114" s="959"/>
      <c r="BH114" s="959"/>
      <c r="BI114" s="959"/>
      <c r="BJ114" s="959"/>
      <c r="BK114" s="959"/>
      <c r="BL114" s="959"/>
      <c r="BM114" s="959"/>
      <c r="BN114" s="959"/>
      <c r="BO114" s="959"/>
      <c r="BP114" s="960"/>
      <c r="BQ114" s="961">
        <v>3833723</v>
      </c>
      <c r="BR114" s="962"/>
      <c r="BS114" s="962"/>
      <c r="BT114" s="962"/>
      <c r="BU114" s="962"/>
      <c r="BV114" s="962">
        <v>3873788</v>
      </c>
      <c r="BW114" s="962"/>
      <c r="BX114" s="962"/>
      <c r="BY114" s="962"/>
      <c r="BZ114" s="962"/>
      <c r="CA114" s="962">
        <v>3766949</v>
      </c>
      <c r="CB114" s="962"/>
      <c r="CC114" s="962"/>
      <c r="CD114" s="962"/>
      <c r="CE114" s="962"/>
      <c r="CF114" s="956">
        <v>13.5</v>
      </c>
      <c r="CG114" s="957"/>
      <c r="CH114" s="957"/>
      <c r="CI114" s="957"/>
      <c r="CJ114" s="957"/>
      <c r="CK114" s="984"/>
      <c r="CL114" s="985"/>
      <c r="CM114" s="958" t="s">
        <v>428</v>
      </c>
      <c r="CN114" s="959"/>
      <c r="CO114" s="959"/>
      <c r="CP114" s="959"/>
      <c r="CQ114" s="959"/>
      <c r="CR114" s="959"/>
      <c r="CS114" s="959"/>
      <c r="CT114" s="959"/>
      <c r="CU114" s="959"/>
      <c r="CV114" s="959"/>
      <c r="CW114" s="959"/>
      <c r="CX114" s="959"/>
      <c r="CY114" s="959"/>
      <c r="CZ114" s="959"/>
      <c r="DA114" s="959"/>
      <c r="DB114" s="959"/>
      <c r="DC114" s="959"/>
      <c r="DD114" s="959"/>
      <c r="DE114" s="959"/>
      <c r="DF114" s="960"/>
      <c r="DG114" s="994" t="s">
        <v>122</v>
      </c>
      <c r="DH114" s="995"/>
      <c r="DI114" s="995"/>
      <c r="DJ114" s="995"/>
      <c r="DK114" s="996"/>
      <c r="DL114" s="997" t="s">
        <v>122</v>
      </c>
      <c r="DM114" s="995"/>
      <c r="DN114" s="995"/>
      <c r="DO114" s="995"/>
      <c r="DP114" s="996"/>
      <c r="DQ114" s="997" t="s">
        <v>122</v>
      </c>
      <c r="DR114" s="995"/>
      <c r="DS114" s="995"/>
      <c r="DT114" s="995"/>
      <c r="DU114" s="996"/>
      <c r="DV114" s="998" t="s">
        <v>122</v>
      </c>
      <c r="DW114" s="999"/>
      <c r="DX114" s="999"/>
      <c r="DY114" s="999"/>
      <c r="DZ114" s="1000"/>
    </row>
    <row r="115" spans="1:130" s="218" customFormat="1" ht="26.25" customHeight="1" x14ac:dyDescent="0.15">
      <c r="A115" s="990"/>
      <c r="B115" s="991"/>
      <c r="C115" s="959" t="s">
        <v>429</v>
      </c>
      <c r="D115" s="959"/>
      <c r="E115" s="959"/>
      <c r="F115" s="959"/>
      <c r="G115" s="959"/>
      <c r="H115" s="959"/>
      <c r="I115" s="959"/>
      <c r="J115" s="959"/>
      <c r="K115" s="959"/>
      <c r="L115" s="959"/>
      <c r="M115" s="959"/>
      <c r="N115" s="959"/>
      <c r="O115" s="959"/>
      <c r="P115" s="959"/>
      <c r="Q115" s="959"/>
      <c r="R115" s="959"/>
      <c r="S115" s="959"/>
      <c r="T115" s="959"/>
      <c r="U115" s="959"/>
      <c r="V115" s="959"/>
      <c r="W115" s="959"/>
      <c r="X115" s="959"/>
      <c r="Y115" s="959"/>
      <c r="Z115" s="960"/>
      <c r="AA115" s="973">
        <v>330177</v>
      </c>
      <c r="AB115" s="974"/>
      <c r="AC115" s="974"/>
      <c r="AD115" s="974"/>
      <c r="AE115" s="975"/>
      <c r="AF115" s="976">
        <v>330127</v>
      </c>
      <c r="AG115" s="974"/>
      <c r="AH115" s="974"/>
      <c r="AI115" s="974"/>
      <c r="AJ115" s="975"/>
      <c r="AK115" s="976">
        <v>206349</v>
      </c>
      <c r="AL115" s="974"/>
      <c r="AM115" s="974"/>
      <c r="AN115" s="974"/>
      <c r="AO115" s="975"/>
      <c r="AP115" s="977">
        <v>0.7</v>
      </c>
      <c r="AQ115" s="978"/>
      <c r="AR115" s="978"/>
      <c r="AS115" s="978"/>
      <c r="AT115" s="979"/>
      <c r="AU115" s="944"/>
      <c r="AV115" s="945"/>
      <c r="AW115" s="945"/>
      <c r="AX115" s="945"/>
      <c r="AY115" s="945"/>
      <c r="AZ115" s="958" t="s">
        <v>430</v>
      </c>
      <c r="BA115" s="959"/>
      <c r="BB115" s="959"/>
      <c r="BC115" s="959"/>
      <c r="BD115" s="959"/>
      <c r="BE115" s="959"/>
      <c r="BF115" s="959"/>
      <c r="BG115" s="959"/>
      <c r="BH115" s="959"/>
      <c r="BI115" s="959"/>
      <c r="BJ115" s="959"/>
      <c r="BK115" s="959"/>
      <c r="BL115" s="959"/>
      <c r="BM115" s="959"/>
      <c r="BN115" s="959"/>
      <c r="BO115" s="959"/>
      <c r="BP115" s="960"/>
      <c r="BQ115" s="961">
        <v>77409</v>
      </c>
      <c r="BR115" s="962"/>
      <c r="BS115" s="962"/>
      <c r="BT115" s="962"/>
      <c r="BU115" s="962"/>
      <c r="BV115" s="962">
        <v>2618</v>
      </c>
      <c r="BW115" s="962"/>
      <c r="BX115" s="962"/>
      <c r="BY115" s="962"/>
      <c r="BZ115" s="962"/>
      <c r="CA115" s="962">
        <v>-682</v>
      </c>
      <c r="CB115" s="962"/>
      <c r="CC115" s="962"/>
      <c r="CD115" s="962"/>
      <c r="CE115" s="962"/>
      <c r="CF115" s="956">
        <v>0</v>
      </c>
      <c r="CG115" s="957"/>
      <c r="CH115" s="957"/>
      <c r="CI115" s="957"/>
      <c r="CJ115" s="957"/>
      <c r="CK115" s="984"/>
      <c r="CL115" s="985"/>
      <c r="CM115" s="958" t="s">
        <v>431</v>
      </c>
      <c r="CN115" s="959"/>
      <c r="CO115" s="959"/>
      <c r="CP115" s="959"/>
      <c r="CQ115" s="959"/>
      <c r="CR115" s="959"/>
      <c r="CS115" s="959"/>
      <c r="CT115" s="959"/>
      <c r="CU115" s="959"/>
      <c r="CV115" s="959"/>
      <c r="CW115" s="959"/>
      <c r="CX115" s="959"/>
      <c r="CY115" s="959"/>
      <c r="CZ115" s="959"/>
      <c r="DA115" s="959"/>
      <c r="DB115" s="959"/>
      <c r="DC115" s="959"/>
      <c r="DD115" s="959"/>
      <c r="DE115" s="959"/>
      <c r="DF115" s="960"/>
      <c r="DG115" s="994" t="s">
        <v>122</v>
      </c>
      <c r="DH115" s="995"/>
      <c r="DI115" s="995"/>
      <c r="DJ115" s="995"/>
      <c r="DK115" s="996"/>
      <c r="DL115" s="997" t="s">
        <v>122</v>
      </c>
      <c r="DM115" s="995"/>
      <c r="DN115" s="995"/>
      <c r="DO115" s="995"/>
      <c r="DP115" s="996"/>
      <c r="DQ115" s="997" t="s">
        <v>122</v>
      </c>
      <c r="DR115" s="995"/>
      <c r="DS115" s="995"/>
      <c r="DT115" s="995"/>
      <c r="DU115" s="996"/>
      <c r="DV115" s="998" t="s">
        <v>122</v>
      </c>
      <c r="DW115" s="999"/>
      <c r="DX115" s="999"/>
      <c r="DY115" s="999"/>
      <c r="DZ115" s="1000"/>
    </row>
    <row r="116" spans="1:130" s="218" customFormat="1" ht="26.25" customHeight="1" x14ac:dyDescent="0.15">
      <c r="A116" s="992"/>
      <c r="B116" s="993"/>
      <c r="C116" s="1001" t="s">
        <v>432</v>
      </c>
      <c r="D116" s="1001"/>
      <c r="E116" s="1001"/>
      <c r="F116" s="1001"/>
      <c r="G116" s="1001"/>
      <c r="H116" s="1001"/>
      <c r="I116" s="1001"/>
      <c r="J116" s="1001"/>
      <c r="K116" s="1001"/>
      <c r="L116" s="1001"/>
      <c r="M116" s="1001"/>
      <c r="N116" s="1001"/>
      <c r="O116" s="1001"/>
      <c r="P116" s="1001"/>
      <c r="Q116" s="1001"/>
      <c r="R116" s="1001"/>
      <c r="S116" s="1001"/>
      <c r="T116" s="1001"/>
      <c r="U116" s="1001"/>
      <c r="V116" s="1001"/>
      <c r="W116" s="1001"/>
      <c r="X116" s="1001"/>
      <c r="Y116" s="1001"/>
      <c r="Z116" s="1002"/>
      <c r="AA116" s="994" t="s">
        <v>122</v>
      </c>
      <c r="AB116" s="995"/>
      <c r="AC116" s="995"/>
      <c r="AD116" s="995"/>
      <c r="AE116" s="996"/>
      <c r="AF116" s="997" t="s">
        <v>122</v>
      </c>
      <c r="AG116" s="995"/>
      <c r="AH116" s="995"/>
      <c r="AI116" s="995"/>
      <c r="AJ116" s="996"/>
      <c r="AK116" s="997" t="s">
        <v>122</v>
      </c>
      <c r="AL116" s="995"/>
      <c r="AM116" s="995"/>
      <c r="AN116" s="995"/>
      <c r="AO116" s="996"/>
      <c r="AP116" s="998" t="s">
        <v>122</v>
      </c>
      <c r="AQ116" s="999"/>
      <c r="AR116" s="999"/>
      <c r="AS116" s="999"/>
      <c r="AT116" s="1000"/>
      <c r="AU116" s="944"/>
      <c r="AV116" s="945"/>
      <c r="AW116" s="945"/>
      <c r="AX116" s="945"/>
      <c r="AY116" s="945"/>
      <c r="AZ116" s="1003" t="s">
        <v>433</v>
      </c>
      <c r="BA116" s="1004"/>
      <c r="BB116" s="1004"/>
      <c r="BC116" s="1004"/>
      <c r="BD116" s="1004"/>
      <c r="BE116" s="1004"/>
      <c r="BF116" s="1004"/>
      <c r="BG116" s="1004"/>
      <c r="BH116" s="1004"/>
      <c r="BI116" s="1004"/>
      <c r="BJ116" s="1004"/>
      <c r="BK116" s="1004"/>
      <c r="BL116" s="1004"/>
      <c r="BM116" s="1004"/>
      <c r="BN116" s="1004"/>
      <c r="BO116" s="1004"/>
      <c r="BP116" s="1005"/>
      <c r="BQ116" s="961" t="s">
        <v>122</v>
      </c>
      <c r="BR116" s="962"/>
      <c r="BS116" s="962"/>
      <c r="BT116" s="962"/>
      <c r="BU116" s="962"/>
      <c r="BV116" s="962" t="s">
        <v>122</v>
      </c>
      <c r="BW116" s="962"/>
      <c r="BX116" s="962"/>
      <c r="BY116" s="962"/>
      <c r="BZ116" s="962"/>
      <c r="CA116" s="962" t="s">
        <v>122</v>
      </c>
      <c r="CB116" s="962"/>
      <c r="CC116" s="962"/>
      <c r="CD116" s="962"/>
      <c r="CE116" s="962"/>
      <c r="CF116" s="956" t="s">
        <v>122</v>
      </c>
      <c r="CG116" s="957"/>
      <c r="CH116" s="957"/>
      <c r="CI116" s="957"/>
      <c r="CJ116" s="957"/>
      <c r="CK116" s="984"/>
      <c r="CL116" s="985"/>
      <c r="CM116" s="958" t="s">
        <v>434</v>
      </c>
      <c r="CN116" s="959"/>
      <c r="CO116" s="959"/>
      <c r="CP116" s="959"/>
      <c r="CQ116" s="959"/>
      <c r="CR116" s="959"/>
      <c r="CS116" s="959"/>
      <c r="CT116" s="959"/>
      <c r="CU116" s="959"/>
      <c r="CV116" s="959"/>
      <c r="CW116" s="959"/>
      <c r="CX116" s="959"/>
      <c r="CY116" s="959"/>
      <c r="CZ116" s="959"/>
      <c r="DA116" s="959"/>
      <c r="DB116" s="959"/>
      <c r="DC116" s="959"/>
      <c r="DD116" s="959"/>
      <c r="DE116" s="959"/>
      <c r="DF116" s="960"/>
      <c r="DG116" s="994" t="s">
        <v>122</v>
      </c>
      <c r="DH116" s="995"/>
      <c r="DI116" s="995"/>
      <c r="DJ116" s="995"/>
      <c r="DK116" s="996"/>
      <c r="DL116" s="997" t="s">
        <v>122</v>
      </c>
      <c r="DM116" s="995"/>
      <c r="DN116" s="995"/>
      <c r="DO116" s="995"/>
      <c r="DP116" s="996"/>
      <c r="DQ116" s="997" t="s">
        <v>122</v>
      </c>
      <c r="DR116" s="995"/>
      <c r="DS116" s="995"/>
      <c r="DT116" s="995"/>
      <c r="DU116" s="996"/>
      <c r="DV116" s="998" t="s">
        <v>122</v>
      </c>
      <c r="DW116" s="999"/>
      <c r="DX116" s="999"/>
      <c r="DY116" s="999"/>
      <c r="DZ116" s="1000"/>
    </row>
    <row r="117" spans="1:130" s="218" customFormat="1" ht="26.25" customHeight="1" x14ac:dyDescent="0.15">
      <c r="A117" s="948" t="s">
        <v>177</v>
      </c>
      <c r="B117" s="929"/>
      <c r="C117" s="929"/>
      <c r="D117" s="929"/>
      <c r="E117" s="929"/>
      <c r="F117" s="929"/>
      <c r="G117" s="929"/>
      <c r="H117" s="929"/>
      <c r="I117" s="929"/>
      <c r="J117" s="929"/>
      <c r="K117" s="929"/>
      <c r="L117" s="929"/>
      <c r="M117" s="929"/>
      <c r="N117" s="929"/>
      <c r="O117" s="929"/>
      <c r="P117" s="929"/>
      <c r="Q117" s="929"/>
      <c r="R117" s="929"/>
      <c r="S117" s="929"/>
      <c r="T117" s="929"/>
      <c r="U117" s="929"/>
      <c r="V117" s="929"/>
      <c r="W117" s="929"/>
      <c r="X117" s="929"/>
      <c r="Y117" s="1013" t="s">
        <v>435</v>
      </c>
      <c r="Z117" s="930"/>
      <c r="AA117" s="1014">
        <v>5279224</v>
      </c>
      <c r="AB117" s="1015"/>
      <c r="AC117" s="1015"/>
      <c r="AD117" s="1015"/>
      <c r="AE117" s="1016"/>
      <c r="AF117" s="1017">
        <v>5230037</v>
      </c>
      <c r="AG117" s="1015"/>
      <c r="AH117" s="1015"/>
      <c r="AI117" s="1015"/>
      <c r="AJ117" s="1016"/>
      <c r="AK117" s="1017">
        <v>4747404</v>
      </c>
      <c r="AL117" s="1015"/>
      <c r="AM117" s="1015"/>
      <c r="AN117" s="1015"/>
      <c r="AO117" s="1016"/>
      <c r="AP117" s="1018"/>
      <c r="AQ117" s="1019"/>
      <c r="AR117" s="1019"/>
      <c r="AS117" s="1019"/>
      <c r="AT117" s="1020"/>
      <c r="AU117" s="944"/>
      <c r="AV117" s="945"/>
      <c r="AW117" s="945"/>
      <c r="AX117" s="945"/>
      <c r="AY117" s="945"/>
      <c r="AZ117" s="1010" t="s">
        <v>436</v>
      </c>
      <c r="BA117" s="1011"/>
      <c r="BB117" s="1011"/>
      <c r="BC117" s="1011"/>
      <c r="BD117" s="1011"/>
      <c r="BE117" s="1011"/>
      <c r="BF117" s="1011"/>
      <c r="BG117" s="1011"/>
      <c r="BH117" s="1011"/>
      <c r="BI117" s="1011"/>
      <c r="BJ117" s="1011"/>
      <c r="BK117" s="1011"/>
      <c r="BL117" s="1011"/>
      <c r="BM117" s="1011"/>
      <c r="BN117" s="1011"/>
      <c r="BO117" s="1011"/>
      <c r="BP117" s="1012"/>
      <c r="BQ117" s="961" t="s">
        <v>122</v>
      </c>
      <c r="BR117" s="962"/>
      <c r="BS117" s="962"/>
      <c r="BT117" s="962"/>
      <c r="BU117" s="962"/>
      <c r="BV117" s="962" t="s">
        <v>122</v>
      </c>
      <c r="BW117" s="962"/>
      <c r="BX117" s="962"/>
      <c r="BY117" s="962"/>
      <c r="BZ117" s="962"/>
      <c r="CA117" s="962" t="s">
        <v>122</v>
      </c>
      <c r="CB117" s="962"/>
      <c r="CC117" s="962"/>
      <c r="CD117" s="962"/>
      <c r="CE117" s="962"/>
      <c r="CF117" s="956" t="s">
        <v>122</v>
      </c>
      <c r="CG117" s="957"/>
      <c r="CH117" s="957"/>
      <c r="CI117" s="957"/>
      <c r="CJ117" s="957"/>
      <c r="CK117" s="984"/>
      <c r="CL117" s="985"/>
      <c r="CM117" s="958" t="s">
        <v>437</v>
      </c>
      <c r="CN117" s="959"/>
      <c r="CO117" s="959"/>
      <c r="CP117" s="959"/>
      <c r="CQ117" s="959"/>
      <c r="CR117" s="959"/>
      <c r="CS117" s="959"/>
      <c r="CT117" s="959"/>
      <c r="CU117" s="959"/>
      <c r="CV117" s="959"/>
      <c r="CW117" s="959"/>
      <c r="CX117" s="959"/>
      <c r="CY117" s="959"/>
      <c r="CZ117" s="959"/>
      <c r="DA117" s="959"/>
      <c r="DB117" s="959"/>
      <c r="DC117" s="959"/>
      <c r="DD117" s="959"/>
      <c r="DE117" s="959"/>
      <c r="DF117" s="960"/>
      <c r="DG117" s="994" t="s">
        <v>122</v>
      </c>
      <c r="DH117" s="995"/>
      <c r="DI117" s="995"/>
      <c r="DJ117" s="995"/>
      <c r="DK117" s="996"/>
      <c r="DL117" s="997" t="s">
        <v>122</v>
      </c>
      <c r="DM117" s="995"/>
      <c r="DN117" s="995"/>
      <c r="DO117" s="995"/>
      <c r="DP117" s="996"/>
      <c r="DQ117" s="997" t="s">
        <v>122</v>
      </c>
      <c r="DR117" s="995"/>
      <c r="DS117" s="995"/>
      <c r="DT117" s="995"/>
      <c r="DU117" s="996"/>
      <c r="DV117" s="998" t="s">
        <v>122</v>
      </c>
      <c r="DW117" s="999"/>
      <c r="DX117" s="999"/>
      <c r="DY117" s="999"/>
      <c r="DZ117" s="1000"/>
    </row>
    <row r="118" spans="1:130" s="218" customFormat="1" ht="26.25" customHeight="1" x14ac:dyDescent="0.15">
      <c r="A118" s="948" t="s">
        <v>411</v>
      </c>
      <c r="B118" s="929"/>
      <c r="C118" s="929"/>
      <c r="D118" s="929"/>
      <c r="E118" s="929"/>
      <c r="F118" s="929"/>
      <c r="G118" s="929"/>
      <c r="H118" s="929"/>
      <c r="I118" s="929"/>
      <c r="J118" s="929"/>
      <c r="K118" s="929"/>
      <c r="L118" s="929"/>
      <c r="M118" s="929"/>
      <c r="N118" s="929"/>
      <c r="O118" s="929"/>
      <c r="P118" s="929"/>
      <c r="Q118" s="929"/>
      <c r="R118" s="929"/>
      <c r="S118" s="929"/>
      <c r="T118" s="929"/>
      <c r="U118" s="929"/>
      <c r="V118" s="929"/>
      <c r="W118" s="929"/>
      <c r="X118" s="929"/>
      <c r="Y118" s="929"/>
      <c r="Z118" s="930"/>
      <c r="AA118" s="928" t="s">
        <v>408</v>
      </c>
      <c r="AB118" s="929"/>
      <c r="AC118" s="929"/>
      <c r="AD118" s="929"/>
      <c r="AE118" s="930"/>
      <c r="AF118" s="928" t="s">
        <v>409</v>
      </c>
      <c r="AG118" s="929"/>
      <c r="AH118" s="929"/>
      <c r="AI118" s="929"/>
      <c r="AJ118" s="930"/>
      <c r="AK118" s="928" t="s">
        <v>294</v>
      </c>
      <c r="AL118" s="929"/>
      <c r="AM118" s="929"/>
      <c r="AN118" s="929"/>
      <c r="AO118" s="930"/>
      <c r="AP118" s="1006" t="s">
        <v>410</v>
      </c>
      <c r="AQ118" s="1007"/>
      <c r="AR118" s="1007"/>
      <c r="AS118" s="1007"/>
      <c r="AT118" s="1008"/>
      <c r="AU118" s="944"/>
      <c r="AV118" s="945"/>
      <c r="AW118" s="945"/>
      <c r="AX118" s="945"/>
      <c r="AY118" s="945"/>
      <c r="AZ118" s="1009" t="s">
        <v>438</v>
      </c>
      <c r="BA118" s="1001"/>
      <c r="BB118" s="1001"/>
      <c r="BC118" s="1001"/>
      <c r="BD118" s="1001"/>
      <c r="BE118" s="1001"/>
      <c r="BF118" s="1001"/>
      <c r="BG118" s="1001"/>
      <c r="BH118" s="1001"/>
      <c r="BI118" s="1001"/>
      <c r="BJ118" s="1001"/>
      <c r="BK118" s="1001"/>
      <c r="BL118" s="1001"/>
      <c r="BM118" s="1001"/>
      <c r="BN118" s="1001"/>
      <c r="BO118" s="1001"/>
      <c r="BP118" s="1002"/>
      <c r="BQ118" s="1035" t="s">
        <v>122</v>
      </c>
      <c r="BR118" s="1036"/>
      <c r="BS118" s="1036"/>
      <c r="BT118" s="1036"/>
      <c r="BU118" s="1036"/>
      <c r="BV118" s="1036" t="s">
        <v>122</v>
      </c>
      <c r="BW118" s="1036"/>
      <c r="BX118" s="1036"/>
      <c r="BY118" s="1036"/>
      <c r="BZ118" s="1036"/>
      <c r="CA118" s="1036" t="s">
        <v>122</v>
      </c>
      <c r="CB118" s="1036"/>
      <c r="CC118" s="1036"/>
      <c r="CD118" s="1036"/>
      <c r="CE118" s="1036"/>
      <c r="CF118" s="956" t="s">
        <v>122</v>
      </c>
      <c r="CG118" s="957"/>
      <c r="CH118" s="957"/>
      <c r="CI118" s="957"/>
      <c r="CJ118" s="957"/>
      <c r="CK118" s="984"/>
      <c r="CL118" s="985"/>
      <c r="CM118" s="958" t="s">
        <v>439</v>
      </c>
      <c r="CN118" s="959"/>
      <c r="CO118" s="959"/>
      <c r="CP118" s="959"/>
      <c r="CQ118" s="959"/>
      <c r="CR118" s="959"/>
      <c r="CS118" s="959"/>
      <c r="CT118" s="959"/>
      <c r="CU118" s="959"/>
      <c r="CV118" s="959"/>
      <c r="CW118" s="959"/>
      <c r="CX118" s="959"/>
      <c r="CY118" s="959"/>
      <c r="CZ118" s="959"/>
      <c r="DA118" s="959"/>
      <c r="DB118" s="959"/>
      <c r="DC118" s="959"/>
      <c r="DD118" s="959"/>
      <c r="DE118" s="959"/>
      <c r="DF118" s="960"/>
      <c r="DG118" s="994" t="s">
        <v>122</v>
      </c>
      <c r="DH118" s="995"/>
      <c r="DI118" s="995"/>
      <c r="DJ118" s="995"/>
      <c r="DK118" s="996"/>
      <c r="DL118" s="997" t="s">
        <v>122</v>
      </c>
      <c r="DM118" s="995"/>
      <c r="DN118" s="995"/>
      <c r="DO118" s="995"/>
      <c r="DP118" s="996"/>
      <c r="DQ118" s="997" t="s">
        <v>122</v>
      </c>
      <c r="DR118" s="995"/>
      <c r="DS118" s="995"/>
      <c r="DT118" s="995"/>
      <c r="DU118" s="996"/>
      <c r="DV118" s="998" t="s">
        <v>122</v>
      </c>
      <c r="DW118" s="999"/>
      <c r="DX118" s="999"/>
      <c r="DY118" s="999"/>
      <c r="DZ118" s="1000"/>
    </row>
    <row r="119" spans="1:130" s="218" customFormat="1" ht="26.25" customHeight="1" x14ac:dyDescent="0.15">
      <c r="A119" s="1092" t="s">
        <v>414</v>
      </c>
      <c r="B119" s="983"/>
      <c r="C119" s="965" t="s">
        <v>415</v>
      </c>
      <c r="D119" s="933"/>
      <c r="E119" s="933"/>
      <c r="F119" s="933"/>
      <c r="G119" s="933"/>
      <c r="H119" s="933"/>
      <c r="I119" s="933"/>
      <c r="J119" s="933"/>
      <c r="K119" s="933"/>
      <c r="L119" s="933"/>
      <c r="M119" s="933"/>
      <c r="N119" s="933"/>
      <c r="O119" s="933"/>
      <c r="P119" s="933"/>
      <c r="Q119" s="933"/>
      <c r="R119" s="933"/>
      <c r="S119" s="933"/>
      <c r="T119" s="933"/>
      <c r="U119" s="933"/>
      <c r="V119" s="933"/>
      <c r="W119" s="933"/>
      <c r="X119" s="933"/>
      <c r="Y119" s="933"/>
      <c r="Z119" s="934"/>
      <c r="AA119" s="935">
        <v>218553</v>
      </c>
      <c r="AB119" s="936"/>
      <c r="AC119" s="936"/>
      <c r="AD119" s="936"/>
      <c r="AE119" s="937"/>
      <c r="AF119" s="938">
        <v>218662</v>
      </c>
      <c r="AG119" s="936"/>
      <c r="AH119" s="936"/>
      <c r="AI119" s="936"/>
      <c r="AJ119" s="937"/>
      <c r="AK119" s="938">
        <v>95047</v>
      </c>
      <c r="AL119" s="936"/>
      <c r="AM119" s="936"/>
      <c r="AN119" s="936"/>
      <c r="AO119" s="937"/>
      <c r="AP119" s="939">
        <v>0.3</v>
      </c>
      <c r="AQ119" s="940"/>
      <c r="AR119" s="940"/>
      <c r="AS119" s="940"/>
      <c r="AT119" s="941"/>
      <c r="AU119" s="946"/>
      <c r="AV119" s="947"/>
      <c r="AW119" s="947"/>
      <c r="AX119" s="947"/>
      <c r="AY119" s="947"/>
      <c r="AZ119" s="239" t="s">
        <v>177</v>
      </c>
      <c r="BA119" s="239"/>
      <c r="BB119" s="239"/>
      <c r="BC119" s="239"/>
      <c r="BD119" s="239"/>
      <c r="BE119" s="239"/>
      <c r="BF119" s="239"/>
      <c r="BG119" s="239"/>
      <c r="BH119" s="239"/>
      <c r="BI119" s="239"/>
      <c r="BJ119" s="239"/>
      <c r="BK119" s="239"/>
      <c r="BL119" s="239"/>
      <c r="BM119" s="239"/>
      <c r="BN119" s="239"/>
      <c r="BO119" s="1013" t="s">
        <v>440</v>
      </c>
      <c r="BP119" s="1041"/>
      <c r="BQ119" s="1035">
        <v>45940614</v>
      </c>
      <c r="BR119" s="1036"/>
      <c r="BS119" s="1036"/>
      <c r="BT119" s="1036"/>
      <c r="BU119" s="1036"/>
      <c r="BV119" s="1036">
        <v>42911790</v>
      </c>
      <c r="BW119" s="1036"/>
      <c r="BX119" s="1036"/>
      <c r="BY119" s="1036"/>
      <c r="BZ119" s="1036"/>
      <c r="CA119" s="1036">
        <v>41616060</v>
      </c>
      <c r="CB119" s="1036"/>
      <c r="CC119" s="1036"/>
      <c r="CD119" s="1036"/>
      <c r="CE119" s="1036"/>
      <c r="CF119" s="1037"/>
      <c r="CG119" s="1038"/>
      <c r="CH119" s="1038"/>
      <c r="CI119" s="1038"/>
      <c r="CJ119" s="1039"/>
      <c r="CK119" s="986"/>
      <c r="CL119" s="987"/>
      <c r="CM119" s="1009" t="s">
        <v>441</v>
      </c>
      <c r="CN119" s="1001"/>
      <c r="CO119" s="1001"/>
      <c r="CP119" s="1001"/>
      <c r="CQ119" s="1001"/>
      <c r="CR119" s="1001"/>
      <c r="CS119" s="1001"/>
      <c r="CT119" s="1001"/>
      <c r="CU119" s="1001"/>
      <c r="CV119" s="1001"/>
      <c r="CW119" s="1001"/>
      <c r="CX119" s="1001"/>
      <c r="CY119" s="1001"/>
      <c r="CZ119" s="1001"/>
      <c r="DA119" s="1001"/>
      <c r="DB119" s="1001"/>
      <c r="DC119" s="1001"/>
      <c r="DD119" s="1001"/>
      <c r="DE119" s="1001"/>
      <c r="DF119" s="1002"/>
      <c r="DG119" s="1040">
        <v>1233067</v>
      </c>
      <c r="DH119" s="1022"/>
      <c r="DI119" s="1022"/>
      <c r="DJ119" s="1022"/>
      <c r="DK119" s="1023"/>
      <c r="DL119" s="1021">
        <v>1140113</v>
      </c>
      <c r="DM119" s="1022"/>
      <c r="DN119" s="1022"/>
      <c r="DO119" s="1022"/>
      <c r="DP119" s="1023"/>
      <c r="DQ119" s="1021">
        <v>1043557</v>
      </c>
      <c r="DR119" s="1022"/>
      <c r="DS119" s="1022"/>
      <c r="DT119" s="1022"/>
      <c r="DU119" s="1023"/>
      <c r="DV119" s="1024">
        <v>3.7</v>
      </c>
      <c r="DW119" s="1025"/>
      <c r="DX119" s="1025"/>
      <c r="DY119" s="1025"/>
      <c r="DZ119" s="1026"/>
    </row>
    <row r="120" spans="1:130" s="218" customFormat="1" ht="26.25" customHeight="1" x14ac:dyDescent="0.15">
      <c r="A120" s="1093"/>
      <c r="B120" s="985"/>
      <c r="C120" s="958" t="s">
        <v>418</v>
      </c>
      <c r="D120" s="959"/>
      <c r="E120" s="959"/>
      <c r="F120" s="959"/>
      <c r="G120" s="959"/>
      <c r="H120" s="959"/>
      <c r="I120" s="959"/>
      <c r="J120" s="959"/>
      <c r="K120" s="959"/>
      <c r="L120" s="959"/>
      <c r="M120" s="959"/>
      <c r="N120" s="959"/>
      <c r="O120" s="959"/>
      <c r="P120" s="959"/>
      <c r="Q120" s="959"/>
      <c r="R120" s="959"/>
      <c r="S120" s="959"/>
      <c r="T120" s="959"/>
      <c r="U120" s="959"/>
      <c r="V120" s="959"/>
      <c r="W120" s="959"/>
      <c r="X120" s="959"/>
      <c r="Y120" s="959"/>
      <c r="Z120" s="960"/>
      <c r="AA120" s="994" t="s">
        <v>122</v>
      </c>
      <c r="AB120" s="995"/>
      <c r="AC120" s="995"/>
      <c r="AD120" s="995"/>
      <c r="AE120" s="996"/>
      <c r="AF120" s="997" t="s">
        <v>122</v>
      </c>
      <c r="AG120" s="995"/>
      <c r="AH120" s="995"/>
      <c r="AI120" s="995"/>
      <c r="AJ120" s="996"/>
      <c r="AK120" s="997" t="s">
        <v>122</v>
      </c>
      <c r="AL120" s="995"/>
      <c r="AM120" s="995"/>
      <c r="AN120" s="995"/>
      <c r="AO120" s="996"/>
      <c r="AP120" s="998" t="s">
        <v>122</v>
      </c>
      <c r="AQ120" s="999"/>
      <c r="AR120" s="999"/>
      <c r="AS120" s="999"/>
      <c r="AT120" s="1000"/>
      <c r="AU120" s="1027" t="s">
        <v>442</v>
      </c>
      <c r="AV120" s="1028"/>
      <c r="AW120" s="1028"/>
      <c r="AX120" s="1028"/>
      <c r="AY120" s="1029"/>
      <c r="AZ120" s="965" t="s">
        <v>443</v>
      </c>
      <c r="BA120" s="933"/>
      <c r="BB120" s="933"/>
      <c r="BC120" s="933"/>
      <c r="BD120" s="933"/>
      <c r="BE120" s="933"/>
      <c r="BF120" s="933"/>
      <c r="BG120" s="933"/>
      <c r="BH120" s="933"/>
      <c r="BI120" s="933"/>
      <c r="BJ120" s="933"/>
      <c r="BK120" s="933"/>
      <c r="BL120" s="933"/>
      <c r="BM120" s="933"/>
      <c r="BN120" s="933"/>
      <c r="BO120" s="933"/>
      <c r="BP120" s="934"/>
      <c r="BQ120" s="966">
        <v>12315240</v>
      </c>
      <c r="BR120" s="967"/>
      <c r="BS120" s="967"/>
      <c r="BT120" s="967"/>
      <c r="BU120" s="967"/>
      <c r="BV120" s="967">
        <v>12744013</v>
      </c>
      <c r="BW120" s="967"/>
      <c r="BX120" s="967"/>
      <c r="BY120" s="967"/>
      <c r="BZ120" s="967"/>
      <c r="CA120" s="967">
        <v>9186538</v>
      </c>
      <c r="CB120" s="967"/>
      <c r="CC120" s="967"/>
      <c r="CD120" s="967"/>
      <c r="CE120" s="967"/>
      <c r="CF120" s="980">
        <v>32.9</v>
      </c>
      <c r="CG120" s="981"/>
      <c r="CH120" s="981"/>
      <c r="CI120" s="981"/>
      <c r="CJ120" s="981"/>
      <c r="CK120" s="1042" t="s">
        <v>444</v>
      </c>
      <c r="CL120" s="1043"/>
      <c r="CM120" s="1043"/>
      <c r="CN120" s="1043"/>
      <c r="CO120" s="1044"/>
      <c r="CP120" s="1050" t="s">
        <v>393</v>
      </c>
      <c r="CQ120" s="1051"/>
      <c r="CR120" s="1051"/>
      <c r="CS120" s="1051"/>
      <c r="CT120" s="1051"/>
      <c r="CU120" s="1051"/>
      <c r="CV120" s="1051"/>
      <c r="CW120" s="1051"/>
      <c r="CX120" s="1051"/>
      <c r="CY120" s="1051"/>
      <c r="CZ120" s="1051"/>
      <c r="DA120" s="1051"/>
      <c r="DB120" s="1051"/>
      <c r="DC120" s="1051"/>
      <c r="DD120" s="1051"/>
      <c r="DE120" s="1051"/>
      <c r="DF120" s="1052"/>
      <c r="DG120" s="966">
        <v>5383672</v>
      </c>
      <c r="DH120" s="967"/>
      <c r="DI120" s="967"/>
      <c r="DJ120" s="967"/>
      <c r="DK120" s="967"/>
      <c r="DL120" s="967">
        <v>5407610</v>
      </c>
      <c r="DM120" s="967"/>
      <c r="DN120" s="967"/>
      <c r="DO120" s="967"/>
      <c r="DP120" s="967"/>
      <c r="DQ120" s="967">
        <v>5276420</v>
      </c>
      <c r="DR120" s="967"/>
      <c r="DS120" s="967"/>
      <c r="DT120" s="967"/>
      <c r="DU120" s="967"/>
      <c r="DV120" s="968">
        <v>18.899999999999999</v>
      </c>
      <c r="DW120" s="968"/>
      <c r="DX120" s="968"/>
      <c r="DY120" s="968"/>
      <c r="DZ120" s="969"/>
    </row>
    <row r="121" spans="1:130" s="218" customFormat="1" ht="26.25" customHeight="1" x14ac:dyDescent="0.15">
      <c r="A121" s="1093"/>
      <c r="B121" s="985"/>
      <c r="C121" s="1010" t="s">
        <v>445</v>
      </c>
      <c r="D121" s="1011"/>
      <c r="E121" s="1011"/>
      <c r="F121" s="1011"/>
      <c r="G121" s="1011"/>
      <c r="H121" s="1011"/>
      <c r="I121" s="1011"/>
      <c r="J121" s="1011"/>
      <c r="K121" s="1011"/>
      <c r="L121" s="1011"/>
      <c r="M121" s="1011"/>
      <c r="N121" s="1011"/>
      <c r="O121" s="1011"/>
      <c r="P121" s="1011"/>
      <c r="Q121" s="1011"/>
      <c r="R121" s="1011"/>
      <c r="S121" s="1011"/>
      <c r="T121" s="1011"/>
      <c r="U121" s="1011"/>
      <c r="V121" s="1011"/>
      <c r="W121" s="1011"/>
      <c r="X121" s="1011"/>
      <c r="Y121" s="1011"/>
      <c r="Z121" s="1012"/>
      <c r="AA121" s="994" t="s">
        <v>122</v>
      </c>
      <c r="AB121" s="995"/>
      <c r="AC121" s="995"/>
      <c r="AD121" s="995"/>
      <c r="AE121" s="996"/>
      <c r="AF121" s="997" t="s">
        <v>122</v>
      </c>
      <c r="AG121" s="995"/>
      <c r="AH121" s="995"/>
      <c r="AI121" s="995"/>
      <c r="AJ121" s="996"/>
      <c r="AK121" s="997" t="s">
        <v>122</v>
      </c>
      <c r="AL121" s="995"/>
      <c r="AM121" s="995"/>
      <c r="AN121" s="995"/>
      <c r="AO121" s="996"/>
      <c r="AP121" s="998" t="s">
        <v>122</v>
      </c>
      <c r="AQ121" s="999"/>
      <c r="AR121" s="999"/>
      <c r="AS121" s="999"/>
      <c r="AT121" s="1000"/>
      <c r="AU121" s="1030"/>
      <c r="AV121" s="1031"/>
      <c r="AW121" s="1031"/>
      <c r="AX121" s="1031"/>
      <c r="AY121" s="1032"/>
      <c r="AZ121" s="958" t="s">
        <v>446</v>
      </c>
      <c r="BA121" s="959"/>
      <c r="BB121" s="959"/>
      <c r="BC121" s="959"/>
      <c r="BD121" s="959"/>
      <c r="BE121" s="959"/>
      <c r="BF121" s="959"/>
      <c r="BG121" s="959"/>
      <c r="BH121" s="959"/>
      <c r="BI121" s="959"/>
      <c r="BJ121" s="959"/>
      <c r="BK121" s="959"/>
      <c r="BL121" s="959"/>
      <c r="BM121" s="959"/>
      <c r="BN121" s="959"/>
      <c r="BO121" s="959"/>
      <c r="BP121" s="960"/>
      <c r="BQ121" s="961">
        <v>5341475</v>
      </c>
      <c r="BR121" s="962"/>
      <c r="BS121" s="962"/>
      <c r="BT121" s="962"/>
      <c r="BU121" s="962"/>
      <c r="BV121" s="962">
        <v>5011873</v>
      </c>
      <c r="BW121" s="962"/>
      <c r="BX121" s="962"/>
      <c r="BY121" s="962"/>
      <c r="BZ121" s="962"/>
      <c r="CA121" s="962">
        <v>4862630</v>
      </c>
      <c r="CB121" s="962"/>
      <c r="CC121" s="962"/>
      <c r="CD121" s="962"/>
      <c r="CE121" s="962"/>
      <c r="CF121" s="956">
        <v>17.399999999999999</v>
      </c>
      <c r="CG121" s="957"/>
      <c r="CH121" s="957"/>
      <c r="CI121" s="957"/>
      <c r="CJ121" s="957"/>
      <c r="CK121" s="1045"/>
      <c r="CL121" s="1046"/>
      <c r="CM121" s="1046"/>
      <c r="CN121" s="1046"/>
      <c r="CO121" s="1047"/>
      <c r="CP121" s="1055" t="s">
        <v>391</v>
      </c>
      <c r="CQ121" s="1056"/>
      <c r="CR121" s="1056"/>
      <c r="CS121" s="1056"/>
      <c r="CT121" s="1056"/>
      <c r="CU121" s="1056"/>
      <c r="CV121" s="1056"/>
      <c r="CW121" s="1056"/>
      <c r="CX121" s="1056"/>
      <c r="CY121" s="1056"/>
      <c r="CZ121" s="1056"/>
      <c r="DA121" s="1056"/>
      <c r="DB121" s="1056"/>
      <c r="DC121" s="1056"/>
      <c r="DD121" s="1056"/>
      <c r="DE121" s="1056"/>
      <c r="DF121" s="1057"/>
      <c r="DG121" s="961">
        <v>12687</v>
      </c>
      <c r="DH121" s="962"/>
      <c r="DI121" s="962"/>
      <c r="DJ121" s="962"/>
      <c r="DK121" s="962"/>
      <c r="DL121" s="962">
        <v>12023</v>
      </c>
      <c r="DM121" s="962"/>
      <c r="DN121" s="962"/>
      <c r="DO121" s="962"/>
      <c r="DP121" s="962"/>
      <c r="DQ121" s="962">
        <v>10984</v>
      </c>
      <c r="DR121" s="962"/>
      <c r="DS121" s="962"/>
      <c r="DT121" s="962"/>
      <c r="DU121" s="962"/>
      <c r="DV121" s="963">
        <v>0</v>
      </c>
      <c r="DW121" s="963"/>
      <c r="DX121" s="963"/>
      <c r="DY121" s="963"/>
      <c r="DZ121" s="964"/>
    </row>
    <row r="122" spans="1:130" s="218" customFormat="1" ht="26.25" customHeight="1" x14ac:dyDescent="0.15">
      <c r="A122" s="1093"/>
      <c r="B122" s="985"/>
      <c r="C122" s="958" t="s">
        <v>428</v>
      </c>
      <c r="D122" s="959"/>
      <c r="E122" s="959"/>
      <c r="F122" s="959"/>
      <c r="G122" s="959"/>
      <c r="H122" s="959"/>
      <c r="I122" s="959"/>
      <c r="J122" s="959"/>
      <c r="K122" s="959"/>
      <c r="L122" s="959"/>
      <c r="M122" s="959"/>
      <c r="N122" s="959"/>
      <c r="O122" s="959"/>
      <c r="P122" s="959"/>
      <c r="Q122" s="959"/>
      <c r="R122" s="959"/>
      <c r="S122" s="959"/>
      <c r="T122" s="959"/>
      <c r="U122" s="959"/>
      <c r="V122" s="959"/>
      <c r="W122" s="959"/>
      <c r="X122" s="959"/>
      <c r="Y122" s="959"/>
      <c r="Z122" s="960"/>
      <c r="AA122" s="994" t="s">
        <v>122</v>
      </c>
      <c r="AB122" s="995"/>
      <c r="AC122" s="995"/>
      <c r="AD122" s="995"/>
      <c r="AE122" s="996"/>
      <c r="AF122" s="997" t="s">
        <v>122</v>
      </c>
      <c r="AG122" s="995"/>
      <c r="AH122" s="995"/>
      <c r="AI122" s="995"/>
      <c r="AJ122" s="996"/>
      <c r="AK122" s="997" t="s">
        <v>122</v>
      </c>
      <c r="AL122" s="995"/>
      <c r="AM122" s="995"/>
      <c r="AN122" s="995"/>
      <c r="AO122" s="996"/>
      <c r="AP122" s="998" t="s">
        <v>122</v>
      </c>
      <c r="AQ122" s="999"/>
      <c r="AR122" s="999"/>
      <c r="AS122" s="999"/>
      <c r="AT122" s="1000"/>
      <c r="AU122" s="1030"/>
      <c r="AV122" s="1031"/>
      <c r="AW122" s="1031"/>
      <c r="AX122" s="1031"/>
      <c r="AY122" s="1032"/>
      <c r="AZ122" s="1009" t="s">
        <v>447</v>
      </c>
      <c r="BA122" s="1001"/>
      <c r="BB122" s="1001"/>
      <c r="BC122" s="1001"/>
      <c r="BD122" s="1001"/>
      <c r="BE122" s="1001"/>
      <c r="BF122" s="1001"/>
      <c r="BG122" s="1001"/>
      <c r="BH122" s="1001"/>
      <c r="BI122" s="1001"/>
      <c r="BJ122" s="1001"/>
      <c r="BK122" s="1001"/>
      <c r="BL122" s="1001"/>
      <c r="BM122" s="1001"/>
      <c r="BN122" s="1001"/>
      <c r="BO122" s="1001"/>
      <c r="BP122" s="1002"/>
      <c r="BQ122" s="1035">
        <v>31146374</v>
      </c>
      <c r="BR122" s="1036"/>
      <c r="BS122" s="1036"/>
      <c r="BT122" s="1036"/>
      <c r="BU122" s="1036"/>
      <c r="BV122" s="1036">
        <v>29180577</v>
      </c>
      <c r="BW122" s="1036"/>
      <c r="BX122" s="1036"/>
      <c r="BY122" s="1036"/>
      <c r="BZ122" s="1036"/>
      <c r="CA122" s="1036">
        <v>26740852</v>
      </c>
      <c r="CB122" s="1036"/>
      <c r="CC122" s="1036"/>
      <c r="CD122" s="1036"/>
      <c r="CE122" s="1036"/>
      <c r="CF122" s="1053">
        <v>95.9</v>
      </c>
      <c r="CG122" s="1054"/>
      <c r="CH122" s="1054"/>
      <c r="CI122" s="1054"/>
      <c r="CJ122" s="1054"/>
      <c r="CK122" s="1045"/>
      <c r="CL122" s="1046"/>
      <c r="CM122" s="1046"/>
      <c r="CN122" s="1046"/>
      <c r="CO122" s="1047"/>
      <c r="CP122" s="1055" t="s">
        <v>389</v>
      </c>
      <c r="CQ122" s="1056"/>
      <c r="CR122" s="1056"/>
      <c r="CS122" s="1056"/>
      <c r="CT122" s="1056"/>
      <c r="CU122" s="1056"/>
      <c r="CV122" s="1056"/>
      <c r="CW122" s="1056"/>
      <c r="CX122" s="1056"/>
      <c r="CY122" s="1056"/>
      <c r="CZ122" s="1056"/>
      <c r="DA122" s="1056"/>
      <c r="DB122" s="1056"/>
      <c r="DC122" s="1056"/>
      <c r="DD122" s="1056"/>
      <c r="DE122" s="1056"/>
      <c r="DF122" s="1057"/>
      <c r="DG122" s="961" t="s">
        <v>122</v>
      </c>
      <c r="DH122" s="962"/>
      <c r="DI122" s="962"/>
      <c r="DJ122" s="962"/>
      <c r="DK122" s="962"/>
      <c r="DL122" s="962" t="s">
        <v>122</v>
      </c>
      <c r="DM122" s="962"/>
      <c r="DN122" s="962"/>
      <c r="DO122" s="962"/>
      <c r="DP122" s="962"/>
      <c r="DQ122" s="962" t="s">
        <v>122</v>
      </c>
      <c r="DR122" s="962"/>
      <c r="DS122" s="962"/>
      <c r="DT122" s="962"/>
      <c r="DU122" s="962"/>
      <c r="DV122" s="963" t="s">
        <v>122</v>
      </c>
      <c r="DW122" s="963"/>
      <c r="DX122" s="963"/>
      <c r="DY122" s="963"/>
      <c r="DZ122" s="964"/>
    </row>
    <row r="123" spans="1:130" s="218" customFormat="1" ht="26.25" customHeight="1" x14ac:dyDescent="0.15">
      <c r="A123" s="1093"/>
      <c r="B123" s="985"/>
      <c r="C123" s="958" t="s">
        <v>434</v>
      </c>
      <c r="D123" s="959"/>
      <c r="E123" s="959"/>
      <c r="F123" s="959"/>
      <c r="G123" s="959"/>
      <c r="H123" s="959"/>
      <c r="I123" s="959"/>
      <c r="J123" s="959"/>
      <c r="K123" s="959"/>
      <c r="L123" s="959"/>
      <c r="M123" s="959"/>
      <c r="N123" s="959"/>
      <c r="O123" s="959"/>
      <c r="P123" s="959"/>
      <c r="Q123" s="959"/>
      <c r="R123" s="959"/>
      <c r="S123" s="959"/>
      <c r="T123" s="959"/>
      <c r="U123" s="959"/>
      <c r="V123" s="959"/>
      <c r="W123" s="959"/>
      <c r="X123" s="959"/>
      <c r="Y123" s="959"/>
      <c r="Z123" s="960"/>
      <c r="AA123" s="994" t="s">
        <v>122</v>
      </c>
      <c r="AB123" s="995"/>
      <c r="AC123" s="995"/>
      <c r="AD123" s="995"/>
      <c r="AE123" s="996"/>
      <c r="AF123" s="997" t="s">
        <v>122</v>
      </c>
      <c r="AG123" s="995"/>
      <c r="AH123" s="995"/>
      <c r="AI123" s="995"/>
      <c r="AJ123" s="996"/>
      <c r="AK123" s="997" t="s">
        <v>122</v>
      </c>
      <c r="AL123" s="995"/>
      <c r="AM123" s="995"/>
      <c r="AN123" s="995"/>
      <c r="AO123" s="996"/>
      <c r="AP123" s="998" t="s">
        <v>122</v>
      </c>
      <c r="AQ123" s="999"/>
      <c r="AR123" s="999"/>
      <c r="AS123" s="999"/>
      <c r="AT123" s="1000"/>
      <c r="AU123" s="1033"/>
      <c r="AV123" s="1034"/>
      <c r="AW123" s="1034"/>
      <c r="AX123" s="1034"/>
      <c r="AY123" s="1034"/>
      <c r="AZ123" s="239" t="s">
        <v>177</v>
      </c>
      <c r="BA123" s="239"/>
      <c r="BB123" s="239"/>
      <c r="BC123" s="239"/>
      <c r="BD123" s="239"/>
      <c r="BE123" s="239"/>
      <c r="BF123" s="239"/>
      <c r="BG123" s="239"/>
      <c r="BH123" s="239"/>
      <c r="BI123" s="239"/>
      <c r="BJ123" s="239"/>
      <c r="BK123" s="239"/>
      <c r="BL123" s="239"/>
      <c r="BM123" s="239"/>
      <c r="BN123" s="239"/>
      <c r="BO123" s="1013" t="s">
        <v>448</v>
      </c>
      <c r="BP123" s="1041"/>
      <c r="BQ123" s="1099">
        <v>48803089</v>
      </c>
      <c r="BR123" s="1100"/>
      <c r="BS123" s="1100"/>
      <c r="BT123" s="1100"/>
      <c r="BU123" s="1100"/>
      <c r="BV123" s="1100">
        <v>46936463</v>
      </c>
      <c r="BW123" s="1100"/>
      <c r="BX123" s="1100"/>
      <c r="BY123" s="1100"/>
      <c r="BZ123" s="1100"/>
      <c r="CA123" s="1100">
        <v>40790020</v>
      </c>
      <c r="CB123" s="1100"/>
      <c r="CC123" s="1100"/>
      <c r="CD123" s="1100"/>
      <c r="CE123" s="1100"/>
      <c r="CF123" s="1037"/>
      <c r="CG123" s="1038"/>
      <c r="CH123" s="1038"/>
      <c r="CI123" s="1038"/>
      <c r="CJ123" s="1039"/>
      <c r="CK123" s="1045"/>
      <c r="CL123" s="1046"/>
      <c r="CM123" s="1046"/>
      <c r="CN123" s="1046"/>
      <c r="CO123" s="1047"/>
      <c r="CP123" s="1055" t="s">
        <v>390</v>
      </c>
      <c r="CQ123" s="1056"/>
      <c r="CR123" s="1056"/>
      <c r="CS123" s="1056"/>
      <c r="CT123" s="1056"/>
      <c r="CU123" s="1056"/>
      <c r="CV123" s="1056"/>
      <c r="CW123" s="1056"/>
      <c r="CX123" s="1056"/>
      <c r="CY123" s="1056"/>
      <c r="CZ123" s="1056"/>
      <c r="DA123" s="1056"/>
      <c r="DB123" s="1056"/>
      <c r="DC123" s="1056"/>
      <c r="DD123" s="1056"/>
      <c r="DE123" s="1056"/>
      <c r="DF123" s="1057"/>
      <c r="DG123" s="994" t="s">
        <v>122</v>
      </c>
      <c r="DH123" s="995"/>
      <c r="DI123" s="995"/>
      <c r="DJ123" s="995"/>
      <c r="DK123" s="996"/>
      <c r="DL123" s="997" t="s">
        <v>122</v>
      </c>
      <c r="DM123" s="995"/>
      <c r="DN123" s="995"/>
      <c r="DO123" s="995"/>
      <c r="DP123" s="996"/>
      <c r="DQ123" s="997" t="s">
        <v>122</v>
      </c>
      <c r="DR123" s="995"/>
      <c r="DS123" s="995"/>
      <c r="DT123" s="995"/>
      <c r="DU123" s="996"/>
      <c r="DV123" s="998" t="s">
        <v>122</v>
      </c>
      <c r="DW123" s="999"/>
      <c r="DX123" s="999"/>
      <c r="DY123" s="999"/>
      <c r="DZ123" s="1000"/>
    </row>
    <row r="124" spans="1:130" s="218" customFormat="1" ht="26.25" customHeight="1" thickBot="1" x14ac:dyDescent="0.2">
      <c r="A124" s="1093"/>
      <c r="B124" s="985"/>
      <c r="C124" s="958" t="s">
        <v>437</v>
      </c>
      <c r="D124" s="959"/>
      <c r="E124" s="959"/>
      <c r="F124" s="959"/>
      <c r="G124" s="959"/>
      <c r="H124" s="959"/>
      <c r="I124" s="959"/>
      <c r="J124" s="959"/>
      <c r="K124" s="959"/>
      <c r="L124" s="959"/>
      <c r="M124" s="959"/>
      <c r="N124" s="959"/>
      <c r="O124" s="959"/>
      <c r="P124" s="959"/>
      <c r="Q124" s="959"/>
      <c r="R124" s="959"/>
      <c r="S124" s="959"/>
      <c r="T124" s="959"/>
      <c r="U124" s="959"/>
      <c r="V124" s="959"/>
      <c r="W124" s="959"/>
      <c r="X124" s="959"/>
      <c r="Y124" s="959"/>
      <c r="Z124" s="960"/>
      <c r="AA124" s="994" t="s">
        <v>122</v>
      </c>
      <c r="AB124" s="995"/>
      <c r="AC124" s="995"/>
      <c r="AD124" s="995"/>
      <c r="AE124" s="996"/>
      <c r="AF124" s="997" t="s">
        <v>122</v>
      </c>
      <c r="AG124" s="995"/>
      <c r="AH124" s="995"/>
      <c r="AI124" s="995"/>
      <c r="AJ124" s="996"/>
      <c r="AK124" s="997" t="s">
        <v>122</v>
      </c>
      <c r="AL124" s="995"/>
      <c r="AM124" s="995"/>
      <c r="AN124" s="995"/>
      <c r="AO124" s="996"/>
      <c r="AP124" s="998" t="s">
        <v>122</v>
      </c>
      <c r="AQ124" s="999"/>
      <c r="AR124" s="999"/>
      <c r="AS124" s="999"/>
      <c r="AT124" s="1000"/>
      <c r="AU124" s="1095" t="s">
        <v>449</v>
      </c>
      <c r="AV124" s="1096"/>
      <c r="AW124" s="1096"/>
      <c r="AX124" s="1096"/>
      <c r="AY124" s="1096"/>
      <c r="AZ124" s="1096"/>
      <c r="BA124" s="1096"/>
      <c r="BB124" s="1096"/>
      <c r="BC124" s="1096"/>
      <c r="BD124" s="1096"/>
      <c r="BE124" s="1096"/>
      <c r="BF124" s="1096"/>
      <c r="BG124" s="1096"/>
      <c r="BH124" s="1096"/>
      <c r="BI124" s="1096"/>
      <c r="BJ124" s="1096"/>
      <c r="BK124" s="1096"/>
      <c r="BL124" s="1096"/>
      <c r="BM124" s="1096"/>
      <c r="BN124" s="1096"/>
      <c r="BO124" s="1096"/>
      <c r="BP124" s="1097"/>
      <c r="BQ124" s="1098" t="s">
        <v>122</v>
      </c>
      <c r="BR124" s="1063"/>
      <c r="BS124" s="1063"/>
      <c r="BT124" s="1063"/>
      <c r="BU124" s="1063"/>
      <c r="BV124" s="1063" t="s">
        <v>122</v>
      </c>
      <c r="BW124" s="1063"/>
      <c r="BX124" s="1063"/>
      <c r="BY124" s="1063"/>
      <c r="BZ124" s="1063"/>
      <c r="CA124" s="1063">
        <v>2.9</v>
      </c>
      <c r="CB124" s="1063"/>
      <c r="CC124" s="1063"/>
      <c r="CD124" s="1063"/>
      <c r="CE124" s="1063"/>
      <c r="CF124" s="1064"/>
      <c r="CG124" s="1065"/>
      <c r="CH124" s="1065"/>
      <c r="CI124" s="1065"/>
      <c r="CJ124" s="1066"/>
      <c r="CK124" s="1048"/>
      <c r="CL124" s="1048"/>
      <c r="CM124" s="1048"/>
      <c r="CN124" s="1048"/>
      <c r="CO124" s="1049"/>
      <c r="CP124" s="1055" t="s">
        <v>450</v>
      </c>
      <c r="CQ124" s="1056"/>
      <c r="CR124" s="1056"/>
      <c r="CS124" s="1056"/>
      <c r="CT124" s="1056"/>
      <c r="CU124" s="1056"/>
      <c r="CV124" s="1056"/>
      <c r="CW124" s="1056"/>
      <c r="CX124" s="1056"/>
      <c r="CY124" s="1056"/>
      <c r="CZ124" s="1056"/>
      <c r="DA124" s="1056"/>
      <c r="DB124" s="1056"/>
      <c r="DC124" s="1056"/>
      <c r="DD124" s="1056"/>
      <c r="DE124" s="1056"/>
      <c r="DF124" s="1057"/>
      <c r="DG124" s="1040" t="s">
        <v>122</v>
      </c>
      <c r="DH124" s="1022"/>
      <c r="DI124" s="1022"/>
      <c r="DJ124" s="1022"/>
      <c r="DK124" s="1023"/>
      <c r="DL124" s="1021" t="s">
        <v>122</v>
      </c>
      <c r="DM124" s="1022"/>
      <c r="DN124" s="1022"/>
      <c r="DO124" s="1022"/>
      <c r="DP124" s="1023"/>
      <c r="DQ124" s="1021" t="s">
        <v>122</v>
      </c>
      <c r="DR124" s="1022"/>
      <c r="DS124" s="1022"/>
      <c r="DT124" s="1022"/>
      <c r="DU124" s="1023"/>
      <c r="DV124" s="1024" t="s">
        <v>122</v>
      </c>
      <c r="DW124" s="1025"/>
      <c r="DX124" s="1025"/>
      <c r="DY124" s="1025"/>
      <c r="DZ124" s="1026"/>
    </row>
    <row r="125" spans="1:130" s="218" customFormat="1" ht="26.25" customHeight="1" x14ac:dyDescent="0.15">
      <c r="A125" s="1093"/>
      <c r="B125" s="985"/>
      <c r="C125" s="958" t="s">
        <v>439</v>
      </c>
      <c r="D125" s="959"/>
      <c r="E125" s="959"/>
      <c r="F125" s="959"/>
      <c r="G125" s="959"/>
      <c r="H125" s="959"/>
      <c r="I125" s="959"/>
      <c r="J125" s="959"/>
      <c r="K125" s="959"/>
      <c r="L125" s="959"/>
      <c r="M125" s="959"/>
      <c r="N125" s="959"/>
      <c r="O125" s="959"/>
      <c r="P125" s="959"/>
      <c r="Q125" s="959"/>
      <c r="R125" s="959"/>
      <c r="S125" s="959"/>
      <c r="T125" s="959"/>
      <c r="U125" s="959"/>
      <c r="V125" s="959"/>
      <c r="W125" s="959"/>
      <c r="X125" s="959"/>
      <c r="Y125" s="959"/>
      <c r="Z125" s="960"/>
      <c r="AA125" s="994" t="s">
        <v>122</v>
      </c>
      <c r="AB125" s="995"/>
      <c r="AC125" s="995"/>
      <c r="AD125" s="995"/>
      <c r="AE125" s="996"/>
      <c r="AF125" s="997" t="s">
        <v>122</v>
      </c>
      <c r="AG125" s="995"/>
      <c r="AH125" s="995"/>
      <c r="AI125" s="995"/>
      <c r="AJ125" s="996"/>
      <c r="AK125" s="997" t="s">
        <v>122</v>
      </c>
      <c r="AL125" s="995"/>
      <c r="AM125" s="995"/>
      <c r="AN125" s="995"/>
      <c r="AO125" s="996"/>
      <c r="AP125" s="998" t="s">
        <v>122</v>
      </c>
      <c r="AQ125" s="999"/>
      <c r="AR125" s="999"/>
      <c r="AS125" s="999"/>
      <c r="AT125" s="1000"/>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1058" t="s">
        <v>451</v>
      </c>
      <c r="CL125" s="1043"/>
      <c r="CM125" s="1043"/>
      <c r="CN125" s="1043"/>
      <c r="CO125" s="1044"/>
      <c r="CP125" s="965" t="s">
        <v>452</v>
      </c>
      <c r="CQ125" s="933"/>
      <c r="CR125" s="933"/>
      <c r="CS125" s="933"/>
      <c r="CT125" s="933"/>
      <c r="CU125" s="933"/>
      <c r="CV125" s="933"/>
      <c r="CW125" s="933"/>
      <c r="CX125" s="933"/>
      <c r="CY125" s="933"/>
      <c r="CZ125" s="933"/>
      <c r="DA125" s="933"/>
      <c r="DB125" s="933"/>
      <c r="DC125" s="933"/>
      <c r="DD125" s="933"/>
      <c r="DE125" s="933"/>
      <c r="DF125" s="934"/>
      <c r="DG125" s="966" t="s">
        <v>122</v>
      </c>
      <c r="DH125" s="967"/>
      <c r="DI125" s="967"/>
      <c r="DJ125" s="967"/>
      <c r="DK125" s="967"/>
      <c r="DL125" s="967" t="s">
        <v>122</v>
      </c>
      <c r="DM125" s="967"/>
      <c r="DN125" s="967"/>
      <c r="DO125" s="967"/>
      <c r="DP125" s="967"/>
      <c r="DQ125" s="967" t="s">
        <v>122</v>
      </c>
      <c r="DR125" s="967"/>
      <c r="DS125" s="967"/>
      <c r="DT125" s="967"/>
      <c r="DU125" s="967"/>
      <c r="DV125" s="968" t="s">
        <v>122</v>
      </c>
      <c r="DW125" s="968"/>
      <c r="DX125" s="968"/>
      <c r="DY125" s="968"/>
      <c r="DZ125" s="969"/>
    </row>
    <row r="126" spans="1:130" s="218" customFormat="1" ht="26.25" customHeight="1" thickBot="1" x14ac:dyDescent="0.2">
      <c r="A126" s="1093"/>
      <c r="B126" s="985"/>
      <c r="C126" s="958" t="s">
        <v>441</v>
      </c>
      <c r="D126" s="959"/>
      <c r="E126" s="959"/>
      <c r="F126" s="959"/>
      <c r="G126" s="959"/>
      <c r="H126" s="959"/>
      <c r="I126" s="959"/>
      <c r="J126" s="959"/>
      <c r="K126" s="959"/>
      <c r="L126" s="959"/>
      <c r="M126" s="959"/>
      <c r="N126" s="959"/>
      <c r="O126" s="959"/>
      <c r="P126" s="959"/>
      <c r="Q126" s="959"/>
      <c r="R126" s="959"/>
      <c r="S126" s="959"/>
      <c r="T126" s="959"/>
      <c r="U126" s="959"/>
      <c r="V126" s="959"/>
      <c r="W126" s="959"/>
      <c r="X126" s="959"/>
      <c r="Y126" s="959"/>
      <c r="Z126" s="960"/>
      <c r="AA126" s="994">
        <v>111624</v>
      </c>
      <c r="AB126" s="995"/>
      <c r="AC126" s="995"/>
      <c r="AD126" s="995"/>
      <c r="AE126" s="996"/>
      <c r="AF126" s="997">
        <v>111465</v>
      </c>
      <c r="AG126" s="995"/>
      <c r="AH126" s="995"/>
      <c r="AI126" s="995"/>
      <c r="AJ126" s="996"/>
      <c r="AK126" s="997">
        <v>111302</v>
      </c>
      <c r="AL126" s="995"/>
      <c r="AM126" s="995"/>
      <c r="AN126" s="995"/>
      <c r="AO126" s="996"/>
      <c r="AP126" s="998">
        <v>0.4</v>
      </c>
      <c r="AQ126" s="999"/>
      <c r="AR126" s="999"/>
      <c r="AS126" s="999"/>
      <c r="AT126" s="1000"/>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1059"/>
      <c r="CL126" s="1046"/>
      <c r="CM126" s="1046"/>
      <c r="CN126" s="1046"/>
      <c r="CO126" s="1047"/>
      <c r="CP126" s="958" t="s">
        <v>453</v>
      </c>
      <c r="CQ126" s="959"/>
      <c r="CR126" s="959"/>
      <c r="CS126" s="959"/>
      <c r="CT126" s="959"/>
      <c r="CU126" s="959"/>
      <c r="CV126" s="959"/>
      <c r="CW126" s="959"/>
      <c r="CX126" s="959"/>
      <c r="CY126" s="959"/>
      <c r="CZ126" s="959"/>
      <c r="DA126" s="959"/>
      <c r="DB126" s="959"/>
      <c r="DC126" s="959"/>
      <c r="DD126" s="959"/>
      <c r="DE126" s="959"/>
      <c r="DF126" s="960"/>
      <c r="DG126" s="961" t="s">
        <v>122</v>
      </c>
      <c r="DH126" s="962"/>
      <c r="DI126" s="962"/>
      <c r="DJ126" s="962"/>
      <c r="DK126" s="962"/>
      <c r="DL126" s="962" t="s">
        <v>122</v>
      </c>
      <c r="DM126" s="962"/>
      <c r="DN126" s="962"/>
      <c r="DO126" s="962"/>
      <c r="DP126" s="962"/>
      <c r="DQ126" s="962" t="s">
        <v>122</v>
      </c>
      <c r="DR126" s="962"/>
      <c r="DS126" s="962"/>
      <c r="DT126" s="962"/>
      <c r="DU126" s="962"/>
      <c r="DV126" s="963" t="s">
        <v>122</v>
      </c>
      <c r="DW126" s="963"/>
      <c r="DX126" s="963"/>
      <c r="DY126" s="963"/>
      <c r="DZ126" s="964"/>
    </row>
    <row r="127" spans="1:130" s="218" customFormat="1" ht="26.25" customHeight="1" x14ac:dyDescent="0.15">
      <c r="A127" s="1094"/>
      <c r="B127" s="987"/>
      <c r="C127" s="1009" t="s">
        <v>454</v>
      </c>
      <c r="D127" s="1001"/>
      <c r="E127" s="1001"/>
      <c r="F127" s="1001"/>
      <c r="G127" s="1001"/>
      <c r="H127" s="1001"/>
      <c r="I127" s="1001"/>
      <c r="J127" s="1001"/>
      <c r="K127" s="1001"/>
      <c r="L127" s="1001"/>
      <c r="M127" s="1001"/>
      <c r="N127" s="1001"/>
      <c r="O127" s="1001"/>
      <c r="P127" s="1001"/>
      <c r="Q127" s="1001"/>
      <c r="R127" s="1001"/>
      <c r="S127" s="1001"/>
      <c r="T127" s="1001"/>
      <c r="U127" s="1001"/>
      <c r="V127" s="1001"/>
      <c r="W127" s="1001"/>
      <c r="X127" s="1001"/>
      <c r="Y127" s="1001"/>
      <c r="Z127" s="1002"/>
      <c r="AA127" s="994" t="s">
        <v>122</v>
      </c>
      <c r="AB127" s="995"/>
      <c r="AC127" s="995"/>
      <c r="AD127" s="995"/>
      <c r="AE127" s="996"/>
      <c r="AF127" s="997" t="s">
        <v>122</v>
      </c>
      <c r="AG127" s="995"/>
      <c r="AH127" s="995"/>
      <c r="AI127" s="995"/>
      <c r="AJ127" s="996"/>
      <c r="AK127" s="997" t="s">
        <v>122</v>
      </c>
      <c r="AL127" s="995"/>
      <c r="AM127" s="995"/>
      <c r="AN127" s="995"/>
      <c r="AO127" s="996"/>
      <c r="AP127" s="998" t="s">
        <v>122</v>
      </c>
      <c r="AQ127" s="999"/>
      <c r="AR127" s="999"/>
      <c r="AS127" s="999"/>
      <c r="AT127" s="1000"/>
      <c r="AU127" s="220"/>
      <c r="AV127" s="220"/>
      <c r="AW127" s="220"/>
      <c r="AX127" s="1067" t="s">
        <v>455</v>
      </c>
      <c r="AY127" s="1068"/>
      <c r="AZ127" s="1068"/>
      <c r="BA127" s="1068"/>
      <c r="BB127" s="1068"/>
      <c r="BC127" s="1068"/>
      <c r="BD127" s="1068"/>
      <c r="BE127" s="1069"/>
      <c r="BF127" s="1070" t="s">
        <v>456</v>
      </c>
      <c r="BG127" s="1068"/>
      <c r="BH127" s="1068"/>
      <c r="BI127" s="1068"/>
      <c r="BJ127" s="1068"/>
      <c r="BK127" s="1068"/>
      <c r="BL127" s="1069"/>
      <c r="BM127" s="1070" t="s">
        <v>457</v>
      </c>
      <c r="BN127" s="1068"/>
      <c r="BO127" s="1068"/>
      <c r="BP127" s="1068"/>
      <c r="BQ127" s="1068"/>
      <c r="BR127" s="1068"/>
      <c r="BS127" s="1069"/>
      <c r="BT127" s="1070" t="s">
        <v>458</v>
      </c>
      <c r="BU127" s="1068"/>
      <c r="BV127" s="1068"/>
      <c r="BW127" s="1068"/>
      <c r="BX127" s="1068"/>
      <c r="BY127" s="1068"/>
      <c r="BZ127" s="1091"/>
      <c r="CA127" s="220"/>
      <c r="CB127" s="220"/>
      <c r="CC127" s="220"/>
      <c r="CD127" s="243"/>
      <c r="CE127" s="243"/>
      <c r="CF127" s="243"/>
      <c r="CG127" s="220"/>
      <c r="CH127" s="220"/>
      <c r="CI127" s="220"/>
      <c r="CJ127" s="242"/>
      <c r="CK127" s="1059"/>
      <c r="CL127" s="1046"/>
      <c r="CM127" s="1046"/>
      <c r="CN127" s="1046"/>
      <c r="CO127" s="1047"/>
      <c r="CP127" s="958" t="s">
        <v>459</v>
      </c>
      <c r="CQ127" s="959"/>
      <c r="CR127" s="959"/>
      <c r="CS127" s="959"/>
      <c r="CT127" s="959"/>
      <c r="CU127" s="959"/>
      <c r="CV127" s="959"/>
      <c r="CW127" s="959"/>
      <c r="CX127" s="959"/>
      <c r="CY127" s="959"/>
      <c r="CZ127" s="959"/>
      <c r="DA127" s="959"/>
      <c r="DB127" s="959"/>
      <c r="DC127" s="959"/>
      <c r="DD127" s="959"/>
      <c r="DE127" s="959"/>
      <c r="DF127" s="960"/>
      <c r="DG127" s="961" t="s">
        <v>122</v>
      </c>
      <c r="DH127" s="962"/>
      <c r="DI127" s="962"/>
      <c r="DJ127" s="962"/>
      <c r="DK127" s="962"/>
      <c r="DL127" s="962" t="s">
        <v>122</v>
      </c>
      <c r="DM127" s="962"/>
      <c r="DN127" s="962"/>
      <c r="DO127" s="962"/>
      <c r="DP127" s="962"/>
      <c r="DQ127" s="962" t="s">
        <v>122</v>
      </c>
      <c r="DR127" s="962"/>
      <c r="DS127" s="962"/>
      <c r="DT127" s="962"/>
      <c r="DU127" s="962"/>
      <c r="DV127" s="963" t="s">
        <v>122</v>
      </c>
      <c r="DW127" s="963"/>
      <c r="DX127" s="963"/>
      <c r="DY127" s="963"/>
      <c r="DZ127" s="964"/>
    </row>
    <row r="128" spans="1:130" s="218" customFormat="1" ht="26.25" customHeight="1" thickBot="1" x14ac:dyDescent="0.2">
      <c r="A128" s="1077" t="s">
        <v>460</v>
      </c>
      <c r="B128" s="1078"/>
      <c r="C128" s="1078"/>
      <c r="D128" s="1078"/>
      <c r="E128" s="1078"/>
      <c r="F128" s="1078"/>
      <c r="G128" s="1078"/>
      <c r="H128" s="1078"/>
      <c r="I128" s="1078"/>
      <c r="J128" s="1078"/>
      <c r="K128" s="1078"/>
      <c r="L128" s="1078"/>
      <c r="M128" s="1078"/>
      <c r="N128" s="1078"/>
      <c r="O128" s="1078"/>
      <c r="P128" s="1078"/>
      <c r="Q128" s="1078"/>
      <c r="R128" s="1078"/>
      <c r="S128" s="1078"/>
      <c r="T128" s="1078"/>
      <c r="U128" s="1078"/>
      <c r="V128" s="1078"/>
      <c r="W128" s="1079" t="s">
        <v>461</v>
      </c>
      <c r="X128" s="1079"/>
      <c r="Y128" s="1079"/>
      <c r="Z128" s="1080"/>
      <c r="AA128" s="1081">
        <v>791039</v>
      </c>
      <c r="AB128" s="1082"/>
      <c r="AC128" s="1082"/>
      <c r="AD128" s="1082"/>
      <c r="AE128" s="1083"/>
      <c r="AF128" s="1084">
        <v>791090</v>
      </c>
      <c r="AG128" s="1082"/>
      <c r="AH128" s="1082"/>
      <c r="AI128" s="1082"/>
      <c r="AJ128" s="1083"/>
      <c r="AK128" s="1084">
        <v>469294</v>
      </c>
      <c r="AL128" s="1082"/>
      <c r="AM128" s="1082"/>
      <c r="AN128" s="1082"/>
      <c r="AO128" s="1083"/>
      <c r="AP128" s="1085"/>
      <c r="AQ128" s="1086"/>
      <c r="AR128" s="1086"/>
      <c r="AS128" s="1086"/>
      <c r="AT128" s="1087"/>
      <c r="AU128" s="220"/>
      <c r="AV128" s="220"/>
      <c r="AW128" s="220"/>
      <c r="AX128" s="932" t="s">
        <v>462</v>
      </c>
      <c r="AY128" s="933"/>
      <c r="AZ128" s="933"/>
      <c r="BA128" s="933"/>
      <c r="BB128" s="933"/>
      <c r="BC128" s="933"/>
      <c r="BD128" s="933"/>
      <c r="BE128" s="934"/>
      <c r="BF128" s="1088" t="s">
        <v>122</v>
      </c>
      <c r="BG128" s="1089"/>
      <c r="BH128" s="1089"/>
      <c r="BI128" s="1089"/>
      <c r="BJ128" s="1089"/>
      <c r="BK128" s="1089"/>
      <c r="BL128" s="1090"/>
      <c r="BM128" s="1088">
        <v>11.78</v>
      </c>
      <c r="BN128" s="1089"/>
      <c r="BO128" s="1089"/>
      <c r="BP128" s="1089"/>
      <c r="BQ128" s="1089"/>
      <c r="BR128" s="1089"/>
      <c r="BS128" s="1090"/>
      <c r="BT128" s="1088">
        <v>20</v>
      </c>
      <c r="BU128" s="1089"/>
      <c r="BV128" s="1089"/>
      <c r="BW128" s="1089"/>
      <c r="BX128" s="1089"/>
      <c r="BY128" s="1089"/>
      <c r="BZ128" s="1112"/>
      <c r="CA128" s="243"/>
      <c r="CB128" s="243"/>
      <c r="CC128" s="243"/>
      <c r="CD128" s="243"/>
      <c r="CE128" s="243"/>
      <c r="CF128" s="243"/>
      <c r="CG128" s="220"/>
      <c r="CH128" s="220"/>
      <c r="CI128" s="220"/>
      <c r="CJ128" s="242"/>
      <c r="CK128" s="1060"/>
      <c r="CL128" s="1061"/>
      <c r="CM128" s="1061"/>
      <c r="CN128" s="1061"/>
      <c r="CO128" s="1062"/>
      <c r="CP128" s="1071" t="s">
        <v>463</v>
      </c>
      <c r="CQ128" s="762"/>
      <c r="CR128" s="762"/>
      <c r="CS128" s="762"/>
      <c r="CT128" s="762"/>
      <c r="CU128" s="762"/>
      <c r="CV128" s="762"/>
      <c r="CW128" s="762"/>
      <c r="CX128" s="762"/>
      <c r="CY128" s="762"/>
      <c r="CZ128" s="762"/>
      <c r="DA128" s="762"/>
      <c r="DB128" s="762"/>
      <c r="DC128" s="762"/>
      <c r="DD128" s="762"/>
      <c r="DE128" s="762"/>
      <c r="DF128" s="1072"/>
      <c r="DG128" s="1073">
        <v>77409</v>
      </c>
      <c r="DH128" s="1074"/>
      <c r="DI128" s="1074"/>
      <c r="DJ128" s="1074"/>
      <c r="DK128" s="1074"/>
      <c r="DL128" s="1074">
        <v>2618</v>
      </c>
      <c r="DM128" s="1074"/>
      <c r="DN128" s="1074"/>
      <c r="DO128" s="1074"/>
      <c r="DP128" s="1074"/>
      <c r="DQ128" s="1074">
        <v>-682</v>
      </c>
      <c r="DR128" s="1074"/>
      <c r="DS128" s="1074"/>
      <c r="DT128" s="1074"/>
      <c r="DU128" s="1074"/>
      <c r="DV128" s="1075">
        <v>0</v>
      </c>
      <c r="DW128" s="1075"/>
      <c r="DX128" s="1075"/>
      <c r="DY128" s="1075"/>
      <c r="DZ128" s="1076"/>
    </row>
    <row r="129" spans="1:131" s="218" customFormat="1" ht="26.25" customHeight="1" x14ac:dyDescent="0.15">
      <c r="A129" s="970" t="s">
        <v>103</v>
      </c>
      <c r="B129" s="971"/>
      <c r="C129" s="971"/>
      <c r="D129" s="971"/>
      <c r="E129" s="971"/>
      <c r="F129" s="971"/>
      <c r="G129" s="971"/>
      <c r="H129" s="971"/>
      <c r="I129" s="971"/>
      <c r="J129" s="971"/>
      <c r="K129" s="971"/>
      <c r="L129" s="971"/>
      <c r="M129" s="971"/>
      <c r="N129" s="971"/>
      <c r="O129" s="971"/>
      <c r="P129" s="971"/>
      <c r="Q129" s="971"/>
      <c r="R129" s="971"/>
      <c r="S129" s="971"/>
      <c r="T129" s="971"/>
      <c r="U129" s="971"/>
      <c r="V129" s="971"/>
      <c r="W129" s="1106" t="s">
        <v>464</v>
      </c>
      <c r="X129" s="1107"/>
      <c r="Y129" s="1107"/>
      <c r="Z129" s="1108"/>
      <c r="AA129" s="994">
        <v>28926660</v>
      </c>
      <c r="AB129" s="995"/>
      <c r="AC129" s="995"/>
      <c r="AD129" s="995"/>
      <c r="AE129" s="996"/>
      <c r="AF129" s="997">
        <v>29777960</v>
      </c>
      <c r="AG129" s="995"/>
      <c r="AH129" s="995"/>
      <c r="AI129" s="995"/>
      <c r="AJ129" s="996"/>
      <c r="AK129" s="997">
        <v>30614530</v>
      </c>
      <c r="AL129" s="995"/>
      <c r="AM129" s="995"/>
      <c r="AN129" s="995"/>
      <c r="AO129" s="996"/>
      <c r="AP129" s="1109"/>
      <c r="AQ129" s="1110"/>
      <c r="AR129" s="1110"/>
      <c r="AS129" s="1110"/>
      <c r="AT129" s="1111"/>
      <c r="AU129" s="221"/>
      <c r="AV129" s="221"/>
      <c r="AW129" s="221"/>
      <c r="AX129" s="1101" t="s">
        <v>465</v>
      </c>
      <c r="AY129" s="959"/>
      <c r="AZ129" s="959"/>
      <c r="BA129" s="959"/>
      <c r="BB129" s="959"/>
      <c r="BC129" s="959"/>
      <c r="BD129" s="959"/>
      <c r="BE129" s="960"/>
      <c r="BF129" s="1102" t="s">
        <v>122</v>
      </c>
      <c r="BG129" s="1103"/>
      <c r="BH129" s="1103"/>
      <c r="BI129" s="1103"/>
      <c r="BJ129" s="1103"/>
      <c r="BK129" s="1103"/>
      <c r="BL129" s="1104"/>
      <c r="BM129" s="1102">
        <v>16.78</v>
      </c>
      <c r="BN129" s="1103"/>
      <c r="BO129" s="1103"/>
      <c r="BP129" s="1103"/>
      <c r="BQ129" s="1103"/>
      <c r="BR129" s="1103"/>
      <c r="BS129" s="1104"/>
      <c r="BT129" s="1102">
        <v>30</v>
      </c>
      <c r="BU129" s="1103"/>
      <c r="BV129" s="1103"/>
      <c r="BW129" s="1103"/>
      <c r="BX129" s="1103"/>
      <c r="BY129" s="1103"/>
      <c r="BZ129" s="1105"/>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x14ac:dyDescent="0.15">
      <c r="A130" s="970" t="s">
        <v>466</v>
      </c>
      <c r="B130" s="971"/>
      <c r="C130" s="971"/>
      <c r="D130" s="971"/>
      <c r="E130" s="971"/>
      <c r="F130" s="971"/>
      <c r="G130" s="971"/>
      <c r="H130" s="971"/>
      <c r="I130" s="971"/>
      <c r="J130" s="971"/>
      <c r="K130" s="971"/>
      <c r="L130" s="971"/>
      <c r="M130" s="971"/>
      <c r="N130" s="971"/>
      <c r="O130" s="971"/>
      <c r="P130" s="971"/>
      <c r="Q130" s="971"/>
      <c r="R130" s="971"/>
      <c r="S130" s="971"/>
      <c r="T130" s="971"/>
      <c r="U130" s="971"/>
      <c r="V130" s="971"/>
      <c r="W130" s="1106" t="s">
        <v>467</v>
      </c>
      <c r="X130" s="1107"/>
      <c r="Y130" s="1107"/>
      <c r="Z130" s="1108"/>
      <c r="AA130" s="994">
        <v>2986885</v>
      </c>
      <c r="AB130" s="995"/>
      <c r="AC130" s="995"/>
      <c r="AD130" s="995"/>
      <c r="AE130" s="996"/>
      <c r="AF130" s="997">
        <v>2881457</v>
      </c>
      <c r="AG130" s="995"/>
      <c r="AH130" s="995"/>
      <c r="AI130" s="995"/>
      <c r="AJ130" s="996"/>
      <c r="AK130" s="997">
        <v>2724826</v>
      </c>
      <c r="AL130" s="995"/>
      <c r="AM130" s="995"/>
      <c r="AN130" s="995"/>
      <c r="AO130" s="996"/>
      <c r="AP130" s="1109"/>
      <c r="AQ130" s="1110"/>
      <c r="AR130" s="1110"/>
      <c r="AS130" s="1110"/>
      <c r="AT130" s="1111"/>
      <c r="AU130" s="221"/>
      <c r="AV130" s="221"/>
      <c r="AW130" s="221"/>
      <c r="AX130" s="1101" t="s">
        <v>468</v>
      </c>
      <c r="AY130" s="959"/>
      <c r="AZ130" s="959"/>
      <c r="BA130" s="959"/>
      <c r="BB130" s="959"/>
      <c r="BC130" s="959"/>
      <c r="BD130" s="959"/>
      <c r="BE130" s="960"/>
      <c r="BF130" s="1137">
        <v>5.7</v>
      </c>
      <c r="BG130" s="1138"/>
      <c r="BH130" s="1138"/>
      <c r="BI130" s="1138"/>
      <c r="BJ130" s="1138"/>
      <c r="BK130" s="1138"/>
      <c r="BL130" s="1139"/>
      <c r="BM130" s="1137">
        <v>25</v>
      </c>
      <c r="BN130" s="1138"/>
      <c r="BO130" s="1138"/>
      <c r="BP130" s="1138"/>
      <c r="BQ130" s="1138"/>
      <c r="BR130" s="1138"/>
      <c r="BS130" s="1139"/>
      <c r="BT130" s="1137">
        <v>35</v>
      </c>
      <c r="BU130" s="1138"/>
      <c r="BV130" s="1138"/>
      <c r="BW130" s="1138"/>
      <c r="BX130" s="1138"/>
      <c r="BY130" s="1138"/>
      <c r="BZ130" s="1140"/>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x14ac:dyDescent="0.2">
      <c r="A131" s="1141"/>
      <c r="B131" s="1142"/>
      <c r="C131" s="1142"/>
      <c r="D131" s="1142"/>
      <c r="E131" s="1142"/>
      <c r="F131" s="1142"/>
      <c r="G131" s="1142"/>
      <c r="H131" s="1142"/>
      <c r="I131" s="1142"/>
      <c r="J131" s="1142"/>
      <c r="K131" s="1142"/>
      <c r="L131" s="1142"/>
      <c r="M131" s="1142"/>
      <c r="N131" s="1142"/>
      <c r="O131" s="1142"/>
      <c r="P131" s="1142"/>
      <c r="Q131" s="1142"/>
      <c r="R131" s="1142"/>
      <c r="S131" s="1142"/>
      <c r="T131" s="1142"/>
      <c r="U131" s="1142"/>
      <c r="V131" s="1142"/>
      <c r="W131" s="1143" t="s">
        <v>469</v>
      </c>
      <c r="X131" s="1144"/>
      <c r="Y131" s="1144"/>
      <c r="Z131" s="1145"/>
      <c r="AA131" s="1040">
        <v>25939775</v>
      </c>
      <c r="AB131" s="1022"/>
      <c r="AC131" s="1022"/>
      <c r="AD131" s="1022"/>
      <c r="AE131" s="1023"/>
      <c r="AF131" s="1021">
        <v>26896503</v>
      </c>
      <c r="AG131" s="1022"/>
      <c r="AH131" s="1022"/>
      <c r="AI131" s="1022"/>
      <c r="AJ131" s="1023"/>
      <c r="AK131" s="1021">
        <v>27889704</v>
      </c>
      <c r="AL131" s="1022"/>
      <c r="AM131" s="1022"/>
      <c r="AN131" s="1022"/>
      <c r="AO131" s="1023"/>
      <c r="AP131" s="1146"/>
      <c r="AQ131" s="1147"/>
      <c r="AR131" s="1147"/>
      <c r="AS131" s="1147"/>
      <c r="AT131" s="1148"/>
      <c r="AU131" s="221"/>
      <c r="AV131" s="221"/>
      <c r="AW131" s="221"/>
      <c r="AX131" s="1119" t="s">
        <v>470</v>
      </c>
      <c r="AY131" s="762"/>
      <c r="AZ131" s="762"/>
      <c r="BA131" s="762"/>
      <c r="BB131" s="762"/>
      <c r="BC131" s="762"/>
      <c r="BD131" s="762"/>
      <c r="BE131" s="1072"/>
      <c r="BF131" s="1120">
        <v>2.9</v>
      </c>
      <c r="BG131" s="1121"/>
      <c r="BH131" s="1121"/>
      <c r="BI131" s="1121"/>
      <c r="BJ131" s="1121"/>
      <c r="BK131" s="1121"/>
      <c r="BL131" s="1122"/>
      <c r="BM131" s="1120">
        <v>350</v>
      </c>
      <c r="BN131" s="1121"/>
      <c r="BO131" s="1121"/>
      <c r="BP131" s="1121"/>
      <c r="BQ131" s="1121"/>
      <c r="BR131" s="1121"/>
      <c r="BS131" s="1122"/>
      <c r="BT131" s="1123"/>
      <c r="BU131" s="1124"/>
      <c r="BV131" s="1124"/>
      <c r="BW131" s="1124"/>
      <c r="BX131" s="1124"/>
      <c r="BY131" s="1124"/>
      <c r="BZ131" s="1125"/>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x14ac:dyDescent="0.15">
      <c r="A132" s="1126" t="s">
        <v>471</v>
      </c>
      <c r="B132" s="1127"/>
      <c r="C132" s="1127"/>
      <c r="D132" s="1127"/>
      <c r="E132" s="1127"/>
      <c r="F132" s="1127"/>
      <c r="G132" s="1127"/>
      <c r="H132" s="1127"/>
      <c r="I132" s="1127"/>
      <c r="J132" s="1127"/>
      <c r="K132" s="1127"/>
      <c r="L132" s="1127"/>
      <c r="M132" s="1127"/>
      <c r="N132" s="1127"/>
      <c r="O132" s="1127"/>
      <c r="P132" s="1127"/>
      <c r="Q132" s="1127"/>
      <c r="R132" s="1127"/>
      <c r="S132" s="1127"/>
      <c r="T132" s="1127"/>
      <c r="U132" s="1127"/>
      <c r="V132" s="1130" t="s">
        <v>472</v>
      </c>
      <c r="W132" s="1130"/>
      <c r="X132" s="1130"/>
      <c r="Y132" s="1130"/>
      <c r="Z132" s="1131"/>
      <c r="AA132" s="1132">
        <v>5.7876351819999998</v>
      </c>
      <c r="AB132" s="1133"/>
      <c r="AC132" s="1133"/>
      <c r="AD132" s="1133"/>
      <c r="AE132" s="1134"/>
      <c r="AF132" s="1135">
        <v>5.7906801420000003</v>
      </c>
      <c r="AG132" s="1133"/>
      <c r="AH132" s="1133"/>
      <c r="AI132" s="1133"/>
      <c r="AJ132" s="1134"/>
      <c r="AK132" s="1135">
        <v>5.5693819170000003</v>
      </c>
      <c r="AL132" s="1133"/>
      <c r="AM132" s="1133"/>
      <c r="AN132" s="1133"/>
      <c r="AO132" s="1134"/>
      <c r="AP132" s="1037"/>
      <c r="AQ132" s="1038"/>
      <c r="AR132" s="1038"/>
      <c r="AS132" s="1038"/>
      <c r="AT132" s="1136"/>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x14ac:dyDescent="0.2">
      <c r="A133" s="1128"/>
      <c r="B133" s="1129"/>
      <c r="C133" s="1129"/>
      <c r="D133" s="1129"/>
      <c r="E133" s="1129"/>
      <c r="F133" s="1129"/>
      <c r="G133" s="1129"/>
      <c r="H133" s="1129"/>
      <c r="I133" s="1129"/>
      <c r="J133" s="1129"/>
      <c r="K133" s="1129"/>
      <c r="L133" s="1129"/>
      <c r="M133" s="1129"/>
      <c r="N133" s="1129"/>
      <c r="O133" s="1129"/>
      <c r="P133" s="1129"/>
      <c r="Q133" s="1129"/>
      <c r="R133" s="1129"/>
      <c r="S133" s="1129"/>
      <c r="T133" s="1129"/>
      <c r="U133" s="1129"/>
      <c r="V133" s="1113" t="s">
        <v>473</v>
      </c>
      <c r="W133" s="1113"/>
      <c r="X133" s="1113"/>
      <c r="Y133" s="1113"/>
      <c r="Z133" s="1114"/>
      <c r="AA133" s="1115">
        <v>5.6</v>
      </c>
      <c r="AB133" s="1116"/>
      <c r="AC133" s="1116"/>
      <c r="AD133" s="1116"/>
      <c r="AE133" s="1117"/>
      <c r="AF133" s="1115">
        <v>5.6</v>
      </c>
      <c r="AG133" s="1116"/>
      <c r="AH133" s="1116"/>
      <c r="AI133" s="1116"/>
      <c r="AJ133" s="1117"/>
      <c r="AK133" s="1115">
        <v>5.7</v>
      </c>
      <c r="AL133" s="1116"/>
      <c r="AM133" s="1116"/>
      <c r="AN133" s="1116"/>
      <c r="AO133" s="1117"/>
      <c r="AP133" s="1064"/>
      <c r="AQ133" s="1065"/>
      <c r="AR133" s="1065"/>
      <c r="AS133" s="1065"/>
      <c r="AT133" s="1118"/>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x14ac:dyDescent="0.15">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25" hidden="1" x14ac:dyDescent="0.15">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ozQS+f3OAjq+MMCZ+xzN72CRGTZ84QjLuCAevOHNHbEOhCu7rKueoexk9CWGy+JrvwmNPWeg8vhvc4ZwHrEq1g==" saltValue="KK3/d3PAGOe801PnFV8wsA=="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heetViews>
  <sheetFormatPr defaultColWidth="0" defaultRowHeight="13.5" customHeight="1" zeroHeight="1" x14ac:dyDescent="0.15"/>
  <cols>
    <col min="1" max="120" width="2.75" style="248" customWidth="1"/>
    <col min="121" max="121" width="0" style="247" hidden="1" customWidth="1"/>
    <col min="122" max="16384" width="9" style="247" hidden="1"/>
  </cols>
  <sheetData>
    <row r="1" spans="1:120"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7"/>
    </row>
    <row r="17" spans="119:120" x14ac:dyDescent="0.15">
      <c r="DP17" s="247"/>
    </row>
    <row r="18" spans="119:120" x14ac:dyDescent="0.15"/>
    <row r="19" spans="119:120" x14ac:dyDescent="0.15"/>
    <row r="20" spans="119:120" x14ac:dyDescent="0.15">
      <c r="DO20" s="247"/>
      <c r="DP20" s="247"/>
    </row>
    <row r="21" spans="119:120" x14ac:dyDescent="0.15">
      <c r="DP21" s="247"/>
    </row>
    <row r="22" spans="119:120" x14ac:dyDescent="0.15"/>
    <row r="23" spans="119:120" x14ac:dyDescent="0.15">
      <c r="DO23" s="247"/>
      <c r="DP23" s="247"/>
    </row>
    <row r="24" spans="119:120" x14ac:dyDescent="0.15">
      <c r="DP24" s="247"/>
    </row>
    <row r="25" spans="119:120" x14ac:dyDescent="0.15">
      <c r="DP25" s="247"/>
    </row>
    <row r="26" spans="119:120" x14ac:dyDescent="0.15">
      <c r="DO26" s="247"/>
      <c r="DP26" s="247"/>
    </row>
    <row r="27" spans="119:120" x14ac:dyDescent="0.15"/>
    <row r="28" spans="119:120" x14ac:dyDescent="0.15">
      <c r="DO28" s="247"/>
      <c r="DP28" s="247"/>
    </row>
    <row r="29" spans="119:120" x14ac:dyDescent="0.15">
      <c r="DP29" s="247"/>
    </row>
    <row r="30" spans="119:120" x14ac:dyDescent="0.15"/>
    <row r="31" spans="119:120" x14ac:dyDescent="0.15">
      <c r="DO31" s="247"/>
      <c r="DP31" s="247"/>
    </row>
    <row r="32" spans="119:120" x14ac:dyDescent="0.15"/>
    <row r="33" spans="98:120" x14ac:dyDescent="0.15">
      <c r="DO33" s="247"/>
      <c r="DP33" s="247"/>
    </row>
    <row r="34" spans="98:120" x14ac:dyDescent="0.15">
      <c r="DM34" s="247"/>
    </row>
    <row r="35" spans="98:120" x14ac:dyDescent="0.15">
      <c r="CT35" s="247"/>
      <c r="CU35" s="247"/>
      <c r="CV35" s="247"/>
      <c r="CY35" s="247"/>
      <c r="CZ35" s="247"/>
      <c r="DA35" s="247"/>
      <c r="DD35" s="247"/>
      <c r="DE35" s="247"/>
      <c r="DF35" s="247"/>
      <c r="DI35" s="247"/>
      <c r="DJ35" s="247"/>
      <c r="DK35" s="247"/>
      <c r="DM35" s="247"/>
      <c r="DN35" s="247"/>
      <c r="DO35" s="247"/>
      <c r="DP35" s="247"/>
    </row>
    <row r="36" spans="98:120" x14ac:dyDescent="0.15"/>
    <row r="37" spans="98:120" x14ac:dyDescent="0.15">
      <c r="CW37" s="247"/>
      <c r="DB37" s="247"/>
      <c r="DG37" s="247"/>
      <c r="DL37" s="247"/>
      <c r="DP37" s="247"/>
    </row>
    <row r="38" spans="98:120" x14ac:dyDescent="0.15">
      <c r="CT38" s="247"/>
      <c r="CU38" s="247"/>
      <c r="CV38" s="247"/>
      <c r="CW38" s="247"/>
      <c r="CY38" s="247"/>
      <c r="CZ38" s="247"/>
      <c r="DA38" s="247"/>
      <c r="DB38" s="247"/>
      <c r="DD38" s="247"/>
      <c r="DE38" s="247"/>
      <c r="DF38" s="247"/>
      <c r="DG38" s="247"/>
      <c r="DI38" s="247"/>
      <c r="DJ38" s="247"/>
      <c r="DK38" s="247"/>
      <c r="DL38" s="247"/>
      <c r="DN38" s="247"/>
      <c r="DO38" s="247"/>
      <c r="DP38" s="247"/>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7"/>
      <c r="DO49" s="247"/>
      <c r="DP49" s="247"/>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7"/>
      <c r="CS63" s="247"/>
      <c r="CX63" s="247"/>
      <c r="DC63" s="247"/>
      <c r="DH63" s="247"/>
    </row>
    <row r="64" spans="22:120" x14ac:dyDescent="0.15">
      <c r="V64" s="247"/>
    </row>
    <row r="65" spans="15:120" x14ac:dyDescent="0.15">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x14ac:dyDescent="0.15">
      <c r="Q66" s="247"/>
      <c r="S66" s="247"/>
      <c r="U66" s="247"/>
      <c r="DM66" s="247"/>
    </row>
    <row r="67" spans="15:120" x14ac:dyDescent="0.15">
      <c r="O67" s="247"/>
      <c r="P67" s="247"/>
      <c r="R67" s="247"/>
      <c r="T67" s="247"/>
      <c r="Y67" s="247"/>
      <c r="CT67" s="247"/>
      <c r="CV67" s="247"/>
      <c r="CW67" s="247"/>
      <c r="CY67" s="247"/>
      <c r="DA67" s="247"/>
      <c r="DB67" s="247"/>
      <c r="DD67" s="247"/>
      <c r="DF67" s="247"/>
      <c r="DG67" s="247"/>
      <c r="DI67" s="247"/>
      <c r="DK67" s="247"/>
      <c r="DL67" s="247"/>
      <c r="DN67" s="247"/>
      <c r="DO67" s="247"/>
      <c r="DP67" s="247"/>
    </row>
    <row r="68" spans="15:120" x14ac:dyDescent="0.15"/>
    <row r="69" spans="15:120" x14ac:dyDescent="0.15"/>
    <row r="70" spans="15:120" x14ac:dyDescent="0.15"/>
    <row r="71" spans="15:120" x14ac:dyDescent="0.15"/>
    <row r="72" spans="15:120" x14ac:dyDescent="0.15">
      <c r="DP72" s="247"/>
    </row>
    <row r="73" spans="15:120" x14ac:dyDescent="0.15">
      <c r="DP73" s="247"/>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7"/>
      <c r="CX96" s="247"/>
      <c r="DC96" s="247"/>
      <c r="DH96" s="247"/>
    </row>
    <row r="97" spans="24:120" x14ac:dyDescent="0.15">
      <c r="CS97" s="247"/>
      <c r="CX97" s="247"/>
      <c r="DC97" s="247"/>
      <c r="DH97" s="247"/>
      <c r="DP97" s="248" t="s">
        <v>474</v>
      </c>
    </row>
    <row r="98" spans="24:120" hidden="1" x14ac:dyDescent="0.15">
      <c r="CS98" s="247"/>
      <c r="CX98" s="247"/>
      <c r="DC98" s="247"/>
      <c r="DH98" s="247"/>
    </row>
    <row r="99" spans="24:120" hidden="1" x14ac:dyDescent="0.15">
      <c r="CS99" s="247"/>
      <c r="CX99" s="247"/>
      <c r="DC99" s="247"/>
      <c r="DH99" s="247"/>
    </row>
    <row r="101" spans="24:120" ht="12" hidden="1" customHeight="1" x14ac:dyDescent="0.15">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x14ac:dyDescent="0.15">
      <c r="CU102" s="247"/>
      <c r="CZ102" s="247"/>
      <c r="DE102" s="247"/>
      <c r="DJ102" s="247"/>
      <c r="DM102" s="247"/>
    </row>
    <row r="103" spans="24:120" hidden="1" x14ac:dyDescent="0.15">
      <c r="CT103" s="247"/>
      <c r="CV103" s="247"/>
      <c r="CW103" s="247"/>
      <c r="CY103" s="247"/>
      <c r="DA103" s="247"/>
      <c r="DB103" s="247"/>
      <c r="DD103" s="247"/>
      <c r="DF103" s="247"/>
      <c r="DG103" s="247"/>
      <c r="DI103" s="247"/>
      <c r="DK103" s="247"/>
      <c r="DL103" s="247"/>
      <c r="DM103" s="247"/>
      <c r="DN103" s="247"/>
      <c r="DO103" s="247"/>
      <c r="DP103" s="247"/>
    </row>
    <row r="104" spans="24:120" hidden="1" x14ac:dyDescent="0.15">
      <c r="CV104" s="247"/>
      <c r="CW104" s="247"/>
      <c r="DA104" s="247"/>
      <c r="DB104" s="247"/>
      <c r="DF104" s="247"/>
      <c r="DG104" s="247"/>
      <c r="DK104" s="247"/>
      <c r="DL104" s="247"/>
      <c r="DN104" s="247"/>
      <c r="DO104" s="247"/>
      <c r="DP104" s="247"/>
    </row>
    <row r="105" spans="24:120" ht="12.75" hidden="1" customHeight="1" x14ac:dyDescent="0.15"/>
  </sheetData>
  <sheetProtection algorithmName="SHA-512" hashValue="3ogcDlxoOx+10yE9nDQ5sVpRsDO3U8niSo3IFlSKJi3ALsOoA0/4SuBweYjFqfVY8ICedIV72gACLE9xzHoifQ==" saltValue="T6Gm+Dse1KJweRxehQEUk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election activeCell="DL74" sqref="DL74"/>
    </sheetView>
  </sheetViews>
  <sheetFormatPr defaultColWidth="0" defaultRowHeight="13.5" customHeight="1" zeroHeight="1" x14ac:dyDescent="0.15"/>
  <cols>
    <col min="1" max="116" width="2.625" style="248" customWidth="1"/>
    <col min="117" max="16384" width="9" style="247" hidden="1"/>
  </cols>
  <sheetData>
    <row r="1" spans="2:116"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x14ac:dyDescent="0.15"/>
    <row r="3" spans="2:116" x14ac:dyDescent="0.15"/>
    <row r="4" spans="2:116" x14ac:dyDescent="0.15">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x14ac:dyDescent="0.15">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x14ac:dyDescent="0.15"/>
    <row r="20" spans="9:116" x14ac:dyDescent="0.15"/>
    <row r="21" spans="9:116" x14ac:dyDescent="0.15">
      <c r="DL21" s="247"/>
    </row>
    <row r="22" spans="9:116" x14ac:dyDescent="0.15">
      <c r="DI22" s="247"/>
      <c r="DJ22" s="247"/>
      <c r="DK22" s="247"/>
      <c r="DL22" s="247"/>
    </row>
    <row r="23" spans="9:116" x14ac:dyDescent="0.15">
      <c r="CY23" s="247"/>
      <c r="CZ23" s="247"/>
      <c r="DA23" s="247"/>
      <c r="DB23" s="247"/>
      <c r="DC23" s="247"/>
      <c r="DD23" s="247"/>
      <c r="DE23" s="247"/>
      <c r="DF23" s="247"/>
      <c r="DG23" s="247"/>
      <c r="DH23" s="247"/>
      <c r="DI23" s="247"/>
      <c r="DJ23" s="247"/>
      <c r="DK23" s="247"/>
      <c r="DL23" s="247"/>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7"/>
      <c r="DA35" s="247"/>
      <c r="DB35" s="247"/>
      <c r="DC35" s="247"/>
      <c r="DD35" s="247"/>
      <c r="DE35" s="247"/>
      <c r="DF35" s="247"/>
      <c r="DG35" s="247"/>
      <c r="DH35" s="247"/>
      <c r="DI35" s="247"/>
      <c r="DJ35" s="247"/>
      <c r="DK35" s="247"/>
      <c r="DL35" s="247"/>
    </row>
    <row r="36" spans="15:116" x14ac:dyDescent="0.15"/>
    <row r="37" spans="15:116" x14ac:dyDescent="0.15">
      <c r="DL37" s="247"/>
    </row>
    <row r="38" spans="15:116" x14ac:dyDescent="0.15">
      <c r="DI38" s="247"/>
      <c r="DJ38" s="247"/>
      <c r="DK38" s="247"/>
      <c r="DL38" s="247"/>
    </row>
    <row r="39" spans="15:116" x14ac:dyDescent="0.15"/>
    <row r="40" spans="15:116" x14ac:dyDescent="0.15"/>
    <row r="41" spans="15:116" x14ac:dyDescent="0.15"/>
    <row r="42" spans="15:116" x14ac:dyDescent="0.15"/>
    <row r="43" spans="15:116" x14ac:dyDescent="0.15">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x14ac:dyDescent="0.15">
      <c r="DL44" s="247"/>
    </row>
    <row r="45" spans="15:116" x14ac:dyDescent="0.15"/>
    <row r="46" spans="15:116" x14ac:dyDescent="0.15">
      <c r="DA46" s="247"/>
      <c r="DB46" s="247"/>
      <c r="DC46" s="247"/>
      <c r="DD46" s="247"/>
      <c r="DE46" s="247"/>
      <c r="DF46" s="247"/>
      <c r="DG46" s="247"/>
      <c r="DH46" s="247"/>
      <c r="DI46" s="247"/>
      <c r="DJ46" s="247"/>
      <c r="DK46" s="247"/>
      <c r="DL46" s="247"/>
    </row>
    <row r="47" spans="15:116" x14ac:dyDescent="0.15"/>
    <row r="48" spans="15:116" x14ac:dyDescent="0.15"/>
    <row r="49" spans="104:116" x14ac:dyDescent="0.15"/>
    <row r="50" spans="104:116" x14ac:dyDescent="0.15">
      <c r="CZ50" s="247"/>
      <c r="DA50" s="247"/>
      <c r="DB50" s="247"/>
      <c r="DC50" s="247"/>
      <c r="DD50" s="247"/>
      <c r="DE50" s="247"/>
      <c r="DF50" s="247"/>
      <c r="DG50" s="247"/>
      <c r="DH50" s="247"/>
      <c r="DI50" s="247"/>
      <c r="DJ50" s="247"/>
      <c r="DK50" s="247"/>
      <c r="DL50" s="247"/>
    </row>
    <row r="51" spans="104:116" x14ac:dyDescent="0.15"/>
    <row r="52" spans="104:116" x14ac:dyDescent="0.15"/>
    <row r="53" spans="104:116" x14ac:dyDescent="0.15">
      <c r="DL53" s="247"/>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7"/>
      <c r="DD67" s="247"/>
      <c r="DE67" s="247"/>
      <c r="DF67" s="247"/>
      <c r="DG67" s="247"/>
      <c r="DH67" s="247"/>
      <c r="DI67" s="247"/>
      <c r="DJ67" s="247"/>
      <c r="DK67" s="247"/>
      <c r="DL67" s="247"/>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geIg3Ogo9M5e80wHcLAKLaBvfwdZQSmGILAfJbVRByZAb08/QqPp+76ypnSPFoJLB6b6naLA6I3iJhJOXPrl7Q==" saltValue="PkxokXkEhMVUOOnz6Qpl/A==" spinCount="100000"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15"/>
  <cols>
    <col min="1" max="36" width="2.5" style="249" customWidth="1"/>
    <col min="37" max="44" width="17" style="249" customWidth="1"/>
    <col min="45" max="45" width="6.125" style="256" customWidth="1"/>
    <col min="46" max="46" width="3" style="254" customWidth="1"/>
    <col min="47" max="47" width="19.125" style="249" hidden="1" customWidth="1"/>
    <col min="48" max="52" width="12.625" style="249" hidden="1" customWidth="1"/>
    <col min="53" max="16384" width="8.625" style="249" hidden="1"/>
  </cols>
  <sheetData>
    <row r="1" spans="1:46" x14ac:dyDescent="0.15">
      <c r="AS1" s="250"/>
      <c r="AT1" s="250"/>
    </row>
    <row r="2" spans="1:46" x14ac:dyDescent="0.15">
      <c r="AS2" s="250"/>
      <c r="AT2" s="250"/>
    </row>
    <row r="3" spans="1:46" x14ac:dyDescent="0.15">
      <c r="AS3" s="250"/>
      <c r="AT3" s="250"/>
    </row>
    <row r="4" spans="1:46" x14ac:dyDescent="0.15">
      <c r="AS4" s="250"/>
      <c r="AT4" s="250"/>
    </row>
    <row r="5" spans="1:46" ht="17.25" x14ac:dyDescent="0.15">
      <c r="A5" s="251" t="s">
        <v>475</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x14ac:dyDescent="0.15">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476</v>
      </c>
      <c r="AL6" s="255"/>
      <c r="AM6" s="255"/>
      <c r="AN6" s="255"/>
      <c r="AO6" s="250"/>
      <c r="AP6" s="250"/>
      <c r="AQ6" s="250"/>
      <c r="AR6" s="250"/>
    </row>
    <row r="7" spans="1:46" ht="13.5" customHeight="1" x14ac:dyDescent="0.15">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50" t="s">
        <v>477</v>
      </c>
      <c r="AP7" s="260"/>
      <c r="AQ7" s="261" t="s">
        <v>478</v>
      </c>
      <c r="AR7" s="262"/>
    </row>
    <row r="8" spans="1:46" x14ac:dyDescent="0.15">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51"/>
      <c r="AP8" s="266" t="s">
        <v>479</v>
      </c>
      <c r="AQ8" s="267" t="s">
        <v>480</v>
      </c>
      <c r="AR8" s="268" t="s">
        <v>481</v>
      </c>
    </row>
    <row r="9" spans="1:46" x14ac:dyDescent="0.15">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52" t="s">
        <v>482</v>
      </c>
      <c r="AL9" s="1153"/>
      <c r="AM9" s="1153"/>
      <c r="AN9" s="1154"/>
      <c r="AO9" s="269">
        <v>8688984</v>
      </c>
      <c r="AP9" s="269">
        <v>58622</v>
      </c>
      <c r="AQ9" s="270">
        <v>68274</v>
      </c>
      <c r="AR9" s="271">
        <v>-14.1</v>
      </c>
    </row>
    <row r="10" spans="1:46" ht="13.5" customHeight="1" x14ac:dyDescent="0.15">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52" t="s">
        <v>483</v>
      </c>
      <c r="AL10" s="1153"/>
      <c r="AM10" s="1153"/>
      <c r="AN10" s="1154"/>
      <c r="AO10" s="272">
        <v>1540419</v>
      </c>
      <c r="AP10" s="272">
        <v>10393</v>
      </c>
      <c r="AQ10" s="273">
        <v>4860</v>
      </c>
      <c r="AR10" s="274">
        <v>113.8</v>
      </c>
    </row>
    <row r="11" spans="1:46" ht="13.5" customHeight="1" x14ac:dyDescent="0.15">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52" t="s">
        <v>484</v>
      </c>
      <c r="AL11" s="1153"/>
      <c r="AM11" s="1153"/>
      <c r="AN11" s="1154"/>
      <c r="AO11" s="272" t="s">
        <v>485</v>
      </c>
      <c r="AP11" s="272" t="s">
        <v>485</v>
      </c>
      <c r="AQ11" s="273">
        <v>567</v>
      </c>
      <c r="AR11" s="274" t="s">
        <v>485</v>
      </c>
    </row>
    <row r="12" spans="1:46" ht="13.5" customHeight="1" x14ac:dyDescent="0.15">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52" t="s">
        <v>486</v>
      </c>
      <c r="AL12" s="1153"/>
      <c r="AM12" s="1153"/>
      <c r="AN12" s="1154"/>
      <c r="AO12" s="272" t="s">
        <v>485</v>
      </c>
      <c r="AP12" s="272" t="s">
        <v>485</v>
      </c>
      <c r="AQ12" s="273">
        <v>16</v>
      </c>
      <c r="AR12" s="274" t="s">
        <v>485</v>
      </c>
    </row>
    <row r="13" spans="1:46" ht="13.5" customHeight="1" x14ac:dyDescent="0.15">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52" t="s">
        <v>487</v>
      </c>
      <c r="AL13" s="1153"/>
      <c r="AM13" s="1153"/>
      <c r="AN13" s="1154"/>
      <c r="AO13" s="272">
        <v>344042</v>
      </c>
      <c r="AP13" s="272">
        <v>2321</v>
      </c>
      <c r="AQ13" s="273">
        <v>2777</v>
      </c>
      <c r="AR13" s="274">
        <v>-16.399999999999999</v>
      </c>
    </row>
    <row r="14" spans="1:46" ht="13.5" customHeight="1" x14ac:dyDescent="0.15">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52" t="s">
        <v>488</v>
      </c>
      <c r="AL14" s="1153"/>
      <c r="AM14" s="1153"/>
      <c r="AN14" s="1154"/>
      <c r="AO14" s="272">
        <v>211589</v>
      </c>
      <c r="AP14" s="272">
        <v>1428</v>
      </c>
      <c r="AQ14" s="273">
        <v>1330</v>
      </c>
      <c r="AR14" s="274">
        <v>7.4</v>
      </c>
    </row>
    <row r="15" spans="1:46" ht="13.5" customHeight="1" x14ac:dyDescent="0.15">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55" t="s">
        <v>489</v>
      </c>
      <c r="AL15" s="1156"/>
      <c r="AM15" s="1156"/>
      <c r="AN15" s="1157"/>
      <c r="AO15" s="272">
        <v>-503191</v>
      </c>
      <c r="AP15" s="272">
        <v>-3395</v>
      </c>
      <c r="AQ15" s="273">
        <v>-3833</v>
      </c>
      <c r="AR15" s="274">
        <v>-11.4</v>
      </c>
    </row>
    <row r="16" spans="1:46" x14ac:dyDescent="0.15">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55" t="s">
        <v>177</v>
      </c>
      <c r="AL16" s="1156"/>
      <c r="AM16" s="1156"/>
      <c r="AN16" s="1157"/>
      <c r="AO16" s="272">
        <v>10281843</v>
      </c>
      <c r="AP16" s="272">
        <v>69368</v>
      </c>
      <c r="AQ16" s="273">
        <v>73991</v>
      </c>
      <c r="AR16" s="274">
        <v>-6.2</v>
      </c>
    </row>
    <row r="17" spans="1:46" x14ac:dyDescent="0.15">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x14ac:dyDescent="0.15">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x14ac:dyDescent="0.15">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490</v>
      </c>
      <c r="AL19" s="250"/>
      <c r="AM19" s="250"/>
      <c r="AN19" s="250"/>
      <c r="AO19" s="250"/>
      <c r="AP19" s="250"/>
      <c r="AQ19" s="250"/>
      <c r="AR19" s="250"/>
    </row>
    <row r="20" spans="1:46" x14ac:dyDescent="0.15">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491</v>
      </c>
      <c r="AP20" s="281" t="s">
        <v>492</v>
      </c>
      <c r="AQ20" s="282" t="s">
        <v>493</v>
      </c>
      <c r="AR20" s="283"/>
    </row>
    <row r="21" spans="1:46" s="289" customFormat="1" x14ac:dyDescent="0.15">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58" t="s">
        <v>494</v>
      </c>
      <c r="AL21" s="1159"/>
      <c r="AM21" s="1159"/>
      <c r="AN21" s="1160"/>
      <c r="AO21" s="285">
        <v>5.54</v>
      </c>
      <c r="AP21" s="286">
        <v>6.28</v>
      </c>
      <c r="AQ21" s="287">
        <v>-0.74</v>
      </c>
      <c r="AR21" s="255"/>
      <c r="AS21" s="288"/>
      <c r="AT21" s="284"/>
    </row>
    <row r="22" spans="1:46" s="289" customFormat="1" x14ac:dyDescent="0.15">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58" t="s">
        <v>495</v>
      </c>
      <c r="AL22" s="1159"/>
      <c r="AM22" s="1159"/>
      <c r="AN22" s="1160"/>
      <c r="AO22" s="290">
        <v>101.5</v>
      </c>
      <c r="AP22" s="291">
        <v>98.7</v>
      </c>
      <c r="AQ22" s="292">
        <v>2.8</v>
      </c>
      <c r="AR22" s="276"/>
      <c r="AS22" s="288"/>
      <c r="AT22" s="284"/>
    </row>
    <row r="23" spans="1:46" s="289" customFormat="1" x14ac:dyDescent="0.15">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x14ac:dyDescent="0.15">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x14ac:dyDescent="0.15">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x14ac:dyDescent="0.15">
      <c r="A26" s="1149" t="s">
        <v>496</v>
      </c>
      <c r="B26" s="1149"/>
      <c r="C26" s="1149"/>
      <c r="D26" s="1149"/>
      <c r="E26" s="1149"/>
      <c r="F26" s="1149"/>
      <c r="G26" s="1149"/>
      <c r="H26" s="1149"/>
      <c r="I26" s="1149"/>
      <c r="J26" s="1149"/>
      <c r="K26" s="1149"/>
      <c r="L26" s="1149"/>
      <c r="M26" s="1149"/>
      <c r="N26" s="1149"/>
      <c r="O26" s="1149"/>
      <c r="P26" s="1149"/>
      <c r="Q26" s="1149"/>
      <c r="R26" s="1149"/>
      <c r="S26" s="1149"/>
      <c r="T26" s="1149"/>
      <c r="U26" s="1149"/>
      <c r="V26" s="1149"/>
      <c r="W26" s="1149"/>
      <c r="X26" s="1149"/>
      <c r="Y26" s="1149"/>
      <c r="Z26" s="1149"/>
      <c r="AA26" s="1149"/>
      <c r="AB26" s="1149"/>
      <c r="AC26" s="1149"/>
      <c r="AD26" s="1149"/>
      <c r="AE26" s="1149"/>
      <c r="AF26" s="1149"/>
      <c r="AG26" s="1149"/>
      <c r="AH26" s="1149"/>
      <c r="AI26" s="1149"/>
      <c r="AJ26" s="1149"/>
      <c r="AK26" s="1149"/>
      <c r="AL26" s="1149"/>
      <c r="AM26" s="1149"/>
      <c r="AN26" s="1149"/>
      <c r="AO26" s="1149"/>
      <c r="AP26" s="1149"/>
      <c r="AQ26" s="1149"/>
      <c r="AR26" s="1149"/>
      <c r="AS26" s="1149"/>
      <c r="AT26" s="255"/>
    </row>
    <row r="27" spans="1:46" x14ac:dyDescent="0.15">
      <c r="A27" s="297"/>
      <c r="AO27" s="250"/>
      <c r="AP27" s="250"/>
      <c r="AQ27" s="250"/>
      <c r="AR27" s="250"/>
      <c r="AS27" s="250"/>
      <c r="AT27" s="250"/>
    </row>
    <row r="28" spans="1:46" ht="17.25" x14ac:dyDescent="0.15">
      <c r="A28" s="251" t="s">
        <v>497</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x14ac:dyDescent="0.15">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498</v>
      </c>
      <c r="AL29" s="255"/>
      <c r="AM29" s="255"/>
      <c r="AN29" s="255"/>
      <c r="AO29" s="250"/>
      <c r="AP29" s="250"/>
      <c r="AQ29" s="250"/>
      <c r="AR29" s="250"/>
      <c r="AS29" s="299"/>
    </row>
    <row r="30" spans="1:46" ht="13.5" customHeight="1" x14ac:dyDescent="0.15">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50" t="s">
        <v>477</v>
      </c>
      <c r="AP30" s="260"/>
      <c r="AQ30" s="261" t="s">
        <v>478</v>
      </c>
      <c r="AR30" s="262"/>
    </row>
    <row r="31" spans="1:46" x14ac:dyDescent="0.15">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51"/>
      <c r="AP31" s="266" t="s">
        <v>479</v>
      </c>
      <c r="AQ31" s="267" t="s">
        <v>480</v>
      </c>
      <c r="AR31" s="268" t="s">
        <v>481</v>
      </c>
    </row>
    <row r="32" spans="1:46" ht="27" customHeight="1" x14ac:dyDescent="0.15">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66" t="s">
        <v>499</v>
      </c>
      <c r="AL32" s="1167"/>
      <c r="AM32" s="1167"/>
      <c r="AN32" s="1168"/>
      <c r="AO32" s="300">
        <v>3926540</v>
      </c>
      <c r="AP32" s="300">
        <v>26491</v>
      </c>
      <c r="AQ32" s="301">
        <v>32402</v>
      </c>
      <c r="AR32" s="302">
        <v>-18.2</v>
      </c>
    </row>
    <row r="33" spans="1:46" ht="13.5" customHeight="1" x14ac:dyDescent="0.15">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66" t="s">
        <v>500</v>
      </c>
      <c r="AL33" s="1167"/>
      <c r="AM33" s="1167"/>
      <c r="AN33" s="1168"/>
      <c r="AO33" s="300" t="s">
        <v>485</v>
      </c>
      <c r="AP33" s="300" t="s">
        <v>485</v>
      </c>
      <c r="AQ33" s="301" t="s">
        <v>485</v>
      </c>
      <c r="AR33" s="302" t="s">
        <v>485</v>
      </c>
    </row>
    <row r="34" spans="1:46" ht="27" customHeight="1" x14ac:dyDescent="0.15">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66" t="s">
        <v>501</v>
      </c>
      <c r="AL34" s="1167"/>
      <c r="AM34" s="1167"/>
      <c r="AN34" s="1168"/>
      <c r="AO34" s="300" t="s">
        <v>485</v>
      </c>
      <c r="AP34" s="300" t="s">
        <v>485</v>
      </c>
      <c r="AQ34" s="301">
        <v>16</v>
      </c>
      <c r="AR34" s="302" t="s">
        <v>485</v>
      </c>
    </row>
    <row r="35" spans="1:46" ht="27" customHeight="1" x14ac:dyDescent="0.15">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66" t="s">
        <v>502</v>
      </c>
      <c r="AL35" s="1167"/>
      <c r="AM35" s="1167"/>
      <c r="AN35" s="1168"/>
      <c r="AO35" s="300">
        <v>538770</v>
      </c>
      <c r="AP35" s="300">
        <v>3635</v>
      </c>
      <c r="AQ35" s="301">
        <v>5520</v>
      </c>
      <c r="AR35" s="302">
        <v>-34.1</v>
      </c>
    </row>
    <row r="36" spans="1:46" ht="27" customHeight="1" x14ac:dyDescent="0.15">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66" t="s">
        <v>503</v>
      </c>
      <c r="AL36" s="1167"/>
      <c r="AM36" s="1167"/>
      <c r="AN36" s="1168"/>
      <c r="AO36" s="300">
        <v>75745</v>
      </c>
      <c r="AP36" s="300">
        <v>511</v>
      </c>
      <c r="AQ36" s="301">
        <v>1296</v>
      </c>
      <c r="AR36" s="302">
        <v>-60.6</v>
      </c>
    </row>
    <row r="37" spans="1:46" ht="13.5" customHeight="1" x14ac:dyDescent="0.15">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66" t="s">
        <v>504</v>
      </c>
      <c r="AL37" s="1167"/>
      <c r="AM37" s="1167"/>
      <c r="AN37" s="1168"/>
      <c r="AO37" s="300">
        <v>206349</v>
      </c>
      <c r="AP37" s="300">
        <v>1392</v>
      </c>
      <c r="AQ37" s="301">
        <v>571</v>
      </c>
      <c r="AR37" s="302">
        <v>143.80000000000001</v>
      </c>
    </row>
    <row r="38" spans="1:46" ht="27" customHeight="1" x14ac:dyDescent="0.15">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69" t="s">
        <v>505</v>
      </c>
      <c r="AL38" s="1170"/>
      <c r="AM38" s="1170"/>
      <c r="AN38" s="1171"/>
      <c r="AO38" s="303" t="s">
        <v>485</v>
      </c>
      <c r="AP38" s="303" t="s">
        <v>485</v>
      </c>
      <c r="AQ38" s="304">
        <v>0</v>
      </c>
      <c r="AR38" s="292" t="s">
        <v>485</v>
      </c>
      <c r="AS38" s="299"/>
    </row>
    <row r="39" spans="1:46" x14ac:dyDescent="0.15">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69" t="s">
        <v>506</v>
      </c>
      <c r="AL39" s="1170"/>
      <c r="AM39" s="1170"/>
      <c r="AN39" s="1171"/>
      <c r="AO39" s="300">
        <v>-469294</v>
      </c>
      <c r="AP39" s="300">
        <v>-3166</v>
      </c>
      <c r="AQ39" s="301">
        <v>-6093</v>
      </c>
      <c r="AR39" s="302">
        <v>-48</v>
      </c>
      <c r="AS39" s="299"/>
    </row>
    <row r="40" spans="1:46" ht="27" customHeight="1" x14ac:dyDescent="0.15">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66" t="s">
        <v>507</v>
      </c>
      <c r="AL40" s="1167"/>
      <c r="AM40" s="1167"/>
      <c r="AN40" s="1168"/>
      <c r="AO40" s="300">
        <v>-2724826</v>
      </c>
      <c r="AP40" s="300">
        <v>-18384</v>
      </c>
      <c r="AQ40" s="301">
        <v>-23816</v>
      </c>
      <c r="AR40" s="302">
        <v>-22.8</v>
      </c>
      <c r="AS40" s="299"/>
    </row>
    <row r="41" spans="1:46" x14ac:dyDescent="0.15">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72" t="s">
        <v>287</v>
      </c>
      <c r="AL41" s="1173"/>
      <c r="AM41" s="1173"/>
      <c r="AN41" s="1174"/>
      <c r="AO41" s="300">
        <v>1553284</v>
      </c>
      <c r="AP41" s="300">
        <v>10480</v>
      </c>
      <c r="AQ41" s="301">
        <v>9896</v>
      </c>
      <c r="AR41" s="302">
        <v>5.9</v>
      </c>
      <c r="AS41" s="299"/>
    </row>
    <row r="42" spans="1:46" x14ac:dyDescent="0.15">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x14ac:dyDescent="0.15">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x14ac:dyDescent="0.15">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x14ac:dyDescent="0.15">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x14ac:dyDescent="0.15">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x14ac:dyDescent="0.15">
      <c r="A47" s="309" t="s">
        <v>508</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x14ac:dyDescent="0.15">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509</v>
      </c>
      <c r="AL48" s="310"/>
      <c r="AM48" s="310"/>
      <c r="AN48" s="310"/>
      <c r="AO48" s="310"/>
      <c r="AP48" s="310"/>
      <c r="AQ48" s="311"/>
      <c r="AR48" s="310"/>
    </row>
    <row r="49" spans="1:44" ht="13.5" customHeight="1" x14ac:dyDescent="0.15">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61" t="s">
        <v>477</v>
      </c>
      <c r="AN49" s="1163" t="s">
        <v>510</v>
      </c>
      <c r="AO49" s="1164"/>
      <c r="AP49" s="1164"/>
      <c r="AQ49" s="1164"/>
      <c r="AR49" s="1165"/>
    </row>
    <row r="50" spans="1:44" x14ac:dyDescent="0.15">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62"/>
      <c r="AN50" s="316" t="s">
        <v>511</v>
      </c>
      <c r="AO50" s="317" t="s">
        <v>512</v>
      </c>
      <c r="AP50" s="318" t="s">
        <v>513</v>
      </c>
      <c r="AQ50" s="319" t="s">
        <v>514</v>
      </c>
      <c r="AR50" s="320" t="s">
        <v>515</v>
      </c>
    </row>
    <row r="51" spans="1:44" x14ac:dyDescent="0.15">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516</v>
      </c>
      <c r="AL51" s="313"/>
      <c r="AM51" s="321">
        <v>5423612</v>
      </c>
      <c r="AN51" s="322">
        <v>36199</v>
      </c>
      <c r="AO51" s="323">
        <v>22.5</v>
      </c>
      <c r="AP51" s="324">
        <v>44161</v>
      </c>
      <c r="AQ51" s="325">
        <v>17.3</v>
      </c>
      <c r="AR51" s="326">
        <v>5.2</v>
      </c>
    </row>
    <row r="52" spans="1:44" x14ac:dyDescent="0.15">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517</v>
      </c>
      <c r="AM52" s="329">
        <v>3973115</v>
      </c>
      <c r="AN52" s="330">
        <v>26518</v>
      </c>
      <c r="AO52" s="331">
        <v>30.6</v>
      </c>
      <c r="AP52" s="332">
        <v>23644</v>
      </c>
      <c r="AQ52" s="333">
        <v>-5.2</v>
      </c>
      <c r="AR52" s="334">
        <v>35.799999999999997</v>
      </c>
    </row>
    <row r="53" spans="1:44" x14ac:dyDescent="0.15">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518</v>
      </c>
      <c r="AL53" s="313"/>
      <c r="AM53" s="321">
        <v>4718502</v>
      </c>
      <c r="AN53" s="322">
        <v>31521</v>
      </c>
      <c r="AO53" s="323">
        <v>-12.9</v>
      </c>
      <c r="AP53" s="324">
        <v>43955</v>
      </c>
      <c r="AQ53" s="325">
        <v>-0.5</v>
      </c>
      <c r="AR53" s="326">
        <v>-12.4</v>
      </c>
    </row>
    <row r="54" spans="1:44" x14ac:dyDescent="0.15">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517</v>
      </c>
      <c r="AM54" s="329">
        <v>3620688</v>
      </c>
      <c r="AN54" s="330">
        <v>24188</v>
      </c>
      <c r="AO54" s="331">
        <v>-8.8000000000000007</v>
      </c>
      <c r="AP54" s="332">
        <v>21318</v>
      </c>
      <c r="AQ54" s="333">
        <v>-9.8000000000000007</v>
      </c>
      <c r="AR54" s="334">
        <v>1</v>
      </c>
    </row>
    <row r="55" spans="1:44" x14ac:dyDescent="0.15">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519</v>
      </c>
      <c r="AL55" s="313"/>
      <c r="AM55" s="321">
        <v>3552096</v>
      </c>
      <c r="AN55" s="322">
        <v>23782</v>
      </c>
      <c r="AO55" s="323">
        <v>-24.6</v>
      </c>
      <c r="AP55" s="324">
        <v>41921</v>
      </c>
      <c r="AQ55" s="325">
        <v>-4.5999999999999996</v>
      </c>
      <c r="AR55" s="326">
        <v>-20</v>
      </c>
    </row>
    <row r="56" spans="1:44" x14ac:dyDescent="0.15">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517</v>
      </c>
      <c r="AM56" s="329">
        <v>2546118</v>
      </c>
      <c r="AN56" s="330">
        <v>17047</v>
      </c>
      <c r="AO56" s="331">
        <v>-29.5</v>
      </c>
      <c r="AP56" s="332">
        <v>21655</v>
      </c>
      <c r="AQ56" s="333">
        <v>1.6</v>
      </c>
      <c r="AR56" s="334">
        <v>-31.1</v>
      </c>
    </row>
    <row r="57" spans="1:44" x14ac:dyDescent="0.15">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520</v>
      </c>
      <c r="AL57" s="313"/>
      <c r="AM57" s="321">
        <v>3565776</v>
      </c>
      <c r="AN57" s="322">
        <v>23952</v>
      </c>
      <c r="AO57" s="323">
        <v>0.7</v>
      </c>
      <c r="AP57" s="324">
        <v>44585</v>
      </c>
      <c r="AQ57" s="325">
        <v>6.4</v>
      </c>
      <c r="AR57" s="326">
        <v>-5.7</v>
      </c>
    </row>
    <row r="58" spans="1:44" x14ac:dyDescent="0.15">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517</v>
      </c>
      <c r="AM58" s="329">
        <v>2709624</v>
      </c>
      <c r="AN58" s="330">
        <v>18201</v>
      </c>
      <c r="AO58" s="331">
        <v>6.8</v>
      </c>
      <c r="AP58" s="332">
        <v>23077</v>
      </c>
      <c r="AQ58" s="333">
        <v>6.6</v>
      </c>
      <c r="AR58" s="334">
        <v>0.2</v>
      </c>
    </row>
    <row r="59" spans="1:44" x14ac:dyDescent="0.15">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521</v>
      </c>
      <c r="AL59" s="313"/>
      <c r="AM59" s="321">
        <v>6959346</v>
      </c>
      <c r="AN59" s="322">
        <v>46952</v>
      </c>
      <c r="AO59" s="323">
        <v>96</v>
      </c>
      <c r="AP59" s="324">
        <v>49779</v>
      </c>
      <c r="AQ59" s="325">
        <v>11.6</v>
      </c>
      <c r="AR59" s="326">
        <v>84.4</v>
      </c>
    </row>
    <row r="60" spans="1:44" x14ac:dyDescent="0.15">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517</v>
      </c>
      <c r="AM60" s="329">
        <v>4333518</v>
      </c>
      <c r="AN60" s="330">
        <v>29237</v>
      </c>
      <c r="AO60" s="331">
        <v>60.6</v>
      </c>
      <c r="AP60" s="332">
        <v>28921</v>
      </c>
      <c r="AQ60" s="333">
        <v>25.3</v>
      </c>
      <c r="AR60" s="334">
        <v>35.299999999999997</v>
      </c>
    </row>
    <row r="61" spans="1:44" x14ac:dyDescent="0.15">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522</v>
      </c>
      <c r="AL61" s="335"/>
      <c r="AM61" s="336">
        <v>4843866</v>
      </c>
      <c r="AN61" s="337">
        <v>32481</v>
      </c>
      <c r="AO61" s="338">
        <v>16.3</v>
      </c>
      <c r="AP61" s="339">
        <v>44880</v>
      </c>
      <c r="AQ61" s="340">
        <v>6</v>
      </c>
      <c r="AR61" s="326">
        <v>10.3</v>
      </c>
    </row>
    <row r="62" spans="1:44" x14ac:dyDescent="0.15">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517</v>
      </c>
      <c r="AM62" s="329">
        <v>3436613</v>
      </c>
      <c r="AN62" s="330">
        <v>23038</v>
      </c>
      <c r="AO62" s="331">
        <v>11.9</v>
      </c>
      <c r="AP62" s="332">
        <v>23723</v>
      </c>
      <c r="AQ62" s="333">
        <v>3.7</v>
      </c>
      <c r="AR62" s="334">
        <v>8.1999999999999993</v>
      </c>
    </row>
    <row r="63" spans="1:44" x14ac:dyDescent="0.15">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x14ac:dyDescent="0.15">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x14ac:dyDescent="0.15">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x14ac:dyDescent="0.15">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x14ac:dyDescent="0.15">
      <c r="AK67" s="250"/>
      <c r="AL67" s="250"/>
      <c r="AM67" s="250"/>
      <c r="AN67" s="250"/>
      <c r="AO67" s="250"/>
      <c r="AP67" s="250"/>
      <c r="AQ67" s="250"/>
      <c r="AR67" s="250"/>
      <c r="AS67" s="250"/>
      <c r="AT67" s="250"/>
    </row>
    <row r="68" spans="1:46" ht="13.5" hidden="1" customHeight="1" x14ac:dyDescent="0.15">
      <c r="AK68" s="250"/>
      <c r="AL68" s="250"/>
      <c r="AM68" s="250"/>
      <c r="AN68" s="250"/>
      <c r="AO68" s="250"/>
      <c r="AP68" s="250"/>
      <c r="AQ68" s="250"/>
      <c r="AR68" s="250"/>
    </row>
    <row r="69" spans="1:46" ht="13.5" hidden="1" customHeight="1" x14ac:dyDescent="0.15">
      <c r="AK69" s="250"/>
      <c r="AL69" s="250"/>
      <c r="AM69" s="250"/>
      <c r="AN69" s="250"/>
      <c r="AO69" s="250"/>
      <c r="AP69" s="250"/>
      <c r="AQ69" s="250"/>
      <c r="AR69" s="250"/>
    </row>
    <row r="70" spans="1:46" hidden="1" x14ac:dyDescent="0.15">
      <c r="AK70" s="250"/>
      <c r="AL70" s="250"/>
      <c r="AM70" s="250"/>
      <c r="AN70" s="250"/>
      <c r="AO70" s="250"/>
      <c r="AP70" s="250"/>
      <c r="AQ70" s="250"/>
      <c r="AR70" s="250"/>
    </row>
    <row r="71" spans="1:46" hidden="1" x14ac:dyDescent="0.15">
      <c r="AK71" s="250"/>
      <c r="AL71" s="250"/>
      <c r="AM71" s="250"/>
      <c r="AN71" s="250"/>
      <c r="AO71" s="250"/>
      <c r="AP71" s="250"/>
      <c r="AQ71" s="250"/>
      <c r="AR71" s="250"/>
    </row>
    <row r="72" spans="1:46" hidden="1" x14ac:dyDescent="0.15">
      <c r="AK72" s="250"/>
      <c r="AL72" s="250"/>
      <c r="AM72" s="250"/>
      <c r="AN72" s="250"/>
      <c r="AO72" s="250"/>
      <c r="AP72" s="250"/>
      <c r="AQ72" s="250"/>
      <c r="AR72" s="250"/>
    </row>
    <row r="73" spans="1:46" hidden="1" x14ac:dyDescent="0.15">
      <c r="AK73" s="250"/>
      <c r="AL73" s="250"/>
      <c r="AM73" s="250"/>
      <c r="AN73" s="250"/>
      <c r="AO73" s="250"/>
      <c r="AP73" s="250"/>
      <c r="AQ73" s="250"/>
      <c r="AR73" s="250"/>
    </row>
  </sheetData>
  <sheetProtection algorithmName="SHA-512" hashValue="vA8hA3Qs+S8feEtVtkfyT3ELeCPmGP0Hs4B7AUWO25Nnqw/99215cWNnGMBGIdvqKEtzTHLje1ATwM0rYo9XnA==" saltValue="CaKxPvHactzGXx1OL8yujw=="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85" zoomScaleNormal="85" zoomScaleSheetLayoutView="55" workbookViewId="0"/>
  </sheetViews>
  <sheetFormatPr defaultColWidth="0" defaultRowHeight="13.5" customHeight="1" zeroHeight="1" x14ac:dyDescent="0.15"/>
  <cols>
    <col min="1" max="125" width="2.5" style="248" customWidth="1"/>
    <col min="126" max="16384" width="9" style="247" hidden="1"/>
  </cols>
  <sheetData>
    <row r="1" spans="2:125"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x14ac:dyDescent="0.15">
      <c r="B2" s="247"/>
      <c r="DG2" s="247"/>
    </row>
    <row r="3" spans="2:125" x14ac:dyDescent="0.15">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x14ac:dyDescent="0.15"/>
    <row r="5" spans="2:125" x14ac:dyDescent="0.15"/>
    <row r="6" spans="2:125" x14ac:dyDescent="0.15"/>
    <row r="7" spans="2:125" x14ac:dyDescent="0.15"/>
    <row r="8" spans="2:125" x14ac:dyDescent="0.15"/>
    <row r="9" spans="2:125" x14ac:dyDescent="0.15">
      <c r="DU9" s="247"/>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7"/>
    </row>
    <row r="18" spans="125:125" x14ac:dyDescent="0.15"/>
    <row r="19" spans="125:125" x14ac:dyDescent="0.15"/>
    <row r="20" spans="125:125" x14ac:dyDescent="0.15">
      <c r="DU20" s="247"/>
    </row>
    <row r="21" spans="125:125" x14ac:dyDescent="0.15">
      <c r="DU21" s="247"/>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7"/>
    </row>
    <row r="29" spans="125:125" x14ac:dyDescent="0.15"/>
    <row r="30" spans="125:125" x14ac:dyDescent="0.15"/>
    <row r="31" spans="125:125" x14ac:dyDescent="0.15"/>
    <row r="32" spans="125:125" x14ac:dyDescent="0.15"/>
    <row r="33" spans="2:125" x14ac:dyDescent="0.15">
      <c r="B33" s="247"/>
      <c r="G33" s="247"/>
      <c r="I33" s="247"/>
    </row>
    <row r="34" spans="2:125" x14ac:dyDescent="0.15">
      <c r="C34" s="247"/>
      <c r="P34" s="247"/>
      <c r="DE34" s="247"/>
      <c r="DH34" s="247"/>
    </row>
    <row r="35" spans="2:125" x14ac:dyDescent="0.15">
      <c r="D35" s="247"/>
      <c r="E35" s="247"/>
      <c r="DG35" s="247"/>
      <c r="DJ35" s="247"/>
      <c r="DP35" s="247"/>
      <c r="DQ35" s="247"/>
      <c r="DR35" s="247"/>
      <c r="DS35" s="247"/>
      <c r="DT35" s="247"/>
      <c r="DU35" s="247"/>
    </row>
    <row r="36" spans="2:125" x14ac:dyDescent="0.15">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x14ac:dyDescent="0.15">
      <c r="DU37" s="247"/>
    </row>
    <row r="38" spans="2:125" x14ac:dyDescent="0.15">
      <c r="DT38" s="247"/>
      <c r="DU38" s="247"/>
    </row>
    <row r="39" spans="2:125" x14ac:dyDescent="0.15"/>
    <row r="40" spans="2:125" x14ac:dyDescent="0.15">
      <c r="DH40" s="247"/>
    </row>
    <row r="41" spans="2:125" x14ac:dyDescent="0.15">
      <c r="DE41" s="247"/>
    </row>
    <row r="42" spans="2:125" x14ac:dyDescent="0.15">
      <c r="DG42" s="247"/>
      <c r="DJ42" s="247"/>
    </row>
    <row r="43" spans="2:125" x14ac:dyDescent="0.15">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x14ac:dyDescent="0.15">
      <c r="DU44" s="247"/>
    </row>
    <row r="45" spans="2:125" x14ac:dyDescent="0.15"/>
    <row r="46" spans="2:125" x14ac:dyDescent="0.15"/>
    <row r="47" spans="2:125" x14ac:dyDescent="0.15"/>
    <row r="48" spans="2:125" x14ac:dyDescent="0.15">
      <c r="DT48" s="247"/>
      <c r="DU48" s="247"/>
    </row>
    <row r="49" spans="120:125" x14ac:dyDescent="0.15">
      <c r="DU49" s="247"/>
    </row>
    <row r="50" spans="120:125" x14ac:dyDescent="0.15">
      <c r="DU50" s="247"/>
    </row>
    <row r="51" spans="120:125" x14ac:dyDescent="0.15">
      <c r="DP51" s="247"/>
      <c r="DQ51" s="247"/>
      <c r="DR51" s="247"/>
      <c r="DS51" s="247"/>
      <c r="DT51" s="247"/>
      <c r="DU51" s="247"/>
    </row>
    <row r="52" spans="120:125" x14ac:dyDescent="0.15"/>
    <row r="53" spans="120:125" x14ac:dyDescent="0.15"/>
    <row r="54" spans="120:125" x14ac:dyDescent="0.15">
      <c r="DU54" s="247"/>
    </row>
    <row r="55" spans="120:125" x14ac:dyDescent="0.15"/>
    <row r="56" spans="120:125" x14ac:dyDescent="0.15"/>
    <row r="57" spans="120:125" x14ac:dyDescent="0.15"/>
    <row r="58" spans="120:125" x14ac:dyDescent="0.15">
      <c r="DU58" s="247"/>
    </row>
    <row r="59" spans="120:125" x14ac:dyDescent="0.15"/>
    <row r="60" spans="120:125" x14ac:dyDescent="0.15"/>
    <row r="61" spans="120:125" x14ac:dyDescent="0.15"/>
    <row r="62" spans="120:125" x14ac:dyDescent="0.15"/>
    <row r="63" spans="120:125" x14ac:dyDescent="0.15">
      <c r="DU63" s="247"/>
    </row>
    <row r="64" spans="120:125" x14ac:dyDescent="0.15">
      <c r="DT64" s="247"/>
      <c r="DU64" s="247"/>
    </row>
    <row r="65" spans="123:125" x14ac:dyDescent="0.15"/>
    <row r="66" spans="123:125" x14ac:dyDescent="0.15"/>
    <row r="67" spans="123:125" x14ac:dyDescent="0.15"/>
    <row r="68" spans="123:125" x14ac:dyDescent="0.15"/>
    <row r="69" spans="123:125" x14ac:dyDescent="0.15">
      <c r="DS69" s="247"/>
      <c r="DT69" s="247"/>
      <c r="DU69" s="247"/>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7"/>
    </row>
    <row r="83" spans="116:125" x14ac:dyDescent="0.15">
      <c r="DM83" s="247"/>
      <c r="DN83" s="247"/>
      <c r="DO83" s="247"/>
      <c r="DP83" s="247"/>
      <c r="DQ83" s="247"/>
      <c r="DR83" s="247"/>
      <c r="DS83" s="247"/>
      <c r="DT83" s="247"/>
      <c r="DU83" s="247"/>
    </row>
    <row r="84" spans="116:125" x14ac:dyDescent="0.15"/>
    <row r="85" spans="116:125" x14ac:dyDescent="0.15"/>
    <row r="86" spans="116:125" x14ac:dyDescent="0.15"/>
    <row r="87" spans="116:125" x14ac:dyDescent="0.15"/>
    <row r="88" spans="116:125" x14ac:dyDescent="0.15">
      <c r="DU88" s="247"/>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7"/>
      <c r="DT94" s="247"/>
      <c r="DU94" s="247"/>
    </row>
    <row r="95" spans="116:125" ht="13.5" customHeight="1" x14ac:dyDescent="0.15">
      <c r="DU95" s="247"/>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7"/>
    </row>
    <row r="102" spans="124:125" ht="13.5" customHeight="1" x14ac:dyDescent="0.15"/>
    <row r="103" spans="124:125" ht="13.5" customHeight="1" x14ac:dyDescent="0.15"/>
    <row r="104" spans="124:125" ht="13.5" customHeight="1" x14ac:dyDescent="0.15">
      <c r="DT104" s="247"/>
      <c r="DU104" s="247"/>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7" t="s">
        <v>474</v>
      </c>
    </row>
    <row r="121" spans="125:125" ht="13.5" hidden="1" customHeight="1" x14ac:dyDescent="0.15">
      <c r="DU121" s="247"/>
    </row>
  </sheetData>
  <sheetProtection algorithmName="SHA-512" hashValue="3pppkHgcPdOIcLHQo4kVQIjRBiw2wUF5CXqRYzvoeXAjJR2e73avy7XijQMkv4sIzobLoQyghz9eYZolMd3VWg==" saltValue="ct7kTqCL6uR5daYffUqHJw=="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15"/>
  <cols>
    <col min="1" max="125" width="2.5" style="248" customWidth="1"/>
    <col min="126" max="142" width="0" style="247" hidden="1" customWidth="1"/>
    <col min="143" max="16384" width="9" style="247" hidden="1"/>
  </cols>
  <sheetData>
    <row r="1" spans="1:125"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x14ac:dyDescent="0.15">
      <c r="B2" s="247"/>
      <c r="T2" s="247"/>
    </row>
    <row r="3" spans="1:125"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7"/>
      <c r="G33" s="247"/>
      <c r="I33" s="247"/>
    </row>
    <row r="34" spans="2:125" x14ac:dyDescent="0.15">
      <c r="C34" s="247"/>
      <c r="P34" s="247"/>
      <c r="R34" s="247"/>
      <c r="U34" s="247"/>
    </row>
    <row r="35" spans="2:125" x14ac:dyDescent="0.15">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x14ac:dyDescent="0.15">
      <c r="F36" s="247"/>
      <c r="H36" s="247"/>
      <c r="J36" s="247"/>
      <c r="K36" s="247"/>
      <c r="L36" s="247"/>
      <c r="M36" s="247"/>
      <c r="N36" s="247"/>
      <c r="O36" s="247"/>
      <c r="Q36" s="247"/>
      <c r="S36" s="247"/>
      <c r="V36" s="247"/>
    </row>
    <row r="37" spans="2:125" x14ac:dyDescent="0.15"/>
    <row r="38" spans="2:125" x14ac:dyDescent="0.15"/>
    <row r="39" spans="2:125" x14ac:dyDescent="0.15"/>
    <row r="40" spans="2:125" x14ac:dyDescent="0.15">
      <c r="U40" s="247"/>
    </row>
    <row r="41" spans="2:125" x14ac:dyDescent="0.15">
      <c r="R41" s="247"/>
    </row>
    <row r="42" spans="2:125" x14ac:dyDescent="0.15">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x14ac:dyDescent="0.15">
      <c r="Q43" s="247"/>
      <c r="S43" s="247"/>
      <c r="V43" s="247"/>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8" t="s">
        <v>474</v>
      </c>
    </row>
  </sheetData>
  <sheetProtection algorithmName="SHA-512" hashValue="c6BGeeWl5HAKCStUNt7Rqwd/oTJHYlyM04SLHq+YfYIQjbLbS+VTrDXjSkVJGuLP6KKFo3KKisLWNJaa79MLRw==" saltValue="IObSmLTwNTNyhYOEwMAh0w=="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524</v>
      </c>
      <c r="G46" s="8" t="s">
        <v>525</v>
      </c>
      <c r="H46" s="8" t="s">
        <v>526</v>
      </c>
      <c r="I46" s="8" t="s">
        <v>527</v>
      </c>
      <c r="J46" s="9" t="s">
        <v>528</v>
      </c>
    </row>
    <row r="47" spans="2:10" ht="57.75" customHeight="1" x14ac:dyDescent="0.15">
      <c r="B47" s="10"/>
      <c r="C47" s="1175" t="s">
        <v>3</v>
      </c>
      <c r="D47" s="1175"/>
      <c r="E47" s="1176"/>
      <c r="F47" s="11">
        <v>15.94</v>
      </c>
      <c r="G47" s="12">
        <v>17.45</v>
      </c>
      <c r="H47" s="12">
        <v>20.64</v>
      </c>
      <c r="I47" s="12">
        <v>21.92</v>
      </c>
      <c r="J47" s="13">
        <v>14.97</v>
      </c>
    </row>
    <row r="48" spans="2:10" ht="57.75" customHeight="1" x14ac:dyDescent="0.15">
      <c r="B48" s="14"/>
      <c r="C48" s="1177" t="s">
        <v>4</v>
      </c>
      <c r="D48" s="1177"/>
      <c r="E48" s="1178"/>
      <c r="F48" s="15">
        <v>2.72</v>
      </c>
      <c r="G48" s="16">
        <v>8.9</v>
      </c>
      <c r="H48" s="16">
        <v>7.62</v>
      </c>
      <c r="I48" s="16">
        <v>2.23</v>
      </c>
      <c r="J48" s="17">
        <v>9.34</v>
      </c>
    </row>
    <row r="49" spans="2:10" ht="57.75" customHeight="1" thickBot="1" x14ac:dyDescent="0.2">
      <c r="B49" s="18"/>
      <c r="C49" s="1179" t="s">
        <v>5</v>
      </c>
      <c r="D49" s="1179"/>
      <c r="E49" s="1180"/>
      <c r="F49" s="19">
        <v>0.42</v>
      </c>
      <c r="G49" s="20">
        <v>8.56</v>
      </c>
      <c r="H49" s="20">
        <v>1.29</v>
      </c>
      <c r="I49" s="20" t="s">
        <v>529</v>
      </c>
      <c r="J49" s="21">
        <v>0.82</v>
      </c>
    </row>
    <row r="50" spans="2:10" x14ac:dyDescent="0.15"/>
  </sheetData>
  <sheetProtection algorithmName="SHA-512" hashValue="9uPerKiM8biwQFEu4fiNkMbgtv1bp8RDkG4jPLhs7ORXCexAS95lL/3irslfRj07BI2ZBTpTMMdnK/buVMGRmg==" saltValue="Zvas+IH26AzkmHUtuVqzy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524</v>
      </c>
      <c r="G33" s="29" t="s">
        <v>525</v>
      </c>
      <c r="H33" s="29" t="s">
        <v>526</v>
      </c>
      <c r="I33" s="29" t="s">
        <v>527</v>
      </c>
      <c r="J33" s="30" t="s">
        <v>528</v>
      </c>
      <c r="K33" s="22"/>
      <c r="L33" s="22"/>
      <c r="M33" s="22"/>
      <c r="N33" s="22"/>
      <c r="O33" s="22"/>
      <c r="P33" s="22"/>
    </row>
    <row r="34" spans="1:16" ht="39" customHeight="1" x14ac:dyDescent="0.15">
      <c r="A34" s="22"/>
      <c r="B34" s="31"/>
      <c r="C34" s="1187" t="s">
        <v>530</v>
      </c>
      <c r="D34" s="1187"/>
      <c r="E34" s="1188"/>
      <c r="F34" s="32">
        <v>8.5</v>
      </c>
      <c r="G34" s="33">
        <v>8.9600000000000009</v>
      </c>
      <c r="H34" s="33">
        <v>11</v>
      </c>
      <c r="I34" s="33">
        <v>11.95</v>
      </c>
      <c r="J34" s="34">
        <v>12.7</v>
      </c>
      <c r="K34" s="22"/>
      <c r="L34" s="22"/>
      <c r="M34" s="22"/>
      <c r="N34" s="22"/>
      <c r="O34" s="22"/>
      <c r="P34" s="22"/>
    </row>
    <row r="35" spans="1:16" ht="39" customHeight="1" x14ac:dyDescent="0.15">
      <c r="A35" s="22"/>
      <c r="B35" s="35"/>
      <c r="C35" s="1181" t="s">
        <v>531</v>
      </c>
      <c r="D35" s="1182"/>
      <c r="E35" s="1183"/>
      <c r="F35" s="36">
        <v>11.3</v>
      </c>
      <c r="G35" s="37">
        <v>10.51</v>
      </c>
      <c r="H35" s="37">
        <v>11.36</v>
      </c>
      <c r="I35" s="37">
        <v>10.71</v>
      </c>
      <c r="J35" s="38">
        <v>9.52</v>
      </c>
      <c r="K35" s="22"/>
      <c r="L35" s="22"/>
      <c r="M35" s="22"/>
      <c r="N35" s="22"/>
      <c r="O35" s="22"/>
      <c r="P35" s="22"/>
    </row>
    <row r="36" spans="1:16" ht="39" customHeight="1" x14ac:dyDescent="0.15">
      <c r="A36" s="22"/>
      <c r="B36" s="35"/>
      <c r="C36" s="1181" t="s">
        <v>532</v>
      </c>
      <c r="D36" s="1182"/>
      <c r="E36" s="1183"/>
      <c r="F36" s="36">
        <v>2.71</v>
      </c>
      <c r="G36" s="37">
        <v>8.89</v>
      </c>
      <c r="H36" s="37">
        <v>7.62</v>
      </c>
      <c r="I36" s="37">
        <v>2.23</v>
      </c>
      <c r="J36" s="38">
        <v>9.34</v>
      </c>
      <c r="K36" s="22"/>
      <c r="L36" s="22"/>
      <c r="M36" s="22"/>
      <c r="N36" s="22"/>
      <c r="O36" s="22"/>
      <c r="P36" s="22"/>
    </row>
    <row r="37" spans="1:16" ht="39" customHeight="1" x14ac:dyDescent="0.15">
      <c r="A37" s="22"/>
      <c r="B37" s="35"/>
      <c r="C37" s="1181" t="s">
        <v>533</v>
      </c>
      <c r="D37" s="1182"/>
      <c r="E37" s="1183"/>
      <c r="F37" s="36">
        <v>3.99</v>
      </c>
      <c r="G37" s="37">
        <v>2.2000000000000002</v>
      </c>
      <c r="H37" s="37">
        <v>2.4</v>
      </c>
      <c r="I37" s="37">
        <v>2.0299999999999998</v>
      </c>
      <c r="J37" s="38">
        <v>2.56</v>
      </c>
      <c r="K37" s="22"/>
      <c r="L37" s="22"/>
      <c r="M37" s="22"/>
      <c r="N37" s="22"/>
      <c r="O37" s="22"/>
      <c r="P37" s="22"/>
    </row>
    <row r="38" spans="1:16" ht="39" customHeight="1" x14ac:dyDescent="0.15">
      <c r="A38" s="22"/>
      <c r="B38" s="35"/>
      <c r="C38" s="1181" t="s">
        <v>534</v>
      </c>
      <c r="D38" s="1182"/>
      <c r="E38" s="1183"/>
      <c r="F38" s="36">
        <v>0.04</v>
      </c>
      <c r="G38" s="37">
        <v>0.04</v>
      </c>
      <c r="H38" s="37">
        <v>0.1</v>
      </c>
      <c r="I38" s="37">
        <v>0.06</v>
      </c>
      <c r="J38" s="38">
        <v>7.0000000000000007E-2</v>
      </c>
      <c r="K38" s="22"/>
      <c r="L38" s="22"/>
      <c r="M38" s="22"/>
      <c r="N38" s="22"/>
      <c r="O38" s="22"/>
      <c r="P38" s="22"/>
    </row>
    <row r="39" spans="1:16" ht="39" customHeight="1" x14ac:dyDescent="0.15">
      <c r="A39" s="22"/>
      <c r="B39" s="35"/>
      <c r="C39" s="1181" t="s">
        <v>535</v>
      </c>
      <c r="D39" s="1182"/>
      <c r="E39" s="1183"/>
      <c r="F39" s="36">
        <v>1.43</v>
      </c>
      <c r="G39" s="37">
        <v>1.26</v>
      </c>
      <c r="H39" s="37">
        <v>0.83</v>
      </c>
      <c r="I39" s="37">
        <v>0.36</v>
      </c>
      <c r="J39" s="38">
        <v>0.06</v>
      </c>
      <c r="K39" s="22"/>
      <c r="L39" s="22"/>
      <c r="M39" s="22"/>
      <c r="N39" s="22"/>
      <c r="O39" s="22"/>
      <c r="P39" s="22"/>
    </row>
    <row r="40" spans="1:16" ht="39" customHeight="1" x14ac:dyDescent="0.15">
      <c r="A40" s="22"/>
      <c r="B40" s="35"/>
      <c r="C40" s="1181"/>
      <c r="D40" s="1182"/>
      <c r="E40" s="1183"/>
      <c r="F40" s="36"/>
      <c r="G40" s="37"/>
      <c r="H40" s="37"/>
      <c r="I40" s="37"/>
      <c r="J40" s="38"/>
      <c r="K40" s="22"/>
      <c r="L40" s="22"/>
      <c r="M40" s="22"/>
      <c r="N40" s="22"/>
      <c r="O40" s="22"/>
      <c r="P40" s="22"/>
    </row>
    <row r="41" spans="1:16" ht="39" customHeight="1" x14ac:dyDescent="0.15">
      <c r="A41" s="22"/>
      <c r="B41" s="35"/>
      <c r="C41" s="1181"/>
      <c r="D41" s="1182"/>
      <c r="E41" s="1183"/>
      <c r="F41" s="36"/>
      <c r="G41" s="37"/>
      <c r="H41" s="37"/>
      <c r="I41" s="37"/>
      <c r="J41" s="38"/>
      <c r="K41" s="22"/>
      <c r="L41" s="22"/>
      <c r="M41" s="22"/>
      <c r="N41" s="22"/>
      <c r="O41" s="22"/>
      <c r="P41" s="22"/>
    </row>
    <row r="42" spans="1:16" ht="39" customHeight="1" x14ac:dyDescent="0.15">
      <c r="A42" s="22"/>
      <c r="B42" s="39"/>
      <c r="C42" s="1181" t="s">
        <v>536</v>
      </c>
      <c r="D42" s="1182"/>
      <c r="E42" s="1183"/>
      <c r="F42" s="36" t="s">
        <v>485</v>
      </c>
      <c r="G42" s="37" t="s">
        <v>485</v>
      </c>
      <c r="H42" s="37" t="s">
        <v>485</v>
      </c>
      <c r="I42" s="37" t="s">
        <v>485</v>
      </c>
      <c r="J42" s="38" t="s">
        <v>485</v>
      </c>
      <c r="K42" s="22"/>
      <c r="L42" s="22"/>
      <c r="M42" s="22"/>
      <c r="N42" s="22"/>
      <c r="O42" s="22"/>
      <c r="P42" s="22"/>
    </row>
    <row r="43" spans="1:16" ht="39" customHeight="1" thickBot="1" x14ac:dyDescent="0.2">
      <c r="A43" s="22"/>
      <c r="B43" s="40"/>
      <c r="C43" s="1184" t="s">
        <v>537</v>
      </c>
      <c r="D43" s="1185"/>
      <c r="E43" s="1186"/>
      <c r="F43" s="41" t="s">
        <v>485</v>
      </c>
      <c r="G43" s="42" t="s">
        <v>485</v>
      </c>
      <c r="H43" s="42" t="s">
        <v>485</v>
      </c>
      <c r="I43" s="42" t="s">
        <v>485</v>
      </c>
      <c r="J43" s="43" t="s">
        <v>485</v>
      </c>
      <c r="K43" s="22"/>
      <c r="L43" s="22"/>
      <c r="M43" s="22"/>
      <c r="N43" s="22"/>
      <c r="O43" s="22"/>
      <c r="P43" s="22"/>
    </row>
    <row r="44" spans="1:16" ht="39" customHeight="1" x14ac:dyDescent="0.15">
      <c r="A44" s="22"/>
      <c r="B44" s="44"/>
      <c r="C44" s="45"/>
      <c r="D44" s="46"/>
      <c r="E44" s="46"/>
      <c r="F44" s="47"/>
      <c r="G44" s="47"/>
      <c r="H44" s="47"/>
      <c r="I44" s="47"/>
      <c r="J44" s="47"/>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71jxb4Gvxy62O7Uy+GD3BZEbBv0aot06nto3Rt6hiibNTU9ZKRumxqG3eHQrYOkLDQjc+6ECuR165Iw5mjCrRg==" saltValue="IKEKP7SFaWx/z3oVjwUeK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SheetLayoutView="55" workbookViewId="0"/>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2">
      <c r="A44" s="48"/>
      <c r="B44" s="51" t="s">
        <v>8</v>
      </c>
      <c r="C44" s="52"/>
      <c r="D44" s="52"/>
      <c r="E44" s="53"/>
      <c r="F44" s="53"/>
      <c r="G44" s="53"/>
      <c r="H44" s="53"/>
      <c r="I44" s="53"/>
      <c r="J44" s="54" t="s">
        <v>2</v>
      </c>
      <c r="K44" s="55" t="s">
        <v>524</v>
      </c>
      <c r="L44" s="56" t="s">
        <v>525</v>
      </c>
      <c r="M44" s="56" t="s">
        <v>526</v>
      </c>
      <c r="N44" s="56" t="s">
        <v>527</v>
      </c>
      <c r="O44" s="57" t="s">
        <v>528</v>
      </c>
      <c r="P44" s="48"/>
      <c r="Q44" s="48"/>
      <c r="R44" s="48"/>
      <c r="S44" s="48"/>
      <c r="T44" s="48"/>
      <c r="U44" s="48"/>
    </row>
    <row r="45" spans="1:21" ht="30.75" customHeight="1" x14ac:dyDescent="0.15">
      <c r="A45" s="48"/>
      <c r="B45" s="1189" t="s">
        <v>9</v>
      </c>
      <c r="C45" s="1190"/>
      <c r="D45" s="58"/>
      <c r="E45" s="1195" t="s">
        <v>10</v>
      </c>
      <c r="F45" s="1195"/>
      <c r="G45" s="1195"/>
      <c r="H45" s="1195"/>
      <c r="I45" s="1195"/>
      <c r="J45" s="1196"/>
      <c r="K45" s="59">
        <v>3947</v>
      </c>
      <c r="L45" s="60">
        <v>4021</v>
      </c>
      <c r="M45" s="60">
        <v>4271</v>
      </c>
      <c r="N45" s="60">
        <v>4233</v>
      </c>
      <c r="O45" s="61">
        <v>3927</v>
      </c>
      <c r="P45" s="48"/>
      <c r="Q45" s="48"/>
      <c r="R45" s="48"/>
      <c r="S45" s="48"/>
      <c r="T45" s="48"/>
      <c r="U45" s="48"/>
    </row>
    <row r="46" spans="1:21" ht="30.75" customHeight="1" x14ac:dyDescent="0.15">
      <c r="A46" s="48"/>
      <c r="B46" s="1191"/>
      <c r="C46" s="1192"/>
      <c r="D46" s="62"/>
      <c r="E46" s="1197" t="s">
        <v>11</v>
      </c>
      <c r="F46" s="1197"/>
      <c r="G46" s="1197"/>
      <c r="H46" s="1197"/>
      <c r="I46" s="1197"/>
      <c r="J46" s="1198"/>
      <c r="K46" s="63" t="s">
        <v>485</v>
      </c>
      <c r="L46" s="64" t="s">
        <v>485</v>
      </c>
      <c r="M46" s="64" t="s">
        <v>485</v>
      </c>
      <c r="N46" s="64" t="s">
        <v>485</v>
      </c>
      <c r="O46" s="65" t="s">
        <v>485</v>
      </c>
      <c r="P46" s="48"/>
      <c r="Q46" s="48"/>
      <c r="R46" s="48"/>
      <c r="S46" s="48"/>
      <c r="T46" s="48"/>
      <c r="U46" s="48"/>
    </row>
    <row r="47" spans="1:21" ht="30.75" customHeight="1" x14ac:dyDescent="0.15">
      <c r="A47" s="48"/>
      <c r="B47" s="1191"/>
      <c r="C47" s="1192"/>
      <c r="D47" s="62"/>
      <c r="E47" s="1197" t="s">
        <v>12</v>
      </c>
      <c r="F47" s="1197"/>
      <c r="G47" s="1197"/>
      <c r="H47" s="1197"/>
      <c r="I47" s="1197"/>
      <c r="J47" s="1198"/>
      <c r="K47" s="63" t="s">
        <v>485</v>
      </c>
      <c r="L47" s="64" t="s">
        <v>485</v>
      </c>
      <c r="M47" s="64" t="s">
        <v>485</v>
      </c>
      <c r="N47" s="64" t="s">
        <v>485</v>
      </c>
      <c r="O47" s="65" t="s">
        <v>485</v>
      </c>
      <c r="P47" s="48"/>
      <c r="Q47" s="48"/>
      <c r="R47" s="48"/>
      <c r="S47" s="48"/>
      <c r="T47" s="48"/>
      <c r="U47" s="48"/>
    </row>
    <row r="48" spans="1:21" ht="30.75" customHeight="1" x14ac:dyDescent="0.15">
      <c r="A48" s="48"/>
      <c r="B48" s="1191"/>
      <c r="C48" s="1192"/>
      <c r="D48" s="62"/>
      <c r="E48" s="1197" t="s">
        <v>13</v>
      </c>
      <c r="F48" s="1197"/>
      <c r="G48" s="1197"/>
      <c r="H48" s="1197"/>
      <c r="I48" s="1197"/>
      <c r="J48" s="1198"/>
      <c r="K48" s="63">
        <v>613</v>
      </c>
      <c r="L48" s="64">
        <v>608</v>
      </c>
      <c r="M48" s="64">
        <v>574</v>
      </c>
      <c r="N48" s="64">
        <v>566</v>
      </c>
      <c r="O48" s="65">
        <v>539</v>
      </c>
      <c r="P48" s="48"/>
      <c r="Q48" s="48"/>
      <c r="R48" s="48"/>
      <c r="S48" s="48"/>
      <c r="T48" s="48"/>
      <c r="U48" s="48"/>
    </row>
    <row r="49" spans="1:21" ht="30.75" customHeight="1" x14ac:dyDescent="0.15">
      <c r="A49" s="48"/>
      <c r="B49" s="1191"/>
      <c r="C49" s="1192"/>
      <c r="D49" s="62"/>
      <c r="E49" s="1197" t="s">
        <v>14</v>
      </c>
      <c r="F49" s="1197"/>
      <c r="G49" s="1197"/>
      <c r="H49" s="1197"/>
      <c r="I49" s="1197"/>
      <c r="J49" s="1198"/>
      <c r="K49" s="63">
        <v>142</v>
      </c>
      <c r="L49" s="64">
        <v>152</v>
      </c>
      <c r="M49" s="64">
        <v>104</v>
      </c>
      <c r="N49" s="64">
        <v>101</v>
      </c>
      <c r="O49" s="65">
        <v>76</v>
      </c>
      <c r="P49" s="48"/>
      <c r="Q49" s="48"/>
      <c r="R49" s="48"/>
      <c r="S49" s="48"/>
      <c r="T49" s="48"/>
      <c r="U49" s="48"/>
    </row>
    <row r="50" spans="1:21" ht="30.75" customHeight="1" x14ac:dyDescent="0.15">
      <c r="A50" s="48"/>
      <c r="B50" s="1191"/>
      <c r="C50" s="1192"/>
      <c r="D50" s="62"/>
      <c r="E50" s="1197" t="s">
        <v>15</v>
      </c>
      <c r="F50" s="1197"/>
      <c r="G50" s="1197"/>
      <c r="H50" s="1197"/>
      <c r="I50" s="1197"/>
      <c r="J50" s="1198"/>
      <c r="K50" s="63">
        <v>616</v>
      </c>
      <c r="L50" s="64">
        <v>615</v>
      </c>
      <c r="M50" s="64">
        <v>330</v>
      </c>
      <c r="N50" s="64">
        <v>330</v>
      </c>
      <c r="O50" s="65">
        <v>206</v>
      </c>
      <c r="P50" s="48"/>
      <c r="Q50" s="48"/>
      <c r="R50" s="48"/>
      <c r="S50" s="48"/>
      <c r="T50" s="48"/>
      <c r="U50" s="48"/>
    </row>
    <row r="51" spans="1:21" ht="30.75" customHeight="1" x14ac:dyDescent="0.15">
      <c r="A51" s="48"/>
      <c r="B51" s="1193"/>
      <c r="C51" s="1194"/>
      <c r="D51" s="66"/>
      <c r="E51" s="1197" t="s">
        <v>16</v>
      </c>
      <c r="F51" s="1197"/>
      <c r="G51" s="1197"/>
      <c r="H51" s="1197"/>
      <c r="I51" s="1197"/>
      <c r="J51" s="1198"/>
      <c r="K51" s="63" t="s">
        <v>485</v>
      </c>
      <c r="L51" s="64" t="s">
        <v>485</v>
      </c>
      <c r="M51" s="64" t="s">
        <v>485</v>
      </c>
      <c r="N51" s="64" t="s">
        <v>485</v>
      </c>
      <c r="O51" s="65" t="s">
        <v>485</v>
      </c>
      <c r="P51" s="48"/>
      <c r="Q51" s="48"/>
      <c r="R51" s="48"/>
      <c r="S51" s="48"/>
      <c r="T51" s="48"/>
      <c r="U51" s="48"/>
    </row>
    <row r="52" spans="1:21" ht="30.75" customHeight="1" x14ac:dyDescent="0.15">
      <c r="A52" s="48"/>
      <c r="B52" s="1199" t="s">
        <v>17</v>
      </c>
      <c r="C52" s="1200"/>
      <c r="D52" s="66"/>
      <c r="E52" s="1197" t="s">
        <v>18</v>
      </c>
      <c r="F52" s="1197"/>
      <c r="G52" s="1197"/>
      <c r="H52" s="1197"/>
      <c r="I52" s="1197"/>
      <c r="J52" s="1198"/>
      <c r="K52" s="63">
        <v>3889</v>
      </c>
      <c r="L52" s="64">
        <v>3947</v>
      </c>
      <c r="M52" s="64">
        <v>3778</v>
      </c>
      <c r="N52" s="64">
        <v>3672</v>
      </c>
      <c r="O52" s="65">
        <v>3194</v>
      </c>
      <c r="P52" s="48"/>
      <c r="Q52" s="48"/>
      <c r="R52" s="48"/>
      <c r="S52" s="48"/>
      <c r="T52" s="48"/>
      <c r="U52" s="48"/>
    </row>
    <row r="53" spans="1:21" ht="30.75" customHeight="1" thickBot="1" x14ac:dyDescent="0.2">
      <c r="A53" s="48"/>
      <c r="B53" s="1201" t="s">
        <v>19</v>
      </c>
      <c r="C53" s="1202"/>
      <c r="D53" s="67"/>
      <c r="E53" s="1203" t="s">
        <v>20</v>
      </c>
      <c r="F53" s="1203"/>
      <c r="G53" s="1203"/>
      <c r="H53" s="1203"/>
      <c r="I53" s="1203"/>
      <c r="J53" s="1204"/>
      <c r="K53" s="68">
        <v>1429</v>
      </c>
      <c r="L53" s="69">
        <v>1449</v>
      </c>
      <c r="M53" s="69">
        <v>1501</v>
      </c>
      <c r="N53" s="69">
        <v>1558</v>
      </c>
      <c r="O53" s="70">
        <v>1554</v>
      </c>
      <c r="P53" s="48"/>
      <c r="Q53" s="48"/>
      <c r="R53" s="48"/>
      <c r="S53" s="48"/>
      <c r="T53" s="48"/>
      <c r="U53" s="48"/>
    </row>
    <row r="54" spans="1:21" ht="24" customHeight="1" x14ac:dyDescent="0.15">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15">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2">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2">
      <c r="A57" s="48"/>
      <c r="B57" s="76"/>
      <c r="C57" s="77"/>
      <c r="D57" s="77"/>
      <c r="E57" s="78"/>
      <c r="F57" s="78"/>
      <c r="G57" s="78"/>
      <c r="H57" s="78"/>
      <c r="I57" s="78"/>
      <c r="J57" s="79" t="s">
        <v>2</v>
      </c>
      <c r="K57" s="80" t="s">
        <v>538</v>
      </c>
      <c r="L57" s="81" t="s">
        <v>539</v>
      </c>
      <c r="M57" s="81" t="s">
        <v>540</v>
      </c>
      <c r="N57" s="81" t="s">
        <v>541</v>
      </c>
      <c r="O57" s="82" t="s">
        <v>542</v>
      </c>
      <c r="P57" s="48"/>
      <c r="Q57" s="48"/>
      <c r="R57" s="48"/>
      <c r="S57" s="48"/>
      <c r="T57" s="48"/>
      <c r="U57" s="48"/>
    </row>
    <row r="58" spans="1:21" ht="31.5" customHeight="1" x14ac:dyDescent="0.15">
      <c r="B58" s="1205" t="s">
        <v>24</v>
      </c>
      <c r="C58" s="1206"/>
      <c r="D58" s="1211" t="s">
        <v>25</v>
      </c>
      <c r="E58" s="1212"/>
      <c r="F58" s="1212"/>
      <c r="G58" s="1212"/>
      <c r="H58" s="1212"/>
      <c r="I58" s="1212"/>
      <c r="J58" s="1213"/>
      <c r="K58" s="83"/>
      <c r="L58" s="84"/>
      <c r="M58" s="84"/>
      <c r="N58" s="84"/>
      <c r="O58" s="85"/>
    </row>
    <row r="59" spans="1:21" ht="31.5" customHeight="1" x14ac:dyDescent="0.15">
      <c r="B59" s="1207"/>
      <c r="C59" s="1208"/>
      <c r="D59" s="1214" t="s">
        <v>26</v>
      </c>
      <c r="E59" s="1215"/>
      <c r="F59" s="1215"/>
      <c r="G59" s="1215"/>
      <c r="H59" s="1215"/>
      <c r="I59" s="1215"/>
      <c r="J59" s="1216"/>
      <c r="K59" s="86"/>
      <c r="L59" s="87"/>
      <c r="M59" s="87"/>
      <c r="N59" s="87"/>
      <c r="O59" s="88"/>
    </row>
    <row r="60" spans="1:21" ht="31.5" customHeight="1" thickBot="1" x14ac:dyDescent="0.2">
      <c r="B60" s="1209"/>
      <c r="C60" s="1210"/>
      <c r="D60" s="1217" t="s">
        <v>27</v>
      </c>
      <c r="E60" s="1218"/>
      <c r="F60" s="1218"/>
      <c r="G60" s="1218"/>
      <c r="H60" s="1218"/>
      <c r="I60" s="1218"/>
      <c r="J60" s="1219"/>
      <c r="K60" s="89"/>
      <c r="L60" s="90"/>
      <c r="M60" s="90"/>
      <c r="N60" s="90"/>
      <c r="O60" s="91"/>
    </row>
    <row r="61" spans="1:21" ht="24" customHeight="1" x14ac:dyDescent="0.15">
      <c r="B61" s="92"/>
      <c r="C61" s="92"/>
      <c r="D61" s="93" t="s">
        <v>28</v>
      </c>
      <c r="E61" s="94"/>
      <c r="F61" s="94"/>
      <c r="G61" s="94"/>
      <c r="H61" s="94"/>
      <c r="I61" s="94"/>
      <c r="J61" s="94"/>
      <c r="K61" s="94"/>
      <c r="L61" s="94"/>
      <c r="M61" s="94"/>
      <c r="N61" s="94"/>
      <c r="O61" s="94"/>
    </row>
    <row r="62" spans="1:21" ht="24" customHeight="1" x14ac:dyDescent="0.15">
      <c r="B62" s="95"/>
      <c r="C62" s="95"/>
      <c r="D62" s="93" t="s">
        <v>29</v>
      </c>
      <c r="E62" s="94"/>
      <c r="F62" s="94"/>
      <c r="G62" s="94"/>
      <c r="H62" s="94"/>
      <c r="I62" s="94"/>
      <c r="J62" s="94"/>
      <c r="K62" s="94"/>
      <c r="L62" s="94"/>
      <c r="M62" s="94"/>
      <c r="N62" s="94"/>
      <c r="O62" s="94"/>
    </row>
    <row r="63" spans="1:21" ht="24" customHeight="1" x14ac:dyDescent="0.15">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15">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fEpT1fA3Tm2OvrtIHtWcynZ0lDVoPuJNFUbqyeYhhqnD+NyHaYh6+uJ2UKso7qSdS2v3mJSF0xkFYra/fa3Qrg==" saltValue="loZHAX6W5OvkwBN2rpo9kA=="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4"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SheetLayoutView="100" workbookViewId="0"/>
  </sheetViews>
  <sheetFormatPr defaultColWidth="0" defaultRowHeight="13.5" customHeight="1" zeroHeight="1" x14ac:dyDescent="0.15"/>
  <cols>
    <col min="1" max="1" width="6.625" style="96" customWidth="1"/>
    <col min="2" max="3" width="12.625" style="96" customWidth="1"/>
    <col min="4" max="4" width="11.625" style="96" customWidth="1"/>
    <col min="5" max="8" width="10.375" style="96" customWidth="1"/>
    <col min="9" max="13" width="16.375" style="96" customWidth="1"/>
    <col min="14" max="19" width="12.625" style="96" customWidth="1"/>
    <col min="20" max="16384" width="0" style="96"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7" t="s">
        <v>7</v>
      </c>
    </row>
    <row r="40" spans="2:13" ht="27.75" customHeight="1" thickBot="1" x14ac:dyDescent="0.2">
      <c r="B40" s="98" t="s">
        <v>8</v>
      </c>
      <c r="C40" s="99"/>
      <c r="D40" s="99"/>
      <c r="E40" s="100"/>
      <c r="F40" s="100"/>
      <c r="G40" s="100"/>
      <c r="H40" s="101" t="s">
        <v>2</v>
      </c>
      <c r="I40" s="102" t="s">
        <v>524</v>
      </c>
      <c r="J40" s="103" t="s">
        <v>525</v>
      </c>
      <c r="K40" s="103" t="s">
        <v>526</v>
      </c>
      <c r="L40" s="103" t="s">
        <v>527</v>
      </c>
      <c r="M40" s="104" t="s">
        <v>528</v>
      </c>
    </row>
    <row r="41" spans="2:13" ht="27.75" customHeight="1" x14ac:dyDescent="0.15">
      <c r="B41" s="1220" t="s">
        <v>30</v>
      </c>
      <c r="C41" s="1221"/>
      <c r="D41" s="105"/>
      <c r="E41" s="1226" t="s">
        <v>31</v>
      </c>
      <c r="F41" s="1226"/>
      <c r="G41" s="1226"/>
      <c r="H41" s="1227"/>
      <c r="I41" s="343">
        <v>36533</v>
      </c>
      <c r="J41" s="344">
        <v>36915</v>
      </c>
      <c r="K41" s="344">
        <v>34421</v>
      </c>
      <c r="L41" s="344">
        <v>31539</v>
      </c>
      <c r="M41" s="345">
        <v>30691</v>
      </c>
    </row>
    <row r="42" spans="2:13" ht="27.75" customHeight="1" x14ac:dyDescent="0.15">
      <c r="B42" s="1222"/>
      <c r="C42" s="1223"/>
      <c r="D42" s="106"/>
      <c r="E42" s="1228" t="s">
        <v>32</v>
      </c>
      <c r="F42" s="1228"/>
      <c r="G42" s="1228"/>
      <c r="H42" s="1229"/>
      <c r="I42" s="346">
        <v>2794</v>
      </c>
      <c r="J42" s="347">
        <v>2215</v>
      </c>
      <c r="K42" s="347">
        <v>1914</v>
      </c>
      <c r="L42" s="347">
        <v>1596</v>
      </c>
      <c r="M42" s="348">
        <v>1412</v>
      </c>
    </row>
    <row r="43" spans="2:13" ht="27.75" customHeight="1" x14ac:dyDescent="0.15">
      <c r="B43" s="1222"/>
      <c r="C43" s="1223"/>
      <c r="D43" s="106"/>
      <c r="E43" s="1228" t="s">
        <v>33</v>
      </c>
      <c r="F43" s="1228"/>
      <c r="G43" s="1228"/>
      <c r="H43" s="1229"/>
      <c r="I43" s="346">
        <v>5656</v>
      </c>
      <c r="J43" s="347">
        <v>5523</v>
      </c>
      <c r="K43" s="347">
        <v>5396</v>
      </c>
      <c r="L43" s="347">
        <v>5420</v>
      </c>
      <c r="M43" s="348">
        <v>5287</v>
      </c>
    </row>
    <row r="44" spans="2:13" ht="27.75" customHeight="1" x14ac:dyDescent="0.15">
      <c r="B44" s="1222"/>
      <c r="C44" s="1223"/>
      <c r="D44" s="106"/>
      <c r="E44" s="1228" t="s">
        <v>34</v>
      </c>
      <c r="F44" s="1228"/>
      <c r="G44" s="1228"/>
      <c r="H44" s="1229"/>
      <c r="I44" s="346">
        <v>445</v>
      </c>
      <c r="J44" s="347">
        <v>345</v>
      </c>
      <c r="K44" s="347">
        <v>298</v>
      </c>
      <c r="L44" s="347">
        <v>481</v>
      </c>
      <c r="M44" s="348">
        <v>459</v>
      </c>
    </row>
    <row r="45" spans="2:13" ht="27.75" customHeight="1" x14ac:dyDescent="0.15">
      <c r="B45" s="1222"/>
      <c r="C45" s="1223"/>
      <c r="D45" s="106"/>
      <c r="E45" s="1228" t="s">
        <v>35</v>
      </c>
      <c r="F45" s="1228"/>
      <c r="G45" s="1228"/>
      <c r="H45" s="1229"/>
      <c r="I45" s="346">
        <v>3885</v>
      </c>
      <c r="J45" s="347">
        <v>3898</v>
      </c>
      <c r="K45" s="347">
        <v>3834</v>
      </c>
      <c r="L45" s="347">
        <v>3874</v>
      </c>
      <c r="M45" s="348">
        <v>3767</v>
      </c>
    </row>
    <row r="46" spans="2:13" ht="27.75" customHeight="1" x14ac:dyDescent="0.15">
      <c r="B46" s="1222"/>
      <c r="C46" s="1223"/>
      <c r="D46" s="107"/>
      <c r="E46" s="1228" t="s">
        <v>36</v>
      </c>
      <c r="F46" s="1228"/>
      <c r="G46" s="1228"/>
      <c r="H46" s="1229"/>
      <c r="I46" s="346" t="s">
        <v>485</v>
      </c>
      <c r="J46" s="347">
        <v>6</v>
      </c>
      <c r="K46" s="347">
        <v>77</v>
      </c>
      <c r="L46" s="347">
        <v>3</v>
      </c>
      <c r="M46" s="348">
        <v>-1</v>
      </c>
    </row>
    <row r="47" spans="2:13" ht="27.75" customHeight="1" x14ac:dyDescent="0.15">
      <c r="B47" s="1222"/>
      <c r="C47" s="1223"/>
      <c r="D47" s="108"/>
      <c r="E47" s="1230" t="s">
        <v>37</v>
      </c>
      <c r="F47" s="1231"/>
      <c r="G47" s="1231"/>
      <c r="H47" s="1232"/>
      <c r="I47" s="346" t="s">
        <v>485</v>
      </c>
      <c r="J47" s="347" t="s">
        <v>485</v>
      </c>
      <c r="K47" s="347" t="s">
        <v>485</v>
      </c>
      <c r="L47" s="347" t="s">
        <v>485</v>
      </c>
      <c r="M47" s="348" t="s">
        <v>485</v>
      </c>
    </row>
    <row r="48" spans="2:13" ht="27.75" customHeight="1" x14ac:dyDescent="0.15">
      <c r="B48" s="1222"/>
      <c r="C48" s="1223"/>
      <c r="D48" s="106"/>
      <c r="E48" s="1228" t="s">
        <v>38</v>
      </c>
      <c r="F48" s="1228"/>
      <c r="G48" s="1228"/>
      <c r="H48" s="1229"/>
      <c r="I48" s="346" t="s">
        <v>485</v>
      </c>
      <c r="J48" s="347" t="s">
        <v>485</v>
      </c>
      <c r="K48" s="347" t="s">
        <v>485</v>
      </c>
      <c r="L48" s="347" t="s">
        <v>485</v>
      </c>
      <c r="M48" s="348" t="s">
        <v>485</v>
      </c>
    </row>
    <row r="49" spans="2:13" ht="27.75" customHeight="1" x14ac:dyDescent="0.15">
      <c r="B49" s="1224"/>
      <c r="C49" s="1225"/>
      <c r="D49" s="106"/>
      <c r="E49" s="1228" t="s">
        <v>39</v>
      </c>
      <c r="F49" s="1228"/>
      <c r="G49" s="1228"/>
      <c r="H49" s="1229"/>
      <c r="I49" s="346" t="s">
        <v>485</v>
      </c>
      <c r="J49" s="347" t="s">
        <v>485</v>
      </c>
      <c r="K49" s="347" t="s">
        <v>485</v>
      </c>
      <c r="L49" s="347" t="s">
        <v>485</v>
      </c>
      <c r="M49" s="348" t="s">
        <v>485</v>
      </c>
    </row>
    <row r="50" spans="2:13" ht="27.75" customHeight="1" x14ac:dyDescent="0.15">
      <c r="B50" s="1233" t="s">
        <v>40</v>
      </c>
      <c r="C50" s="1234"/>
      <c r="D50" s="109"/>
      <c r="E50" s="1228" t="s">
        <v>41</v>
      </c>
      <c r="F50" s="1228"/>
      <c r="G50" s="1228"/>
      <c r="H50" s="1229"/>
      <c r="I50" s="346">
        <v>10490</v>
      </c>
      <c r="J50" s="347">
        <v>12141</v>
      </c>
      <c r="K50" s="347">
        <v>12315</v>
      </c>
      <c r="L50" s="347">
        <v>12744</v>
      </c>
      <c r="M50" s="348">
        <v>9187</v>
      </c>
    </row>
    <row r="51" spans="2:13" ht="27.75" customHeight="1" x14ac:dyDescent="0.15">
      <c r="B51" s="1222"/>
      <c r="C51" s="1223"/>
      <c r="D51" s="106"/>
      <c r="E51" s="1228" t="s">
        <v>42</v>
      </c>
      <c r="F51" s="1228"/>
      <c r="G51" s="1228"/>
      <c r="H51" s="1229"/>
      <c r="I51" s="346">
        <v>5670</v>
      </c>
      <c r="J51" s="347">
        <v>5189</v>
      </c>
      <c r="K51" s="347">
        <v>5341</v>
      </c>
      <c r="L51" s="347">
        <v>5012</v>
      </c>
      <c r="M51" s="348">
        <v>4863</v>
      </c>
    </row>
    <row r="52" spans="2:13" ht="27.75" customHeight="1" x14ac:dyDescent="0.15">
      <c r="B52" s="1224"/>
      <c r="C52" s="1225"/>
      <c r="D52" s="106"/>
      <c r="E52" s="1228" t="s">
        <v>43</v>
      </c>
      <c r="F52" s="1228"/>
      <c r="G52" s="1228"/>
      <c r="H52" s="1229"/>
      <c r="I52" s="346">
        <v>33410</v>
      </c>
      <c r="J52" s="347">
        <v>32839</v>
      </c>
      <c r="K52" s="347">
        <v>31146</v>
      </c>
      <c r="L52" s="347">
        <v>29181</v>
      </c>
      <c r="M52" s="348">
        <v>26741</v>
      </c>
    </row>
    <row r="53" spans="2:13" ht="27.75" customHeight="1" thickBot="1" x14ac:dyDescent="0.2">
      <c r="B53" s="1235" t="s">
        <v>19</v>
      </c>
      <c r="C53" s="1236"/>
      <c r="D53" s="110"/>
      <c r="E53" s="1237" t="s">
        <v>44</v>
      </c>
      <c r="F53" s="1237"/>
      <c r="G53" s="1237"/>
      <c r="H53" s="1238"/>
      <c r="I53" s="349">
        <v>-257</v>
      </c>
      <c r="J53" s="350">
        <v>-1266</v>
      </c>
      <c r="K53" s="350">
        <v>-2862</v>
      </c>
      <c r="L53" s="350">
        <v>-4025</v>
      </c>
      <c r="M53" s="351">
        <v>826</v>
      </c>
    </row>
    <row r="54" spans="2:13" ht="27.75" customHeight="1" x14ac:dyDescent="0.15">
      <c r="B54" s="111"/>
      <c r="C54" s="112"/>
      <c r="D54" s="112"/>
      <c r="E54" s="113"/>
      <c r="F54" s="113"/>
      <c r="G54" s="113"/>
      <c r="H54" s="113"/>
      <c r="I54" s="114"/>
      <c r="J54" s="114"/>
      <c r="K54" s="114"/>
      <c r="L54" s="114"/>
      <c r="M54" s="114"/>
    </row>
    <row r="55" spans="2:13" x14ac:dyDescent="0.15"/>
  </sheetData>
  <sheetProtection algorithmName="SHA-512" hashValue="V/cozzd/+12XS8J3MFjQN+g4IzDpmQ2FO0EuApEE/Ik1QFnR3TQov4uo9Orb5ORQgoKJyvCT0pQtMEYXJFFmJg==" saltValue="Qqd2/jGzzplNLTCLJiAOgg=="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5" t="s">
        <v>45</v>
      </c>
    </row>
    <row r="54" spans="2:8" ht="29.25" customHeight="1" thickBot="1" x14ac:dyDescent="0.25">
      <c r="B54" s="116" t="s">
        <v>1</v>
      </c>
      <c r="C54" s="117"/>
      <c r="D54" s="117"/>
      <c r="E54" s="118" t="s">
        <v>2</v>
      </c>
      <c r="F54" s="119" t="s">
        <v>526</v>
      </c>
      <c r="G54" s="119" t="s">
        <v>527</v>
      </c>
      <c r="H54" s="120" t="s">
        <v>528</v>
      </c>
    </row>
    <row r="55" spans="2:8" ht="52.5" customHeight="1" x14ac:dyDescent="0.15">
      <c r="B55" s="121"/>
      <c r="C55" s="1247" t="s">
        <v>46</v>
      </c>
      <c r="D55" s="1247"/>
      <c r="E55" s="1248"/>
      <c r="F55" s="352">
        <v>5970</v>
      </c>
      <c r="G55" s="352">
        <v>6528</v>
      </c>
      <c r="H55" s="353">
        <v>4584</v>
      </c>
    </row>
    <row r="56" spans="2:8" ht="52.5" customHeight="1" x14ac:dyDescent="0.15">
      <c r="B56" s="122"/>
      <c r="C56" s="1249" t="s">
        <v>47</v>
      </c>
      <c r="D56" s="1249"/>
      <c r="E56" s="1250"/>
      <c r="F56" s="354" t="s">
        <v>485</v>
      </c>
      <c r="G56" s="354" t="s">
        <v>485</v>
      </c>
      <c r="H56" s="355" t="s">
        <v>485</v>
      </c>
    </row>
    <row r="57" spans="2:8" ht="53.25" customHeight="1" x14ac:dyDescent="0.15">
      <c r="B57" s="122"/>
      <c r="C57" s="1251" t="s">
        <v>48</v>
      </c>
      <c r="D57" s="1251"/>
      <c r="E57" s="1252"/>
      <c r="F57" s="356">
        <v>4454</v>
      </c>
      <c r="G57" s="356">
        <v>4669</v>
      </c>
      <c r="H57" s="357">
        <v>3141</v>
      </c>
    </row>
    <row r="58" spans="2:8" ht="45.75" customHeight="1" x14ac:dyDescent="0.15">
      <c r="B58" s="123"/>
      <c r="C58" s="1239" t="s">
        <v>554</v>
      </c>
      <c r="D58" s="1240"/>
      <c r="E58" s="1241"/>
      <c r="F58" s="358">
        <v>66</v>
      </c>
      <c r="G58" s="358">
        <v>89</v>
      </c>
      <c r="H58" s="359">
        <v>97</v>
      </c>
    </row>
    <row r="59" spans="2:8" ht="45.75" customHeight="1" x14ac:dyDescent="0.15">
      <c r="B59" s="123"/>
      <c r="C59" s="1239" t="s">
        <v>553</v>
      </c>
      <c r="D59" s="1240"/>
      <c r="E59" s="1241"/>
      <c r="F59" s="358">
        <v>55</v>
      </c>
      <c r="G59" s="358">
        <v>53</v>
      </c>
      <c r="H59" s="359">
        <v>64</v>
      </c>
    </row>
    <row r="60" spans="2:8" ht="45.75" customHeight="1" x14ac:dyDescent="0.15">
      <c r="B60" s="123"/>
      <c r="C60" s="1239" t="s">
        <v>555</v>
      </c>
      <c r="D60" s="1240"/>
      <c r="E60" s="1241"/>
      <c r="F60" s="358">
        <v>338</v>
      </c>
      <c r="G60" s="358">
        <v>357</v>
      </c>
      <c r="H60" s="359">
        <v>369</v>
      </c>
    </row>
    <row r="61" spans="2:8" ht="45.75" customHeight="1" x14ac:dyDescent="0.15">
      <c r="B61" s="123"/>
      <c r="C61" s="1239" t="s">
        <v>556</v>
      </c>
      <c r="D61" s="1240"/>
      <c r="E61" s="1241"/>
      <c r="F61" s="358">
        <v>612</v>
      </c>
      <c r="G61" s="358">
        <v>951</v>
      </c>
      <c r="H61" s="359">
        <v>849</v>
      </c>
    </row>
    <row r="62" spans="2:8" ht="45.75" customHeight="1" thickBot="1" x14ac:dyDescent="0.2">
      <c r="B62" s="124"/>
      <c r="C62" s="1242" t="s">
        <v>557</v>
      </c>
      <c r="D62" s="1243"/>
      <c r="E62" s="1244"/>
      <c r="F62" s="360">
        <v>32</v>
      </c>
      <c r="G62" s="360">
        <v>129</v>
      </c>
      <c r="H62" s="361">
        <v>30</v>
      </c>
    </row>
    <row r="63" spans="2:8" ht="52.5" customHeight="1" thickBot="1" x14ac:dyDescent="0.2">
      <c r="B63" s="125"/>
      <c r="C63" s="1245" t="s">
        <v>49</v>
      </c>
      <c r="D63" s="1245"/>
      <c r="E63" s="1246"/>
      <c r="F63" s="362">
        <v>10424</v>
      </c>
      <c r="G63" s="362">
        <v>11197</v>
      </c>
      <c r="H63" s="363">
        <v>7725</v>
      </c>
    </row>
    <row r="64" spans="2:8" x14ac:dyDescent="0.15"/>
  </sheetData>
  <sheetProtection algorithmName="SHA-512" hashValue="sYevlkxqcNJPjETW1FtkVPFp7EpkKOJmn4VySRtfPhbA4u6xqKxamDFRAFE52UTeezNmaInvBXwnc/4vM3Ymjg==" saltValue="/C2CCTXcKHJaDxg09eMDK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72B470-DE9B-4C0F-90AC-0F0A5B25FF72}">
  <sheetPr>
    <pageSetUpPr fitToPage="1"/>
  </sheetPr>
  <dimension ref="A1:DE85"/>
  <sheetViews>
    <sheetView showGridLines="0" tabSelected="1" zoomScale="90" zoomScaleNormal="90" zoomScaleSheetLayoutView="55" workbookViewId="0">
      <selection activeCell="AF48" sqref="AF48"/>
    </sheetView>
  </sheetViews>
  <sheetFormatPr defaultColWidth="0" defaultRowHeight="13.5" customHeight="1" zeroHeight="1" x14ac:dyDescent="0.15"/>
  <cols>
    <col min="1" max="1" width="6.375" style="366" customWidth="1"/>
    <col min="2" max="107" width="2.5" style="366" customWidth="1"/>
    <col min="108" max="108" width="6.125" style="373" customWidth="1"/>
    <col min="109" max="109" width="5.875" style="372" customWidth="1"/>
    <col min="110" max="16384" width="8.625" style="366" hidden="1"/>
  </cols>
  <sheetData>
    <row r="1" spans="1:109" ht="42.75" customHeight="1" x14ac:dyDescent="0.15">
      <c r="A1" s="364"/>
      <c r="B1" s="365"/>
      <c r="DD1" s="366"/>
      <c r="DE1" s="366"/>
    </row>
    <row r="2" spans="1:109" ht="25.5" customHeight="1" x14ac:dyDescent="0.15">
      <c r="A2" s="367"/>
      <c r="C2" s="367"/>
      <c r="O2" s="367"/>
      <c r="P2" s="367"/>
      <c r="Q2" s="367"/>
      <c r="R2" s="367"/>
      <c r="S2" s="367"/>
      <c r="T2" s="367"/>
      <c r="U2" s="367"/>
      <c r="V2" s="367"/>
      <c r="W2" s="367"/>
      <c r="X2" s="367"/>
      <c r="Y2" s="367"/>
      <c r="Z2" s="367"/>
      <c r="AA2" s="367"/>
      <c r="AB2" s="367"/>
      <c r="AC2" s="367"/>
      <c r="AD2" s="367"/>
      <c r="AE2" s="367"/>
      <c r="AF2" s="367"/>
      <c r="AG2" s="367"/>
      <c r="AH2" s="367"/>
      <c r="AI2" s="367"/>
      <c r="AU2" s="367"/>
      <c r="BG2" s="367"/>
      <c r="BS2" s="367"/>
      <c r="CE2" s="367"/>
      <c r="CQ2" s="367"/>
      <c r="DD2" s="366"/>
      <c r="DE2" s="366"/>
    </row>
    <row r="3" spans="1:109" ht="25.5" customHeight="1" x14ac:dyDescent="0.15">
      <c r="A3" s="367"/>
      <c r="C3" s="367"/>
      <c r="O3" s="367"/>
      <c r="P3" s="367"/>
      <c r="Q3" s="367"/>
      <c r="R3" s="367"/>
      <c r="S3" s="367"/>
      <c r="T3" s="367"/>
      <c r="U3" s="367"/>
      <c r="V3" s="367"/>
      <c r="W3" s="367"/>
      <c r="X3" s="367"/>
      <c r="Y3" s="367"/>
      <c r="Z3" s="367"/>
      <c r="AA3" s="367"/>
      <c r="AB3" s="367"/>
      <c r="AC3" s="367"/>
      <c r="AD3" s="367"/>
      <c r="AE3" s="367"/>
      <c r="AF3" s="367"/>
      <c r="AG3" s="367"/>
      <c r="AH3" s="367"/>
      <c r="AI3" s="367"/>
      <c r="AU3" s="367"/>
      <c r="BG3" s="367"/>
      <c r="BS3" s="367"/>
      <c r="CE3" s="367"/>
      <c r="CQ3" s="367"/>
      <c r="DD3" s="366"/>
      <c r="DE3" s="366"/>
    </row>
    <row r="4" spans="1:109" s="247" customFormat="1" x14ac:dyDescent="0.15">
      <c r="A4" s="367"/>
      <c r="B4" s="367"/>
      <c r="C4" s="367"/>
      <c r="D4" s="367"/>
      <c r="E4" s="367"/>
      <c r="F4" s="367"/>
      <c r="G4" s="367"/>
      <c r="H4" s="367"/>
      <c r="I4" s="367"/>
      <c r="J4" s="367"/>
      <c r="K4" s="367"/>
      <c r="L4" s="367"/>
      <c r="M4" s="367"/>
      <c r="N4" s="367"/>
      <c r="O4" s="367"/>
      <c r="P4" s="367"/>
      <c r="Q4" s="367"/>
      <c r="R4" s="367"/>
      <c r="S4" s="367"/>
      <c r="T4" s="367"/>
      <c r="U4" s="367"/>
      <c r="V4" s="367"/>
      <c r="W4" s="367"/>
      <c r="X4" s="367"/>
      <c r="Y4" s="367"/>
      <c r="Z4" s="367"/>
      <c r="AA4" s="367"/>
      <c r="AB4" s="367"/>
      <c r="AC4" s="367"/>
      <c r="AD4" s="367"/>
      <c r="AE4" s="367"/>
      <c r="AF4" s="367"/>
      <c r="AG4" s="367"/>
      <c r="AH4" s="367"/>
      <c r="AI4" s="367"/>
      <c r="AJ4" s="367"/>
      <c r="AK4" s="367"/>
      <c r="AL4" s="367"/>
      <c r="AM4" s="367"/>
      <c r="AN4" s="367"/>
      <c r="AO4" s="367"/>
      <c r="AP4" s="367"/>
      <c r="AQ4" s="367"/>
      <c r="AR4" s="367"/>
      <c r="AS4" s="367"/>
      <c r="AT4" s="367"/>
      <c r="AU4" s="367"/>
      <c r="AV4" s="367"/>
      <c r="AW4" s="367"/>
      <c r="AX4" s="367"/>
      <c r="AY4" s="367"/>
      <c r="AZ4" s="367"/>
      <c r="BA4" s="367"/>
      <c r="BB4" s="367"/>
      <c r="BC4" s="367"/>
      <c r="BD4" s="367"/>
      <c r="BE4" s="367"/>
      <c r="BF4" s="367"/>
      <c r="BG4" s="367"/>
      <c r="BH4" s="367"/>
      <c r="BI4" s="367"/>
      <c r="BJ4" s="367"/>
      <c r="BK4" s="367"/>
      <c r="BL4" s="367"/>
      <c r="BM4" s="367"/>
      <c r="BN4" s="367"/>
      <c r="BO4" s="367"/>
      <c r="BP4" s="367"/>
      <c r="BQ4" s="367"/>
      <c r="BR4" s="367"/>
      <c r="BS4" s="367"/>
      <c r="BT4" s="367"/>
      <c r="BU4" s="367"/>
      <c r="BV4" s="367"/>
      <c r="BW4" s="367"/>
      <c r="BX4" s="367"/>
      <c r="BY4" s="367"/>
      <c r="BZ4" s="367"/>
      <c r="CA4" s="367"/>
      <c r="CB4" s="367"/>
      <c r="CC4" s="367"/>
      <c r="CD4" s="367"/>
      <c r="CE4" s="367"/>
      <c r="CF4" s="367"/>
      <c r="CG4" s="367"/>
      <c r="CH4" s="367"/>
      <c r="CI4" s="367"/>
      <c r="CJ4" s="367"/>
      <c r="CK4" s="367"/>
      <c r="CL4" s="367"/>
      <c r="CM4" s="367"/>
      <c r="CN4" s="367"/>
      <c r="CO4" s="367"/>
      <c r="CP4" s="367"/>
      <c r="CQ4" s="367"/>
      <c r="CR4" s="367"/>
      <c r="CS4" s="367"/>
      <c r="CT4" s="367"/>
      <c r="CU4" s="367"/>
      <c r="CV4" s="367"/>
      <c r="CW4" s="367"/>
      <c r="CX4" s="367"/>
      <c r="CY4" s="367"/>
      <c r="CZ4" s="367"/>
      <c r="DA4" s="367"/>
      <c r="DB4" s="367"/>
      <c r="DC4" s="367"/>
      <c r="DD4" s="367"/>
      <c r="DE4" s="367"/>
    </row>
    <row r="5" spans="1:109" s="247" customFormat="1" x14ac:dyDescent="0.15">
      <c r="A5" s="367"/>
      <c r="B5" s="367"/>
      <c r="C5" s="367"/>
      <c r="D5" s="367"/>
      <c r="E5" s="367"/>
      <c r="F5" s="367"/>
      <c r="G5" s="367"/>
      <c r="H5" s="367"/>
      <c r="I5" s="367"/>
      <c r="J5" s="367"/>
      <c r="K5" s="367"/>
      <c r="L5" s="367"/>
      <c r="M5" s="367"/>
      <c r="N5" s="367"/>
      <c r="O5" s="367"/>
      <c r="P5" s="367"/>
      <c r="Q5" s="367"/>
      <c r="R5" s="367"/>
      <c r="S5" s="367"/>
      <c r="T5" s="367"/>
      <c r="U5" s="367"/>
      <c r="V5" s="367"/>
      <c r="W5" s="367"/>
      <c r="X5" s="367"/>
      <c r="Y5" s="367"/>
      <c r="Z5" s="367"/>
      <c r="AA5" s="367"/>
      <c r="AB5" s="367"/>
      <c r="AC5" s="367"/>
      <c r="AD5" s="367"/>
      <c r="AE5" s="367"/>
      <c r="AF5" s="367"/>
      <c r="AG5" s="367"/>
      <c r="AH5" s="367"/>
      <c r="AI5" s="367"/>
      <c r="AJ5" s="367"/>
      <c r="AK5" s="367"/>
      <c r="AL5" s="367"/>
      <c r="AM5" s="367"/>
      <c r="AN5" s="367"/>
      <c r="AO5" s="367"/>
      <c r="AP5" s="367"/>
      <c r="AQ5" s="367"/>
      <c r="AR5" s="367"/>
      <c r="AS5" s="367"/>
      <c r="AT5" s="367"/>
      <c r="AU5" s="367"/>
      <c r="AV5" s="367"/>
      <c r="AW5" s="367"/>
      <c r="AX5" s="367"/>
      <c r="AY5" s="367"/>
      <c r="AZ5" s="367"/>
      <c r="BA5" s="367"/>
      <c r="BB5" s="367"/>
      <c r="BC5" s="367"/>
      <c r="BD5" s="367"/>
      <c r="BE5" s="367"/>
      <c r="BF5" s="367"/>
      <c r="BG5" s="367"/>
      <c r="BH5" s="367"/>
      <c r="BI5" s="367"/>
      <c r="BJ5" s="367"/>
      <c r="BK5" s="367"/>
      <c r="BL5" s="367"/>
      <c r="BM5" s="367"/>
      <c r="BN5" s="367"/>
      <c r="BO5" s="367"/>
      <c r="BP5" s="367"/>
      <c r="BQ5" s="367"/>
      <c r="BR5" s="367"/>
      <c r="BS5" s="367"/>
      <c r="BT5" s="367"/>
      <c r="BU5" s="367"/>
      <c r="BV5" s="367"/>
      <c r="BW5" s="367"/>
      <c r="BX5" s="367"/>
      <c r="BY5" s="367"/>
      <c r="BZ5" s="367"/>
      <c r="CA5" s="367"/>
      <c r="CB5" s="367"/>
      <c r="CC5" s="367"/>
      <c r="CD5" s="367"/>
      <c r="CE5" s="367"/>
      <c r="CF5" s="367"/>
      <c r="CG5" s="367"/>
      <c r="CH5" s="367"/>
      <c r="CI5" s="367"/>
      <c r="CJ5" s="367"/>
      <c r="CK5" s="367"/>
      <c r="CL5" s="367"/>
      <c r="CM5" s="367"/>
      <c r="CN5" s="367"/>
      <c r="CO5" s="367"/>
      <c r="CP5" s="367"/>
      <c r="CQ5" s="367"/>
      <c r="CR5" s="367"/>
      <c r="CS5" s="367"/>
      <c r="CT5" s="367"/>
      <c r="CU5" s="367"/>
      <c r="CV5" s="367"/>
      <c r="CW5" s="367"/>
      <c r="CX5" s="367"/>
      <c r="CY5" s="367"/>
      <c r="CZ5" s="367"/>
      <c r="DA5" s="367"/>
      <c r="DB5" s="367"/>
      <c r="DC5" s="367"/>
      <c r="DD5" s="367"/>
      <c r="DE5" s="367"/>
    </row>
    <row r="6" spans="1:109" s="247" customFormat="1" x14ac:dyDescent="0.15">
      <c r="A6" s="367"/>
      <c r="B6" s="367"/>
      <c r="C6" s="367"/>
      <c r="D6" s="367"/>
      <c r="E6" s="367"/>
      <c r="F6" s="367"/>
      <c r="G6" s="367"/>
      <c r="H6" s="367"/>
      <c r="I6" s="367"/>
      <c r="J6" s="367"/>
      <c r="K6" s="367"/>
      <c r="L6" s="367"/>
      <c r="M6" s="367"/>
      <c r="N6" s="367"/>
      <c r="O6" s="367"/>
      <c r="P6" s="367"/>
      <c r="Q6" s="367"/>
      <c r="R6" s="367"/>
      <c r="S6" s="367"/>
      <c r="T6" s="367"/>
      <c r="U6" s="367"/>
      <c r="V6" s="367"/>
      <c r="W6" s="367"/>
      <c r="X6" s="367"/>
      <c r="Y6" s="367"/>
      <c r="Z6" s="367"/>
      <c r="AA6" s="367"/>
      <c r="AB6" s="367"/>
      <c r="AC6" s="367"/>
      <c r="AD6" s="367"/>
      <c r="AE6" s="367"/>
      <c r="AF6" s="367"/>
      <c r="AG6" s="367"/>
      <c r="AH6" s="367"/>
      <c r="AI6" s="367"/>
      <c r="AJ6" s="367"/>
      <c r="AK6" s="367"/>
      <c r="AL6" s="367"/>
      <c r="AM6" s="367"/>
      <c r="AN6" s="367"/>
      <c r="AO6" s="367"/>
      <c r="AP6" s="367"/>
      <c r="AQ6" s="367"/>
      <c r="AR6" s="367"/>
      <c r="AS6" s="367"/>
      <c r="AT6" s="367"/>
      <c r="AU6" s="367"/>
      <c r="AV6" s="367"/>
      <c r="AW6" s="367"/>
      <c r="AX6" s="367"/>
      <c r="AY6" s="367"/>
      <c r="AZ6" s="367"/>
      <c r="BA6" s="367"/>
      <c r="BB6" s="367"/>
      <c r="BC6" s="367"/>
      <c r="BD6" s="367"/>
      <c r="BE6" s="367"/>
      <c r="BF6" s="367"/>
      <c r="BG6" s="367"/>
      <c r="BH6" s="367"/>
      <c r="BI6" s="367"/>
      <c r="BJ6" s="367"/>
      <c r="BK6" s="367"/>
      <c r="BL6" s="367"/>
      <c r="BM6" s="367"/>
      <c r="BN6" s="367"/>
      <c r="BO6" s="367"/>
      <c r="BP6" s="367"/>
      <c r="BQ6" s="367"/>
      <c r="BR6" s="367"/>
      <c r="BS6" s="367"/>
      <c r="BT6" s="367"/>
      <c r="BU6" s="367"/>
      <c r="BV6" s="367"/>
      <c r="BW6" s="367"/>
      <c r="BX6" s="367"/>
      <c r="BY6" s="367"/>
      <c r="BZ6" s="367"/>
      <c r="CA6" s="367"/>
      <c r="CB6" s="367"/>
      <c r="CC6" s="367"/>
      <c r="CD6" s="367"/>
      <c r="CE6" s="367"/>
      <c r="CF6" s="367"/>
      <c r="CG6" s="367"/>
      <c r="CH6" s="367"/>
      <c r="CI6" s="367"/>
      <c r="CJ6" s="367"/>
      <c r="CK6" s="367"/>
      <c r="CL6" s="367"/>
      <c r="CM6" s="367"/>
      <c r="CN6" s="367"/>
      <c r="CO6" s="367"/>
      <c r="CP6" s="367"/>
      <c r="CQ6" s="367"/>
      <c r="CR6" s="367"/>
      <c r="CS6" s="367"/>
      <c r="CT6" s="367"/>
      <c r="CU6" s="367"/>
      <c r="CV6" s="367"/>
      <c r="CW6" s="367"/>
      <c r="CX6" s="367"/>
      <c r="CY6" s="367"/>
      <c r="CZ6" s="367"/>
      <c r="DA6" s="367"/>
      <c r="DB6" s="367"/>
      <c r="DC6" s="367"/>
      <c r="DD6" s="367"/>
      <c r="DE6" s="367"/>
    </row>
    <row r="7" spans="1:109" s="247" customFormat="1" x14ac:dyDescent="0.15">
      <c r="A7" s="367"/>
      <c r="B7" s="367"/>
      <c r="C7" s="367"/>
      <c r="D7" s="367"/>
      <c r="E7" s="367"/>
      <c r="F7" s="367"/>
      <c r="G7" s="367"/>
      <c r="H7" s="367"/>
      <c r="I7" s="367"/>
      <c r="J7" s="367"/>
      <c r="K7" s="367"/>
      <c r="L7" s="367"/>
      <c r="M7" s="367"/>
      <c r="N7" s="367"/>
      <c r="O7" s="367"/>
      <c r="P7" s="367"/>
      <c r="Q7" s="367"/>
      <c r="R7" s="367"/>
      <c r="S7" s="367"/>
      <c r="T7" s="367"/>
      <c r="U7" s="367"/>
      <c r="V7" s="367"/>
      <c r="W7" s="367"/>
      <c r="X7" s="367"/>
      <c r="Y7" s="367"/>
      <c r="Z7" s="367"/>
      <c r="AA7" s="367"/>
      <c r="AB7" s="367"/>
      <c r="AC7" s="367"/>
      <c r="AD7" s="367"/>
      <c r="AE7" s="367"/>
      <c r="AF7" s="367"/>
      <c r="AG7" s="367"/>
      <c r="AH7" s="367"/>
      <c r="AI7" s="367"/>
      <c r="AJ7" s="367"/>
      <c r="AK7" s="367"/>
      <c r="AL7" s="367"/>
      <c r="AM7" s="367"/>
      <c r="AN7" s="367"/>
      <c r="AO7" s="367"/>
      <c r="AP7" s="367"/>
      <c r="AQ7" s="367"/>
      <c r="AR7" s="367"/>
      <c r="AS7" s="367"/>
      <c r="AT7" s="367"/>
      <c r="AU7" s="367"/>
      <c r="AV7" s="367"/>
      <c r="AW7" s="367"/>
      <c r="AX7" s="367"/>
      <c r="AY7" s="367"/>
      <c r="AZ7" s="367"/>
      <c r="BA7" s="367"/>
      <c r="BB7" s="367"/>
      <c r="BC7" s="367"/>
      <c r="BD7" s="367"/>
      <c r="BE7" s="367"/>
      <c r="BF7" s="367"/>
      <c r="BG7" s="367"/>
      <c r="BH7" s="367"/>
      <c r="BI7" s="367"/>
      <c r="BJ7" s="367"/>
      <c r="BK7" s="367"/>
      <c r="BL7" s="367"/>
      <c r="BM7" s="367"/>
      <c r="BN7" s="367"/>
      <c r="BO7" s="367"/>
      <c r="BP7" s="367"/>
      <c r="BQ7" s="367"/>
      <c r="BR7" s="367"/>
      <c r="BS7" s="367"/>
      <c r="BT7" s="367"/>
      <c r="BU7" s="367"/>
      <c r="BV7" s="367"/>
      <c r="BW7" s="367"/>
      <c r="BX7" s="367"/>
      <c r="BY7" s="367"/>
      <c r="BZ7" s="367"/>
      <c r="CA7" s="367"/>
      <c r="CB7" s="367"/>
      <c r="CC7" s="367"/>
      <c r="CD7" s="367"/>
      <c r="CE7" s="367"/>
      <c r="CF7" s="367"/>
      <c r="CG7" s="367"/>
      <c r="CH7" s="367"/>
      <c r="CI7" s="367"/>
      <c r="CJ7" s="367"/>
      <c r="CK7" s="367"/>
      <c r="CL7" s="367"/>
      <c r="CM7" s="367"/>
      <c r="CN7" s="367"/>
      <c r="CO7" s="367"/>
      <c r="CP7" s="367"/>
      <c r="CQ7" s="367"/>
      <c r="CR7" s="367"/>
      <c r="CS7" s="367"/>
      <c r="CT7" s="367"/>
      <c r="CU7" s="367"/>
      <c r="CV7" s="367"/>
      <c r="CW7" s="367"/>
      <c r="CX7" s="367"/>
      <c r="CY7" s="367"/>
      <c r="CZ7" s="367"/>
      <c r="DA7" s="367"/>
      <c r="DB7" s="367"/>
      <c r="DC7" s="367"/>
      <c r="DD7" s="367"/>
      <c r="DE7" s="367"/>
    </row>
    <row r="8" spans="1:109" s="247" customFormat="1" x14ac:dyDescent="0.15">
      <c r="A8" s="367"/>
      <c r="B8" s="367"/>
      <c r="C8" s="367"/>
      <c r="D8" s="367"/>
      <c r="E8" s="367"/>
      <c r="F8" s="367"/>
      <c r="G8" s="367"/>
      <c r="H8" s="367"/>
      <c r="I8" s="367"/>
      <c r="J8" s="367"/>
      <c r="K8" s="367"/>
      <c r="L8" s="367"/>
      <c r="M8" s="367"/>
      <c r="N8" s="367"/>
      <c r="O8" s="367"/>
      <c r="P8" s="367"/>
      <c r="Q8" s="367"/>
      <c r="R8" s="367"/>
      <c r="S8" s="367"/>
      <c r="T8" s="367"/>
      <c r="U8" s="367"/>
      <c r="V8" s="367"/>
      <c r="W8" s="367"/>
      <c r="X8" s="367"/>
      <c r="Y8" s="367"/>
      <c r="Z8" s="367"/>
      <c r="AA8" s="367"/>
      <c r="AB8" s="367"/>
      <c r="AC8" s="367"/>
      <c r="AD8" s="367"/>
      <c r="AE8" s="367"/>
      <c r="AF8" s="367"/>
      <c r="AG8" s="367"/>
      <c r="AH8" s="367"/>
      <c r="AI8" s="367"/>
      <c r="AJ8" s="367"/>
      <c r="AK8" s="367"/>
      <c r="AL8" s="367"/>
      <c r="AM8" s="367"/>
      <c r="AN8" s="367"/>
      <c r="AO8" s="367"/>
      <c r="AP8" s="367"/>
      <c r="AQ8" s="367"/>
      <c r="AR8" s="367"/>
      <c r="AS8" s="367"/>
      <c r="AT8" s="367"/>
      <c r="AU8" s="367"/>
      <c r="AV8" s="367"/>
      <c r="AW8" s="367"/>
      <c r="AX8" s="367"/>
      <c r="AY8" s="367"/>
      <c r="AZ8" s="367"/>
      <c r="BA8" s="367"/>
      <c r="BB8" s="367"/>
      <c r="BC8" s="367"/>
      <c r="BD8" s="367"/>
      <c r="BE8" s="367"/>
      <c r="BF8" s="367"/>
      <c r="BG8" s="367"/>
      <c r="BH8" s="367"/>
      <c r="BI8" s="367"/>
      <c r="BJ8" s="367"/>
      <c r="BK8" s="367"/>
      <c r="BL8" s="367"/>
      <c r="BM8" s="367"/>
      <c r="BN8" s="367"/>
      <c r="BO8" s="367"/>
      <c r="BP8" s="367"/>
      <c r="BQ8" s="367"/>
      <c r="BR8" s="367"/>
      <c r="BS8" s="367"/>
      <c r="BT8" s="367"/>
      <c r="BU8" s="367"/>
      <c r="BV8" s="367"/>
      <c r="BW8" s="367"/>
      <c r="BX8" s="367"/>
      <c r="BY8" s="367"/>
      <c r="BZ8" s="367"/>
      <c r="CA8" s="367"/>
      <c r="CB8" s="367"/>
      <c r="CC8" s="367"/>
      <c r="CD8" s="367"/>
      <c r="CE8" s="367"/>
      <c r="CF8" s="367"/>
      <c r="CG8" s="367"/>
      <c r="CH8" s="367"/>
      <c r="CI8" s="367"/>
      <c r="CJ8" s="367"/>
      <c r="CK8" s="367"/>
      <c r="CL8" s="367"/>
      <c r="CM8" s="367"/>
      <c r="CN8" s="367"/>
      <c r="CO8" s="367"/>
      <c r="CP8" s="367"/>
      <c r="CQ8" s="367"/>
      <c r="CR8" s="367"/>
      <c r="CS8" s="367"/>
      <c r="CT8" s="367"/>
      <c r="CU8" s="367"/>
      <c r="CV8" s="367"/>
      <c r="CW8" s="367"/>
      <c r="CX8" s="367"/>
      <c r="CY8" s="367"/>
      <c r="CZ8" s="367"/>
      <c r="DA8" s="367"/>
      <c r="DB8" s="367"/>
      <c r="DC8" s="367"/>
      <c r="DD8" s="367"/>
      <c r="DE8" s="367"/>
    </row>
    <row r="9" spans="1:109" s="247" customFormat="1" x14ac:dyDescent="0.15">
      <c r="A9" s="367"/>
      <c r="B9" s="367"/>
      <c r="C9" s="367"/>
      <c r="D9" s="367"/>
      <c r="E9" s="367"/>
      <c r="F9" s="367"/>
      <c r="G9" s="367"/>
      <c r="H9" s="367"/>
      <c r="I9" s="367"/>
      <c r="J9" s="367"/>
      <c r="K9" s="367"/>
      <c r="L9" s="367"/>
      <c r="M9" s="367"/>
      <c r="N9" s="367"/>
      <c r="O9" s="367"/>
      <c r="P9" s="367"/>
      <c r="Q9" s="367"/>
      <c r="R9" s="367"/>
      <c r="S9" s="367"/>
      <c r="T9" s="367"/>
      <c r="U9" s="367"/>
      <c r="V9" s="367"/>
      <c r="W9" s="367"/>
      <c r="X9" s="367"/>
      <c r="Y9" s="367"/>
      <c r="Z9" s="367"/>
      <c r="AA9" s="367"/>
      <c r="AB9" s="367"/>
      <c r="AC9" s="367"/>
      <c r="AD9" s="367"/>
      <c r="AE9" s="367"/>
      <c r="AF9" s="367"/>
      <c r="AG9" s="367"/>
      <c r="AH9" s="367"/>
      <c r="AI9" s="367"/>
      <c r="AJ9" s="367"/>
      <c r="AK9" s="367"/>
      <c r="AL9" s="367"/>
      <c r="AM9" s="367"/>
      <c r="AN9" s="367"/>
      <c r="AO9" s="367"/>
      <c r="AP9" s="367"/>
      <c r="AQ9" s="367"/>
      <c r="AR9" s="367"/>
      <c r="AS9" s="367"/>
      <c r="AT9" s="367"/>
      <c r="AU9" s="367"/>
      <c r="AV9" s="367"/>
      <c r="AW9" s="367"/>
      <c r="AX9" s="367"/>
      <c r="AY9" s="367"/>
      <c r="AZ9" s="367"/>
      <c r="BA9" s="367"/>
      <c r="BB9" s="367"/>
      <c r="BC9" s="367"/>
      <c r="BD9" s="367"/>
      <c r="BE9" s="367"/>
      <c r="BF9" s="367"/>
      <c r="BG9" s="367"/>
      <c r="BH9" s="367"/>
      <c r="BI9" s="367"/>
      <c r="BJ9" s="367"/>
      <c r="BK9" s="367"/>
      <c r="BL9" s="367"/>
      <c r="BM9" s="367"/>
      <c r="BN9" s="367"/>
      <c r="BO9" s="367"/>
      <c r="BP9" s="367"/>
      <c r="BQ9" s="367"/>
      <c r="BR9" s="367"/>
      <c r="BS9" s="367"/>
      <c r="BT9" s="367"/>
      <c r="BU9" s="367"/>
      <c r="BV9" s="367"/>
      <c r="BW9" s="367"/>
      <c r="BX9" s="367"/>
      <c r="BY9" s="367"/>
      <c r="BZ9" s="367"/>
      <c r="CA9" s="367"/>
      <c r="CB9" s="367"/>
      <c r="CC9" s="367"/>
      <c r="CD9" s="367"/>
      <c r="CE9" s="367"/>
      <c r="CF9" s="367"/>
      <c r="CG9" s="367"/>
      <c r="CH9" s="367"/>
      <c r="CI9" s="367"/>
      <c r="CJ9" s="367"/>
      <c r="CK9" s="367"/>
      <c r="CL9" s="367"/>
      <c r="CM9" s="367"/>
      <c r="CN9" s="367"/>
      <c r="CO9" s="367"/>
      <c r="CP9" s="367"/>
      <c r="CQ9" s="367"/>
      <c r="CR9" s="367"/>
      <c r="CS9" s="367"/>
      <c r="CT9" s="367"/>
      <c r="CU9" s="367"/>
      <c r="CV9" s="367"/>
      <c r="CW9" s="367"/>
      <c r="CX9" s="367"/>
      <c r="CY9" s="367"/>
      <c r="CZ9" s="367"/>
      <c r="DA9" s="367"/>
      <c r="DB9" s="367"/>
      <c r="DC9" s="367"/>
      <c r="DD9" s="367"/>
      <c r="DE9" s="367"/>
    </row>
    <row r="10" spans="1:109" s="247" customFormat="1" x14ac:dyDescent="0.15">
      <c r="A10" s="367"/>
      <c r="B10" s="367"/>
      <c r="C10" s="367"/>
      <c r="D10" s="367"/>
      <c r="E10" s="367"/>
      <c r="F10" s="367"/>
      <c r="G10" s="367"/>
      <c r="H10" s="367"/>
      <c r="I10" s="367"/>
      <c r="J10" s="367"/>
      <c r="K10" s="367"/>
      <c r="L10" s="367"/>
      <c r="M10" s="367"/>
      <c r="N10" s="367"/>
      <c r="O10" s="367"/>
      <c r="P10" s="367"/>
      <c r="Q10" s="367"/>
      <c r="R10" s="367"/>
      <c r="S10" s="367"/>
      <c r="T10" s="367"/>
      <c r="U10" s="367"/>
      <c r="V10" s="367"/>
      <c r="W10" s="367"/>
      <c r="X10" s="367"/>
      <c r="Y10" s="367"/>
      <c r="Z10" s="367"/>
      <c r="AA10" s="367"/>
      <c r="AB10" s="367"/>
      <c r="AC10" s="367"/>
      <c r="AD10" s="367"/>
      <c r="AE10" s="367"/>
      <c r="AF10" s="367"/>
      <c r="AG10" s="367"/>
      <c r="AH10" s="367"/>
      <c r="AI10" s="367"/>
      <c r="AJ10" s="367"/>
      <c r="AK10" s="367"/>
      <c r="AL10" s="367"/>
      <c r="AM10" s="367"/>
      <c r="AN10" s="367"/>
      <c r="AO10" s="367"/>
      <c r="AP10" s="367"/>
      <c r="AQ10" s="367"/>
      <c r="AR10" s="367"/>
      <c r="AS10" s="367"/>
      <c r="AT10" s="367"/>
      <c r="AU10" s="367"/>
      <c r="AV10" s="367"/>
      <c r="AW10" s="367"/>
      <c r="AX10" s="367"/>
      <c r="AY10" s="367"/>
      <c r="AZ10" s="367"/>
      <c r="BA10" s="367"/>
      <c r="BB10" s="367"/>
      <c r="BC10" s="367"/>
      <c r="BD10" s="367"/>
      <c r="BE10" s="367"/>
      <c r="BF10" s="367"/>
      <c r="BG10" s="367"/>
      <c r="BH10" s="367"/>
      <c r="BI10" s="367"/>
      <c r="BJ10" s="367"/>
      <c r="BK10" s="367"/>
      <c r="BL10" s="367"/>
      <c r="BM10" s="367"/>
      <c r="BN10" s="367"/>
      <c r="BO10" s="367"/>
      <c r="BP10" s="367"/>
      <c r="BQ10" s="367"/>
      <c r="BR10" s="367"/>
      <c r="BS10" s="367"/>
      <c r="BT10" s="367"/>
      <c r="BU10" s="367"/>
      <c r="BV10" s="367"/>
      <c r="BW10" s="367"/>
      <c r="BX10" s="367"/>
      <c r="BY10" s="367"/>
      <c r="BZ10" s="367"/>
      <c r="CA10" s="367"/>
      <c r="CB10" s="367"/>
      <c r="CC10" s="367"/>
      <c r="CD10" s="367"/>
      <c r="CE10" s="367"/>
      <c r="CF10" s="367"/>
      <c r="CG10" s="367"/>
      <c r="CH10" s="367"/>
      <c r="CI10" s="367"/>
      <c r="CJ10" s="367"/>
      <c r="CK10" s="367"/>
      <c r="CL10" s="367"/>
      <c r="CM10" s="367"/>
      <c r="CN10" s="367"/>
      <c r="CO10" s="367"/>
      <c r="CP10" s="367"/>
      <c r="CQ10" s="367"/>
      <c r="CR10" s="367"/>
      <c r="CS10" s="367"/>
      <c r="CT10" s="367"/>
      <c r="CU10" s="367"/>
      <c r="CV10" s="367"/>
      <c r="CW10" s="367"/>
      <c r="CX10" s="367"/>
      <c r="CY10" s="367"/>
      <c r="CZ10" s="367"/>
      <c r="DA10" s="367"/>
      <c r="DB10" s="367"/>
      <c r="DC10" s="367"/>
      <c r="DD10" s="367"/>
      <c r="DE10" s="367"/>
    </row>
    <row r="11" spans="1:109" s="247" customFormat="1" x14ac:dyDescent="0.15">
      <c r="A11" s="367"/>
      <c r="B11" s="367"/>
      <c r="C11" s="367"/>
      <c r="D11" s="367"/>
      <c r="E11" s="367"/>
      <c r="F11" s="367"/>
      <c r="G11" s="367"/>
      <c r="H11" s="367"/>
      <c r="I11" s="367"/>
      <c r="J11" s="367"/>
      <c r="K11" s="367"/>
      <c r="L11" s="367"/>
      <c r="M11" s="367"/>
      <c r="N11" s="367"/>
      <c r="O11" s="367"/>
      <c r="P11" s="367"/>
      <c r="Q11" s="367"/>
      <c r="R11" s="367"/>
      <c r="S11" s="367"/>
      <c r="T11" s="367"/>
      <c r="U11" s="367"/>
      <c r="V11" s="367"/>
      <c r="W11" s="367"/>
      <c r="X11" s="367"/>
      <c r="Y11" s="367"/>
      <c r="Z11" s="367"/>
      <c r="AA11" s="367"/>
      <c r="AB11" s="367"/>
      <c r="AC11" s="367"/>
      <c r="AD11" s="367"/>
      <c r="AE11" s="367"/>
      <c r="AF11" s="367"/>
      <c r="AG11" s="367"/>
      <c r="AH11" s="367"/>
      <c r="AI11" s="367"/>
      <c r="AJ11" s="367"/>
      <c r="AK11" s="367"/>
      <c r="AL11" s="367"/>
      <c r="AM11" s="367"/>
      <c r="AN11" s="367"/>
      <c r="AO11" s="367"/>
      <c r="AP11" s="367"/>
      <c r="AQ11" s="367"/>
      <c r="AR11" s="367"/>
      <c r="AS11" s="367"/>
      <c r="AT11" s="367"/>
      <c r="AU11" s="367"/>
      <c r="AV11" s="367"/>
      <c r="AW11" s="367"/>
      <c r="AX11" s="367"/>
      <c r="AY11" s="367"/>
      <c r="AZ11" s="367"/>
      <c r="BA11" s="367"/>
      <c r="BB11" s="367"/>
      <c r="BC11" s="367"/>
      <c r="BD11" s="367"/>
      <c r="BE11" s="367"/>
      <c r="BF11" s="367"/>
      <c r="BG11" s="367"/>
      <c r="BH11" s="367"/>
      <c r="BI11" s="367"/>
      <c r="BJ11" s="367"/>
      <c r="BK11" s="367"/>
      <c r="BL11" s="367"/>
      <c r="BM11" s="367"/>
      <c r="BN11" s="367"/>
      <c r="BO11" s="367"/>
      <c r="BP11" s="367"/>
      <c r="BQ11" s="367"/>
      <c r="BR11" s="367"/>
      <c r="BS11" s="367"/>
      <c r="BT11" s="367"/>
      <c r="BU11" s="367"/>
      <c r="BV11" s="367"/>
      <c r="BW11" s="367"/>
      <c r="BX11" s="367"/>
      <c r="BY11" s="367"/>
      <c r="BZ11" s="367"/>
      <c r="CA11" s="367"/>
      <c r="CB11" s="367"/>
      <c r="CC11" s="367"/>
      <c r="CD11" s="367"/>
      <c r="CE11" s="367"/>
      <c r="CF11" s="367"/>
      <c r="CG11" s="367"/>
      <c r="CH11" s="367"/>
      <c r="CI11" s="367"/>
      <c r="CJ11" s="367"/>
      <c r="CK11" s="367"/>
      <c r="CL11" s="367"/>
      <c r="CM11" s="367"/>
      <c r="CN11" s="367"/>
      <c r="CO11" s="367"/>
      <c r="CP11" s="367"/>
      <c r="CQ11" s="367"/>
      <c r="CR11" s="367"/>
      <c r="CS11" s="367"/>
      <c r="CT11" s="367"/>
      <c r="CU11" s="367"/>
      <c r="CV11" s="367"/>
      <c r="CW11" s="367"/>
      <c r="CX11" s="367"/>
      <c r="CY11" s="367"/>
      <c r="CZ11" s="367"/>
      <c r="DA11" s="367"/>
      <c r="DB11" s="367"/>
      <c r="DC11" s="367"/>
      <c r="DD11" s="367"/>
      <c r="DE11" s="367"/>
    </row>
    <row r="12" spans="1:109" s="247" customFormat="1" x14ac:dyDescent="0.15">
      <c r="A12" s="367"/>
      <c r="B12" s="367"/>
      <c r="C12" s="367"/>
      <c r="D12" s="367"/>
      <c r="E12" s="367"/>
      <c r="F12" s="367"/>
      <c r="G12" s="367"/>
      <c r="H12" s="367"/>
      <c r="I12" s="367"/>
      <c r="J12" s="367"/>
      <c r="K12" s="367"/>
      <c r="L12" s="367"/>
      <c r="M12" s="367"/>
      <c r="N12" s="367"/>
      <c r="O12" s="367"/>
      <c r="P12" s="367"/>
      <c r="Q12" s="367"/>
      <c r="R12" s="367"/>
      <c r="S12" s="367"/>
      <c r="T12" s="367"/>
      <c r="U12" s="367"/>
      <c r="V12" s="367"/>
      <c r="W12" s="367"/>
      <c r="X12" s="367"/>
      <c r="Y12" s="367"/>
      <c r="Z12" s="367"/>
      <c r="AA12" s="367"/>
      <c r="AB12" s="367"/>
      <c r="AC12" s="367"/>
      <c r="AD12" s="367"/>
      <c r="AE12" s="367"/>
      <c r="AF12" s="367"/>
      <c r="AG12" s="367"/>
      <c r="AH12" s="367"/>
      <c r="AI12" s="367"/>
      <c r="AJ12" s="367"/>
      <c r="AK12" s="367"/>
      <c r="AL12" s="367"/>
      <c r="AM12" s="367"/>
      <c r="AN12" s="367"/>
      <c r="AO12" s="367"/>
      <c r="AP12" s="367"/>
      <c r="AQ12" s="367"/>
      <c r="AR12" s="367"/>
      <c r="AS12" s="367"/>
      <c r="AT12" s="367"/>
      <c r="AU12" s="367"/>
      <c r="AV12" s="367"/>
      <c r="AW12" s="367"/>
      <c r="AX12" s="367"/>
      <c r="AY12" s="367"/>
      <c r="AZ12" s="367"/>
      <c r="BA12" s="367"/>
      <c r="BB12" s="367"/>
      <c r="BC12" s="367"/>
      <c r="BD12" s="367"/>
      <c r="BE12" s="367"/>
      <c r="BF12" s="367"/>
      <c r="BG12" s="367"/>
      <c r="BH12" s="367"/>
      <c r="BI12" s="367"/>
      <c r="BJ12" s="367"/>
      <c r="BK12" s="367"/>
      <c r="BL12" s="367"/>
      <c r="BM12" s="367"/>
      <c r="BN12" s="367"/>
      <c r="BO12" s="367"/>
      <c r="BP12" s="367"/>
      <c r="BQ12" s="367"/>
      <c r="BR12" s="367"/>
      <c r="BS12" s="367"/>
      <c r="BT12" s="367"/>
      <c r="BU12" s="367"/>
      <c r="BV12" s="367"/>
      <c r="BW12" s="367"/>
      <c r="BX12" s="367"/>
      <c r="BY12" s="367"/>
      <c r="BZ12" s="367"/>
      <c r="CA12" s="367"/>
      <c r="CB12" s="367"/>
      <c r="CC12" s="367"/>
      <c r="CD12" s="367"/>
      <c r="CE12" s="367"/>
      <c r="CF12" s="367"/>
      <c r="CG12" s="367"/>
      <c r="CH12" s="367"/>
      <c r="CI12" s="367"/>
      <c r="CJ12" s="367"/>
      <c r="CK12" s="367"/>
      <c r="CL12" s="367"/>
      <c r="CM12" s="367"/>
      <c r="CN12" s="367"/>
      <c r="CO12" s="367"/>
      <c r="CP12" s="367"/>
      <c r="CQ12" s="367"/>
      <c r="CR12" s="367"/>
      <c r="CS12" s="367"/>
      <c r="CT12" s="367"/>
      <c r="CU12" s="367"/>
      <c r="CV12" s="367"/>
      <c r="CW12" s="367"/>
      <c r="CX12" s="367"/>
      <c r="CY12" s="367"/>
      <c r="CZ12" s="367"/>
      <c r="DA12" s="367"/>
      <c r="DB12" s="367"/>
      <c r="DC12" s="367"/>
      <c r="DD12" s="367"/>
      <c r="DE12" s="367"/>
    </row>
    <row r="13" spans="1:109" s="247" customFormat="1" x14ac:dyDescent="0.15">
      <c r="A13" s="367"/>
      <c r="B13" s="367"/>
      <c r="C13" s="367"/>
      <c r="D13" s="367"/>
      <c r="E13" s="367"/>
      <c r="F13" s="367"/>
      <c r="G13" s="367"/>
      <c r="H13" s="367"/>
      <c r="I13" s="367"/>
      <c r="J13" s="367"/>
      <c r="K13" s="367"/>
      <c r="L13" s="367"/>
      <c r="M13" s="367"/>
      <c r="N13" s="367"/>
      <c r="O13" s="367"/>
      <c r="P13" s="367"/>
      <c r="Q13" s="367"/>
      <c r="R13" s="367"/>
      <c r="S13" s="367"/>
      <c r="T13" s="367"/>
      <c r="U13" s="367"/>
      <c r="V13" s="367"/>
      <c r="W13" s="367"/>
      <c r="X13" s="367"/>
      <c r="Y13" s="367"/>
      <c r="Z13" s="367"/>
      <c r="AA13" s="367"/>
      <c r="AB13" s="367"/>
      <c r="AC13" s="367"/>
      <c r="AD13" s="367"/>
      <c r="AE13" s="367"/>
      <c r="AF13" s="367"/>
      <c r="AG13" s="367"/>
      <c r="AH13" s="367"/>
      <c r="AI13" s="367"/>
      <c r="AJ13" s="367"/>
      <c r="AK13" s="367"/>
      <c r="AL13" s="367"/>
      <c r="AM13" s="367"/>
      <c r="AN13" s="367"/>
      <c r="AO13" s="367"/>
      <c r="AP13" s="367"/>
      <c r="AQ13" s="367"/>
      <c r="AR13" s="367"/>
      <c r="AS13" s="367"/>
      <c r="AT13" s="367"/>
      <c r="AU13" s="367"/>
      <c r="AV13" s="367"/>
      <c r="AW13" s="367"/>
      <c r="AX13" s="367"/>
      <c r="AY13" s="367"/>
      <c r="AZ13" s="367"/>
      <c r="BA13" s="367"/>
      <c r="BB13" s="367"/>
      <c r="BC13" s="367"/>
      <c r="BD13" s="367"/>
      <c r="BE13" s="367"/>
      <c r="BF13" s="367"/>
      <c r="BG13" s="367"/>
      <c r="BH13" s="367"/>
      <c r="BI13" s="367"/>
      <c r="BJ13" s="367"/>
      <c r="BK13" s="367"/>
      <c r="BL13" s="367"/>
      <c r="BM13" s="367"/>
      <c r="BN13" s="367"/>
      <c r="BO13" s="367"/>
      <c r="BP13" s="367"/>
      <c r="BQ13" s="367"/>
      <c r="BR13" s="367"/>
      <c r="BS13" s="367"/>
      <c r="BT13" s="367"/>
      <c r="BU13" s="367"/>
      <c r="BV13" s="367"/>
      <c r="BW13" s="367"/>
      <c r="BX13" s="367"/>
      <c r="BY13" s="367"/>
      <c r="BZ13" s="367"/>
      <c r="CA13" s="367"/>
      <c r="CB13" s="367"/>
      <c r="CC13" s="367"/>
      <c r="CD13" s="367"/>
      <c r="CE13" s="367"/>
      <c r="CF13" s="367"/>
      <c r="CG13" s="367"/>
      <c r="CH13" s="367"/>
      <c r="CI13" s="367"/>
      <c r="CJ13" s="367"/>
      <c r="CK13" s="367"/>
      <c r="CL13" s="367"/>
      <c r="CM13" s="367"/>
      <c r="CN13" s="367"/>
      <c r="CO13" s="367"/>
      <c r="CP13" s="367"/>
      <c r="CQ13" s="367"/>
      <c r="CR13" s="367"/>
      <c r="CS13" s="367"/>
      <c r="CT13" s="367"/>
      <c r="CU13" s="367"/>
      <c r="CV13" s="367"/>
      <c r="CW13" s="367"/>
      <c r="CX13" s="367"/>
      <c r="CY13" s="367"/>
      <c r="CZ13" s="367"/>
      <c r="DA13" s="367"/>
      <c r="DB13" s="367"/>
      <c r="DC13" s="367"/>
      <c r="DD13" s="367"/>
      <c r="DE13" s="367"/>
    </row>
    <row r="14" spans="1:109" s="247" customFormat="1" x14ac:dyDescent="0.15">
      <c r="A14" s="367"/>
      <c r="B14" s="367"/>
      <c r="C14" s="367"/>
      <c r="D14" s="367"/>
      <c r="E14" s="367"/>
      <c r="F14" s="367"/>
      <c r="G14" s="367"/>
      <c r="H14" s="367"/>
      <c r="I14" s="367"/>
      <c r="J14" s="367"/>
      <c r="K14" s="367"/>
      <c r="L14" s="367"/>
      <c r="M14" s="367"/>
      <c r="N14" s="367"/>
      <c r="O14" s="367"/>
      <c r="P14" s="367"/>
      <c r="Q14" s="367"/>
      <c r="R14" s="367"/>
      <c r="S14" s="367"/>
      <c r="T14" s="367"/>
      <c r="U14" s="367"/>
      <c r="V14" s="367"/>
      <c r="W14" s="367"/>
      <c r="X14" s="367"/>
      <c r="Y14" s="367"/>
      <c r="Z14" s="367"/>
      <c r="AA14" s="367"/>
      <c r="AB14" s="367"/>
      <c r="AC14" s="367"/>
      <c r="AD14" s="367"/>
      <c r="AE14" s="367"/>
      <c r="AF14" s="367"/>
      <c r="AG14" s="367"/>
      <c r="AH14" s="367"/>
      <c r="AI14" s="367"/>
      <c r="AJ14" s="367"/>
      <c r="AK14" s="367"/>
      <c r="AL14" s="367"/>
      <c r="AM14" s="367"/>
      <c r="AN14" s="367"/>
      <c r="AO14" s="367"/>
      <c r="AP14" s="367"/>
      <c r="AQ14" s="367"/>
      <c r="AR14" s="367"/>
      <c r="AS14" s="367"/>
      <c r="AT14" s="367"/>
      <c r="AU14" s="367"/>
      <c r="AV14" s="367"/>
      <c r="AW14" s="367"/>
      <c r="AX14" s="367"/>
      <c r="AY14" s="367"/>
      <c r="AZ14" s="367"/>
      <c r="BA14" s="367"/>
      <c r="BB14" s="367"/>
      <c r="BC14" s="367"/>
      <c r="BD14" s="367"/>
      <c r="BE14" s="367"/>
      <c r="BF14" s="367"/>
      <c r="BG14" s="367"/>
      <c r="BH14" s="367"/>
      <c r="BI14" s="367"/>
      <c r="BJ14" s="367"/>
      <c r="BK14" s="367"/>
      <c r="BL14" s="367"/>
      <c r="BM14" s="367"/>
      <c r="BN14" s="367"/>
      <c r="BO14" s="367"/>
      <c r="BP14" s="367"/>
      <c r="BQ14" s="367"/>
      <c r="BR14" s="367"/>
      <c r="BS14" s="367"/>
      <c r="BT14" s="367"/>
      <c r="BU14" s="367"/>
      <c r="BV14" s="367"/>
      <c r="BW14" s="367"/>
      <c r="BX14" s="367"/>
      <c r="BY14" s="367"/>
      <c r="BZ14" s="367"/>
      <c r="CA14" s="367"/>
      <c r="CB14" s="367"/>
      <c r="CC14" s="367"/>
      <c r="CD14" s="367"/>
      <c r="CE14" s="367"/>
      <c r="CF14" s="367"/>
      <c r="CG14" s="367"/>
      <c r="CH14" s="367"/>
      <c r="CI14" s="367"/>
      <c r="CJ14" s="367"/>
      <c r="CK14" s="367"/>
      <c r="CL14" s="367"/>
      <c r="CM14" s="367"/>
      <c r="CN14" s="367"/>
      <c r="CO14" s="367"/>
      <c r="CP14" s="367"/>
      <c r="CQ14" s="367"/>
      <c r="CR14" s="367"/>
      <c r="CS14" s="367"/>
      <c r="CT14" s="367"/>
      <c r="CU14" s="367"/>
      <c r="CV14" s="367"/>
      <c r="CW14" s="367"/>
      <c r="CX14" s="367"/>
      <c r="CY14" s="367"/>
      <c r="CZ14" s="367"/>
      <c r="DA14" s="367"/>
      <c r="DB14" s="367"/>
      <c r="DC14" s="367"/>
      <c r="DD14" s="367"/>
      <c r="DE14" s="367"/>
    </row>
    <row r="15" spans="1:109" s="247" customFormat="1" x14ac:dyDescent="0.15">
      <c r="A15" s="366"/>
      <c r="B15" s="367"/>
      <c r="C15" s="367"/>
      <c r="D15" s="367"/>
      <c r="E15" s="367"/>
      <c r="F15" s="367"/>
      <c r="G15" s="367"/>
      <c r="H15" s="367"/>
      <c r="I15" s="367"/>
      <c r="J15" s="367"/>
      <c r="K15" s="367"/>
      <c r="L15" s="367"/>
      <c r="M15" s="367"/>
      <c r="N15" s="367"/>
      <c r="O15" s="367"/>
      <c r="P15" s="367"/>
      <c r="Q15" s="367"/>
      <c r="R15" s="367"/>
      <c r="S15" s="367"/>
      <c r="T15" s="367"/>
      <c r="U15" s="367"/>
      <c r="V15" s="367"/>
      <c r="W15" s="367"/>
      <c r="X15" s="367"/>
      <c r="Y15" s="367"/>
      <c r="Z15" s="367"/>
      <c r="AA15" s="367"/>
      <c r="AB15" s="367"/>
      <c r="AC15" s="367"/>
      <c r="AD15" s="367"/>
      <c r="AE15" s="367"/>
      <c r="AF15" s="367"/>
      <c r="AG15" s="367"/>
      <c r="AH15" s="367"/>
      <c r="AI15" s="367"/>
      <c r="AJ15" s="367"/>
      <c r="AK15" s="367"/>
      <c r="AL15" s="367"/>
      <c r="AM15" s="367"/>
      <c r="AN15" s="367"/>
      <c r="AO15" s="367"/>
      <c r="AP15" s="367"/>
      <c r="AQ15" s="367"/>
      <c r="AR15" s="367"/>
      <c r="AS15" s="367"/>
      <c r="AT15" s="367"/>
      <c r="AU15" s="367"/>
      <c r="AV15" s="367"/>
      <c r="AW15" s="367"/>
      <c r="AX15" s="367"/>
      <c r="AY15" s="367"/>
      <c r="AZ15" s="367"/>
      <c r="BA15" s="367"/>
      <c r="BB15" s="367"/>
      <c r="BC15" s="367"/>
      <c r="BD15" s="367"/>
      <c r="BE15" s="367"/>
      <c r="BF15" s="367"/>
      <c r="BG15" s="367"/>
      <c r="BH15" s="367"/>
      <c r="BI15" s="367"/>
      <c r="BJ15" s="367"/>
      <c r="BK15" s="367"/>
      <c r="BL15" s="367"/>
      <c r="BM15" s="367"/>
      <c r="BN15" s="367"/>
      <c r="BO15" s="367"/>
      <c r="BP15" s="367"/>
      <c r="BQ15" s="367"/>
      <c r="BR15" s="367"/>
      <c r="BS15" s="367"/>
      <c r="BT15" s="367"/>
      <c r="BU15" s="367"/>
      <c r="BV15" s="367"/>
      <c r="BW15" s="367"/>
      <c r="BX15" s="367"/>
      <c r="BY15" s="367"/>
      <c r="BZ15" s="367"/>
      <c r="CA15" s="367"/>
      <c r="CB15" s="367"/>
      <c r="CC15" s="367"/>
      <c r="CD15" s="367"/>
      <c r="CE15" s="367"/>
      <c r="CF15" s="367"/>
      <c r="CG15" s="367"/>
      <c r="CH15" s="367"/>
      <c r="CI15" s="367"/>
      <c r="CJ15" s="367"/>
      <c r="CK15" s="367"/>
      <c r="CL15" s="367"/>
      <c r="CM15" s="367"/>
      <c r="CN15" s="367"/>
      <c r="CO15" s="367"/>
      <c r="CP15" s="367"/>
      <c r="CQ15" s="367"/>
      <c r="CR15" s="367"/>
      <c r="CS15" s="367"/>
      <c r="CT15" s="367"/>
      <c r="CU15" s="367"/>
      <c r="CV15" s="367"/>
      <c r="CW15" s="367"/>
      <c r="CX15" s="367"/>
      <c r="CY15" s="367"/>
      <c r="CZ15" s="367"/>
      <c r="DA15" s="367"/>
      <c r="DB15" s="367"/>
      <c r="DC15" s="367"/>
      <c r="DD15" s="367"/>
      <c r="DE15" s="367"/>
    </row>
    <row r="16" spans="1:109" s="247" customFormat="1" x14ac:dyDescent="0.15">
      <c r="A16" s="366"/>
      <c r="B16" s="367"/>
      <c r="C16" s="367"/>
      <c r="D16" s="367"/>
      <c r="E16" s="367"/>
      <c r="F16" s="367"/>
      <c r="G16" s="367"/>
      <c r="H16" s="367"/>
      <c r="I16" s="367"/>
      <c r="J16" s="367"/>
      <c r="K16" s="367"/>
      <c r="L16" s="367"/>
      <c r="M16" s="367"/>
      <c r="N16" s="367"/>
      <c r="O16" s="367"/>
      <c r="P16" s="367"/>
      <c r="Q16" s="367"/>
      <c r="R16" s="367"/>
      <c r="S16" s="367"/>
      <c r="T16" s="367"/>
      <c r="U16" s="367"/>
      <c r="V16" s="367"/>
      <c r="W16" s="367"/>
      <c r="X16" s="367"/>
      <c r="Y16" s="367"/>
      <c r="Z16" s="367"/>
      <c r="AA16" s="367"/>
      <c r="AB16" s="367"/>
      <c r="AC16" s="367"/>
      <c r="AD16" s="367"/>
      <c r="AE16" s="367"/>
      <c r="AF16" s="367"/>
      <c r="AG16" s="367"/>
      <c r="AH16" s="367"/>
      <c r="AI16" s="367"/>
      <c r="AJ16" s="367"/>
      <c r="AK16" s="367"/>
      <c r="AL16" s="367"/>
      <c r="AM16" s="367"/>
      <c r="AN16" s="367"/>
      <c r="AO16" s="367"/>
      <c r="AP16" s="367"/>
      <c r="AQ16" s="367"/>
      <c r="AR16" s="367"/>
      <c r="AS16" s="367"/>
      <c r="AT16" s="367"/>
      <c r="AU16" s="367"/>
      <c r="AV16" s="367"/>
      <c r="AW16" s="367"/>
      <c r="AX16" s="367"/>
      <c r="AY16" s="367"/>
      <c r="AZ16" s="367"/>
      <c r="BA16" s="367"/>
      <c r="BB16" s="367"/>
      <c r="BC16" s="367"/>
      <c r="BD16" s="367"/>
      <c r="BE16" s="367"/>
      <c r="BF16" s="367"/>
      <c r="BG16" s="367"/>
      <c r="BH16" s="367"/>
      <c r="BI16" s="367"/>
      <c r="BJ16" s="367"/>
      <c r="BK16" s="367"/>
      <c r="BL16" s="367"/>
      <c r="BM16" s="367"/>
      <c r="BN16" s="367"/>
      <c r="BO16" s="367"/>
      <c r="BP16" s="367"/>
      <c r="BQ16" s="367"/>
      <c r="BR16" s="367"/>
      <c r="BS16" s="367"/>
      <c r="BT16" s="367"/>
      <c r="BU16" s="367"/>
      <c r="BV16" s="367"/>
      <c r="BW16" s="367"/>
      <c r="BX16" s="367"/>
      <c r="BY16" s="367"/>
      <c r="BZ16" s="367"/>
      <c r="CA16" s="367"/>
      <c r="CB16" s="367"/>
      <c r="CC16" s="367"/>
      <c r="CD16" s="367"/>
      <c r="CE16" s="367"/>
      <c r="CF16" s="367"/>
      <c r="CG16" s="367"/>
      <c r="CH16" s="367"/>
      <c r="CI16" s="367"/>
      <c r="CJ16" s="367"/>
      <c r="CK16" s="367"/>
      <c r="CL16" s="367"/>
      <c r="CM16" s="367"/>
      <c r="CN16" s="367"/>
      <c r="CO16" s="367"/>
      <c r="CP16" s="367"/>
      <c r="CQ16" s="367"/>
      <c r="CR16" s="367"/>
      <c r="CS16" s="367"/>
      <c r="CT16" s="367"/>
      <c r="CU16" s="367"/>
      <c r="CV16" s="367"/>
      <c r="CW16" s="367"/>
      <c r="CX16" s="367"/>
      <c r="CY16" s="367"/>
      <c r="CZ16" s="367"/>
      <c r="DA16" s="367"/>
      <c r="DB16" s="367"/>
      <c r="DC16" s="367"/>
      <c r="DD16" s="367"/>
      <c r="DE16" s="367"/>
    </row>
    <row r="17" spans="1:109" s="247" customFormat="1" x14ac:dyDescent="0.15">
      <c r="A17" s="366"/>
      <c r="B17" s="367"/>
      <c r="C17" s="367"/>
      <c r="D17" s="367"/>
      <c r="E17" s="367"/>
      <c r="F17" s="367"/>
      <c r="G17" s="367"/>
      <c r="H17" s="367"/>
      <c r="I17" s="367"/>
      <c r="J17" s="367"/>
      <c r="K17" s="367"/>
      <c r="L17" s="367"/>
      <c r="M17" s="367"/>
      <c r="N17" s="367"/>
      <c r="O17" s="367"/>
      <c r="P17" s="367"/>
      <c r="Q17" s="367"/>
      <c r="R17" s="367"/>
      <c r="S17" s="367"/>
      <c r="T17" s="367"/>
      <c r="U17" s="367"/>
      <c r="V17" s="367"/>
      <c r="W17" s="367"/>
      <c r="X17" s="367"/>
      <c r="Y17" s="367"/>
      <c r="Z17" s="367"/>
      <c r="AA17" s="367"/>
      <c r="AB17" s="367"/>
      <c r="AC17" s="367"/>
      <c r="AD17" s="367"/>
      <c r="AE17" s="367"/>
      <c r="AF17" s="367"/>
      <c r="AG17" s="367"/>
      <c r="AH17" s="367"/>
      <c r="AI17" s="367"/>
      <c r="AJ17" s="367"/>
      <c r="AK17" s="367"/>
      <c r="AL17" s="367"/>
      <c r="AM17" s="367"/>
      <c r="AN17" s="367"/>
      <c r="AO17" s="367"/>
      <c r="AP17" s="367"/>
      <c r="AQ17" s="367"/>
      <c r="AR17" s="367"/>
      <c r="AS17" s="367"/>
      <c r="AT17" s="367"/>
      <c r="AU17" s="367"/>
      <c r="AV17" s="367"/>
      <c r="AW17" s="367"/>
      <c r="AX17" s="367"/>
      <c r="AY17" s="367"/>
      <c r="AZ17" s="367"/>
      <c r="BA17" s="367"/>
      <c r="BB17" s="367"/>
      <c r="BC17" s="367"/>
      <c r="BD17" s="367"/>
      <c r="BE17" s="367"/>
      <c r="BF17" s="367"/>
      <c r="BG17" s="367"/>
      <c r="BH17" s="367"/>
      <c r="BI17" s="367"/>
      <c r="BJ17" s="367"/>
      <c r="BK17" s="367"/>
      <c r="BL17" s="367"/>
      <c r="BM17" s="367"/>
      <c r="BN17" s="367"/>
      <c r="BO17" s="367"/>
      <c r="BP17" s="367"/>
      <c r="BQ17" s="367"/>
      <c r="BR17" s="367"/>
      <c r="BS17" s="367"/>
      <c r="BT17" s="367"/>
      <c r="BU17" s="367"/>
      <c r="BV17" s="367"/>
      <c r="BW17" s="367"/>
      <c r="BX17" s="367"/>
      <c r="BY17" s="367"/>
      <c r="BZ17" s="367"/>
      <c r="CA17" s="367"/>
      <c r="CB17" s="367"/>
      <c r="CC17" s="367"/>
      <c r="CD17" s="367"/>
      <c r="CE17" s="367"/>
      <c r="CF17" s="367"/>
      <c r="CG17" s="367"/>
      <c r="CH17" s="367"/>
      <c r="CI17" s="367"/>
      <c r="CJ17" s="367"/>
      <c r="CK17" s="367"/>
      <c r="CL17" s="367"/>
      <c r="CM17" s="367"/>
      <c r="CN17" s="367"/>
      <c r="CO17" s="367"/>
      <c r="CP17" s="367"/>
      <c r="CQ17" s="367"/>
      <c r="CR17" s="367"/>
      <c r="CS17" s="367"/>
      <c r="CT17" s="367"/>
      <c r="CU17" s="367"/>
      <c r="CV17" s="367"/>
      <c r="CW17" s="367"/>
      <c r="CX17" s="367"/>
      <c r="CY17" s="367"/>
      <c r="CZ17" s="367"/>
      <c r="DA17" s="367"/>
      <c r="DB17" s="367"/>
      <c r="DC17" s="367"/>
      <c r="DD17" s="367"/>
      <c r="DE17" s="367"/>
    </row>
    <row r="18" spans="1:109" s="247" customFormat="1" x14ac:dyDescent="0.15">
      <c r="A18" s="366"/>
      <c r="B18" s="367"/>
      <c r="C18" s="367"/>
      <c r="D18" s="367"/>
      <c r="E18" s="367"/>
      <c r="F18" s="367"/>
      <c r="G18" s="367"/>
      <c r="H18" s="367"/>
      <c r="I18" s="367"/>
      <c r="J18" s="367"/>
      <c r="K18" s="367"/>
      <c r="L18" s="367"/>
      <c r="M18" s="367"/>
      <c r="N18" s="367"/>
      <c r="O18" s="367"/>
      <c r="P18" s="367"/>
      <c r="Q18" s="367"/>
      <c r="R18" s="367"/>
      <c r="S18" s="367"/>
      <c r="T18" s="367"/>
      <c r="U18" s="367"/>
      <c r="V18" s="367"/>
      <c r="W18" s="367"/>
      <c r="X18" s="367"/>
      <c r="Y18" s="367"/>
      <c r="Z18" s="367"/>
      <c r="AA18" s="367"/>
      <c r="AB18" s="367"/>
      <c r="AC18" s="367"/>
      <c r="AD18" s="367"/>
      <c r="AE18" s="367"/>
      <c r="AF18" s="367"/>
      <c r="AG18" s="367"/>
      <c r="AH18" s="367"/>
      <c r="AI18" s="367"/>
      <c r="AJ18" s="367"/>
      <c r="AK18" s="367"/>
      <c r="AL18" s="367"/>
      <c r="AM18" s="367"/>
      <c r="AN18" s="367"/>
      <c r="AO18" s="367"/>
      <c r="AP18" s="367"/>
      <c r="AQ18" s="367"/>
      <c r="AR18" s="367"/>
      <c r="AS18" s="367"/>
      <c r="AT18" s="367"/>
      <c r="AU18" s="367"/>
      <c r="AV18" s="367"/>
      <c r="AW18" s="367"/>
      <c r="AX18" s="367"/>
      <c r="AY18" s="367"/>
      <c r="AZ18" s="367"/>
      <c r="BA18" s="367"/>
      <c r="BB18" s="367"/>
      <c r="BC18" s="367"/>
      <c r="BD18" s="367"/>
      <c r="BE18" s="367"/>
      <c r="BF18" s="367"/>
      <c r="BG18" s="367"/>
      <c r="BH18" s="367"/>
      <c r="BI18" s="367"/>
      <c r="BJ18" s="367"/>
      <c r="BK18" s="367"/>
      <c r="BL18" s="367"/>
      <c r="BM18" s="367"/>
      <c r="BN18" s="367"/>
      <c r="BO18" s="367"/>
      <c r="BP18" s="367"/>
      <c r="BQ18" s="367"/>
      <c r="BR18" s="367"/>
      <c r="BS18" s="367"/>
      <c r="BT18" s="367"/>
      <c r="BU18" s="367"/>
      <c r="BV18" s="367"/>
      <c r="BW18" s="367"/>
      <c r="BX18" s="367"/>
      <c r="BY18" s="367"/>
      <c r="BZ18" s="367"/>
      <c r="CA18" s="367"/>
      <c r="CB18" s="367"/>
      <c r="CC18" s="367"/>
      <c r="CD18" s="367"/>
      <c r="CE18" s="367"/>
      <c r="CF18" s="367"/>
      <c r="CG18" s="367"/>
      <c r="CH18" s="367"/>
      <c r="CI18" s="367"/>
      <c r="CJ18" s="367"/>
      <c r="CK18" s="367"/>
      <c r="CL18" s="367"/>
      <c r="CM18" s="367"/>
      <c r="CN18" s="367"/>
      <c r="CO18" s="367"/>
      <c r="CP18" s="367"/>
      <c r="CQ18" s="367"/>
      <c r="CR18" s="367"/>
      <c r="CS18" s="367"/>
      <c r="CT18" s="367"/>
      <c r="CU18" s="367"/>
      <c r="CV18" s="367"/>
      <c r="CW18" s="367"/>
      <c r="CX18" s="367"/>
      <c r="CY18" s="367"/>
      <c r="CZ18" s="367"/>
      <c r="DA18" s="367"/>
      <c r="DB18" s="367"/>
      <c r="DC18" s="367"/>
      <c r="DD18" s="367"/>
      <c r="DE18" s="367"/>
    </row>
    <row r="19" spans="1:109" x14ac:dyDescent="0.15">
      <c r="DD19" s="366"/>
      <c r="DE19" s="366"/>
    </row>
    <row r="20" spans="1:109" x14ac:dyDescent="0.15">
      <c r="DD20" s="366"/>
      <c r="DE20" s="366"/>
    </row>
    <row r="21" spans="1:109" ht="17.25" customHeight="1" x14ac:dyDescent="0.15">
      <c r="B21" s="368"/>
      <c r="C21" s="369"/>
      <c r="D21" s="369"/>
      <c r="E21" s="369"/>
      <c r="F21" s="369"/>
      <c r="G21" s="369"/>
      <c r="H21" s="369"/>
      <c r="I21" s="369"/>
      <c r="J21" s="369"/>
      <c r="K21" s="369"/>
      <c r="L21" s="369"/>
      <c r="M21" s="369"/>
      <c r="N21" s="370"/>
      <c r="O21" s="369"/>
      <c r="P21" s="369"/>
      <c r="Q21" s="369"/>
      <c r="R21" s="369"/>
      <c r="S21" s="369"/>
      <c r="T21" s="369"/>
      <c r="U21" s="369"/>
      <c r="V21" s="369"/>
      <c r="W21" s="369"/>
      <c r="X21" s="369"/>
      <c r="Y21" s="369"/>
      <c r="Z21" s="369"/>
      <c r="AA21" s="369"/>
      <c r="AB21" s="369"/>
      <c r="AC21" s="369"/>
      <c r="AD21" s="369"/>
      <c r="AE21" s="369"/>
      <c r="AF21" s="369"/>
      <c r="AG21" s="369"/>
      <c r="AH21" s="369"/>
      <c r="AI21" s="369"/>
      <c r="AJ21" s="369"/>
      <c r="AK21" s="369"/>
      <c r="AL21" s="369"/>
      <c r="AM21" s="369"/>
      <c r="AN21" s="369"/>
      <c r="AO21" s="369"/>
      <c r="AP21" s="369"/>
      <c r="AQ21" s="369"/>
      <c r="AR21" s="369"/>
      <c r="AS21" s="369"/>
      <c r="AT21" s="370"/>
      <c r="AU21" s="369"/>
      <c r="AV21" s="369"/>
      <c r="AW21" s="369"/>
      <c r="AX21" s="369"/>
      <c r="AY21" s="369"/>
      <c r="AZ21" s="369"/>
      <c r="BA21" s="369"/>
      <c r="BB21" s="369"/>
      <c r="BC21" s="369"/>
      <c r="BD21" s="369"/>
      <c r="BE21" s="369"/>
      <c r="BF21" s="370"/>
      <c r="BG21" s="369"/>
      <c r="BH21" s="369"/>
      <c r="BI21" s="369"/>
      <c r="BJ21" s="369"/>
      <c r="BK21" s="369"/>
      <c r="BL21" s="369"/>
      <c r="BM21" s="369"/>
      <c r="BN21" s="369"/>
      <c r="BO21" s="369"/>
      <c r="BP21" s="369"/>
      <c r="BQ21" s="369"/>
      <c r="BR21" s="370"/>
      <c r="BS21" s="369"/>
      <c r="BT21" s="369"/>
      <c r="BU21" s="369"/>
      <c r="BV21" s="369"/>
      <c r="BW21" s="369"/>
      <c r="BX21" s="369"/>
      <c r="BY21" s="369"/>
      <c r="BZ21" s="369"/>
      <c r="CA21" s="369"/>
      <c r="CB21" s="369"/>
      <c r="CC21" s="369"/>
      <c r="CD21" s="370"/>
      <c r="CE21" s="369"/>
      <c r="CF21" s="369"/>
      <c r="CG21" s="369"/>
      <c r="CH21" s="369"/>
      <c r="CI21" s="369"/>
      <c r="CJ21" s="369"/>
      <c r="CK21" s="369"/>
      <c r="CL21" s="369"/>
      <c r="CM21" s="369"/>
      <c r="CN21" s="369"/>
      <c r="CO21" s="369"/>
      <c r="CP21" s="370"/>
      <c r="CQ21" s="369"/>
      <c r="CR21" s="369"/>
      <c r="CS21" s="369"/>
      <c r="CT21" s="369"/>
      <c r="CU21" s="369"/>
      <c r="CV21" s="369"/>
      <c r="CW21" s="369"/>
      <c r="CX21" s="369"/>
      <c r="CY21" s="369"/>
      <c r="CZ21" s="369"/>
      <c r="DA21" s="369"/>
      <c r="DB21" s="370"/>
      <c r="DC21" s="369"/>
      <c r="DD21" s="371"/>
      <c r="DE21" s="366"/>
    </row>
    <row r="22" spans="1:109" ht="17.25" customHeight="1" x14ac:dyDescent="0.15">
      <c r="B22" s="372"/>
    </row>
    <row r="23" spans="1:109" x14ac:dyDescent="0.15">
      <c r="B23" s="372"/>
    </row>
    <row r="24" spans="1:109" x14ac:dyDescent="0.15">
      <c r="B24" s="372"/>
    </row>
    <row r="25" spans="1:109" x14ac:dyDescent="0.15">
      <c r="B25" s="372"/>
    </row>
    <row r="26" spans="1:109" x14ac:dyDescent="0.15">
      <c r="B26" s="372"/>
    </row>
    <row r="27" spans="1:109" x14ac:dyDescent="0.15">
      <c r="B27" s="372"/>
    </row>
    <row r="28" spans="1:109" x14ac:dyDescent="0.15">
      <c r="B28" s="372"/>
    </row>
    <row r="29" spans="1:109" x14ac:dyDescent="0.15">
      <c r="B29" s="372"/>
    </row>
    <row r="30" spans="1:109" x14ac:dyDescent="0.15">
      <c r="B30" s="372"/>
    </row>
    <row r="31" spans="1:109" x14ac:dyDescent="0.15">
      <c r="B31" s="372"/>
    </row>
    <row r="32" spans="1:109" x14ac:dyDescent="0.15">
      <c r="B32" s="372"/>
    </row>
    <row r="33" spans="2:109" x14ac:dyDescent="0.15">
      <c r="B33" s="372"/>
    </row>
    <row r="34" spans="2:109" x14ac:dyDescent="0.15">
      <c r="B34" s="372"/>
    </row>
    <row r="35" spans="2:109" x14ac:dyDescent="0.15">
      <c r="B35" s="372"/>
    </row>
    <row r="36" spans="2:109" x14ac:dyDescent="0.15">
      <c r="B36" s="372"/>
    </row>
    <row r="37" spans="2:109" x14ac:dyDescent="0.15">
      <c r="B37" s="372"/>
    </row>
    <row r="38" spans="2:109" x14ac:dyDescent="0.15">
      <c r="B38" s="372"/>
    </row>
    <row r="39" spans="2:109" x14ac:dyDescent="0.15">
      <c r="B39" s="374"/>
      <c r="C39" s="375"/>
      <c r="D39" s="375"/>
      <c r="E39" s="375"/>
      <c r="F39" s="375"/>
      <c r="G39" s="375"/>
      <c r="H39" s="375"/>
      <c r="I39" s="375"/>
      <c r="J39" s="375"/>
      <c r="K39" s="375"/>
      <c r="L39" s="375"/>
      <c r="M39" s="375"/>
      <c r="N39" s="375"/>
      <c r="O39" s="375"/>
      <c r="P39" s="375"/>
      <c r="Q39" s="375"/>
      <c r="R39" s="375"/>
      <c r="S39" s="375"/>
      <c r="T39" s="375"/>
      <c r="U39" s="375"/>
      <c r="V39" s="375"/>
      <c r="W39" s="375"/>
      <c r="X39" s="375"/>
      <c r="Y39" s="375"/>
      <c r="Z39" s="375"/>
      <c r="AA39" s="375"/>
      <c r="AB39" s="375"/>
      <c r="AC39" s="375"/>
      <c r="AD39" s="375"/>
      <c r="AE39" s="375"/>
      <c r="AF39" s="375"/>
      <c r="AG39" s="375"/>
      <c r="AH39" s="375"/>
      <c r="AI39" s="375"/>
      <c r="AJ39" s="375"/>
      <c r="AK39" s="375"/>
      <c r="AL39" s="375"/>
      <c r="AM39" s="375"/>
      <c r="AN39" s="375"/>
      <c r="AO39" s="375"/>
      <c r="AP39" s="375"/>
      <c r="AQ39" s="375"/>
      <c r="AR39" s="375"/>
      <c r="AS39" s="375"/>
      <c r="AT39" s="375"/>
      <c r="AU39" s="375"/>
      <c r="AV39" s="375"/>
      <c r="AW39" s="375"/>
      <c r="AX39" s="375"/>
      <c r="AY39" s="375"/>
      <c r="AZ39" s="375"/>
      <c r="BA39" s="375"/>
      <c r="BB39" s="375"/>
      <c r="BC39" s="375"/>
      <c r="BD39" s="375"/>
      <c r="BE39" s="375"/>
      <c r="BF39" s="375"/>
      <c r="BG39" s="375"/>
      <c r="BH39" s="375"/>
      <c r="BI39" s="375"/>
      <c r="BJ39" s="375"/>
      <c r="BK39" s="375"/>
      <c r="BL39" s="375"/>
      <c r="BM39" s="375"/>
      <c r="BN39" s="375"/>
      <c r="BO39" s="375"/>
      <c r="BP39" s="375"/>
      <c r="BQ39" s="375"/>
      <c r="BR39" s="375"/>
      <c r="BS39" s="375"/>
      <c r="BT39" s="375"/>
      <c r="BU39" s="375"/>
      <c r="BV39" s="375"/>
      <c r="BW39" s="375"/>
      <c r="BX39" s="375"/>
      <c r="BY39" s="375"/>
      <c r="BZ39" s="375"/>
      <c r="CA39" s="375"/>
      <c r="CB39" s="375"/>
      <c r="CC39" s="375"/>
      <c r="CD39" s="375"/>
      <c r="CE39" s="375"/>
      <c r="CF39" s="375"/>
      <c r="CG39" s="375"/>
      <c r="CH39" s="375"/>
      <c r="CI39" s="375"/>
      <c r="CJ39" s="375"/>
      <c r="CK39" s="375"/>
      <c r="CL39" s="375"/>
      <c r="CM39" s="375"/>
      <c r="CN39" s="375"/>
      <c r="CO39" s="375"/>
      <c r="CP39" s="375"/>
      <c r="CQ39" s="375"/>
      <c r="CR39" s="375"/>
      <c r="CS39" s="375"/>
      <c r="CT39" s="375"/>
      <c r="CU39" s="375"/>
      <c r="CV39" s="375"/>
      <c r="CW39" s="375"/>
      <c r="CX39" s="375"/>
      <c r="CY39" s="375"/>
      <c r="CZ39" s="375"/>
      <c r="DA39" s="375"/>
      <c r="DB39" s="375"/>
      <c r="DC39" s="375"/>
      <c r="DD39" s="376"/>
    </row>
    <row r="40" spans="2:109" x14ac:dyDescent="0.15">
      <c r="B40" s="377"/>
      <c r="DD40" s="377"/>
      <c r="DE40" s="366"/>
    </row>
    <row r="41" spans="2:109" ht="17.25" x14ac:dyDescent="0.15">
      <c r="B41" s="378" t="s">
        <v>558</v>
      </c>
      <c r="C41" s="369"/>
      <c r="D41" s="369"/>
      <c r="E41" s="369"/>
      <c r="F41" s="369"/>
      <c r="G41" s="369"/>
      <c r="H41" s="369"/>
      <c r="I41" s="369"/>
      <c r="J41" s="369"/>
      <c r="K41" s="369"/>
      <c r="L41" s="369"/>
      <c r="M41" s="369"/>
      <c r="N41" s="369"/>
      <c r="O41" s="369"/>
      <c r="P41" s="369"/>
      <c r="Q41" s="369"/>
      <c r="R41" s="369"/>
      <c r="S41" s="369"/>
      <c r="T41" s="369"/>
      <c r="U41" s="369"/>
      <c r="V41" s="369"/>
      <c r="W41" s="369"/>
      <c r="X41" s="369"/>
      <c r="Y41" s="369"/>
      <c r="Z41" s="369"/>
      <c r="AA41" s="369"/>
      <c r="AB41" s="369"/>
      <c r="AC41" s="369"/>
      <c r="AD41" s="369"/>
      <c r="AE41" s="369"/>
      <c r="AF41" s="369"/>
      <c r="AG41" s="369"/>
      <c r="AH41" s="369"/>
      <c r="AI41" s="369"/>
      <c r="AJ41" s="369"/>
      <c r="AK41" s="369"/>
      <c r="AL41" s="369"/>
      <c r="AM41" s="369"/>
      <c r="AN41" s="369"/>
      <c r="AO41" s="369"/>
      <c r="AP41" s="369"/>
      <c r="AQ41" s="369"/>
      <c r="AR41" s="369"/>
      <c r="AS41" s="369"/>
      <c r="AT41" s="369"/>
      <c r="AU41" s="369"/>
      <c r="AV41" s="369"/>
      <c r="AW41" s="369"/>
      <c r="AX41" s="369"/>
      <c r="AY41" s="369"/>
      <c r="AZ41" s="369"/>
      <c r="BA41" s="369"/>
      <c r="BB41" s="369"/>
      <c r="BC41" s="369"/>
      <c r="BD41" s="369"/>
      <c r="BE41" s="369"/>
      <c r="BF41" s="369"/>
      <c r="BG41" s="369"/>
      <c r="BH41" s="369"/>
      <c r="BI41" s="369"/>
      <c r="BJ41" s="369"/>
      <c r="BK41" s="369"/>
      <c r="BL41" s="369"/>
      <c r="BM41" s="369"/>
      <c r="BN41" s="369"/>
      <c r="BO41" s="369"/>
      <c r="BP41" s="369"/>
      <c r="BQ41" s="369"/>
      <c r="BR41" s="369"/>
      <c r="BS41" s="369"/>
      <c r="BT41" s="369"/>
      <c r="BU41" s="369"/>
      <c r="BV41" s="369"/>
      <c r="BW41" s="369"/>
      <c r="BX41" s="369"/>
      <c r="BY41" s="369"/>
      <c r="BZ41" s="369"/>
      <c r="CA41" s="369"/>
      <c r="CB41" s="369"/>
      <c r="CC41" s="369"/>
      <c r="CD41" s="369"/>
      <c r="CE41" s="369"/>
      <c r="CF41" s="369"/>
      <c r="CG41" s="369"/>
      <c r="CH41" s="369"/>
      <c r="CI41" s="369"/>
      <c r="CJ41" s="369"/>
      <c r="CK41" s="369"/>
      <c r="CL41" s="369"/>
      <c r="CM41" s="369"/>
      <c r="CN41" s="369"/>
      <c r="CO41" s="369"/>
      <c r="CP41" s="369"/>
      <c r="CQ41" s="369"/>
      <c r="CR41" s="369"/>
      <c r="CS41" s="369"/>
      <c r="CT41" s="369"/>
      <c r="CU41" s="369"/>
      <c r="CV41" s="369"/>
      <c r="CW41" s="369"/>
      <c r="CX41" s="369"/>
      <c r="CY41" s="369"/>
      <c r="CZ41" s="369"/>
      <c r="DA41" s="369"/>
      <c r="DB41" s="369"/>
      <c r="DC41" s="369"/>
      <c r="DD41" s="371"/>
    </row>
    <row r="42" spans="2:109" x14ac:dyDescent="0.15">
      <c r="B42" s="372"/>
      <c r="G42" s="379"/>
      <c r="I42" s="380"/>
      <c r="J42" s="380"/>
      <c r="K42" s="380"/>
      <c r="AM42" s="379"/>
      <c r="AN42" s="379" t="s">
        <v>559</v>
      </c>
      <c r="AP42" s="380"/>
      <c r="AQ42" s="380"/>
      <c r="AR42" s="380"/>
      <c r="AY42" s="379"/>
      <c r="BA42" s="380"/>
      <c r="BB42" s="380"/>
      <c r="BC42" s="380"/>
      <c r="BK42" s="379"/>
      <c r="BM42" s="380"/>
      <c r="BN42" s="380"/>
      <c r="BO42" s="380"/>
      <c r="BW42" s="379"/>
      <c r="BY42" s="380"/>
      <c r="BZ42" s="380"/>
      <c r="CA42" s="380"/>
      <c r="CI42" s="379"/>
      <c r="CK42" s="380"/>
      <c r="CL42" s="380"/>
      <c r="CM42" s="380"/>
      <c r="CU42" s="379"/>
      <c r="CW42" s="380"/>
      <c r="CX42" s="380"/>
      <c r="CY42" s="380"/>
    </row>
    <row r="43" spans="2:109" ht="13.5" customHeight="1" x14ac:dyDescent="0.15">
      <c r="B43" s="372"/>
      <c r="AN43" s="1261" t="s">
        <v>560</v>
      </c>
      <c r="AO43" s="1262"/>
      <c r="AP43" s="1262"/>
      <c r="AQ43" s="1262"/>
      <c r="AR43" s="1262"/>
      <c r="AS43" s="1262"/>
      <c r="AT43" s="1262"/>
      <c r="AU43" s="1262"/>
      <c r="AV43" s="1262"/>
      <c r="AW43" s="1262"/>
      <c r="AX43" s="1262"/>
      <c r="AY43" s="1262"/>
      <c r="AZ43" s="1262"/>
      <c r="BA43" s="1262"/>
      <c r="BB43" s="1262"/>
      <c r="BC43" s="1262"/>
      <c r="BD43" s="1262"/>
      <c r="BE43" s="1262"/>
      <c r="BF43" s="1262"/>
      <c r="BG43" s="1262"/>
      <c r="BH43" s="1262"/>
      <c r="BI43" s="1262"/>
      <c r="BJ43" s="1262"/>
      <c r="BK43" s="1262"/>
      <c r="BL43" s="1262"/>
      <c r="BM43" s="1262"/>
      <c r="BN43" s="1262"/>
      <c r="BO43" s="1262"/>
      <c r="BP43" s="1262"/>
      <c r="BQ43" s="1262"/>
      <c r="BR43" s="1262"/>
      <c r="BS43" s="1262"/>
      <c r="BT43" s="1262"/>
      <c r="BU43" s="1262"/>
      <c r="BV43" s="1262"/>
      <c r="BW43" s="1262"/>
      <c r="BX43" s="1262"/>
      <c r="BY43" s="1262"/>
      <c r="BZ43" s="1262"/>
      <c r="CA43" s="1262"/>
      <c r="CB43" s="1262"/>
      <c r="CC43" s="1262"/>
      <c r="CD43" s="1262"/>
      <c r="CE43" s="1262"/>
      <c r="CF43" s="1262"/>
      <c r="CG43" s="1262"/>
      <c r="CH43" s="1262"/>
      <c r="CI43" s="1262"/>
      <c r="CJ43" s="1262"/>
      <c r="CK43" s="1262"/>
      <c r="CL43" s="1262"/>
      <c r="CM43" s="1262"/>
      <c r="CN43" s="1262"/>
      <c r="CO43" s="1262"/>
      <c r="CP43" s="1262"/>
      <c r="CQ43" s="1262"/>
      <c r="CR43" s="1262"/>
      <c r="CS43" s="1262"/>
      <c r="CT43" s="1262"/>
      <c r="CU43" s="1262"/>
      <c r="CV43" s="1262"/>
      <c r="CW43" s="1262"/>
      <c r="CX43" s="1262"/>
      <c r="CY43" s="1262"/>
      <c r="CZ43" s="1262"/>
      <c r="DA43" s="1262"/>
      <c r="DB43" s="1262"/>
      <c r="DC43" s="1263"/>
    </row>
    <row r="44" spans="2:109" x14ac:dyDescent="0.15">
      <c r="B44" s="372"/>
      <c r="AN44" s="1264"/>
      <c r="AO44" s="1265"/>
      <c r="AP44" s="1265"/>
      <c r="AQ44" s="1265"/>
      <c r="AR44" s="1265"/>
      <c r="AS44" s="1265"/>
      <c r="AT44" s="1265"/>
      <c r="AU44" s="1265"/>
      <c r="AV44" s="1265"/>
      <c r="AW44" s="1265"/>
      <c r="AX44" s="1265"/>
      <c r="AY44" s="1265"/>
      <c r="AZ44" s="1265"/>
      <c r="BA44" s="1265"/>
      <c r="BB44" s="1265"/>
      <c r="BC44" s="1265"/>
      <c r="BD44" s="1265"/>
      <c r="BE44" s="1265"/>
      <c r="BF44" s="1265"/>
      <c r="BG44" s="1265"/>
      <c r="BH44" s="1265"/>
      <c r="BI44" s="1265"/>
      <c r="BJ44" s="1265"/>
      <c r="BK44" s="1265"/>
      <c r="BL44" s="1265"/>
      <c r="BM44" s="1265"/>
      <c r="BN44" s="1265"/>
      <c r="BO44" s="1265"/>
      <c r="BP44" s="1265"/>
      <c r="BQ44" s="1265"/>
      <c r="BR44" s="1265"/>
      <c r="BS44" s="1265"/>
      <c r="BT44" s="1265"/>
      <c r="BU44" s="1265"/>
      <c r="BV44" s="1265"/>
      <c r="BW44" s="1265"/>
      <c r="BX44" s="1265"/>
      <c r="BY44" s="1265"/>
      <c r="BZ44" s="1265"/>
      <c r="CA44" s="1265"/>
      <c r="CB44" s="1265"/>
      <c r="CC44" s="1265"/>
      <c r="CD44" s="1265"/>
      <c r="CE44" s="1265"/>
      <c r="CF44" s="1265"/>
      <c r="CG44" s="1265"/>
      <c r="CH44" s="1265"/>
      <c r="CI44" s="1265"/>
      <c r="CJ44" s="1265"/>
      <c r="CK44" s="1265"/>
      <c r="CL44" s="1265"/>
      <c r="CM44" s="1265"/>
      <c r="CN44" s="1265"/>
      <c r="CO44" s="1265"/>
      <c r="CP44" s="1265"/>
      <c r="CQ44" s="1265"/>
      <c r="CR44" s="1265"/>
      <c r="CS44" s="1265"/>
      <c r="CT44" s="1265"/>
      <c r="CU44" s="1265"/>
      <c r="CV44" s="1265"/>
      <c r="CW44" s="1265"/>
      <c r="CX44" s="1265"/>
      <c r="CY44" s="1265"/>
      <c r="CZ44" s="1265"/>
      <c r="DA44" s="1265"/>
      <c r="DB44" s="1265"/>
      <c r="DC44" s="1266"/>
    </row>
    <row r="45" spans="2:109" x14ac:dyDescent="0.15">
      <c r="B45" s="372"/>
      <c r="AN45" s="1264"/>
      <c r="AO45" s="1265"/>
      <c r="AP45" s="1265"/>
      <c r="AQ45" s="1265"/>
      <c r="AR45" s="1265"/>
      <c r="AS45" s="1265"/>
      <c r="AT45" s="1265"/>
      <c r="AU45" s="1265"/>
      <c r="AV45" s="1265"/>
      <c r="AW45" s="1265"/>
      <c r="AX45" s="1265"/>
      <c r="AY45" s="1265"/>
      <c r="AZ45" s="1265"/>
      <c r="BA45" s="1265"/>
      <c r="BB45" s="1265"/>
      <c r="BC45" s="1265"/>
      <c r="BD45" s="1265"/>
      <c r="BE45" s="1265"/>
      <c r="BF45" s="1265"/>
      <c r="BG45" s="1265"/>
      <c r="BH45" s="1265"/>
      <c r="BI45" s="1265"/>
      <c r="BJ45" s="1265"/>
      <c r="BK45" s="1265"/>
      <c r="BL45" s="1265"/>
      <c r="BM45" s="1265"/>
      <c r="BN45" s="1265"/>
      <c r="BO45" s="1265"/>
      <c r="BP45" s="1265"/>
      <c r="BQ45" s="1265"/>
      <c r="BR45" s="1265"/>
      <c r="BS45" s="1265"/>
      <c r="BT45" s="1265"/>
      <c r="BU45" s="1265"/>
      <c r="BV45" s="1265"/>
      <c r="BW45" s="1265"/>
      <c r="BX45" s="1265"/>
      <c r="BY45" s="1265"/>
      <c r="BZ45" s="1265"/>
      <c r="CA45" s="1265"/>
      <c r="CB45" s="1265"/>
      <c r="CC45" s="1265"/>
      <c r="CD45" s="1265"/>
      <c r="CE45" s="1265"/>
      <c r="CF45" s="1265"/>
      <c r="CG45" s="1265"/>
      <c r="CH45" s="1265"/>
      <c r="CI45" s="1265"/>
      <c r="CJ45" s="1265"/>
      <c r="CK45" s="1265"/>
      <c r="CL45" s="1265"/>
      <c r="CM45" s="1265"/>
      <c r="CN45" s="1265"/>
      <c r="CO45" s="1265"/>
      <c r="CP45" s="1265"/>
      <c r="CQ45" s="1265"/>
      <c r="CR45" s="1265"/>
      <c r="CS45" s="1265"/>
      <c r="CT45" s="1265"/>
      <c r="CU45" s="1265"/>
      <c r="CV45" s="1265"/>
      <c r="CW45" s="1265"/>
      <c r="CX45" s="1265"/>
      <c r="CY45" s="1265"/>
      <c r="CZ45" s="1265"/>
      <c r="DA45" s="1265"/>
      <c r="DB45" s="1265"/>
      <c r="DC45" s="1266"/>
    </row>
    <row r="46" spans="2:109" x14ac:dyDescent="0.15">
      <c r="B46" s="372"/>
      <c r="AN46" s="1264"/>
      <c r="AO46" s="1265"/>
      <c r="AP46" s="1265"/>
      <c r="AQ46" s="1265"/>
      <c r="AR46" s="1265"/>
      <c r="AS46" s="1265"/>
      <c r="AT46" s="1265"/>
      <c r="AU46" s="1265"/>
      <c r="AV46" s="1265"/>
      <c r="AW46" s="1265"/>
      <c r="AX46" s="1265"/>
      <c r="AY46" s="1265"/>
      <c r="AZ46" s="1265"/>
      <c r="BA46" s="1265"/>
      <c r="BB46" s="1265"/>
      <c r="BC46" s="1265"/>
      <c r="BD46" s="1265"/>
      <c r="BE46" s="1265"/>
      <c r="BF46" s="1265"/>
      <c r="BG46" s="1265"/>
      <c r="BH46" s="1265"/>
      <c r="BI46" s="1265"/>
      <c r="BJ46" s="1265"/>
      <c r="BK46" s="1265"/>
      <c r="BL46" s="1265"/>
      <c r="BM46" s="1265"/>
      <c r="BN46" s="1265"/>
      <c r="BO46" s="1265"/>
      <c r="BP46" s="1265"/>
      <c r="BQ46" s="1265"/>
      <c r="BR46" s="1265"/>
      <c r="BS46" s="1265"/>
      <c r="BT46" s="1265"/>
      <c r="BU46" s="1265"/>
      <c r="BV46" s="1265"/>
      <c r="BW46" s="1265"/>
      <c r="BX46" s="1265"/>
      <c r="BY46" s="1265"/>
      <c r="BZ46" s="1265"/>
      <c r="CA46" s="1265"/>
      <c r="CB46" s="1265"/>
      <c r="CC46" s="1265"/>
      <c r="CD46" s="1265"/>
      <c r="CE46" s="1265"/>
      <c r="CF46" s="1265"/>
      <c r="CG46" s="1265"/>
      <c r="CH46" s="1265"/>
      <c r="CI46" s="1265"/>
      <c r="CJ46" s="1265"/>
      <c r="CK46" s="1265"/>
      <c r="CL46" s="1265"/>
      <c r="CM46" s="1265"/>
      <c r="CN46" s="1265"/>
      <c r="CO46" s="1265"/>
      <c r="CP46" s="1265"/>
      <c r="CQ46" s="1265"/>
      <c r="CR46" s="1265"/>
      <c r="CS46" s="1265"/>
      <c r="CT46" s="1265"/>
      <c r="CU46" s="1265"/>
      <c r="CV46" s="1265"/>
      <c r="CW46" s="1265"/>
      <c r="CX46" s="1265"/>
      <c r="CY46" s="1265"/>
      <c r="CZ46" s="1265"/>
      <c r="DA46" s="1265"/>
      <c r="DB46" s="1265"/>
      <c r="DC46" s="1266"/>
    </row>
    <row r="47" spans="2:109" x14ac:dyDescent="0.15">
      <c r="B47" s="372"/>
      <c r="AN47" s="1267"/>
      <c r="AO47" s="1268"/>
      <c r="AP47" s="1268"/>
      <c r="AQ47" s="1268"/>
      <c r="AR47" s="1268"/>
      <c r="AS47" s="1268"/>
      <c r="AT47" s="1268"/>
      <c r="AU47" s="1268"/>
      <c r="AV47" s="1268"/>
      <c r="AW47" s="1268"/>
      <c r="AX47" s="1268"/>
      <c r="AY47" s="1268"/>
      <c r="AZ47" s="1268"/>
      <c r="BA47" s="1268"/>
      <c r="BB47" s="1268"/>
      <c r="BC47" s="1268"/>
      <c r="BD47" s="1268"/>
      <c r="BE47" s="1268"/>
      <c r="BF47" s="1268"/>
      <c r="BG47" s="1268"/>
      <c r="BH47" s="1268"/>
      <c r="BI47" s="1268"/>
      <c r="BJ47" s="1268"/>
      <c r="BK47" s="1268"/>
      <c r="BL47" s="1268"/>
      <c r="BM47" s="1268"/>
      <c r="BN47" s="1268"/>
      <c r="BO47" s="1268"/>
      <c r="BP47" s="1268"/>
      <c r="BQ47" s="1268"/>
      <c r="BR47" s="1268"/>
      <c r="BS47" s="1268"/>
      <c r="BT47" s="1268"/>
      <c r="BU47" s="1268"/>
      <c r="BV47" s="1268"/>
      <c r="BW47" s="1268"/>
      <c r="BX47" s="1268"/>
      <c r="BY47" s="1268"/>
      <c r="BZ47" s="1268"/>
      <c r="CA47" s="1268"/>
      <c r="CB47" s="1268"/>
      <c r="CC47" s="1268"/>
      <c r="CD47" s="1268"/>
      <c r="CE47" s="1268"/>
      <c r="CF47" s="1268"/>
      <c r="CG47" s="1268"/>
      <c r="CH47" s="1268"/>
      <c r="CI47" s="1268"/>
      <c r="CJ47" s="1268"/>
      <c r="CK47" s="1268"/>
      <c r="CL47" s="1268"/>
      <c r="CM47" s="1268"/>
      <c r="CN47" s="1268"/>
      <c r="CO47" s="1268"/>
      <c r="CP47" s="1268"/>
      <c r="CQ47" s="1268"/>
      <c r="CR47" s="1268"/>
      <c r="CS47" s="1268"/>
      <c r="CT47" s="1268"/>
      <c r="CU47" s="1268"/>
      <c r="CV47" s="1268"/>
      <c r="CW47" s="1268"/>
      <c r="CX47" s="1268"/>
      <c r="CY47" s="1268"/>
      <c r="CZ47" s="1268"/>
      <c r="DA47" s="1268"/>
      <c r="DB47" s="1268"/>
      <c r="DC47" s="1269"/>
    </row>
    <row r="48" spans="2:109" x14ac:dyDescent="0.15">
      <c r="B48" s="372"/>
      <c r="H48" s="381"/>
      <c r="I48" s="381"/>
      <c r="J48" s="381"/>
      <c r="AN48" s="381"/>
      <c r="AO48" s="381"/>
      <c r="AP48" s="381"/>
      <c r="AZ48" s="381"/>
      <c r="BA48" s="381"/>
      <c r="BB48" s="381"/>
      <c r="BL48" s="381"/>
      <c r="BM48" s="381"/>
      <c r="BN48" s="381"/>
      <c r="BX48" s="381"/>
      <c r="BY48" s="381"/>
      <c r="BZ48" s="381"/>
      <c r="CJ48" s="381"/>
      <c r="CK48" s="381"/>
      <c r="CL48" s="381"/>
      <c r="CV48" s="381"/>
      <c r="CW48" s="381"/>
      <c r="CX48" s="381"/>
    </row>
    <row r="49" spans="1:109" x14ac:dyDescent="0.15">
      <c r="B49" s="372"/>
      <c r="AN49" s="366" t="s">
        <v>561</v>
      </c>
    </row>
    <row r="50" spans="1:109" x14ac:dyDescent="0.15">
      <c r="B50" s="372"/>
      <c r="G50" s="1253"/>
      <c r="H50" s="1253"/>
      <c r="I50" s="1253"/>
      <c r="J50" s="1253"/>
      <c r="K50" s="382"/>
      <c r="L50" s="382"/>
      <c r="M50" s="383"/>
      <c r="N50" s="383"/>
      <c r="AN50" s="1271"/>
      <c r="AO50" s="1272"/>
      <c r="AP50" s="1272"/>
      <c r="AQ50" s="1272"/>
      <c r="AR50" s="1272"/>
      <c r="AS50" s="1272"/>
      <c r="AT50" s="1272"/>
      <c r="AU50" s="1272"/>
      <c r="AV50" s="1272"/>
      <c r="AW50" s="1272"/>
      <c r="AX50" s="1272"/>
      <c r="AY50" s="1272"/>
      <c r="AZ50" s="1272"/>
      <c r="BA50" s="1272"/>
      <c r="BB50" s="1272"/>
      <c r="BC50" s="1272"/>
      <c r="BD50" s="1272"/>
      <c r="BE50" s="1272"/>
      <c r="BF50" s="1272"/>
      <c r="BG50" s="1272"/>
      <c r="BH50" s="1272"/>
      <c r="BI50" s="1272"/>
      <c r="BJ50" s="1272"/>
      <c r="BK50" s="1272"/>
      <c r="BL50" s="1272"/>
      <c r="BM50" s="1272"/>
      <c r="BN50" s="1272"/>
      <c r="BO50" s="1273"/>
      <c r="BP50" s="1259" t="s">
        <v>524</v>
      </c>
      <c r="BQ50" s="1259"/>
      <c r="BR50" s="1259"/>
      <c r="BS50" s="1259"/>
      <c r="BT50" s="1259"/>
      <c r="BU50" s="1259"/>
      <c r="BV50" s="1259"/>
      <c r="BW50" s="1259"/>
      <c r="BX50" s="1259" t="s">
        <v>525</v>
      </c>
      <c r="BY50" s="1259"/>
      <c r="BZ50" s="1259"/>
      <c r="CA50" s="1259"/>
      <c r="CB50" s="1259"/>
      <c r="CC50" s="1259"/>
      <c r="CD50" s="1259"/>
      <c r="CE50" s="1259"/>
      <c r="CF50" s="1259" t="s">
        <v>526</v>
      </c>
      <c r="CG50" s="1259"/>
      <c r="CH50" s="1259"/>
      <c r="CI50" s="1259"/>
      <c r="CJ50" s="1259"/>
      <c r="CK50" s="1259"/>
      <c r="CL50" s="1259"/>
      <c r="CM50" s="1259"/>
      <c r="CN50" s="1259" t="s">
        <v>527</v>
      </c>
      <c r="CO50" s="1259"/>
      <c r="CP50" s="1259"/>
      <c r="CQ50" s="1259"/>
      <c r="CR50" s="1259"/>
      <c r="CS50" s="1259"/>
      <c r="CT50" s="1259"/>
      <c r="CU50" s="1259"/>
      <c r="CV50" s="1259" t="s">
        <v>528</v>
      </c>
      <c r="CW50" s="1259"/>
      <c r="CX50" s="1259"/>
      <c r="CY50" s="1259"/>
      <c r="CZ50" s="1259"/>
      <c r="DA50" s="1259"/>
      <c r="DB50" s="1259"/>
      <c r="DC50" s="1259"/>
    </row>
    <row r="51" spans="1:109" ht="13.5" customHeight="1" x14ac:dyDescent="0.15">
      <c r="B51" s="372"/>
      <c r="G51" s="1270"/>
      <c r="H51" s="1270"/>
      <c r="I51" s="1274"/>
      <c r="J51" s="1274"/>
      <c r="K51" s="1260"/>
      <c r="L51" s="1260"/>
      <c r="M51" s="1260"/>
      <c r="N51" s="1260"/>
      <c r="AM51" s="381"/>
      <c r="AN51" s="1258" t="s">
        <v>562</v>
      </c>
      <c r="AO51" s="1258"/>
      <c r="AP51" s="1258"/>
      <c r="AQ51" s="1258"/>
      <c r="AR51" s="1258"/>
      <c r="AS51" s="1258"/>
      <c r="AT51" s="1258"/>
      <c r="AU51" s="1258"/>
      <c r="AV51" s="1258"/>
      <c r="AW51" s="1258"/>
      <c r="AX51" s="1258"/>
      <c r="AY51" s="1258"/>
      <c r="AZ51" s="1258"/>
      <c r="BA51" s="1258"/>
      <c r="BB51" s="1258" t="s">
        <v>563</v>
      </c>
      <c r="BC51" s="1258"/>
      <c r="BD51" s="1258"/>
      <c r="BE51" s="1258"/>
      <c r="BF51" s="1258"/>
      <c r="BG51" s="1258"/>
      <c r="BH51" s="1258"/>
      <c r="BI51" s="1258"/>
      <c r="BJ51" s="1258"/>
      <c r="BK51" s="1258"/>
      <c r="BL51" s="1258"/>
      <c r="BM51" s="1258"/>
      <c r="BN51" s="1258"/>
      <c r="BO51" s="1258"/>
      <c r="BP51" s="1255"/>
      <c r="BQ51" s="1255"/>
      <c r="BR51" s="1255"/>
      <c r="BS51" s="1255"/>
      <c r="BT51" s="1255"/>
      <c r="BU51" s="1255"/>
      <c r="BV51" s="1255"/>
      <c r="BW51" s="1255"/>
      <c r="BX51" s="1255"/>
      <c r="BY51" s="1255"/>
      <c r="BZ51" s="1255"/>
      <c r="CA51" s="1255"/>
      <c r="CB51" s="1255"/>
      <c r="CC51" s="1255"/>
      <c r="CD51" s="1255"/>
      <c r="CE51" s="1255"/>
      <c r="CF51" s="1255"/>
      <c r="CG51" s="1255"/>
      <c r="CH51" s="1255"/>
      <c r="CI51" s="1255"/>
      <c r="CJ51" s="1255"/>
      <c r="CK51" s="1255"/>
      <c r="CL51" s="1255"/>
      <c r="CM51" s="1255"/>
      <c r="CN51" s="1255"/>
      <c r="CO51" s="1255"/>
      <c r="CP51" s="1255"/>
      <c r="CQ51" s="1255"/>
      <c r="CR51" s="1255"/>
      <c r="CS51" s="1255"/>
      <c r="CT51" s="1255"/>
      <c r="CU51" s="1255"/>
      <c r="CV51" s="1255">
        <v>2.9</v>
      </c>
      <c r="CW51" s="1255"/>
      <c r="CX51" s="1255"/>
      <c r="CY51" s="1255"/>
      <c r="CZ51" s="1255"/>
      <c r="DA51" s="1255"/>
      <c r="DB51" s="1255"/>
      <c r="DC51" s="1255"/>
    </row>
    <row r="52" spans="1:109" x14ac:dyDescent="0.15">
      <c r="B52" s="372"/>
      <c r="G52" s="1270"/>
      <c r="H52" s="1270"/>
      <c r="I52" s="1274"/>
      <c r="J52" s="1274"/>
      <c r="K52" s="1260"/>
      <c r="L52" s="1260"/>
      <c r="M52" s="1260"/>
      <c r="N52" s="1260"/>
      <c r="AM52" s="381"/>
      <c r="AN52" s="1258"/>
      <c r="AO52" s="1258"/>
      <c r="AP52" s="1258"/>
      <c r="AQ52" s="1258"/>
      <c r="AR52" s="1258"/>
      <c r="AS52" s="1258"/>
      <c r="AT52" s="1258"/>
      <c r="AU52" s="1258"/>
      <c r="AV52" s="1258"/>
      <c r="AW52" s="1258"/>
      <c r="AX52" s="1258"/>
      <c r="AY52" s="1258"/>
      <c r="AZ52" s="1258"/>
      <c r="BA52" s="1258"/>
      <c r="BB52" s="1258"/>
      <c r="BC52" s="1258"/>
      <c r="BD52" s="1258"/>
      <c r="BE52" s="1258"/>
      <c r="BF52" s="1258"/>
      <c r="BG52" s="1258"/>
      <c r="BH52" s="1258"/>
      <c r="BI52" s="1258"/>
      <c r="BJ52" s="1258"/>
      <c r="BK52" s="1258"/>
      <c r="BL52" s="1258"/>
      <c r="BM52" s="1258"/>
      <c r="BN52" s="1258"/>
      <c r="BO52" s="1258"/>
      <c r="BP52" s="1255"/>
      <c r="BQ52" s="1255"/>
      <c r="BR52" s="1255"/>
      <c r="BS52" s="1255"/>
      <c r="BT52" s="1255"/>
      <c r="BU52" s="1255"/>
      <c r="BV52" s="1255"/>
      <c r="BW52" s="1255"/>
      <c r="BX52" s="1255"/>
      <c r="BY52" s="1255"/>
      <c r="BZ52" s="1255"/>
      <c r="CA52" s="1255"/>
      <c r="CB52" s="1255"/>
      <c r="CC52" s="1255"/>
      <c r="CD52" s="1255"/>
      <c r="CE52" s="1255"/>
      <c r="CF52" s="1255"/>
      <c r="CG52" s="1255"/>
      <c r="CH52" s="1255"/>
      <c r="CI52" s="1255"/>
      <c r="CJ52" s="1255"/>
      <c r="CK52" s="1255"/>
      <c r="CL52" s="1255"/>
      <c r="CM52" s="1255"/>
      <c r="CN52" s="1255"/>
      <c r="CO52" s="1255"/>
      <c r="CP52" s="1255"/>
      <c r="CQ52" s="1255"/>
      <c r="CR52" s="1255"/>
      <c r="CS52" s="1255"/>
      <c r="CT52" s="1255"/>
      <c r="CU52" s="1255"/>
      <c r="CV52" s="1255"/>
      <c r="CW52" s="1255"/>
      <c r="CX52" s="1255"/>
      <c r="CY52" s="1255"/>
      <c r="CZ52" s="1255"/>
      <c r="DA52" s="1255"/>
      <c r="DB52" s="1255"/>
      <c r="DC52" s="1255"/>
    </row>
    <row r="53" spans="1:109" x14ac:dyDescent="0.15">
      <c r="A53" s="380"/>
      <c r="B53" s="372"/>
      <c r="G53" s="1270"/>
      <c r="H53" s="1270"/>
      <c r="I53" s="1253"/>
      <c r="J53" s="1253"/>
      <c r="K53" s="1260"/>
      <c r="L53" s="1260"/>
      <c r="M53" s="1260"/>
      <c r="N53" s="1260"/>
      <c r="AM53" s="381"/>
      <c r="AN53" s="1258"/>
      <c r="AO53" s="1258"/>
      <c r="AP53" s="1258"/>
      <c r="AQ53" s="1258"/>
      <c r="AR53" s="1258"/>
      <c r="AS53" s="1258"/>
      <c r="AT53" s="1258"/>
      <c r="AU53" s="1258"/>
      <c r="AV53" s="1258"/>
      <c r="AW53" s="1258"/>
      <c r="AX53" s="1258"/>
      <c r="AY53" s="1258"/>
      <c r="AZ53" s="1258"/>
      <c r="BA53" s="1258"/>
      <c r="BB53" s="1258" t="s">
        <v>564</v>
      </c>
      <c r="BC53" s="1258"/>
      <c r="BD53" s="1258"/>
      <c r="BE53" s="1258"/>
      <c r="BF53" s="1258"/>
      <c r="BG53" s="1258"/>
      <c r="BH53" s="1258"/>
      <c r="BI53" s="1258"/>
      <c r="BJ53" s="1258"/>
      <c r="BK53" s="1258"/>
      <c r="BL53" s="1258"/>
      <c r="BM53" s="1258"/>
      <c r="BN53" s="1258"/>
      <c r="BO53" s="1258"/>
      <c r="BP53" s="1255">
        <v>62.8</v>
      </c>
      <c r="BQ53" s="1255"/>
      <c r="BR53" s="1255"/>
      <c r="BS53" s="1255"/>
      <c r="BT53" s="1255"/>
      <c r="BU53" s="1255"/>
      <c r="BV53" s="1255"/>
      <c r="BW53" s="1255"/>
      <c r="BX53" s="1255">
        <v>64.5</v>
      </c>
      <c r="BY53" s="1255"/>
      <c r="BZ53" s="1255"/>
      <c r="CA53" s="1255"/>
      <c r="CB53" s="1255"/>
      <c r="CC53" s="1255"/>
      <c r="CD53" s="1255"/>
      <c r="CE53" s="1255"/>
      <c r="CF53" s="1255">
        <v>64.599999999999994</v>
      </c>
      <c r="CG53" s="1255"/>
      <c r="CH53" s="1255"/>
      <c r="CI53" s="1255"/>
      <c r="CJ53" s="1255"/>
      <c r="CK53" s="1255"/>
      <c r="CL53" s="1255"/>
      <c r="CM53" s="1255"/>
      <c r="CN53" s="1255">
        <v>66.2</v>
      </c>
      <c r="CO53" s="1255"/>
      <c r="CP53" s="1255"/>
      <c r="CQ53" s="1255"/>
      <c r="CR53" s="1255"/>
      <c r="CS53" s="1255"/>
      <c r="CT53" s="1255"/>
      <c r="CU53" s="1255"/>
      <c r="CV53" s="1255">
        <v>67.400000000000006</v>
      </c>
      <c r="CW53" s="1255"/>
      <c r="CX53" s="1255"/>
      <c r="CY53" s="1255"/>
      <c r="CZ53" s="1255"/>
      <c r="DA53" s="1255"/>
      <c r="DB53" s="1255"/>
      <c r="DC53" s="1255"/>
    </row>
    <row r="54" spans="1:109" x14ac:dyDescent="0.15">
      <c r="A54" s="380"/>
      <c r="B54" s="372"/>
      <c r="G54" s="1270"/>
      <c r="H54" s="1270"/>
      <c r="I54" s="1253"/>
      <c r="J54" s="1253"/>
      <c r="K54" s="1260"/>
      <c r="L54" s="1260"/>
      <c r="M54" s="1260"/>
      <c r="N54" s="1260"/>
      <c r="AM54" s="381"/>
      <c r="AN54" s="1258"/>
      <c r="AO54" s="1258"/>
      <c r="AP54" s="1258"/>
      <c r="AQ54" s="1258"/>
      <c r="AR54" s="1258"/>
      <c r="AS54" s="1258"/>
      <c r="AT54" s="1258"/>
      <c r="AU54" s="1258"/>
      <c r="AV54" s="1258"/>
      <c r="AW54" s="1258"/>
      <c r="AX54" s="1258"/>
      <c r="AY54" s="1258"/>
      <c r="AZ54" s="1258"/>
      <c r="BA54" s="1258"/>
      <c r="BB54" s="1258"/>
      <c r="BC54" s="1258"/>
      <c r="BD54" s="1258"/>
      <c r="BE54" s="1258"/>
      <c r="BF54" s="1258"/>
      <c r="BG54" s="1258"/>
      <c r="BH54" s="1258"/>
      <c r="BI54" s="1258"/>
      <c r="BJ54" s="1258"/>
      <c r="BK54" s="1258"/>
      <c r="BL54" s="1258"/>
      <c r="BM54" s="1258"/>
      <c r="BN54" s="1258"/>
      <c r="BO54" s="1258"/>
      <c r="BP54" s="1255"/>
      <c r="BQ54" s="1255"/>
      <c r="BR54" s="1255"/>
      <c r="BS54" s="1255"/>
      <c r="BT54" s="1255"/>
      <c r="BU54" s="1255"/>
      <c r="BV54" s="1255"/>
      <c r="BW54" s="1255"/>
      <c r="BX54" s="1255"/>
      <c r="BY54" s="1255"/>
      <c r="BZ54" s="1255"/>
      <c r="CA54" s="1255"/>
      <c r="CB54" s="1255"/>
      <c r="CC54" s="1255"/>
      <c r="CD54" s="1255"/>
      <c r="CE54" s="1255"/>
      <c r="CF54" s="1255"/>
      <c r="CG54" s="1255"/>
      <c r="CH54" s="1255"/>
      <c r="CI54" s="1255"/>
      <c r="CJ54" s="1255"/>
      <c r="CK54" s="1255"/>
      <c r="CL54" s="1255"/>
      <c r="CM54" s="1255"/>
      <c r="CN54" s="1255"/>
      <c r="CO54" s="1255"/>
      <c r="CP54" s="1255"/>
      <c r="CQ54" s="1255"/>
      <c r="CR54" s="1255"/>
      <c r="CS54" s="1255"/>
      <c r="CT54" s="1255"/>
      <c r="CU54" s="1255"/>
      <c r="CV54" s="1255"/>
      <c r="CW54" s="1255"/>
      <c r="CX54" s="1255"/>
      <c r="CY54" s="1255"/>
      <c r="CZ54" s="1255"/>
      <c r="DA54" s="1255"/>
      <c r="DB54" s="1255"/>
      <c r="DC54" s="1255"/>
    </row>
    <row r="55" spans="1:109" x14ac:dyDescent="0.15">
      <c r="A55" s="380"/>
      <c r="B55" s="372"/>
      <c r="G55" s="1253"/>
      <c r="H55" s="1253"/>
      <c r="I55" s="1253"/>
      <c r="J55" s="1253"/>
      <c r="K55" s="1260"/>
      <c r="L55" s="1260"/>
      <c r="M55" s="1260"/>
      <c r="N55" s="1260"/>
      <c r="AN55" s="1259" t="s">
        <v>565</v>
      </c>
      <c r="AO55" s="1259"/>
      <c r="AP55" s="1259"/>
      <c r="AQ55" s="1259"/>
      <c r="AR55" s="1259"/>
      <c r="AS55" s="1259"/>
      <c r="AT55" s="1259"/>
      <c r="AU55" s="1259"/>
      <c r="AV55" s="1259"/>
      <c r="AW55" s="1259"/>
      <c r="AX55" s="1259"/>
      <c r="AY55" s="1259"/>
      <c r="AZ55" s="1259"/>
      <c r="BA55" s="1259"/>
      <c r="BB55" s="1258" t="s">
        <v>563</v>
      </c>
      <c r="BC55" s="1258"/>
      <c r="BD55" s="1258"/>
      <c r="BE55" s="1258"/>
      <c r="BF55" s="1258"/>
      <c r="BG55" s="1258"/>
      <c r="BH55" s="1258"/>
      <c r="BI55" s="1258"/>
      <c r="BJ55" s="1258"/>
      <c r="BK55" s="1258"/>
      <c r="BL55" s="1258"/>
      <c r="BM55" s="1258"/>
      <c r="BN55" s="1258"/>
      <c r="BO55" s="1258"/>
      <c r="BP55" s="1255">
        <v>3.9</v>
      </c>
      <c r="BQ55" s="1255"/>
      <c r="BR55" s="1255"/>
      <c r="BS55" s="1255"/>
      <c r="BT55" s="1255"/>
      <c r="BU55" s="1255"/>
      <c r="BV55" s="1255"/>
      <c r="BW55" s="1255"/>
      <c r="BX55" s="1255">
        <v>0</v>
      </c>
      <c r="BY55" s="1255"/>
      <c r="BZ55" s="1255"/>
      <c r="CA55" s="1255"/>
      <c r="CB55" s="1255"/>
      <c r="CC55" s="1255"/>
      <c r="CD55" s="1255"/>
      <c r="CE55" s="1255"/>
      <c r="CF55" s="1255">
        <v>0</v>
      </c>
      <c r="CG55" s="1255"/>
      <c r="CH55" s="1255"/>
      <c r="CI55" s="1255"/>
      <c r="CJ55" s="1255"/>
      <c r="CK55" s="1255"/>
      <c r="CL55" s="1255"/>
      <c r="CM55" s="1255"/>
      <c r="CN55" s="1255">
        <v>0</v>
      </c>
      <c r="CO55" s="1255"/>
      <c r="CP55" s="1255"/>
      <c r="CQ55" s="1255"/>
      <c r="CR55" s="1255"/>
      <c r="CS55" s="1255"/>
      <c r="CT55" s="1255"/>
      <c r="CU55" s="1255"/>
      <c r="CV55" s="1255">
        <v>0</v>
      </c>
      <c r="CW55" s="1255"/>
      <c r="CX55" s="1255"/>
      <c r="CY55" s="1255"/>
      <c r="CZ55" s="1255"/>
      <c r="DA55" s="1255"/>
      <c r="DB55" s="1255"/>
      <c r="DC55" s="1255"/>
    </row>
    <row r="56" spans="1:109" x14ac:dyDescent="0.15">
      <c r="A56" s="380"/>
      <c r="B56" s="372"/>
      <c r="G56" s="1253"/>
      <c r="H56" s="1253"/>
      <c r="I56" s="1253"/>
      <c r="J56" s="1253"/>
      <c r="K56" s="1260"/>
      <c r="L56" s="1260"/>
      <c r="M56" s="1260"/>
      <c r="N56" s="1260"/>
      <c r="AN56" s="1259"/>
      <c r="AO56" s="1259"/>
      <c r="AP56" s="1259"/>
      <c r="AQ56" s="1259"/>
      <c r="AR56" s="1259"/>
      <c r="AS56" s="1259"/>
      <c r="AT56" s="1259"/>
      <c r="AU56" s="1259"/>
      <c r="AV56" s="1259"/>
      <c r="AW56" s="1259"/>
      <c r="AX56" s="1259"/>
      <c r="AY56" s="1259"/>
      <c r="AZ56" s="1259"/>
      <c r="BA56" s="1259"/>
      <c r="BB56" s="1258"/>
      <c r="BC56" s="1258"/>
      <c r="BD56" s="1258"/>
      <c r="BE56" s="1258"/>
      <c r="BF56" s="1258"/>
      <c r="BG56" s="1258"/>
      <c r="BH56" s="1258"/>
      <c r="BI56" s="1258"/>
      <c r="BJ56" s="1258"/>
      <c r="BK56" s="1258"/>
      <c r="BL56" s="1258"/>
      <c r="BM56" s="1258"/>
      <c r="BN56" s="1258"/>
      <c r="BO56" s="1258"/>
      <c r="BP56" s="1255"/>
      <c r="BQ56" s="1255"/>
      <c r="BR56" s="1255"/>
      <c r="BS56" s="1255"/>
      <c r="BT56" s="1255"/>
      <c r="BU56" s="1255"/>
      <c r="BV56" s="1255"/>
      <c r="BW56" s="1255"/>
      <c r="BX56" s="1255"/>
      <c r="BY56" s="1255"/>
      <c r="BZ56" s="1255"/>
      <c r="CA56" s="1255"/>
      <c r="CB56" s="1255"/>
      <c r="CC56" s="1255"/>
      <c r="CD56" s="1255"/>
      <c r="CE56" s="1255"/>
      <c r="CF56" s="1255"/>
      <c r="CG56" s="1255"/>
      <c r="CH56" s="1255"/>
      <c r="CI56" s="1255"/>
      <c r="CJ56" s="1255"/>
      <c r="CK56" s="1255"/>
      <c r="CL56" s="1255"/>
      <c r="CM56" s="1255"/>
      <c r="CN56" s="1255"/>
      <c r="CO56" s="1255"/>
      <c r="CP56" s="1255"/>
      <c r="CQ56" s="1255"/>
      <c r="CR56" s="1255"/>
      <c r="CS56" s="1255"/>
      <c r="CT56" s="1255"/>
      <c r="CU56" s="1255"/>
      <c r="CV56" s="1255"/>
      <c r="CW56" s="1255"/>
      <c r="CX56" s="1255"/>
      <c r="CY56" s="1255"/>
      <c r="CZ56" s="1255"/>
      <c r="DA56" s="1255"/>
      <c r="DB56" s="1255"/>
      <c r="DC56" s="1255"/>
    </row>
    <row r="57" spans="1:109" s="380" customFormat="1" x14ac:dyDescent="0.15">
      <c r="B57" s="384"/>
      <c r="G57" s="1253"/>
      <c r="H57" s="1253"/>
      <c r="I57" s="1256"/>
      <c r="J57" s="1256"/>
      <c r="K57" s="1260"/>
      <c r="L57" s="1260"/>
      <c r="M57" s="1260"/>
      <c r="N57" s="1260"/>
      <c r="AM57" s="366"/>
      <c r="AN57" s="1259"/>
      <c r="AO57" s="1259"/>
      <c r="AP57" s="1259"/>
      <c r="AQ57" s="1259"/>
      <c r="AR57" s="1259"/>
      <c r="AS57" s="1259"/>
      <c r="AT57" s="1259"/>
      <c r="AU57" s="1259"/>
      <c r="AV57" s="1259"/>
      <c r="AW57" s="1259"/>
      <c r="AX57" s="1259"/>
      <c r="AY57" s="1259"/>
      <c r="AZ57" s="1259"/>
      <c r="BA57" s="1259"/>
      <c r="BB57" s="1258" t="s">
        <v>564</v>
      </c>
      <c r="BC57" s="1258"/>
      <c r="BD57" s="1258"/>
      <c r="BE57" s="1258"/>
      <c r="BF57" s="1258"/>
      <c r="BG57" s="1258"/>
      <c r="BH57" s="1258"/>
      <c r="BI57" s="1258"/>
      <c r="BJ57" s="1258"/>
      <c r="BK57" s="1258"/>
      <c r="BL57" s="1258"/>
      <c r="BM57" s="1258"/>
      <c r="BN57" s="1258"/>
      <c r="BO57" s="1258"/>
      <c r="BP57" s="1255">
        <v>63.1</v>
      </c>
      <c r="BQ57" s="1255"/>
      <c r="BR57" s="1255"/>
      <c r="BS57" s="1255"/>
      <c r="BT57" s="1255"/>
      <c r="BU57" s="1255"/>
      <c r="BV57" s="1255"/>
      <c r="BW57" s="1255"/>
      <c r="BX57" s="1255">
        <v>63.2</v>
      </c>
      <c r="BY57" s="1255"/>
      <c r="BZ57" s="1255"/>
      <c r="CA57" s="1255"/>
      <c r="CB57" s="1255"/>
      <c r="CC57" s="1255"/>
      <c r="CD57" s="1255"/>
      <c r="CE57" s="1255"/>
      <c r="CF57" s="1255">
        <v>64</v>
      </c>
      <c r="CG57" s="1255"/>
      <c r="CH57" s="1255"/>
      <c r="CI57" s="1255"/>
      <c r="CJ57" s="1255"/>
      <c r="CK57" s="1255"/>
      <c r="CL57" s="1255"/>
      <c r="CM57" s="1255"/>
      <c r="CN57" s="1255">
        <v>65.5</v>
      </c>
      <c r="CO57" s="1255"/>
      <c r="CP57" s="1255"/>
      <c r="CQ57" s="1255"/>
      <c r="CR57" s="1255"/>
      <c r="CS57" s="1255"/>
      <c r="CT57" s="1255"/>
      <c r="CU57" s="1255"/>
      <c r="CV57" s="1255">
        <v>66.099999999999994</v>
      </c>
      <c r="CW57" s="1255"/>
      <c r="CX57" s="1255"/>
      <c r="CY57" s="1255"/>
      <c r="CZ57" s="1255"/>
      <c r="DA57" s="1255"/>
      <c r="DB57" s="1255"/>
      <c r="DC57" s="1255"/>
      <c r="DD57" s="385"/>
      <c r="DE57" s="384"/>
    </row>
    <row r="58" spans="1:109" s="380" customFormat="1" x14ac:dyDescent="0.15">
      <c r="A58" s="366"/>
      <c r="B58" s="384"/>
      <c r="G58" s="1253"/>
      <c r="H58" s="1253"/>
      <c r="I58" s="1256"/>
      <c r="J58" s="1256"/>
      <c r="K58" s="1260"/>
      <c r="L58" s="1260"/>
      <c r="M58" s="1260"/>
      <c r="N58" s="1260"/>
      <c r="AM58" s="366"/>
      <c r="AN58" s="1259"/>
      <c r="AO58" s="1259"/>
      <c r="AP58" s="1259"/>
      <c r="AQ58" s="1259"/>
      <c r="AR58" s="1259"/>
      <c r="AS58" s="1259"/>
      <c r="AT58" s="1259"/>
      <c r="AU58" s="1259"/>
      <c r="AV58" s="1259"/>
      <c r="AW58" s="1259"/>
      <c r="AX58" s="1259"/>
      <c r="AY58" s="1259"/>
      <c r="AZ58" s="1259"/>
      <c r="BA58" s="1259"/>
      <c r="BB58" s="1258"/>
      <c r="BC58" s="1258"/>
      <c r="BD58" s="1258"/>
      <c r="BE58" s="1258"/>
      <c r="BF58" s="1258"/>
      <c r="BG58" s="1258"/>
      <c r="BH58" s="1258"/>
      <c r="BI58" s="1258"/>
      <c r="BJ58" s="1258"/>
      <c r="BK58" s="1258"/>
      <c r="BL58" s="1258"/>
      <c r="BM58" s="1258"/>
      <c r="BN58" s="1258"/>
      <c r="BO58" s="1258"/>
      <c r="BP58" s="1255"/>
      <c r="BQ58" s="1255"/>
      <c r="BR58" s="1255"/>
      <c r="BS58" s="1255"/>
      <c r="BT58" s="1255"/>
      <c r="BU58" s="1255"/>
      <c r="BV58" s="1255"/>
      <c r="BW58" s="1255"/>
      <c r="BX58" s="1255"/>
      <c r="BY58" s="1255"/>
      <c r="BZ58" s="1255"/>
      <c r="CA58" s="1255"/>
      <c r="CB58" s="1255"/>
      <c r="CC58" s="1255"/>
      <c r="CD58" s="1255"/>
      <c r="CE58" s="1255"/>
      <c r="CF58" s="1255"/>
      <c r="CG58" s="1255"/>
      <c r="CH58" s="1255"/>
      <c r="CI58" s="1255"/>
      <c r="CJ58" s="1255"/>
      <c r="CK58" s="1255"/>
      <c r="CL58" s="1255"/>
      <c r="CM58" s="1255"/>
      <c r="CN58" s="1255"/>
      <c r="CO58" s="1255"/>
      <c r="CP58" s="1255"/>
      <c r="CQ58" s="1255"/>
      <c r="CR58" s="1255"/>
      <c r="CS58" s="1255"/>
      <c r="CT58" s="1255"/>
      <c r="CU58" s="1255"/>
      <c r="CV58" s="1255"/>
      <c r="CW58" s="1255"/>
      <c r="CX58" s="1255"/>
      <c r="CY58" s="1255"/>
      <c r="CZ58" s="1255"/>
      <c r="DA58" s="1255"/>
      <c r="DB58" s="1255"/>
      <c r="DC58" s="1255"/>
      <c r="DD58" s="385"/>
      <c r="DE58" s="384"/>
    </row>
    <row r="59" spans="1:109" s="380" customFormat="1" x14ac:dyDescent="0.15">
      <c r="A59" s="366"/>
      <c r="B59" s="384"/>
      <c r="K59" s="386"/>
      <c r="L59" s="386"/>
      <c r="M59" s="386"/>
      <c r="N59" s="386"/>
      <c r="AQ59" s="386"/>
      <c r="AR59" s="386"/>
      <c r="AS59" s="386"/>
      <c r="AT59" s="386"/>
      <c r="BC59" s="386"/>
      <c r="BD59" s="386"/>
      <c r="BE59" s="386"/>
      <c r="BF59" s="386"/>
      <c r="BO59" s="386"/>
      <c r="BP59" s="386"/>
      <c r="BQ59" s="386"/>
      <c r="BR59" s="386"/>
      <c r="CA59" s="386"/>
      <c r="CB59" s="386"/>
      <c r="CC59" s="386"/>
      <c r="CD59" s="386"/>
      <c r="CM59" s="386"/>
      <c r="CN59" s="386"/>
      <c r="CO59" s="386"/>
      <c r="CP59" s="386"/>
      <c r="CY59" s="386"/>
      <c r="CZ59" s="386"/>
      <c r="DA59" s="386"/>
      <c r="DB59" s="386"/>
      <c r="DC59" s="386"/>
      <c r="DD59" s="385"/>
      <c r="DE59" s="384"/>
    </row>
    <row r="60" spans="1:109" s="380" customFormat="1" x14ac:dyDescent="0.15">
      <c r="A60" s="366"/>
      <c r="B60" s="384"/>
      <c r="K60" s="386"/>
      <c r="L60" s="386"/>
      <c r="M60" s="386"/>
      <c r="N60" s="386"/>
      <c r="AQ60" s="386"/>
      <c r="AR60" s="386"/>
      <c r="AS60" s="386"/>
      <c r="AT60" s="386"/>
      <c r="BC60" s="386"/>
      <c r="BD60" s="386"/>
      <c r="BE60" s="386"/>
      <c r="BF60" s="386"/>
      <c r="BO60" s="386"/>
      <c r="BP60" s="386"/>
      <c r="BQ60" s="386"/>
      <c r="BR60" s="386"/>
      <c r="CA60" s="386"/>
      <c r="CB60" s="386"/>
      <c r="CC60" s="386"/>
      <c r="CD60" s="386"/>
      <c r="CM60" s="386"/>
      <c r="CN60" s="386"/>
      <c r="CO60" s="386"/>
      <c r="CP60" s="386"/>
      <c r="CY60" s="386"/>
      <c r="CZ60" s="386"/>
      <c r="DA60" s="386"/>
      <c r="DB60" s="386"/>
      <c r="DC60" s="386"/>
      <c r="DD60" s="385"/>
      <c r="DE60" s="384"/>
    </row>
    <row r="61" spans="1:109" s="380" customFormat="1" x14ac:dyDescent="0.15">
      <c r="A61" s="366"/>
      <c r="B61" s="387"/>
      <c r="C61" s="388"/>
      <c r="D61" s="388"/>
      <c r="E61" s="388"/>
      <c r="F61" s="388"/>
      <c r="G61" s="388"/>
      <c r="H61" s="388"/>
      <c r="I61" s="388"/>
      <c r="J61" s="388"/>
      <c r="K61" s="388"/>
      <c r="L61" s="388"/>
      <c r="M61" s="389"/>
      <c r="N61" s="389"/>
      <c r="O61" s="388"/>
      <c r="P61" s="388"/>
      <c r="Q61" s="388"/>
      <c r="R61" s="388"/>
      <c r="S61" s="388"/>
      <c r="T61" s="388"/>
      <c r="U61" s="388"/>
      <c r="V61" s="388"/>
      <c r="W61" s="388"/>
      <c r="X61" s="388"/>
      <c r="Y61" s="388"/>
      <c r="Z61" s="388"/>
      <c r="AA61" s="388"/>
      <c r="AB61" s="388"/>
      <c r="AC61" s="388"/>
      <c r="AD61" s="388"/>
      <c r="AE61" s="388"/>
      <c r="AF61" s="388"/>
      <c r="AG61" s="388"/>
      <c r="AH61" s="388"/>
      <c r="AI61" s="388"/>
      <c r="AJ61" s="388"/>
      <c r="AK61" s="388"/>
      <c r="AL61" s="388"/>
      <c r="AM61" s="388"/>
      <c r="AN61" s="388"/>
      <c r="AO61" s="388"/>
      <c r="AP61" s="388"/>
      <c r="AQ61" s="388"/>
      <c r="AR61" s="388"/>
      <c r="AS61" s="389"/>
      <c r="AT61" s="389"/>
      <c r="AU61" s="388"/>
      <c r="AV61" s="388"/>
      <c r="AW61" s="388"/>
      <c r="AX61" s="388"/>
      <c r="AY61" s="388"/>
      <c r="AZ61" s="388"/>
      <c r="BA61" s="388"/>
      <c r="BB61" s="388"/>
      <c r="BC61" s="388"/>
      <c r="BD61" s="388"/>
      <c r="BE61" s="389"/>
      <c r="BF61" s="389"/>
      <c r="BG61" s="388"/>
      <c r="BH61" s="388"/>
      <c r="BI61" s="388"/>
      <c r="BJ61" s="388"/>
      <c r="BK61" s="388"/>
      <c r="BL61" s="388"/>
      <c r="BM61" s="388"/>
      <c r="BN61" s="388"/>
      <c r="BO61" s="388"/>
      <c r="BP61" s="388"/>
      <c r="BQ61" s="389"/>
      <c r="BR61" s="389"/>
      <c r="BS61" s="388"/>
      <c r="BT61" s="388"/>
      <c r="BU61" s="388"/>
      <c r="BV61" s="388"/>
      <c r="BW61" s="388"/>
      <c r="BX61" s="388"/>
      <c r="BY61" s="388"/>
      <c r="BZ61" s="388"/>
      <c r="CA61" s="388"/>
      <c r="CB61" s="388"/>
      <c r="CC61" s="389"/>
      <c r="CD61" s="389"/>
      <c r="CE61" s="388"/>
      <c r="CF61" s="388"/>
      <c r="CG61" s="388"/>
      <c r="CH61" s="388"/>
      <c r="CI61" s="388"/>
      <c r="CJ61" s="388"/>
      <c r="CK61" s="388"/>
      <c r="CL61" s="388"/>
      <c r="CM61" s="388"/>
      <c r="CN61" s="388"/>
      <c r="CO61" s="389"/>
      <c r="CP61" s="389"/>
      <c r="CQ61" s="388"/>
      <c r="CR61" s="388"/>
      <c r="CS61" s="388"/>
      <c r="CT61" s="388"/>
      <c r="CU61" s="388"/>
      <c r="CV61" s="388"/>
      <c r="CW61" s="388"/>
      <c r="CX61" s="388"/>
      <c r="CY61" s="388"/>
      <c r="CZ61" s="388"/>
      <c r="DA61" s="389"/>
      <c r="DB61" s="389"/>
      <c r="DC61" s="389"/>
      <c r="DD61" s="390"/>
      <c r="DE61" s="384"/>
    </row>
    <row r="62" spans="1:109" x14ac:dyDescent="0.15">
      <c r="B62" s="377"/>
      <c r="C62" s="377"/>
      <c r="D62" s="377"/>
      <c r="E62" s="377"/>
      <c r="F62" s="377"/>
      <c r="G62" s="377"/>
      <c r="H62" s="377"/>
      <c r="I62" s="377"/>
      <c r="J62" s="377"/>
      <c r="K62" s="377"/>
      <c r="L62" s="377"/>
      <c r="M62" s="377"/>
      <c r="N62" s="377"/>
      <c r="O62" s="377"/>
      <c r="P62" s="377"/>
      <c r="Q62" s="377"/>
      <c r="R62" s="377"/>
      <c r="S62" s="377"/>
      <c r="T62" s="377"/>
      <c r="U62" s="377"/>
      <c r="V62" s="377"/>
      <c r="W62" s="377"/>
      <c r="X62" s="377"/>
      <c r="Y62" s="377"/>
      <c r="Z62" s="377"/>
      <c r="AA62" s="377"/>
      <c r="AB62" s="377"/>
      <c r="AC62" s="377"/>
      <c r="AD62" s="377"/>
      <c r="AE62" s="377"/>
      <c r="AF62" s="377"/>
      <c r="AG62" s="377"/>
      <c r="AH62" s="377"/>
      <c r="AI62" s="377"/>
      <c r="AJ62" s="377"/>
      <c r="AK62" s="377"/>
      <c r="AL62" s="377"/>
      <c r="AM62" s="377"/>
      <c r="AN62" s="377"/>
      <c r="AO62" s="377"/>
      <c r="AP62" s="377"/>
      <c r="AQ62" s="377"/>
      <c r="AR62" s="377"/>
      <c r="AS62" s="377"/>
      <c r="AT62" s="377"/>
      <c r="AU62" s="377"/>
      <c r="AV62" s="377"/>
      <c r="AW62" s="377"/>
      <c r="AX62" s="377"/>
      <c r="AY62" s="377"/>
      <c r="AZ62" s="377"/>
      <c r="BA62" s="377"/>
      <c r="BB62" s="377"/>
      <c r="BC62" s="377"/>
      <c r="BD62" s="377"/>
      <c r="BE62" s="377"/>
      <c r="BF62" s="377"/>
      <c r="BG62" s="377"/>
      <c r="BH62" s="377"/>
      <c r="BI62" s="377"/>
      <c r="BJ62" s="377"/>
      <c r="BK62" s="377"/>
      <c r="BL62" s="377"/>
      <c r="BM62" s="377"/>
      <c r="BN62" s="377"/>
      <c r="BO62" s="377"/>
      <c r="BP62" s="377"/>
      <c r="BQ62" s="377"/>
      <c r="BR62" s="377"/>
      <c r="BS62" s="377"/>
      <c r="BT62" s="377"/>
      <c r="BU62" s="377"/>
      <c r="BV62" s="377"/>
      <c r="BW62" s="377"/>
      <c r="BX62" s="377"/>
      <c r="BY62" s="377"/>
      <c r="BZ62" s="377"/>
      <c r="CA62" s="377"/>
      <c r="CB62" s="377"/>
      <c r="CC62" s="377"/>
      <c r="CD62" s="377"/>
      <c r="CE62" s="377"/>
      <c r="CF62" s="377"/>
      <c r="CG62" s="377"/>
      <c r="CH62" s="377"/>
      <c r="CI62" s="377"/>
      <c r="CJ62" s="377"/>
      <c r="CK62" s="377"/>
      <c r="CL62" s="377"/>
      <c r="CM62" s="377"/>
      <c r="CN62" s="377"/>
      <c r="CO62" s="377"/>
      <c r="CP62" s="377"/>
      <c r="CQ62" s="377"/>
      <c r="CR62" s="377"/>
      <c r="CS62" s="377"/>
      <c r="CT62" s="377"/>
      <c r="CU62" s="377"/>
      <c r="CV62" s="377"/>
      <c r="CW62" s="377"/>
      <c r="CX62" s="377"/>
      <c r="CY62" s="377"/>
      <c r="CZ62" s="377"/>
      <c r="DA62" s="377"/>
      <c r="DB62" s="377"/>
      <c r="DC62" s="377"/>
      <c r="DD62" s="377"/>
      <c r="DE62" s="366"/>
    </row>
    <row r="63" spans="1:109" ht="17.25" x14ac:dyDescent="0.15">
      <c r="B63" s="391" t="s">
        <v>566</v>
      </c>
    </row>
    <row r="64" spans="1:109" x14ac:dyDescent="0.15">
      <c r="B64" s="372"/>
      <c r="G64" s="379"/>
      <c r="I64" s="392"/>
      <c r="J64" s="392"/>
      <c r="K64" s="392"/>
      <c r="L64" s="392"/>
      <c r="M64" s="392"/>
      <c r="N64" s="393"/>
      <c r="AM64" s="379"/>
      <c r="AN64" s="379" t="s">
        <v>559</v>
      </c>
      <c r="AP64" s="380"/>
      <c r="AQ64" s="380"/>
      <c r="AR64" s="380"/>
      <c r="AY64" s="379"/>
      <c r="BA64" s="380"/>
      <c r="BB64" s="380"/>
      <c r="BC64" s="380"/>
      <c r="BK64" s="379"/>
      <c r="BM64" s="380"/>
      <c r="BN64" s="380"/>
      <c r="BO64" s="380"/>
      <c r="BW64" s="379"/>
      <c r="BY64" s="380"/>
      <c r="BZ64" s="380"/>
      <c r="CA64" s="380"/>
      <c r="CI64" s="379"/>
      <c r="CK64" s="380"/>
      <c r="CL64" s="380"/>
      <c r="CM64" s="380"/>
      <c r="CU64" s="379"/>
      <c r="CW64" s="380"/>
      <c r="CX64" s="380"/>
      <c r="CY64" s="380"/>
    </row>
    <row r="65" spans="2:107" x14ac:dyDescent="0.15">
      <c r="B65" s="372"/>
      <c r="AN65" s="1261" t="s">
        <v>567</v>
      </c>
      <c r="AO65" s="1262"/>
      <c r="AP65" s="1262"/>
      <c r="AQ65" s="1262"/>
      <c r="AR65" s="1262"/>
      <c r="AS65" s="1262"/>
      <c r="AT65" s="1262"/>
      <c r="AU65" s="1262"/>
      <c r="AV65" s="1262"/>
      <c r="AW65" s="1262"/>
      <c r="AX65" s="1262"/>
      <c r="AY65" s="1262"/>
      <c r="AZ65" s="1262"/>
      <c r="BA65" s="1262"/>
      <c r="BB65" s="1262"/>
      <c r="BC65" s="1262"/>
      <c r="BD65" s="1262"/>
      <c r="BE65" s="1262"/>
      <c r="BF65" s="1262"/>
      <c r="BG65" s="1262"/>
      <c r="BH65" s="1262"/>
      <c r="BI65" s="1262"/>
      <c r="BJ65" s="1262"/>
      <c r="BK65" s="1262"/>
      <c r="BL65" s="1262"/>
      <c r="BM65" s="1262"/>
      <c r="BN65" s="1262"/>
      <c r="BO65" s="1262"/>
      <c r="BP65" s="1262"/>
      <c r="BQ65" s="1262"/>
      <c r="BR65" s="1262"/>
      <c r="BS65" s="1262"/>
      <c r="BT65" s="1262"/>
      <c r="BU65" s="1262"/>
      <c r="BV65" s="1262"/>
      <c r="BW65" s="1262"/>
      <c r="BX65" s="1262"/>
      <c r="BY65" s="1262"/>
      <c r="BZ65" s="1262"/>
      <c r="CA65" s="1262"/>
      <c r="CB65" s="1262"/>
      <c r="CC65" s="1262"/>
      <c r="CD65" s="1262"/>
      <c r="CE65" s="1262"/>
      <c r="CF65" s="1262"/>
      <c r="CG65" s="1262"/>
      <c r="CH65" s="1262"/>
      <c r="CI65" s="1262"/>
      <c r="CJ65" s="1262"/>
      <c r="CK65" s="1262"/>
      <c r="CL65" s="1262"/>
      <c r="CM65" s="1262"/>
      <c r="CN65" s="1262"/>
      <c r="CO65" s="1262"/>
      <c r="CP65" s="1262"/>
      <c r="CQ65" s="1262"/>
      <c r="CR65" s="1262"/>
      <c r="CS65" s="1262"/>
      <c r="CT65" s="1262"/>
      <c r="CU65" s="1262"/>
      <c r="CV65" s="1262"/>
      <c r="CW65" s="1262"/>
      <c r="CX65" s="1262"/>
      <c r="CY65" s="1262"/>
      <c r="CZ65" s="1262"/>
      <c r="DA65" s="1262"/>
      <c r="DB65" s="1262"/>
      <c r="DC65" s="1263"/>
    </row>
    <row r="66" spans="2:107" x14ac:dyDescent="0.15">
      <c r="B66" s="372"/>
      <c r="AN66" s="1264"/>
      <c r="AO66" s="1265"/>
      <c r="AP66" s="1265"/>
      <c r="AQ66" s="1265"/>
      <c r="AR66" s="1265"/>
      <c r="AS66" s="1265"/>
      <c r="AT66" s="1265"/>
      <c r="AU66" s="1265"/>
      <c r="AV66" s="1265"/>
      <c r="AW66" s="1265"/>
      <c r="AX66" s="1265"/>
      <c r="AY66" s="1265"/>
      <c r="AZ66" s="1265"/>
      <c r="BA66" s="1265"/>
      <c r="BB66" s="1265"/>
      <c r="BC66" s="1265"/>
      <c r="BD66" s="1265"/>
      <c r="BE66" s="1265"/>
      <c r="BF66" s="1265"/>
      <c r="BG66" s="1265"/>
      <c r="BH66" s="1265"/>
      <c r="BI66" s="1265"/>
      <c r="BJ66" s="1265"/>
      <c r="BK66" s="1265"/>
      <c r="BL66" s="1265"/>
      <c r="BM66" s="1265"/>
      <c r="BN66" s="1265"/>
      <c r="BO66" s="1265"/>
      <c r="BP66" s="1265"/>
      <c r="BQ66" s="1265"/>
      <c r="BR66" s="1265"/>
      <c r="BS66" s="1265"/>
      <c r="BT66" s="1265"/>
      <c r="BU66" s="1265"/>
      <c r="BV66" s="1265"/>
      <c r="BW66" s="1265"/>
      <c r="BX66" s="1265"/>
      <c r="BY66" s="1265"/>
      <c r="BZ66" s="1265"/>
      <c r="CA66" s="1265"/>
      <c r="CB66" s="1265"/>
      <c r="CC66" s="1265"/>
      <c r="CD66" s="1265"/>
      <c r="CE66" s="1265"/>
      <c r="CF66" s="1265"/>
      <c r="CG66" s="1265"/>
      <c r="CH66" s="1265"/>
      <c r="CI66" s="1265"/>
      <c r="CJ66" s="1265"/>
      <c r="CK66" s="1265"/>
      <c r="CL66" s="1265"/>
      <c r="CM66" s="1265"/>
      <c r="CN66" s="1265"/>
      <c r="CO66" s="1265"/>
      <c r="CP66" s="1265"/>
      <c r="CQ66" s="1265"/>
      <c r="CR66" s="1265"/>
      <c r="CS66" s="1265"/>
      <c r="CT66" s="1265"/>
      <c r="CU66" s="1265"/>
      <c r="CV66" s="1265"/>
      <c r="CW66" s="1265"/>
      <c r="CX66" s="1265"/>
      <c r="CY66" s="1265"/>
      <c r="CZ66" s="1265"/>
      <c r="DA66" s="1265"/>
      <c r="DB66" s="1265"/>
      <c r="DC66" s="1266"/>
    </row>
    <row r="67" spans="2:107" x14ac:dyDescent="0.15">
      <c r="B67" s="372"/>
      <c r="AN67" s="1264"/>
      <c r="AO67" s="1265"/>
      <c r="AP67" s="1265"/>
      <c r="AQ67" s="1265"/>
      <c r="AR67" s="1265"/>
      <c r="AS67" s="1265"/>
      <c r="AT67" s="1265"/>
      <c r="AU67" s="1265"/>
      <c r="AV67" s="1265"/>
      <c r="AW67" s="1265"/>
      <c r="AX67" s="1265"/>
      <c r="AY67" s="1265"/>
      <c r="AZ67" s="1265"/>
      <c r="BA67" s="1265"/>
      <c r="BB67" s="1265"/>
      <c r="BC67" s="1265"/>
      <c r="BD67" s="1265"/>
      <c r="BE67" s="1265"/>
      <c r="BF67" s="1265"/>
      <c r="BG67" s="1265"/>
      <c r="BH67" s="1265"/>
      <c r="BI67" s="1265"/>
      <c r="BJ67" s="1265"/>
      <c r="BK67" s="1265"/>
      <c r="BL67" s="1265"/>
      <c r="BM67" s="1265"/>
      <c r="BN67" s="1265"/>
      <c r="BO67" s="1265"/>
      <c r="BP67" s="1265"/>
      <c r="BQ67" s="1265"/>
      <c r="BR67" s="1265"/>
      <c r="BS67" s="1265"/>
      <c r="BT67" s="1265"/>
      <c r="BU67" s="1265"/>
      <c r="BV67" s="1265"/>
      <c r="BW67" s="1265"/>
      <c r="BX67" s="1265"/>
      <c r="BY67" s="1265"/>
      <c r="BZ67" s="1265"/>
      <c r="CA67" s="1265"/>
      <c r="CB67" s="1265"/>
      <c r="CC67" s="1265"/>
      <c r="CD67" s="1265"/>
      <c r="CE67" s="1265"/>
      <c r="CF67" s="1265"/>
      <c r="CG67" s="1265"/>
      <c r="CH67" s="1265"/>
      <c r="CI67" s="1265"/>
      <c r="CJ67" s="1265"/>
      <c r="CK67" s="1265"/>
      <c r="CL67" s="1265"/>
      <c r="CM67" s="1265"/>
      <c r="CN67" s="1265"/>
      <c r="CO67" s="1265"/>
      <c r="CP67" s="1265"/>
      <c r="CQ67" s="1265"/>
      <c r="CR67" s="1265"/>
      <c r="CS67" s="1265"/>
      <c r="CT67" s="1265"/>
      <c r="CU67" s="1265"/>
      <c r="CV67" s="1265"/>
      <c r="CW67" s="1265"/>
      <c r="CX67" s="1265"/>
      <c r="CY67" s="1265"/>
      <c r="CZ67" s="1265"/>
      <c r="DA67" s="1265"/>
      <c r="DB67" s="1265"/>
      <c r="DC67" s="1266"/>
    </row>
    <row r="68" spans="2:107" x14ac:dyDescent="0.15">
      <c r="B68" s="372"/>
      <c r="AN68" s="1264"/>
      <c r="AO68" s="1265"/>
      <c r="AP68" s="1265"/>
      <c r="AQ68" s="1265"/>
      <c r="AR68" s="1265"/>
      <c r="AS68" s="1265"/>
      <c r="AT68" s="1265"/>
      <c r="AU68" s="1265"/>
      <c r="AV68" s="1265"/>
      <c r="AW68" s="1265"/>
      <c r="AX68" s="1265"/>
      <c r="AY68" s="1265"/>
      <c r="AZ68" s="1265"/>
      <c r="BA68" s="1265"/>
      <c r="BB68" s="1265"/>
      <c r="BC68" s="1265"/>
      <c r="BD68" s="1265"/>
      <c r="BE68" s="1265"/>
      <c r="BF68" s="1265"/>
      <c r="BG68" s="1265"/>
      <c r="BH68" s="1265"/>
      <c r="BI68" s="1265"/>
      <c r="BJ68" s="1265"/>
      <c r="BK68" s="1265"/>
      <c r="BL68" s="1265"/>
      <c r="BM68" s="1265"/>
      <c r="BN68" s="1265"/>
      <c r="BO68" s="1265"/>
      <c r="BP68" s="1265"/>
      <c r="BQ68" s="1265"/>
      <c r="BR68" s="1265"/>
      <c r="BS68" s="1265"/>
      <c r="BT68" s="1265"/>
      <c r="BU68" s="1265"/>
      <c r="BV68" s="1265"/>
      <c r="BW68" s="1265"/>
      <c r="BX68" s="1265"/>
      <c r="BY68" s="1265"/>
      <c r="BZ68" s="1265"/>
      <c r="CA68" s="1265"/>
      <c r="CB68" s="1265"/>
      <c r="CC68" s="1265"/>
      <c r="CD68" s="1265"/>
      <c r="CE68" s="1265"/>
      <c r="CF68" s="1265"/>
      <c r="CG68" s="1265"/>
      <c r="CH68" s="1265"/>
      <c r="CI68" s="1265"/>
      <c r="CJ68" s="1265"/>
      <c r="CK68" s="1265"/>
      <c r="CL68" s="1265"/>
      <c r="CM68" s="1265"/>
      <c r="CN68" s="1265"/>
      <c r="CO68" s="1265"/>
      <c r="CP68" s="1265"/>
      <c r="CQ68" s="1265"/>
      <c r="CR68" s="1265"/>
      <c r="CS68" s="1265"/>
      <c r="CT68" s="1265"/>
      <c r="CU68" s="1265"/>
      <c r="CV68" s="1265"/>
      <c r="CW68" s="1265"/>
      <c r="CX68" s="1265"/>
      <c r="CY68" s="1265"/>
      <c r="CZ68" s="1265"/>
      <c r="DA68" s="1265"/>
      <c r="DB68" s="1265"/>
      <c r="DC68" s="1266"/>
    </row>
    <row r="69" spans="2:107" x14ac:dyDescent="0.15">
      <c r="B69" s="372"/>
      <c r="AN69" s="1267"/>
      <c r="AO69" s="1268"/>
      <c r="AP69" s="1268"/>
      <c r="AQ69" s="1268"/>
      <c r="AR69" s="1268"/>
      <c r="AS69" s="1268"/>
      <c r="AT69" s="1268"/>
      <c r="AU69" s="1268"/>
      <c r="AV69" s="1268"/>
      <c r="AW69" s="1268"/>
      <c r="AX69" s="1268"/>
      <c r="AY69" s="1268"/>
      <c r="AZ69" s="1268"/>
      <c r="BA69" s="1268"/>
      <c r="BB69" s="1268"/>
      <c r="BC69" s="1268"/>
      <c r="BD69" s="1268"/>
      <c r="BE69" s="1268"/>
      <c r="BF69" s="1268"/>
      <c r="BG69" s="1268"/>
      <c r="BH69" s="1268"/>
      <c r="BI69" s="1268"/>
      <c r="BJ69" s="1268"/>
      <c r="BK69" s="1268"/>
      <c r="BL69" s="1268"/>
      <c r="BM69" s="1268"/>
      <c r="BN69" s="1268"/>
      <c r="BO69" s="1268"/>
      <c r="BP69" s="1268"/>
      <c r="BQ69" s="1268"/>
      <c r="BR69" s="1268"/>
      <c r="BS69" s="1268"/>
      <c r="BT69" s="1268"/>
      <c r="BU69" s="1268"/>
      <c r="BV69" s="1268"/>
      <c r="BW69" s="1268"/>
      <c r="BX69" s="1268"/>
      <c r="BY69" s="1268"/>
      <c r="BZ69" s="1268"/>
      <c r="CA69" s="1268"/>
      <c r="CB69" s="1268"/>
      <c r="CC69" s="1268"/>
      <c r="CD69" s="1268"/>
      <c r="CE69" s="1268"/>
      <c r="CF69" s="1268"/>
      <c r="CG69" s="1268"/>
      <c r="CH69" s="1268"/>
      <c r="CI69" s="1268"/>
      <c r="CJ69" s="1268"/>
      <c r="CK69" s="1268"/>
      <c r="CL69" s="1268"/>
      <c r="CM69" s="1268"/>
      <c r="CN69" s="1268"/>
      <c r="CO69" s="1268"/>
      <c r="CP69" s="1268"/>
      <c r="CQ69" s="1268"/>
      <c r="CR69" s="1268"/>
      <c r="CS69" s="1268"/>
      <c r="CT69" s="1268"/>
      <c r="CU69" s="1268"/>
      <c r="CV69" s="1268"/>
      <c r="CW69" s="1268"/>
      <c r="CX69" s="1268"/>
      <c r="CY69" s="1268"/>
      <c r="CZ69" s="1268"/>
      <c r="DA69" s="1268"/>
      <c r="DB69" s="1268"/>
      <c r="DC69" s="1269"/>
    </row>
    <row r="70" spans="2:107" x14ac:dyDescent="0.15">
      <c r="B70" s="372"/>
      <c r="H70" s="394"/>
      <c r="I70" s="394"/>
      <c r="J70" s="395"/>
      <c r="K70" s="395"/>
      <c r="L70" s="396"/>
      <c r="M70" s="395"/>
      <c r="N70" s="396"/>
      <c r="AN70" s="381"/>
      <c r="AO70" s="381"/>
      <c r="AP70" s="381"/>
      <c r="AZ70" s="381"/>
      <c r="BA70" s="381"/>
      <c r="BB70" s="381"/>
      <c r="BL70" s="381"/>
      <c r="BM70" s="381"/>
      <c r="BN70" s="381"/>
      <c r="BX70" s="381"/>
      <c r="BY70" s="381"/>
      <c r="BZ70" s="381"/>
      <c r="CJ70" s="381"/>
      <c r="CK70" s="381"/>
      <c r="CL70" s="381"/>
      <c r="CV70" s="381"/>
      <c r="CW70" s="381"/>
      <c r="CX70" s="381"/>
    </row>
    <row r="71" spans="2:107" x14ac:dyDescent="0.15">
      <c r="B71" s="372"/>
      <c r="G71" s="397"/>
      <c r="I71" s="398"/>
      <c r="J71" s="395"/>
      <c r="K71" s="395"/>
      <c r="L71" s="396"/>
      <c r="M71" s="395"/>
      <c r="N71" s="396"/>
      <c r="AM71" s="397"/>
      <c r="AN71" s="366" t="s">
        <v>561</v>
      </c>
    </row>
    <row r="72" spans="2:107" x14ac:dyDescent="0.15">
      <c r="B72" s="372"/>
      <c r="G72" s="1253"/>
      <c r="H72" s="1253"/>
      <c r="I72" s="1253"/>
      <c r="J72" s="1253"/>
      <c r="K72" s="382"/>
      <c r="L72" s="382"/>
      <c r="M72" s="383"/>
      <c r="N72" s="383"/>
      <c r="AN72" s="1271"/>
      <c r="AO72" s="1272"/>
      <c r="AP72" s="1272"/>
      <c r="AQ72" s="1272"/>
      <c r="AR72" s="1272"/>
      <c r="AS72" s="1272"/>
      <c r="AT72" s="1272"/>
      <c r="AU72" s="1272"/>
      <c r="AV72" s="1272"/>
      <c r="AW72" s="1272"/>
      <c r="AX72" s="1272"/>
      <c r="AY72" s="1272"/>
      <c r="AZ72" s="1272"/>
      <c r="BA72" s="1272"/>
      <c r="BB72" s="1272"/>
      <c r="BC72" s="1272"/>
      <c r="BD72" s="1272"/>
      <c r="BE72" s="1272"/>
      <c r="BF72" s="1272"/>
      <c r="BG72" s="1272"/>
      <c r="BH72" s="1272"/>
      <c r="BI72" s="1272"/>
      <c r="BJ72" s="1272"/>
      <c r="BK72" s="1272"/>
      <c r="BL72" s="1272"/>
      <c r="BM72" s="1272"/>
      <c r="BN72" s="1272"/>
      <c r="BO72" s="1273"/>
      <c r="BP72" s="1259" t="s">
        <v>524</v>
      </c>
      <c r="BQ72" s="1259"/>
      <c r="BR72" s="1259"/>
      <c r="BS72" s="1259"/>
      <c r="BT72" s="1259"/>
      <c r="BU72" s="1259"/>
      <c r="BV72" s="1259"/>
      <c r="BW72" s="1259"/>
      <c r="BX72" s="1259" t="s">
        <v>525</v>
      </c>
      <c r="BY72" s="1259"/>
      <c r="BZ72" s="1259"/>
      <c r="CA72" s="1259"/>
      <c r="CB72" s="1259"/>
      <c r="CC72" s="1259"/>
      <c r="CD72" s="1259"/>
      <c r="CE72" s="1259"/>
      <c r="CF72" s="1259" t="s">
        <v>526</v>
      </c>
      <c r="CG72" s="1259"/>
      <c r="CH72" s="1259"/>
      <c r="CI72" s="1259"/>
      <c r="CJ72" s="1259"/>
      <c r="CK72" s="1259"/>
      <c r="CL72" s="1259"/>
      <c r="CM72" s="1259"/>
      <c r="CN72" s="1259" t="s">
        <v>527</v>
      </c>
      <c r="CO72" s="1259"/>
      <c r="CP72" s="1259"/>
      <c r="CQ72" s="1259"/>
      <c r="CR72" s="1259"/>
      <c r="CS72" s="1259"/>
      <c r="CT72" s="1259"/>
      <c r="CU72" s="1259"/>
      <c r="CV72" s="1259" t="s">
        <v>528</v>
      </c>
      <c r="CW72" s="1259"/>
      <c r="CX72" s="1259"/>
      <c r="CY72" s="1259"/>
      <c r="CZ72" s="1259"/>
      <c r="DA72" s="1259"/>
      <c r="DB72" s="1259"/>
      <c r="DC72" s="1259"/>
    </row>
    <row r="73" spans="2:107" x14ac:dyDescent="0.15">
      <c r="B73" s="372"/>
      <c r="G73" s="1270"/>
      <c r="H73" s="1270"/>
      <c r="I73" s="1270"/>
      <c r="J73" s="1270"/>
      <c r="K73" s="1254"/>
      <c r="L73" s="1254"/>
      <c r="M73" s="1254"/>
      <c r="N73" s="1254"/>
      <c r="AM73" s="381"/>
      <c r="AN73" s="1258" t="s">
        <v>562</v>
      </c>
      <c r="AO73" s="1258"/>
      <c r="AP73" s="1258"/>
      <c r="AQ73" s="1258"/>
      <c r="AR73" s="1258"/>
      <c r="AS73" s="1258"/>
      <c r="AT73" s="1258"/>
      <c r="AU73" s="1258"/>
      <c r="AV73" s="1258"/>
      <c r="AW73" s="1258"/>
      <c r="AX73" s="1258"/>
      <c r="AY73" s="1258"/>
      <c r="AZ73" s="1258"/>
      <c r="BA73" s="1258"/>
      <c r="BB73" s="1258" t="s">
        <v>563</v>
      </c>
      <c r="BC73" s="1258"/>
      <c r="BD73" s="1258"/>
      <c r="BE73" s="1258"/>
      <c r="BF73" s="1258"/>
      <c r="BG73" s="1258"/>
      <c r="BH73" s="1258"/>
      <c r="BI73" s="1258"/>
      <c r="BJ73" s="1258"/>
      <c r="BK73" s="1258"/>
      <c r="BL73" s="1258"/>
      <c r="BM73" s="1258"/>
      <c r="BN73" s="1258"/>
      <c r="BO73" s="1258"/>
      <c r="BP73" s="1255"/>
      <c r="BQ73" s="1255"/>
      <c r="BR73" s="1255"/>
      <c r="BS73" s="1255"/>
      <c r="BT73" s="1255"/>
      <c r="BU73" s="1255"/>
      <c r="BV73" s="1255"/>
      <c r="BW73" s="1255"/>
      <c r="BX73" s="1255"/>
      <c r="BY73" s="1255"/>
      <c r="BZ73" s="1255"/>
      <c r="CA73" s="1255"/>
      <c r="CB73" s="1255"/>
      <c r="CC73" s="1255"/>
      <c r="CD73" s="1255"/>
      <c r="CE73" s="1255"/>
      <c r="CF73" s="1255"/>
      <c r="CG73" s="1255"/>
      <c r="CH73" s="1255"/>
      <c r="CI73" s="1255"/>
      <c r="CJ73" s="1255"/>
      <c r="CK73" s="1255"/>
      <c r="CL73" s="1255"/>
      <c r="CM73" s="1255"/>
      <c r="CN73" s="1255"/>
      <c r="CO73" s="1255"/>
      <c r="CP73" s="1255"/>
      <c r="CQ73" s="1255"/>
      <c r="CR73" s="1255"/>
      <c r="CS73" s="1255"/>
      <c r="CT73" s="1255"/>
      <c r="CU73" s="1255"/>
      <c r="CV73" s="1255">
        <v>2.9</v>
      </c>
      <c r="CW73" s="1255"/>
      <c r="CX73" s="1255"/>
      <c r="CY73" s="1255"/>
      <c r="CZ73" s="1255"/>
      <c r="DA73" s="1255"/>
      <c r="DB73" s="1255"/>
      <c r="DC73" s="1255"/>
    </row>
    <row r="74" spans="2:107" x14ac:dyDescent="0.15">
      <c r="B74" s="372"/>
      <c r="G74" s="1270"/>
      <c r="H74" s="1270"/>
      <c r="I74" s="1270"/>
      <c r="J74" s="1270"/>
      <c r="K74" s="1254"/>
      <c r="L74" s="1254"/>
      <c r="M74" s="1254"/>
      <c r="N74" s="1254"/>
      <c r="AM74" s="381"/>
      <c r="AN74" s="1258"/>
      <c r="AO74" s="1258"/>
      <c r="AP74" s="1258"/>
      <c r="AQ74" s="1258"/>
      <c r="AR74" s="1258"/>
      <c r="AS74" s="1258"/>
      <c r="AT74" s="1258"/>
      <c r="AU74" s="1258"/>
      <c r="AV74" s="1258"/>
      <c r="AW74" s="1258"/>
      <c r="AX74" s="1258"/>
      <c r="AY74" s="1258"/>
      <c r="AZ74" s="1258"/>
      <c r="BA74" s="1258"/>
      <c r="BB74" s="1258"/>
      <c r="BC74" s="1258"/>
      <c r="BD74" s="1258"/>
      <c r="BE74" s="1258"/>
      <c r="BF74" s="1258"/>
      <c r="BG74" s="1258"/>
      <c r="BH74" s="1258"/>
      <c r="BI74" s="1258"/>
      <c r="BJ74" s="1258"/>
      <c r="BK74" s="1258"/>
      <c r="BL74" s="1258"/>
      <c r="BM74" s="1258"/>
      <c r="BN74" s="1258"/>
      <c r="BO74" s="1258"/>
      <c r="BP74" s="1255"/>
      <c r="BQ74" s="1255"/>
      <c r="BR74" s="1255"/>
      <c r="BS74" s="1255"/>
      <c r="BT74" s="1255"/>
      <c r="BU74" s="1255"/>
      <c r="BV74" s="1255"/>
      <c r="BW74" s="1255"/>
      <c r="BX74" s="1255"/>
      <c r="BY74" s="1255"/>
      <c r="BZ74" s="1255"/>
      <c r="CA74" s="1255"/>
      <c r="CB74" s="1255"/>
      <c r="CC74" s="1255"/>
      <c r="CD74" s="1255"/>
      <c r="CE74" s="1255"/>
      <c r="CF74" s="1255"/>
      <c r="CG74" s="1255"/>
      <c r="CH74" s="1255"/>
      <c r="CI74" s="1255"/>
      <c r="CJ74" s="1255"/>
      <c r="CK74" s="1255"/>
      <c r="CL74" s="1255"/>
      <c r="CM74" s="1255"/>
      <c r="CN74" s="1255"/>
      <c r="CO74" s="1255"/>
      <c r="CP74" s="1255"/>
      <c r="CQ74" s="1255"/>
      <c r="CR74" s="1255"/>
      <c r="CS74" s="1255"/>
      <c r="CT74" s="1255"/>
      <c r="CU74" s="1255"/>
      <c r="CV74" s="1255"/>
      <c r="CW74" s="1255"/>
      <c r="CX74" s="1255"/>
      <c r="CY74" s="1255"/>
      <c r="CZ74" s="1255"/>
      <c r="DA74" s="1255"/>
      <c r="DB74" s="1255"/>
      <c r="DC74" s="1255"/>
    </row>
    <row r="75" spans="2:107" x14ac:dyDescent="0.15">
      <c r="B75" s="372"/>
      <c r="G75" s="1270"/>
      <c r="H75" s="1270"/>
      <c r="I75" s="1253"/>
      <c r="J75" s="1253"/>
      <c r="K75" s="1260"/>
      <c r="L75" s="1260"/>
      <c r="M75" s="1260"/>
      <c r="N75" s="1260"/>
      <c r="AM75" s="381"/>
      <c r="AN75" s="1258"/>
      <c r="AO75" s="1258"/>
      <c r="AP75" s="1258"/>
      <c r="AQ75" s="1258"/>
      <c r="AR75" s="1258"/>
      <c r="AS75" s="1258"/>
      <c r="AT75" s="1258"/>
      <c r="AU75" s="1258"/>
      <c r="AV75" s="1258"/>
      <c r="AW75" s="1258"/>
      <c r="AX75" s="1258"/>
      <c r="AY75" s="1258"/>
      <c r="AZ75" s="1258"/>
      <c r="BA75" s="1258"/>
      <c r="BB75" s="1258" t="s">
        <v>568</v>
      </c>
      <c r="BC75" s="1258"/>
      <c r="BD75" s="1258"/>
      <c r="BE75" s="1258"/>
      <c r="BF75" s="1258"/>
      <c r="BG75" s="1258"/>
      <c r="BH75" s="1258"/>
      <c r="BI75" s="1258"/>
      <c r="BJ75" s="1258"/>
      <c r="BK75" s="1258"/>
      <c r="BL75" s="1258"/>
      <c r="BM75" s="1258"/>
      <c r="BN75" s="1258"/>
      <c r="BO75" s="1258"/>
      <c r="BP75" s="1255">
        <v>4.9000000000000004</v>
      </c>
      <c r="BQ75" s="1255"/>
      <c r="BR75" s="1255"/>
      <c r="BS75" s="1255"/>
      <c r="BT75" s="1255"/>
      <c r="BU75" s="1255"/>
      <c r="BV75" s="1255"/>
      <c r="BW75" s="1255"/>
      <c r="BX75" s="1255">
        <v>5.3</v>
      </c>
      <c r="BY75" s="1255"/>
      <c r="BZ75" s="1255"/>
      <c r="CA75" s="1255"/>
      <c r="CB75" s="1255"/>
      <c r="CC75" s="1255"/>
      <c r="CD75" s="1255"/>
      <c r="CE75" s="1255"/>
      <c r="CF75" s="1255">
        <v>5.6</v>
      </c>
      <c r="CG75" s="1255"/>
      <c r="CH75" s="1255"/>
      <c r="CI75" s="1255"/>
      <c r="CJ75" s="1255"/>
      <c r="CK75" s="1255"/>
      <c r="CL75" s="1255"/>
      <c r="CM75" s="1255"/>
      <c r="CN75" s="1255">
        <v>5.6</v>
      </c>
      <c r="CO75" s="1255"/>
      <c r="CP75" s="1255"/>
      <c r="CQ75" s="1255"/>
      <c r="CR75" s="1255"/>
      <c r="CS75" s="1255"/>
      <c r="CT75" s="1255"/>
      <c r="CU75" s="1255"/>
      <c r="CV75" s="1255">
        <v>5.7</v>
      </c>
      <c r="CW75" s="1255"/>
      <c r="CX75" s="1255"/>
      <c r="CY75" s="1255"/>
      <c r="CZ75" s="1255"/>
      <c r="DA75" s="1255"/>
      <c r="DB75" s="1255"/>
      <c r="DC75" s="1255"/>
    </row>
    <row r="76" spans="2:107" x14ac:dyDescent="0.15">
      <c r="B76" s="372"/>
      <c r="G76" s="1270"/>
      <c r="H76" s="1270"/>
      <c r="I76" s="1253"/>
      <c r="J76" s="1253"/>
      <c r="K76" s="1260"/>
      <c r="L76" s="1260"/>
      <c r="M76" s="1260"/>
      <c r="N76" s="1260"/>
      <c r="AM76" s="381"/>
      <c r="AN76" s="1258"/>
      <c r="AO76" s="1258"/>
      <c r="AP76" s="1258"/>
      <c r="AQ76" s="1258"/>
      <c r="AR76" s="1258"/>
      <c r="AS76" s="1258"/>
      <c r="AT76" s="1258"/>
      <c r="AU76" s="1258"/>
      <c r="AV76" s="1258"/>
      <c r="AW76" s="1258"/>
      <c r="AX76" s="1258"/>
      <c r="AY76" s="1258"/>
      <c r="AZ76" s="1258"/>
      <c r="BA76" s="1258"/>
      <c r="BB76" s="1258"/>
      <c r="BC76" s="1258"/>
      <c r="BD76" s="1258"/>
      <c r="BE76" s="1258"/>
      <c r="BF76" s="1258"/>
      <c r="BG76" s="1258"/>
      <c r="BH76" s="1258"/>
      <c r="BI76" s="1258"/>
      <c r="BJ76" s="1258"/>
      <c r="BK76" s="1258"/>
      <c r="BL76" s="1258"/>
      <c r="BM76" s="1258"/>
      <c r="BN76" s="1258"/>
      <c r="BO76" s="1258"/>
      <c r="BP76" s="1255"/>
      <c r="BQ76" s="1255"/>
      <c r="BR76" s="1255"/>
      <c r="BS76" s="1255"/>
      <c r="BT76" s="1255"/>
      <c r="BU76" s="1255"/>
      <c r="BV76" s="1255"/>
      <c r="BW76" s="1255"/>
      <c r="BX76" s="1255"/>
      <c r="BY76" s="1255"/>
      <c r="BZ76" s="1255"/>
      <c r="CA76" s="1255"/>
      <c r="CB76" s="1255"/>
      <c r="CC76" s="1255"/>
      <c r="CD76" s="1255"/>
      <c r="CE76" s="1255"/>
      <c r="CF76" s="1255"/>
      <c r="CG76" s="1255"/>
      <c r="CH76" s="1255"/>
      <c r="CI76" s="1255"/>
      <c r="CJ76" s="1255"/>
      <c r="CK76" s="1255"/>
      <c r="CL76" s="1255"/>
      <c r="CM76" s="1255"/>
      <c r="CN76" s="1255"/>
      <c r="CO76" s="1255"/>
      <c r="CP76" s="1255"/>
      <c r="CQ76" s="1255"/>
      <c r="CR76" s="1255"/>
      <c r="CS76" s="1255"/>
      <c r="CT76" s="1255"/>
      <c r="CU76" s="1255"/>
      <c r="CV76" s="1255"/>
      <c r="CW76" s="1255"/>
      <c r="CX76" s="1255"/>
      <c r="CY76" s="1255"/>
      <c r="CZ76" s="1255"/>
      <c r="DA76" s="1255"/>
      <c r="DB76" s="1255"/>
      <c r="DC76" s="1255"/>
    </row>
    <row r="77" spans="2:107" x14ac:dyDescent="0.15">
      <c r="B77" s="372"/>
      <c r="G77" s="1253"/>
      <c r="H77" s="1253"/>
      <c r="I77" s="1253"/>
      <c r="J77" s="1253"/>
      <c r="K77" s="1254"/>
      <c r="L77" s="1254"/>
      <c r="M77" s="1254"/>
      <c r="N77" s="1254"/>
      <c r="AN77" s="1259" t="s">
        <v>565</v>
      </c>
      <c r="AO77" s="1259"/>
      <c r="AP77" s="1259"/>
      <c r="AQ77" s="1259"/>
      <c r="AR77" s="1259"/>
      <c r="AS77" s="1259"/>
      <c r="AT77" s="1259"/>
      <c r="AU77" s="1259"/>
      <c r="AV77" s="1259"/>
      <c r="AW77" s="1259"/>
      <c r="AX77" s="1259"/>
      <c r="AY77" s="1259"/>
      <c r="AZ77" s="1259"/>
      <c r="BA77" s="1259"/>
      <c r="BB77" s="1258" t="s">
        <v>563</v>
      </c>
      <c r="BC77" s="1258"/>
      <c r="BD77" s="1258"/>
      <c r="BE77" s="1258"/>
      <c r="BF77" s="1258"/>
      <c r="BG77" s="1258"/>
      <c r="BH77" s="1258"/>
      <c r="BI77" s="1258"/>
      <c r="BJ77" s="1258"/>
      <c r="BK77" s="1258"/>
      <c r="BL77" s="1258"/>
      <c r="BM77" s="1258"/>
      <c r="BN77" s="1258"/>
      <c r="BO77" s="1258"/>
      <c r="BP77" s="1255">
        <v>3.9</v>
      </c>
      <c r="BQ77" s="1255"/>
      <c r="BR77" s="1255"/>
      <c r="BS77" s="1255"/>
      <c r="BT77" s="1255"/>
      <c r="BU77" s="1255"/>
      <c r="BV77" s="1255"/>
      <c r="BW77" s="1255"/>
      <c r="BX77" s="1255">
        <v>0</v>
      </c>
      <c r="BY77" s="1255"/>
      <c r="BZ77" s="1255"/>
      <c r="CA77" s="1255"/>
      <c r="CB77" s="1255"/>
      <c r="CC77" s="1255"/>
      <c r="CD77" s="1255"/>
      <c r="CE77" s="1255"/>
      <c r="CF77" s="1255">
        <v>0</v>
      </c>
      <c r="CG77" s="1255"/>
      <c r="CH77" s="1255"/>
      <c r="CI77" s="1255"/>
      <c r="CJ77" s="1255"/>
      <c r="CK77" s="1255"/>
      <c r="CL77" s="1255"/>
      <c r="CM77" s="1255"/>
      <c r="CN77" s="1255">
        <v>0</v>
      </c>
      <c r="CO77" s="1255"/>
      <c r="CP77" s="1255"/>
      <c r="CQ77" s="1255"/>
      <c r="CR77" s="1255"/>
      <c r="CS77" s="1255"/>
      <c r="CT77" s="1255"/>
      <c r="CU77" s="1255"/>
      <c r="CV77" s="1255">
        <v>0</v>
      </c>
      <c r="CW77" s="1255"/>
      <c r="CX77" s="1255"/>
      <c r="CY77" s="1255"/>
      <c r="CZ77" s="1255"/>
      <c r="DA77" s="1255"/>
      <c r="DB77" s="1255"/>
      <c r="DC77" s="1255"/>
    </row>
    <row r="78" spans="2:107" x14ac:dyDescent="0.15">
      <c r="B78" s="372"/>
      <c r="G78" s="1253"/>
      <c r="H78" s="1253"/>
      <c r="I78" s="1253"/>
      <c r="J78" s="1253"/>
      <c r="K78" s="1254"/>
      <c r="L78" s="1254"/>
      <c r="M78" s="1254"/>
      <c r="N78" s="1254"/>
      <c r="AN78" s="1259"/>
      <c r="AO78" s="1259"/>
      <c r="AP78" s="1259"/>
      <c r="AQ78" s="1259"/>
      <c r="AR78" s="1259"/>
      <c r="AS78" s="1259"/>
      <c r="AT78" s="1259"/>
      <c r="AU78" s="1259"/>
      <c r="AV78" s="1259"/>
      <c r="AW78" s="1259"/>
      <c r="AX78" s="1259"/>
      <c r="AY78" s="1259"/>
      <c r="AZ78" s="1259"/>
      <c r="BA78" s="1259"/>
      <c r="BB78" s="1258"/>
      <c r="BC78" s="1258"/>
      <c r="BD78" s="1258"/>
      <c r="BE78" s="1258"/>
      <c r="BF78" s="1258"/>
      <c r="BG78" s="1258"/>
      <c r="BH78" s="1258"/>
      <c r="BI78" s="1258"/>
      <c r="BJ78" s="1258"/>
      <c r="BK78" s="1258"/>
      <c r="BL78" s="1258"/>
      <c r="BM78" s="1258"/>
      <c r="BN78" s="1258"/>
      <c r="BO78" s="1258"/>
      <c r="BP78" s="1255"/>
      <c r="BQ78" s="1255"/>
      <c r="BR78" s="1255"/>
      <c r="BS78" s="1255"/>
      <c r="BT78" s="1255"/>
      <c r="BU78" s="1255"/>
      <c r="BV78" s="1255"/>
      <c r="BW78" s="1255"/>
      <c r="BX78" s="1255"/>
      <c r="BY78" s="1255"/>
      <c r="BZ78" s="1255"/>
      <c r="CA78" s="1255"/>
      <c r="CB78" s="1255"/>
      <c r="CC78" s="1255"/>
      <c r="CD78" s="1255"/>
      <c r="CE78" s="1255"/>
      <c r="CF78" s="1255"/>
      <c r="CG78" s="1255"/>
      <c r="CH78" s="1255"/>
      <c r="CI78" s="1255"/>
      <c r="CJ78" s="1255"/>
      <c r="CK78" s="1255"/>
      <c r="CL78" s="1255"/>
      <c r="CM78" s="1255"/>
      <c r="CN78" s="1255"/>
      <c r="CO78" s="1255"/>
      <c r="CP78" s="1255"/>
      <c r="CQ78" s="1255"/>
      <c r="CR78" s="1255"/>
      <c r="CS78" s="1255"/>
      <c r="CT78" s="1255"/>
      <c r="CU78" s="1255"/>
      <c r="CV78" s="1255"/>
      <c r="CW78" s="1255"/>
      <c r="CX78" s="1255"/>
      <c r="CY78" s="1255"/>
      <c r="CZ78" s="1255"/>
      <c r="DA78" s="1255"/>
      <c r="DB78" s="1255"/>
      <c r="DC78" s="1255"/>
    </row>
    <row r="79" spans="2:107" x14ac:dyDescent="0.15">
      <c r="B79" s="372"/>
      <c r="G79" s="1253"/>
      <c r="H79" s="1253"/>
      <c r="I79" s="1256"/>
      <c r="J79" s="1256"/>
      <c r="K79" s="1257"/>
      <c r="L79" s="1257"/>
      <c r="M79" s="1257"/>
      <c r="N79" s="1257"/>
      <c r="AN79" s="1259"/>
      <c r="AO79" s="1259"/>
      <c r="AP79" s="1259"/>
      <c r="AQ79" s="1259"/>
      <c r="AR79" s="1259"/>
      <c r="AS79" s="1259"/>
      <c r="AT79" s="1259"/>
      <c r="AU79" s="1259"/>
      <c r="AV79" s="1259"/>
      <c r="AW79" s="1259"/>
      <c r="AX79" s="1259"/>
      <c r="AY79" s="1259"/>
      <c r="AZ79" s="1259"/>
      <c r="BA79" s="1259"/>
      <c r="BB79" s="1258" t="s">
        <v>568</v>
      </c>
      <c r="BC79" s="1258"/>
      <c r="BD79" s="1258"/>
      <c r="BE79" s="1258"/>
      <c r="BF79" s="1258"/>
      <c r="BG79" s="1258"/>
      <c r="BH79" s="1258"/>
      <c r="BI79" s="1258"/>
      <c r="BJ79" s="1258"/>
      <c r="BK79" s="1258"/>
      <c r="BL79" s="1258"/>
      <c r="BM79" s="1258"/>
      <c r="BN79" s="1258"/>
      <c r="BO79" s="1258"/>
      <c r="BP79" s="1255">
        <v>4.2</v>
      </c>
      <c r="BQ79" s="1255"/>
      <c r="BR79" s="1255"/>
      <c r="BS79" s="1255"/>
      <c r="BT79" s="1255"/>
      <c r="BU79" s="1255"/>
      <c r="BV79" s="1255"/>
      <c r="BW79" s="1255"/>
      <c r="BX79" s="1255">
        <v>4.5</v>
      </c>
      <c r="BY79" s="1255"/>
      <c r="BZ79" s="1255"/>
      <c r="CA79" s="1255"/>
      <c r="CB79" s="1255"/>
      <c r="CC79" s="1255"/>
      <c r="CD79" s="1255"/>
      <c r="CE79" s="1255"/>
      <c r="CF79" s="1255">
        <v>4.5999999999999996</v>
      </c>
      <c r="CG79" s="1255"/>
      <c r="CH79" s="1255"/>
      <c r="CI79" s="1255"/>
      <c r="CJ79" s="1255"/>
      <c r="CK79" s="1255"/>
      <c r="CL79" s="1255"/>
      <c r="CM79" s="1255"/>
      <c r="CN79" s="1255">
        <v>4.7</v>
      </c>
      <c r="CO79" s="1255"/>
      <c r="CP79" s="1255"/>
      <c r="CQ79" s="1255"/>
      <c r="CR79" s="1255"/>
      <c r="CS79" s="1255"/>
      <c r="CT79" s="1255"/>
      <c r="CU79" s="1255"/>
      <c r="CV79" s="1255">
        <v>4.7</v>
      </c>
      <c r="CW79" s="1255"/>
      <c r="CX79" s="1255"/>
      <c r="CY79" s="1255"/>
      <c r="CZ79" s="1255"/>
      <c r="DA79" s="1255"/>
      <c r="DB79" s="1255"/>
      <c r="DC79" s="1255"/>
    </row>
    <row r="80" spans="2:107" x14ac:dyDescent="0.15">
      <c r="B80" s="372"/>
      <c r="G80" s="1253"/>
      <c r="H80" s="1253"/>
      <c r="I80" s="1256"/>
      <c r="J80" s="1256"/>
      <c r="K80" s="1257"/>
      <c r="L80" s="1257"/>
      <c r="M80" s="1257"/>
      <c r="N80" s="1257"/>
      <c r="AN80" s="1259"/>
      <c r="AO80" s="1259"/>
      <c r="AP80" s="1259"/>
      <c r="AQ80" s="1259"/>
      <c r="AR80" s="1259"/>
      <c r="AS80" s="1259"/>
      <c r="AT80" s="1259"/>
      <c r="AU80" s="1259"/>
      <c r="AV80" s="1259"/>
      <c r="AW80" s="1259"/>
      <c r="AX80" s="1259"/>
      <c r="AY80" s="1259"/>
      <c r="AZ80" s="1259"/>
      <c r="BA80" s="1259"/>
      <c r="BB80" s="1258"/>
      <c r="BC80" s="1258"/>
      <c r="BD80" s="1258"/>
      <c r="BE80" s="1258"/>
      <c r="BF80" s="1258"/>
      <c r="BG80" s="1258"/>
      <c r="BH80" s="1258"/>
      <c r="BI80" s="1258"/>
      <c r="BJ80" s="1258"/>
      <c r="BK80" s="1258"/>
      <c r="BL80" s="1258"/>
      <c r="BM80" s="1258"/>
      <c r="BN80" s="1258"/>
      <c r="BO80" s="1258"/>
      <c r="BP80" s="1255"/>
      <c r="BQ80" s="1255"/>
      <c r="BR80" s="1255"/>
      <c r="BS80" s="1255"/>
      <c r="BT80" s="1255"/>
      <c r="BU80" s="1255"/>
      <c r="BV80" s="1255"/>
      <c r="BW80" s="1255"/>
      <c r="BX80" s="1255"/>
      <c r="BY80" s="1255"/>
      <c r="BZ80" s="1255"/>
      <c r="CA80" s="1255"/>
      <c r="CB80" s="1255"/>
      <c r="CC80" s="1255"/>
      <c r="CD80" s="1255"/>
      <c r="CE80" s="1255"/>
      <c r="CF80" s="1255"/>
      <c r="CG80" s="1255"/>
      <c r="CH80" s="1255"/>
      <c r="CI80" s="1255"/>
      <c r="CJ80" s="1255"/>
      <c r="CK80" s="1255"/>
      <c r="CL80" s="1255"/>
      <c r="CM80" s="1255"/>
      <c r="CN80" s="1255"/>
      <c r="CO80" s="1255"/>
      <c r="CP80" s="1255"/>
      <c r="CQ80" s="1255"/>
      <c r="CR80" s="1255"/>
      <c r="CS80" s="1255"/>
      <c r="CT80" s="1255"/>
      <c r="CU80" s="1255"/>
      <c r="CV80" s="1255"/>
      <c r="CW80" s="1255"/>
      <c r="CX80" s="1255"/>
      <c r="CY80" s="1255"/>
      <c r="CZ80" s="1255"/>
      <c r="DA80" s="1255"/>
      <c r="DB80" s="1255"/>
      <c r="DC80" s="1255"/>
    </row>
    <row r="81" spans="2:109" x14ac:dyDescent="0.15">
      <c r="B81" s="372"/>
    </row>
    <row r="82" spans="2:109" ht="17.25" x14ac:dyDescent="0.15">
      <c r="B82" s="372"/>
      <c r="K82" s="399"/>
      <c r="L82" s="399"/>
      <c r="M82" s="399"/>
      <c r="N82" s="399"/>
      <c r="AQ82" s="399"/>
      <c r="AR82" s="399"/>
      <c r="AS82" s="399"/>
      <c r="AT82" s="399"/>
      <c r="BC82" s="399"/>
      <c r="BD82" s="399"/>
      <c r="BE82" s="399"/>
      <c r="BF82" s="399"/>
      <c r="BO82" s="399"/>
      <c r="BP82" s="399"/>
      <c r="BQ82" s="399"/>
      <c r="BR82" s="399"/>
      <c r="CA82" s="399"/>
      <c r="CB82" s="399"/>
      <c r="CC82" s="399"/>
      <c r="CD82" s="399"/>
      <c r="CM82" s="399"/>
      <c r="CN82" s="399"/>
      <c r="CO82" s="399"/>
      <c r="CP82" s="399"/>
      <c r="CY82" s="399"/>
      <c r="CZ82" s="399"/>
      <c r="DA82" s="399"/>
      <c r="DB82" s="399"/>
      <c r="DC82" s="399"/>
    </row>
    <row r="83" spans="2:109" x14ac:dyDescent="0.15">
      <c r="B83" s="374"/>
      <c r="C83" s="375"/>
      <c r="D83" s="375"/>
      <c r="E83" s="375"/>
      <c r="F83" s="375"/>
      <c r="G83" s="375"/>
      <c r="H83" s="375"/>
      <c r="I83" s="375"/>
      <c r="J83" s="375"/>
      <c r="K83" s="375"/>
      <c r="L83" s="375"/>
      <c r="M83" s="375"/>
      <c r="N83" s="375"/>
      <c r="O83" s="375"/>
      <c r="P83" s="375"/>
      <c r="Q83" s="375"/>
      <c r="R83" s="375"/>
      <c r="S83" s="375"/>
      <c r="T83" s="375"/>
      <c r="U83" s="375"/>
      <c r="V83" s="375"/>
      <c r="W83" s="375"/>
      <c r="X83" s="375"/>
      <c r="Y83" s="375"/>
      <c r="Z83" s="375"/>
      <c r="AA83" s="375"/>
      <c r="AB83" s="375"/>
      <c r="AC83" s="375"/>
      <c r="AD83" s="375"/>
      <c r="AE83" s="375"/>
      <c r="AF83" s="375"/>
      <c r="AG83" s="375"/>
      <c r="AH83" s="375"/>
      <c r="AI83" s="375"/>
      <c r="AJ83" s="375"/>
      <c r="AK83" s="375"/>
      <c r="AL83" s="375"/>
      <c r="AM83" s="375"/>
      <c r="AN83" s="375"/>
      <c r="AO83" s="375"/>
      <c r="AP83" s="375"/>
      <c r="AQ83" s="375"/>
      <c r="AR83" s="375"/>
      <c r="AS83" s="375"/>
      <c r="AT83" s="375"/>
      <c r="AU83" s="375"/>
      <c r="AV83" s="375"/>
      <c r="AW83" s="375"/>
      <c r="AX83" s="375"/>
      <c r="AY83" s="375"/>
      <c r="AZ83" s="375"/>
      <c r="BA83" s="375"/>
      <c r="BB83" s="375"/>
      <c r="BC83" s="375"/>
      <c r="BD83" s="375"/>
      <c r="BE83" s="375"/>
      <c r="BF83" s="375"/>
      <c r="BG83" s="375"/>
      <c r="BH83" s="375"/>
      <c r="BI83" s="375"/>
      <c r="BJ83" s="375"/>
      <c r="BK83" s="375"/>
      <c r="BL83" s="375"/>
      <c r="BM83" s="375"/>
      <c r="BN83" s="375"/>
      <c r="BO83" s="375"/>
      <c r="BP83" s="375"/>
      <c r="BQ83" s="375"/>
      <c r="BR83" s="375"/>
      <c r="BS83" s="375"/>
      <c r="BT83" s="375"/>
      <c r="BU83" s="375"/>
      <c r="BV83" s="375"/>
      <c r="BW83" s="375"/>
      <c r="BX83" s="375"/>
      <c r="BY83" s="375"/>
      <c r="BZ83" s="375"/>
      <c r="CA83" s="375"/>
      <c r="CB83" s="375"/>
      <c r="CC83" s="375"/>
      <c r="CD83" s="375"/>
      <c r="CE83" s="375"/>
      <c r="CF83" s="375"/>
      <c r="CG83" s="375"/>
      <c r="CH83" s="375"/>
      <c r="CI83" s="375"/>
      <c r="CJ83" s="375"/>
      <c r="CK83" s="375"/>
      <c r="CL83" s="375"/>
      <c r="CM83" s="375"/>
      <c r="CN83" s="375"/>
      <c r="CO83" s="375"/>
      <c r="CP83" s="375"/>
      <c r="CQ83" s="375"/>
      <c r="CR83" s="375"/>
      <c r="CS83" s="375"/>
      <c r="CT83" s="375"/>
      <c r="CU83" s="375"/>
      <c r="CV83" s="375"/>
      <c r="CW83" s="375"/>
      <c r="CX83" s="375"/>
      <c r="CY83" s="375"/>
      <c r="CZ83" s="375"/>
      <c r="DA83" s="375"/>
      <c r="DB83" s="375"/>
      <c r="DC83" s="375"/>
      <c r="DD83" s="376"/>
    </row>
    <row r="84" spans="2:109" x14ac:dyDescent="0.15">
      <c r="DD84" s="366"/>
      <c r="DE84" s="366"/>
    </row>
    <row r="85" spans="2:109" x14ac:dyDescent="0.15">
      <c r="DD85" s="366"/>
      <c r="DE85" s="366"/>
    </row>
  </sheetData>
  <sheetProtection algorithmName="SHA-512" hashValue="2E1g/y4fXuOCGrWzs4rBNVvOXoqMmbBL5WbxPMGq4PSkUZ6S6ByCK3P39HnthZfNg0ZbiKUsUI/pEM5xnPxrDw==" saltValue="le7ETnhqaVurfwelCA9OuQ==" spinCount="100000" sheet="1" objects="1" scenarios="1" formatCells="0"/>
  <dataConsolidate/>
  <mergeCells count="112">
    <mergeCell ref="G50:J50"/>
    <mergeCell ref="AN50:BO50"/>
    <mergeCell ref="BP50:BW50"/>
    <mergeCell ref="BX50:CE50"/>
    <mergeCell ref="CF50:CM50"/>
    <mergeCell ref="CN50:CU50"/>
    <mergeCell ref="CV50:DC50"/>
    <mergeCell ref="CV51:DC52"/>
    <mergeCell ref="CN51:CU52"/>
    <mergeCell ref="BP53:BW54"/>
    <mergeCell ref="BX53:CE54"/>
    <mergeCell ref="CF53:CM54"/>
    <mergeCell ref="AN51:BA54"/>
    <mergeCell ref="BB51:BO52"/>
    <mergeCell ref="BP51:BW52"/>
    <mergeCell ref="BX51:CE52"/>
    <mergeCell ref="CF51:CM52"/>
    <mergeCell ref="AN43:DC47"/>
    <mergeCell ref="L57:L58"/>
    <mergeCell ref="M57:M58"/>
    <mergeCell ref="N57:N58"/>
    <mergeCell ref="BB57:BO58"/>
    <mergeCell ref="I53:J54"/>
    <mergeCell ref="K53:K54"/>
    <mergeCell ref="L53:L54"/>
    <mergeCell ref="M53:M54"/>
    <mergeCell ref="N53:N54"/>
    <mergeCell ref="BB53:BO5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A093EC4-BB69-4AAC-A841-EB8388202C62}">
  <sheetPr>
    <pageSetUpPr fitToPage="1"/>
  </sheetPr>
  <dimension ref="A1:DR125"/>
  <sheetViews>
    <sheetView showGridLines="0" zoomScale="70" zoomScaleNormal="70" zoomScaleSheetLayoutView="70" workbookViewId="0">
      <selection activeCell="AF48" sqref="AF48"/>
    </sheetView>
  </sheetViews>
  <sheetFormatPr defaultColWidth="0" defaultRowHeight="13.5" customHeight="1" zeroHeight="1" x14ac:dyDescent="0.15"/>
  <cols>
    <col min="1" max="34" width="2.5" style="248" customWidth="1"/>
    <col min="35" max="122" width="2.5" style="247" customWidth="1"/>
    <col min="123" max="16384" width="2.5" style="247" hidden="1"/>
  </cols>
  <sheetData>
    <row r="1" spans="1:34"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x14ac:dyDescent="0.15">
      <c r="S2" s="247"/>
      <c r="AH2" s="247"/>
    </row>
    <row r="3" spans="1: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x14ac:dyDescent="0.15"/>
    <row r="5" spans="1:34" x14ac:dyDescent="0.15"/>
    <row r="6" spans="1:34" x14ac:dyDescent="0.15"/>
    <row r="7" spans="1:34" x14ac:dyDescent="0.15"/>
    <row r="8" spans="1:34" x14ac:dyDescent="0.15"/>
    <row r="9" spans="1:34" x14ac:dyDescent="0.15">
      <c r="AH9" s="247"/>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474</v>
      </c>
    </row>
  </sheetData>
  <sheetProtection algorithmName="SHA-512" hashValue="3CHiProcq1AghC+FzEHLCuHzg9wv3dM91aka+GFbgyN+rfWnakkBQNlQGWHxfZjD927OhYd7MEYhiIEJGMUbuw==" saltValue="VBR0MG4Cvm8sNS8+r9/daQ=="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5774BF-C4C5-4A9C-80A9-728CB51CAC1F}">
  <sheetPr>
    <pageSetUpPr fitToPage="1"/>
  </sheetPr>
  <dimension ref="A1:DR125"/>
  <sheetViews>
    <sheetView showGridLines="0" topLeftCell="E1" zoomScale="80" zoomScaleNormal="80" zoomScaleSheetLayoutView="55" workbookViewId="0">
      <selection activeCell="AF48" sqref="AF48"/>
    </sheetView>
  </sheetViews>
  <sheetFormatPr defaultColWidth="0" defaultRowHeight="13.5" customHeight="1" zeroHeight="1" x14ac:dyDescent="0.15"/>
  <cols>
    <col min="1" max="34" width="2.5" style="248" customWidth="1"/>
    <col min="35" max="122" width="2.5" style="247" customWidth="1"/>
    <col min="123" max="16384" width="2.5" style="247" hidden="1"/>
  </cols>
  <sheetData>
    <row r="1" spans="2:34"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x14ac:dyDescent="0.15">
      <c r="S2" s="247"/>
      <c r="AH2" s="247"/>
    </row>
    <row r="3" spans="2: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x14ac:dyDescent="0.15"/>
    <row r="5" spans="2:34" x14ac:dyDescent="0.15"/>
    <row r="6" spans="2:34" x14ac:dyDescent="0.15"/>
    <row r="7" spans="2:34" x14ac:dyDescent="0.15"/>
    <row r="8" spans="2:34" x14ac:dyDescent="0.15"/>
    <row r="9" spans="2:34" x14ac:dyDescent="0.15">
      <c r="AH9" s="247"/>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c r="AG59" s="247"/>
      <c r="AH59" s="247"/>
    </row>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474</v>
      </c>
    </row>
  </sheetData>
  <sheetProtection algorithmName="SHA-512" hashValue="YQ6t7dIrxBi5BWenTV5LXeP54IT6AQ4gVw9nI8Dfj8xiHRLnmD1/58XWiklaFSUSAC0xGsAuB7vBzdwSz0gf3g==" saltValue="5IUvoLInwJqH4G6aCvVdwQ=="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2" customWidth="1"/>
    <col min="2" max="8" width="13.375" style="132" customWidth="1"/>
    <col min="9" max="16384" width="11.125" style="132"/>
  </cols>
  <sheetData>
    <row r="1" spans="1:8" x14ac:dyDescent="0.15">
      <c r="A1" s="126"/>
      <c r="B1" s="127"/>
      <c r="C1" s="128"/>
      <c r="D1" s="129"/>
      <c r="E1" s="130"/>
      <c r="F1" s="130"/>
      <c r="G1" s="130"/>
      <c r="H1" s="131"/>
    </row>
    <row r="2" spans="1:8" x14ac:dyDescent="0.15">
      <c r="A2" s="133"/>
      <c r="B2" s="134"/>
      <c r="C2" s="135"/>
      <c r="D2" s="136" t="s">
        <v>50</v>
      </c>
      <c r="E2" s="137"/>
      <c r="F2" s="138" t="s">
        <v>523</v>
      </c>
      <c r="G2" s="139"/>
      <c r="H2" s="140"/>
    </row>
    <row r="3" spans="1:8" x14ac:dyDescent="0.15">
      <c r="A3" s="136" t="s">
        <v>516</v>
      </c>
      <c r="B3" s="141"/>
      <c r="C3" s="142"/>
      <c r="D3" s="143">
        <v>36199</v>
      </c>
      <c r="E3" s="144"/>
      <c r="F3" s="145">
        <v>44161</v>
      </c>
      <c r="G3" s="146"/>
      <c r="H3" s="147"/>
    </row>
    <row r="4" spans="1:8" x14ac:dyDescent="0.15">
      <c r="A4" s="148"/>
      <c r="B4" s="149"/>
      <c r="C4" s="150"/>
      <c r="D4" s="151">
        <v>26518</v>
      </c>
      <c r="E4" s="152"/>
      <c r="F4" s="153">
        <v>23644</v>
      </c>
      <c r="G4" s="154"/>
      <c r="H4" s="155"/>
    </row>
    <row r="5" spans="1:8" x14ac:dyDescent="0.15">
      <c r="A5" s="136" t="s">
        <v>518</v>
      </c>
      <c r="B5" s="141"/>
      <c r="C5" s="142"/>
      <c r="D5" s="143">
        <v>31521</v>
      </c>
      <c r="E5" s="144"/>
      <c r="F5" s="145">
        <v>43955</v>
      </c>
      <c r="G5" s="146"/>
      <c r="H5" s="147"/>
    </row>
    <row r="6" spans="1:8" x14ac:dyDescent="0.15">
      <c r="A6" s="148"/>
      <c r="B6" s="149"/>
      <c r="C6" s="150"/>
      <c r="D6" s="151">
        <v>24188</v>
      </c>
      <c r="E6" s="152"/>
      <c r="F6" s="153">
        <v>21318</v>
      </c>
      <c r="G6" s="154"/>
      <c r="H6" s="155"/>
    </row>
    <row r="7" spans="1:8" x14ac:dyDescent="0.15">
      <c r="A7" s="136" t="s">
        <v>519</v>
      </c>
      <c r="B7" s="141"/>
      <c r="C7" s="142"/>
      <c r="D7" s="143">
        <v>23782</v>
      </c>
      <c r="E7" s="144"/>
      <c r="F7" s="145">
        <v>41921</v>
      </c>
      <c r="G7" s="146"/>
      <c r="H7" s="147"/>
    </row>
    <row r="8" spans="1:8" x14ac:dyDescent="0.15">
      <c r="A8" s="148"/>
      <c r="B8" s="149"/>
      <c r="C8" s="150"/>
      <c r="D8" s="151">
        <v>17047</v>
      </c>
      <c r="E8" s="152"/>
      <c r="F8" s="153">
        <v>21655</v>
      </c>
      <c r="G8" s="154"/>
      <c r="H8" s="155"/>
    </row>
    <row r="9" spans="1:8" x14ac:dyDescent="0.15">
      <c r="A9" s="136" t="s">
        <v>520</v>
      </c>
      <c r="B9" s="141"/>
      <c r="C9" s="142"/>
      <c r="D9" s="143">
        <v>23952</v>
      </c>
      <c r="E9" s="144"/>
      <c r="F9" s="145">
        <v>44585</v>
      </c>
      <c r="G9" s="146"/>
      <c r="H9" s="147"/>
    </row>
    <row r="10" spans="1:8" x14ac:dyDescent="0.15">
      <c r="A10" s="148"/>
      <c r="B10" s="149"/>
      <c r="C10" s="150"/>
      <c r="D10" s="151">
        <v>18201</v>
      </c>
      <c r="E10" s="152"/>
      <c r="F10" s="153">
        <v>23077</v>
      </c>
      <c r="G10" s="154"/>
      <c r="H10" s="155"/>
    </row>
    <row r="11" spans="1:8" x14ac:dyDescent="0.15">
      <c r="A11" s="136" t="s">
        <v>521</v>
      </c>
      <c r="B11" s="141"/>
      <c r="C11" s="142"/>
      <c r="D11" s="143">
        <v>46952</v>
      </c>
      <c r="E11" s="144"/>
      <c r="F11" s="145">
        <v>49779</v>
      </c>
      <c r="G11" s="146"/>
      <c r="H11" s="147"/>
    </row>
    <row r="12" spans="1:8" x14ac:dyDescent="0.15">
      <c r="A12" s="148"/>
      <c r="B12" s="149"/>
      <c r="C12" s="156"/>
      <c r="D12" s="151">
        <v>29237</v>
      </c>
      <c r="E12" s="152"/>
      <c r="F12" s="153">
        <v>28921</v>
      </c>
      <c r="G12" s="154"/>
      <c r="H12" s="155"/>
    </row>
    <row r="13" spans="1:8" x14ac:dyDescent="0.15">
      <c r="A13" s="136"/>
      <c r="B13" s="141"/>
      <c r="C13" s="157"/>
      <c r="D13" s="158">
        <v>32481</v>
      </c>
      <c r="E13" s="159"/>
      <c r="F13" s="160">
        <v>44880</v>
      </c>
      <c r="G13" s="161"/>
      <c r="H13" s="147"/>
    </row>
    <row r="14" spans="1:8" x14ac:dyDescent="0.15">
      <c r="A14" s="148"/>
      <c r="B14" s="149"/>
      <c r="C14" s="150"/>
      <c r="D14" s="151">
        <v>23038</v>
      </c>
      <c r="E14" s="152"/>
      <c r="F14" s="153">
        <v>23723</v>
      </c>
      <c r="G14" s="154"/>
      <c r="H14" s="155"/>
    </row>
    <row r="17" spans="1:11" x14ac:dyDescent="0.15">
      <c r="A17" s="132" t="s">
        <v>51</v>
      </c>
    </row>
    <row r="18" spans="1:11" x14ac:dyDescent="0.15">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x14ac:dyDescent="0.15">
      <c r="A19" s="162" t="s">
        <v>52</v>
      </c>
      <c r="B19" s="162">
        <f>ROUND(VALUE(SUBSTITUTE(実質収支比率等に係る経年分析!F$48,"▲","-")),2)</f>
        <v>2.72</v>
      </c>
      <c r="C19" s="162">
        <f>ROUND(VALUE(SUBSTITUTE(実質収支比率等に係る経年分析!G$48,"▲","-")),2)</f>
        <v>8.9</v>
      </c>
      <c r="D19" s="162">
        <f>ROUND(VALUE(SUBSTITUTE(実質収支比率等に係る経年分析!H$48,"▲","-")),2)</f>
        <v>7.62</v>
      </c>
      <c r="E19" s="162">
        <f>ROUND(VALUE(SUBSTITUTE(実質収支比率等に係る経年分析!I$48,"▲","-")),2)</f>
        <v>2.23</v>
      </c>
      <c r="F19" s="162">
        <f>ROUND(VALUE(SUBSTITUTE(実質収支比率等に係る経年分析!J$48,"▲","-")),2)</f>
        <v>9.34</v>
      </c>
    </row>
    <row r="20" spans="1:11" x14ac:dyDescent="0.15">
      <c r="A20" s="162" t="s">
        <v>53</v>
      </c>
      <c r="B20" s="162">
        <f>ROUND(VALUE(SUBSTITUTE(実質収支比率等に係る経年分析!F$47,"▲","-")),2)</f>
        <v>15.94</v>
      </c>
      <c r="C20" s="162">
        <f>ROUND(VALUE(SUBSTITUTE(実質収支比率等に係る経年分析!G$47,"▲","-")),2)</f>
        <v>17.45</v>
      </c>
      <c r="D20" s="162">
        <f>ROUND(VALUE(SUBSTITUTE(実質収支比率等に係る経年分析!H$47,"▲","-")),2)</f>
        <v>20.64</v>
      </c>
      <c r="E20" s="162">
        <f>ROUND(VALUE(SUBSTITUTE(実質収支比率等に係る経年分析!I$47,"▲","-")),2)</f>
        <v>21.92</v>
      </c>
      <c r="F20" s="162">
        <f>ROUND(VALUE(SUBSTITUTE(実質収支比率等に係る経年分析!J$47,"▲","-")),2)</f>
        <v>14.97</v>
      </c>
    </row>
    <row r="21" spans="1:11" x14ac:dyDescent="0.15">
      <c r="A21" s="162" t="s">
        <v>54</v>
      </c>
      <c r="B21" s="162">
        <f>IF(ISNUMBER(VALUE(SUBSTITUTE(実質収支比率等に係る経年分析!F$49,"▲","-"))),ROUND(VALUE(SUBSTITUTE(実質収支比率等に係る経年分析!F$49,"▲","-")),2),NA())</f>
        <v>0.42</v>
      </c>
      <c r="C21" s="162">
        <f>IF(ISNUMBER(VALUE(SUBSTITUTE(実質収支比率等に係る経年分析!G$49,"▲","-"))),ROUND(VALUE(SUBSTITUTE(実質収支比率等に係る経年分析!G$49,"▲","-")),2),NA())</f>
        <v>8.56</v>
      </c>
      <c r="D21" s="162">
        <f>IF(ISNUMBER(VALUE(SUBSTITUTE(実質収支比率等に係る経年分析!H$49,"▲","-"))),ROUND(VALUE(SUBSTITUTE(実質収支比率等に係る経年分析!H$49,"▲","-")),2),NA())</f>
        <v>1.29</v>
      </c>
      <c r="E21" s="162">
        <f>IF(ISNUMBER(VALUE(SUBSTITUTE(実質収支比率等に係る経年分析!I$49,"▲","-"))),ROUND(VALUE(SUBSTITUTE(実質収支比率等に係る経年分析!I$49,"▲","-")),2),NA())</f>
        <v>-3.3</v>
      </c>
      <c r="F21" s="162">
        <f>IF(ISNUMBER(VALUE(SUBSTITUTE(実質収支比率等に係る経年分析!J$49,"▲","-"))),ROUND(VALUE(SUBSTITUTE(実質収支比率等に係る経年分析!J$49,"▲","-")),2),NA())</f>
        <v>0.82</v>
      </c>
    </row>
    <row r="24" spans="1:11" x14ac:dyDescent="0.15">
      <c r="A24" s="132" t="s">
        <v>55</v>
      </c>
    </row>
    <row r="25" spans="1:11" x14ac:dyDescent="0.15">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x14ac:dyDescent="0.15">
      <c r="A26" s="163"/>
      <c r="B26" s="163" t="s">
        <v>56</v>
      </c>
      <c r="C26" s="163" t="s">
        <v>57</v>
      </c>
      <c r="D26" s="163" t="s">
        <v>56</v>
      </c>
      <c r="E26" s="163" t="s">
        <v>57</v>
      </c>
      <c r="F26" s="163" t="s">
        <v>56</v>
      </c>
      <c r="G26" s="163" t="s">
        <v>57</v>
      </c>
      <c r="H26" s="163" t="s">
        <v>56</v>
      </c>
      <c r="I26" s="163" t="s">
        <v>57</v>
      </c>
      <c r="J26" s="163" t="s">
        <v>56</v>
      </c>
      <c r="K26" s="163" t="s">
        <v>57</v>
      </c>
    </row>
    <row r="27" spans="1:11" x14ac:dyDescent="0.15">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#VALUE!</v>
      </c>
      <c r="C27" s="163" t="e">
        <f>IF(ROUND(VALUE(SUBSTITUTE(連結実質赤字比率に係る赤字・黒字の構成分析!F$43,"▲", "-")), 2) &gt;= 0, ABS(ROUND(VALUE(SUBSTITUTE(連結実質赤字比率に係る赤字・黒字の構成分析!F$43,"▲", "-")), 2)), NA())</f>
        <v>#VALUE!</v>
      </c>
      <c r="D27" s="163" t="e">
        <f>IF(ROUND(VALUE(SUBSTITUTE(連結実質赤字比率に係る赤字・黒字の構成分析!G$43,"▲", "-")), 2) &lt; 0, ABS(ROUND(VALUE(SUBSTITUTE(連結実質赤字比率に係る赤字・黒字の構成分析!G$43,"▲", "-")), 2)), NA())</f>
        <v>#VALUE!</v>
      </c>
      <c r="E27" s="163" t="e">
        <f>IF(ROUND(VALUE(SUBSTITUTE(連結実質赤字比率に係る赤字・黒字の構成分析!G$43,"▲", "-")), 2) &gt;= 0, ABS(ROUND(VALUE(SUBSTITUTE(連結実質赤字比率に係る赤字・黒字の構成分析!G$43,"▲", "-")), 2)), NA())</f>
        <v>#VALUE!</v>
      </c>
      <c r="F27" s="163" t="e">
        <f>IF(ROUND(VALUE(SUBSTITUTE(連結実質赤字比率に係る赤字・黒字の構成分析!H$43,"▲", "-")), 2) &lt; 0, ABS(ROUND(VALUE(SUBSTITUTE(連結実質赤字比率に係る赤字・黒字の構成分析!H$43,"▲", "-")), 2)), NA())</f>
        <v>#VALUE!</v>
      </c>
      <c r="G27" s="163" t="e">
        <f>IF(ROUND(VALUE(SUBSTITUTE(連結実質赤字比率に係る赤字・黒字の構成分析!H$43,"▲", "-")), 2) &gt;= 0, ABS(ROUND(VALUE(SUBSTITUTE(連結実質赤字比率に係る赤字・黒字の構成分析!H$43,"▲", "-")), 2)), NA())</f>
        <v>#VALUE!</v>
      </c>
      <c r="H27" s="163" t="e">
        <f>IF(ROUND(VALUE(SUBSTITUTE(連結実質赤字比率に係る赤字・黒字の構成分析!I$43,"▲", "-")), 2) &lt; 0, ABS(ROUND(VALUE(SUBSTITUTE(連結実質赤字比率に係る赤字・黒字の構成分析!I$43,"▲", "-")), 2)), NA())</f>
        <v>#VALUE!</v>
      </c>
      <c r="I27" s="163" t="e">
        <f>IF(ROUND(VALUE(SUBSTITUTE(連結実質赤字比率に係る赤字・黒字の構成分析!I$43,"▲", "-")), 2) &gt;= 0, ABS(ROUND(VALUE(SUBSTITUTE(連結実質赤字比率に係る赤字・黒字の構成分析!I$43,"▲", "-")), 2)), NA())</f>
        <v>#VALUE!</v>
      </c>
      <c r="J27" s="163" t="e">
        <f>IF(ROUND(VALUE(SUBSTITUTE(連結実質赤字比率に係る赤字・黒字の構成分析!J$43,"▲", "-")), 2) &lt; 0, ABS(ROUND(VALUE(SUBSTITUTE(連結実質赤字比率に係る赤字・黒字の構成分析!J$43,"▲", "-")), 2)), NA())</f>
        <v>#VALUE!</v>
      </c>
      <c r="K27" s="163" t="e">
        <f>IF(ROUND(VALUE(SUBSTITUTE(連結実質赤字比率に係る赤字・黒字の構成分析!J$43,"▲", "-")), 2) &gt;= 0, ABS(ROUND(VALUE(SUBSTITUTE(連結実質赤字比率に係る赤字・黒字の構成分析!J$43,"▲", "-")), 2)), NA())</f>
        <v>#VALUE!</v>
      </c>
    </row>
    <row r="28" spans="1:11" x14ac:dyDescent="0.15">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x14ac:dyDescent="0.15">
      <c r="A29" s="163" t="e">
        <f>IF(連結実質赤字比率に係る赤字・黒字の構成分析!C$41="",NA(),連結実質赤字比率に係る赤字・黒字の構成分析!C$41)</f>
        <v>#N/A</v>
      </c>
      <c r="B29" s="163" t="e">
        <f>IF(ROUND(VALUE(SUBSTITUTE(連結実質赤字比率に係る赤字・黒字の構成分析!F$41,"▲", "-")), 2) &lt; 0, ABS(ROUND(VALUE(SUBSTITUTE(連結実質赤字比率に係る赤字・黒字の構成分析!F$41,"▲", "-")), 2)), NA())</f>
        <v>#VALUE!</v>
      </c>
      <c r="C29" s="163" t="e">
        <f>IF(ROUND(VALUE(SUBSTITUTE(連結実質赤字比率に係る赤字・黒字の構成分析!F$41,"▲", "-")), 2) &gt;= 0, ABS(ROUND(VALUE(SUBSTITUTE(連結実質赤字比率に係る赤字・黒字の構成分析!F$41,"▲", "-")), 2)), NA())</f>
        <v>#VALUE!</v>
      </c>
      <c r="D29" s="163" t="e">
        <f>IF(ROUND(VALUE(SUBSTITUTE(連結実質赤字比率に係る赤字・黒字の構成分析!G$41,"▲", "-")), 2) &lt; 0, ABS(ROUND(VALUE(SUBSTITUTE(連結実質赤字比率に係る赤字・黒字の構成分析!G$41,"▲", "-")), 2)), NA())</f>
        <v>#VALUE!</v>
      </c>
      <c r="E29" s="163" t="e">
        <f>IF(ROUND(VALUE(SUBSTITUTE(連結実質赤字比率に係る赤字・黒字の構成分析!G$41,"▲", "-")), 2) &gt;= 0, ABS(ROUND(VALUE(SUBSTITUTE(連結実質赤字比率に係る赤字・黒字の構成分析!G$41,"▲", "-")), 2)), NA())</f>
        <v>#VALUE!</v>
      </c>
      <c r="F29" s="163" t="e">
        <f>IF(ROUND(VALUE(SUBSTITUTE(連結実質赤字比率に係る赤字・黒字の構成分析!H$41,"▲", "-")), 2) &lt; 0, ABS(ROUND(VALUE(SUBSTITUTE(連結実質赤字比率に係る赤字・黒字の構成分析!H$41,"▲", "-")), 2)), NA())</f>
        <v>#VALUE!</v>
      </c>
      <c r="G29" s="163" t="e">
        <f>IF(ROUND(VALUE(SUBSTITUTE(連結実質赤字比率に係る赤字・黒字の構成分析!H$41,"▲", "-")), 2) &gt;= 0, ABS(ROUND(VALUE(SUBSTITUTE(連結実質赤字比率に係る赤字・黒字の構成分析!H$41,"▲", "-")), 2)), NA())</f>
        <v>#VALUE!</v>
      </c>
      <c r="H29" s="163" t="e">
        <f>IF(ROUND(VALUE(SUBSTITUTE(連結実質赤字比率に係る赤字・黒字の構成分析!I$41,"▲", "-")), 2) &lt; 0, ABS(ROUND(VALUE(SUBSTITUTE(連結実質赤字比率に係る赤字・黒字の構成分析!I$41,"▲", "-")), 2)), NA())</f>
        <v>#VALUE!</v>
      </c>
      <c r="I29" s="163" t="e">
        <f>IF(ROUND(VALUE(SUBSTITUTE(連結実質赤字比率に係る赤字・黒字の構成分析!I$41,"▲", "-")), 2) &gt;= 0, ABS(ROUND(VALUE(SUBSTITUTE(連結実質赤字比率に係る赤字・黒字の構成分析!I$41,"▲", "-")), 2)), NA())</f>
        <v>#VALUE!</v>
      </c>
      <c r="J29" s="163" t="e">
        <f>IF(ROUND(VALUE(SUBSTITUTE(連結実質赤字比率に係る赤字・黒字の構成分析!J$41,"▲", "-")), 2) &lt; 0, ABS(ROUND(VALUE(SUBSTITUTE(連結実質赤字比率に係る赤字・黒字の構成分析!J$41,"▲", "-")), 2)), NA())</f>
        <v>#VALUE!</v>
      </c>
      <c r="K29" s="163" t="e">
        <f>IF(ROUND(VALUE(SUBSTITUTE(連結実質赤字比率に係る赤字・黒字の構成分析!J$41,"▲", "-")), 2) &gt;= 0, ABS(ROUND(VALUE(SUBSTITUTE(連結実質赤字比率に係る赤字・黒字の構成分析!J$41,"▲", "-")), 2)), NA())</f>
        <v>#VALUE!</v>
      </c>
    </row>
    <row r="30" spans="1:11" x14ac:dyDescent="0.15">
      <c r="A30" s="163" t="e">
        <f>IF(連結実質赤字比率に係る赤字・黒字の構成分析!C$40="",NA(),連結実質赤字比率に係る赤字・黒字の構成分析!C$40)</f>
        <v>#N/A</v>
      </c>
      <c r="B30" s="163" t="e">
        <f>IF(ROUND(VALUE(SUBSTITUTE(連結実質赤字比率に係る赤字・黒字の構成分析!F$40,"▲", "-")), 2) &lt; 0, ABS(ROUND(VALUE(SUBSTITUTE(連結実質赤字比率に係る赤字・黒字の構成分析!F$40,"▲", "-")), 2)), NA())</f>
        <v>#VALUE!</v>
      </c>
      <c r="C30" s="163" t="e">
        <f>IF(ROUND(VALUE(SUBSTITUTE(連結実質赤字比率に係る赤字・黒字の構成分析!F$40,"▲", "-")), 2) &gt;= 0, ABS(ROUND(VALUE(SUBSTITUTE(連結実質赤字比率に係る赤字・黒字の構成分析!F$40,"▲", "-")), 2)), NA())</f>
        <v>#VALUE!</v>
      </c>
      <c r="D30" s="163" t="e">
        <f>IF(ROUND(VALUE(SUBSTITUTE(連結実質赤字比率に係る赤字・黒字の構成分析!G$40,"▲", "-")), 2) &lt; 0, ABS(ROUND(VALUE(SUBSTITUTE(連結実質赤字比率に係る赤字・黒字の構成分析!G$40,"▲", "-")), 2)), NA())</f>
        <v>#VALUE!</v>
      </c>
      <c r="E30" s="163" t="e">
        <f>IF(ROUND(VALUE(SUBSTITUTE(連結実質赤字比率に係る赤字・黒字の構成分析!G$40,"▲", "-")), 2) &gt;= 0, ABS(ROUND(VALUE(SUBSTITUTE(連結実質赤字比率に係る赤字・黒字の構成分析!G$40,"▲", "-")), 2)), NA())</f>
        <v>#VALUE!</v>
      </c>
      <c r="F30" s="163" t="e">
        <f>IF(ROUND(VALUE(SUBSTITUTE(連結実質赤字比率に係る赤字・黒字の構成分析!H$40,"▲", "-")), 2) &lt; 0, ABS(ROUND(VALUE(SUBSTITUTE(連結実質赤字比率に係る赤字・黒字の構成分析!H$40,"▲", "-")), 2)), NA())</f>
        <v>#VALUE!</v>
      </c>
      <c r="G30" s="163" t="e">
        <f>IF(ROUND(VALUE(SUBSTITUTE(連結実質赤字比率に係る赤字・黒字の構成分析!H$40,"▲", "-")), 2) &gt;= 0, ABS(ROUND(VALUE(SUBSTITUTE(連結実質赤字比率に係る赤字・黒字の構成分析!H$40,"▲", "-")), 2)), NA())</f>
        <v>#VALUE!</v>
      </c>
      <c r="H30" s="163" t="e">
        <f>IF(ROUND(VALUE(SUBSTITUTE(連結実質赤字比率に係る赤字・黒字の構成分析!I$40,"▲", "-")), 2) &lt; 0, ABS(ROUND(VALUE(SUBSTITUTE(連結実質赤字比率に係る赤字・黒字の構成分析!I$40,"▲", "-")), 2)), NA())</f>
        <v>#VALUE!</v>
      </c>
      <c r="I30" s="163" t="e">
        <f>IF(ROUND(VALUE(SUBSTITUTE(連結実質赤字比率に係る赤字・黒字の構成分析!I$40,"▲", "-")), 2) &gt;= 0, ABS(ROUND(VALUE(SUBSTITUTE(連結実質赤字比率に係る赤字・黒字の構成分析!I$40,"▲", "-")), 2)), NA())</f>
        <v>#VALUE!</v>
      </c>
      <c r="J30" s="163" t="e">
        <f>IF(ROUND(VALUE(SUBSTITUTE(連結実質赤字比率に係る赤字・黒字の構成分析!J$40,"▲", "-")), 2) &lt; 0, ABS(ROUND(VALUE(SUBSTITUTE(連結実質赤字比率に係る赤字・黒字の構成分析!J$40,"▲", "-")), 2)), NA())</f>
        <v>#VALUE!</v>
      </c>
      <c r="K30" s="163" t="e">
        <f>IF(ROUND(VALUE(SUBSTITUTE(連結実質赤字比率に係る赤字・黒字の構成分析!J$40,"▲", "-")), 2) &gt;= 0, ABS(ROUND(VALUE(SUBSTITUTE(連結実質赤字比率に係る赤字・黒字の構成分析!J$40,"▲", "-")), 2)), NA())</f>
        <v>#VALUE!</v>
      </c>
    </row>
    <row r="31" spans="1:11" x14ac:dyDescent="0.15">
      <c r="A31" s="163" t="str">
        <f>IF(連結実質赤字比率に係る赤字・黒字の構成分析!C$39="",NA(),連結実質赤字比率に係る赤字・黒字の構成分析!C$39)</f>
        <v>国民健康保険特別会計</v>
      </c>
      <c r="B31" s="163" t="e">
        <f>IF(ROUND(VALUE(SUBSTITUTE(連結実質赤字比率に係る赤字・黒字の構成分析!F$39,"▲", "-")), 2) &lt; 0, ABS(ROUND(VALUE(SUBSTITUTE(連結実質赤字比率に係る赤字・黒字の構成分析!F$39,"▲", "-")), 2)), NA())</f>
        <v>#N/A</v>
      </c>
      <c r="C31" s="163">
        <f>IF(ROUND(VALUE(SUBSTITUTE(連結実質赤字比率に係る赤字・黒字の構成分析!F$39,"▲", "-")), 2) &gt;= 0, ABS(ROUND(VALUE(SUBSTITUTE(連結実質赤字比率に係る赤字・黒字の構成分析!F$39,"▲", "-")), 2)), NA())</f>
        <v>1.43</v>
      </c>
      <c r="D31" s="163" t="e">
        <f>IF(ROUND(VALUE(SUBSTITUTE(連結実質赤字比率に係る赤字・黒字の構成分析!G$39,"▲", "-")), 2) &lt; 0, ABS(ROUND(VALUE(SUBSTITUTE(連結実質赤字比率に係る赤字・黒字の構成分析!G$39,"▲", "-")), 2)), NA())</f>
        <v>#N/A</v>
      </c>
      <c r="E31" s="163">
        <f>IF(ROUND(VALUE(SUBSTITUTE(連結実質赤字比率に係る赤字・黒字の構成分析!G$39,"▲", "-")), 2) &gt;= 0, ABS(ROUND(VALUE(SUBSTITUTE(連結実質赤字比率に係る赤字・黒字の構成分析!G$39,"▲", "-")), 2)), NA())</f>
        <v>1.26</v>
      </c>
      <c r="F31" s="163" t="e">
        <f>IF(ROUND(VALUE(SUBSTITUTE(連結実質赤字比率に係る赤字・黒字の構成分析!H$39,"▲", "-")), 2) &lt; 0, ABS(ROUND(VALUE(SUBSTITUTE(連結実質赤字比率に係る赤字・黒字の構成分析!H$39,"▲", "-")), 2)), NA())</f>
        <v>#N/A</v>
      </c>
      <c r="G31" s="163">
        <f>IF(ROUND(VALUE(SUBSTITUTE(連結実質赤字比率に係る赤字・黒字の構成分析!H$39,"▲", "-")), 2) &gt;= 0, ABS(ROUND(VALUE(SUBSTITUTE(連結実質赤字比率に係る赤字・黒字の構成分析!H$39,"▲", "-")), 2)), NA())</f>
        <v>0.83</v>
      </c>
      <c r="H31" s="163" t="e">
        <f>IF(ROUND(VALUE(SUBSTITUTE(連結実質赤字比率に係る赤字・黒字の構成分析!I$39,"▲", "-")), 2) &lt; 0, ABS(ROUND(VALUE(SUBSTITUTE(連結実質赤字比率に係る赤字・黒字の構成分析!I$39,"▲", "-")), 2)), NA())</f>
        <v>#N/A</v>
      </c>
      <c r="I31" s="163">
        <f>IF(ROUND(VALUE(SUBSTITUTE(連結実質赤字比率に係る赤字・黒字の構成分析!I$39,"▲", "-")), 2) &gt;= 0, ABS(ROUND(VALUE(SUBSTITUTE(連結実質赤字比率に係る赤字・黒字の構成分析!I$39,"▲", "-")), 2)), NA())</f>
        <v>0.36</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0.06</v>
      </c>
    </row>
    <row r="32" spans="1:11" x14ac:dyDescent="0.15">
      <c r="A32" s="163" t="str">
        <f>IF(連結実質赤字比率に係る赤字・黒字の構成分析!C$38="",NA(),連結実質赤字比率に係る赤字・黒字の構成分析!C$38)</f>
        <v>後期高齢者医療特別会計</v>
      </c>
      <c r="B32" s="163" t="e">
        <f>IF(ROUND(VALUE(SUBSTITUTE(連結実質赤字比率に係る赤字・黒字の構成分析!F$38,"▲", "-")), 2) &lt; 0, ABS(ROUND(VALUE(SUBSTITUTE(連結実質赤字比率に係る赤字・黒字の構成分析!F$38,"▲", "-")), 2)), NA())</f>
        <v>#N/A</v>
      </c>
      <c r="C32" s="163">
        <f>IF(ROUND(VALUE(SUBSTITUTE(連結実質赤字比率に係る赤字・黒字の構成分析!F$38,"▲", "-")), 2) &gt;= 0, ABS(ROUND(VALUE(SUBSTITUTE(連結実質赤字比率に係る赤字・黒字の構成分析!F$38,"▲", "-")), 2)), NA())</f>
        <v>0.04</v>
      </c>
      <c r="D32" s="163" t="e">
        <f>IF(ROUND(VALUE(SUBSTITUTE(連結実質赤字比率に係る赤字・黒字の構成分析!G$38,"▲", "-")), 2) &lt; 0, ABS(ROUND(VALUE(SUBSTITUTE(連結実質赤字比率に係る赤字・黒字の構成分析!G$38,"▲", "-")), 2)), NA())</f>
        <v>#N/A</v>
      </c>
      <c r="E32" s="163">
        <f>IF(ROUND(VALUE(SUBSTITUTE(連結実質赤字比率に係る赤字・黒字の構成分析!G$38,"▲", "-")), 2) &gt;= 0, ABS(ROUND(VALUE(SUBSTITUTE(連結実質赤字比率に係る赤字・黒字の構成分析!G$38,"▲", "-")), 2)), NA())</f>
        <v>0.04</v>
      </c>
      <c r="F32" s="163" t="e">
        <f>IF(ROUND(VALUE(SUBSTITUTE(連結実質赤字比率に係る赤字・黒字の構成分析!H$38,"▲", "-")), 2) &lt; 0, ABS(ROUND(VALUE(SUBSTITUTE(連結実質赤字比率に係る赤字・黒字の構成分析!H$38,"▲", "-")), 2)), NA())</f>
        <v>#N/A</v>
      </c>
      <c r="G32" s="163">
        <f>IF(ROUND(VALUE(SUBSTITUTE(連結実質赤字比率に係る赤字・黒字の構成分析!H$38,"▲", "-")), 2) &gt;= 0, ABS(ROUND(VALUE(SUBSTITUTE(連結実質赤字比率に係る赤字・黒字の構成分析!H$38,"▲", "-")), 2)), NA())</f>
        <v>0.1</v>
      </c>
      <c r="H32" s="163" t="e">
        <f>IF(ROUND(VALUE(SUBSTITUTE(連結実質赤字比率に係る赤字・黒字の構成分析!I$38,"▲", "-")), 2) &lt; 0, ABS(ROUND(VALUE(SUBSTITUTE(連結実質赤字比率に係る赤字・黒字の構成分析!I$38,"▲", "-")), 2)), NA())</f>
        <v>#N/A</v>
      </c>
      <c r="I32" s="163">
        <f>IF(ROUND(VALUE(SUBSTITUTE(連結実質赤字比率に係る赤字・黒字の構成分析!I$38,"▲", "-")), 2) &gt;= 0, ABS(ROUND(VALUE(SUBSTITUTE(連結実質赤字比率に係る赤字・黒字の構成分析!I$38,"▲", "-")), 2)), NA())</f>
        <v>0.06</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7.0000000000000007E-2</v>
      </c>
    </row>
    <row r="33" spans="1:16" x14ac:dyDescent="0.15">
      <c r="A33" s="163" t="str">
        <f>IF(連結実質赤字比率に係る赤字・黒字の構成分析!C$37="",NA(),連結実質赤字比率に係る赤字・黒字の構成分析!C$37)</f>
        <v>介護保険特別会計</v>
      </c>
      <c r="B33" s="163" t="e">
        <f>IF(ROUND(VALUE(SUBSTITUTE(連結実質赤字比率に係る赤字・黒字の構成分析!F$37,"▲", "-")), 2) &lt; 0, ABS(ROUND(VALUE(SUBSTITUTE(連結実質赤字比率に係る赤字・黒字の構成分析!F$37,"▲", "-")), 2)), NA())</f>
        <v>#N/A</v>
      </c>
      <c r="C33" s="163">
        <f>IF(ROUND(VALUE(SUBSTITUTE(連結実質赤字比率に係る赤字・黒字の構成分析!F$37,"▲", "-")), 2) &gt;= 0, ABS(ROUND(VALUE(SUBSTITUTE(連結実質赤字比率に係る赤字・黒字の構成分析!F$37,"▲", "-")), 2)), NA())</f>
        <v>3.99</v>
      </c>
      <c r="D33" s="163" t="e">
        <f>IF(ROUND(VALUE(SUBSTITUTE(連結実質赤字比率に係る赤字・黒字の構成分析!G$37,"▲", "-")), 2) &lt; 0, ABS(ROUND(VALUE(SUBSTITUTE(連結実質赤字比率に係る赤字・黒字の構成分析!G$37,"▲", "-")), 2)), NA())</f>
        <v>#N/A</v>
      </c>
      <c r="E33" s="163">
        <f>IF(ROUND(VALUE(SUBSTITUTE(連結実質赤字比率に係る赤字・黒字の構成分析!G$37,"▲", "-")), 2) &gt;= 0, ABS(ROUND(VALUE(SUBSTITUTE(連結実質赤字比率に係る赤字・黒字の構成分析!G$37,"▲", "-")), 2)), NA())</f>
        <v>2.2000000000000002</v>
      </c>
      <c r="F33" s="163" t="e">
        <f>IF(ROUND(VALUE(SUBSTITUTE(連結実質赤字比率に係る赤字・黒字の構成分析!H$37,"▲", "-")), 2) &lt; 0, ABS(ROUND(VALUE(SUBSTITUTE(連結実質赤字比率に係る赤字・黒字の構成分析!H$37,"▲", "-")), 2)), NA())</f>
        <v>#N/A</v>
      </c>
      <c r="G33" s="163">
        <f>IF(ROUND(VALUE(SUBSTITUTE(連結実質赤字比率に係る赤字・黒字の構成分析!H$37,"▲", "-")), 2) &gt;= 0, ABS(ROUND(VALUE(SUBSTITUTE(連結実質赤字比率に係る赤字・黒字の構成分析!H$37,"▲", "-")), 2)), NA())</f>
        <v>2.4</v>
      </c>
      <c r="H33" s="163" t="e">
        <f>IF(ROUND(VALUE(SUBSTITUTE(連結実質赤字比率に係る赤字・黒字の構成分析!I$37,"▲", "-")), 2) &lt; 0, ABS(ROUND(VALUE(SUBSTITUTE(連結実質赤字比率に係る赤字・黒字の構成分析!I$37,"▲", "-")), 2)), NA())</f>
        <v>#N/A</v>
      </c>
      <c r="I33" s="163">
        <f>IF(ROUND(VALUE(SUBSTITUTE(連結実質赤字比率に係る赤字・黒字の構成分析!I$37,"▲", "-")), 2) &gt;= 0, ABS(ROUND(VALUE(SUBSTITUTE(連結実質赤字比率に係る赤字・黒字の構成分析!I$37,"▲", "-")), 2)), NA())</f>
        <v>2.0299999999999998</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2.56</v>
      </c>
    </row>
    <row r="34" spans="1:16" x14ac:dyDescent="0.15">
      <c r="A34" s="163" t="str">
        <f>IF(連結実質赤字比率に係る赤字・黒字の構成分析!C$36="",NA(),連結実質赤字比率に係る赤字・黒字の構成分析!C$36)</f>
        <v>一般会計</v>
      </c>
      <c r="B34" s="163" t="e">
        <f>IF(ROUND(VALUE(SUBSTITUTE(連結実質赤字比率に係る赤字・黒字の構成分析!F$36,"▲", "-")), 2) &lt; 0, ABS(ROUND(VALUE(SUBSTITUTE(連結実質赤字比率に係る赤字・黒字の構成分析!F$36,"▲", "-")), 2)), NA())</f>
        <v>#N/A</v>
      </c>
      <c r="C34" s="163">
        <f>IF(ROUND(VALUE(SUBSTITUTE(連結実質赤字比率に係る赤字・黒字の構成分析!F$36,"▲", "-")), 2) &gt;= 0, ABS(ROUND(VALUE(SUBSTITUTE(連結実質赤字比率に係る赤字・黒字の構成分析!F$36,"▲", "-")), 2)), NA())</f>
        <v>2.71</v>
      </c>
      <c r="D34" s="163" t="e">
        <f>IF(ROUND(VALUE(SUBSTITUTE(連結実質赤字比率に係る赤字・黒字の構成分析!G$36,"▲", "-")), 2) &lt; 0, ABS(ROUND(VALUE(SUBSTITUTE(連結実質赤字比率に係る赤字・黒字の構成分析!G$36,"▲", "-")), 2)), NA())</f>
        <v>#N/A</v>
      </c>
      <c r="E34" s="163">
        <f>IF(ROUND(VALUE(SUBSTITUTE(連結実質赤字比率に係る赤字・黒字の構成分析!G$36,"▲", "-")), 2) &gt;= 0, ABS(ROUND(VALUE(SUBSTITUTE(連結実質赤字比率に係る赤字・黒字の構成分析!G$36,"▲", "-")), 2)), NA())</f>
        <v>8.89</v>
      </c>
      <c r="F34" s="163" t="e">
        <f>IF(ROUND(VALUE(SUBSTITUTE(連結実質赤字比率に係る赤字・黒字の構成分析!H$36,"▲", "-")), 2) &lt; 0, ABS(ROUND(VALUE(SUBSTITUTE(連結実質赤字比率に係る赤字・黒字の構成分析!H$36,"▲", "-")), 2)), NA())</f>
        <v>#N/A</v>
      </c>
      <c r="G34" s="163">
        <f>IF(ROUND(VALUE(SUBSTITUTE(連結実質赤字比率に係る赤字・黒字の構成分析!H$36,"▲", "-")), 2) &gt;= 0, ABS(ROUND(VALUE(SUBSTITUTE(連結実質赤字比率に係る赤字・黒字の構成分析!H$36,"▲", "-")), 2)), NA())</f>
        <v>7.62</v>
      </c>
      <c r="H34" s="163" t="e">
        <f>IF(ROUND(VALUE(SUBSTITUTE(連結実質赤字比率に係る赤字・黒字の構成分析!I$36,"▲", "-")), 2) &lt; 0, ABS(ROUND(VALUE(SUBSTITUTE(連結実質赤字比率に係る赤字・黒字の構成分析!I$36,"▲", "-")), 2)), NA())</f>
        <v>#N/A</v>
      </c>
      <c r="I34" s="163">
        <f>IF(ROUND(VALUE(SUBSTITUTE(連結実質赤字比率に係る赤字・黒字の構成分析!I$36,"▲", "-")), 2) &gt;= 0, ABS(ROUND(VALUE(SUBSTITUTE(連結実質赤字比率に係る赤字・黒字の構成分析!I$36,"▲", "-")), 2)), NA())</f>
        <v>2.23</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9.34</v>
      </c>
    </row>
    <row r="35" spans="1:16" x14ac:dyDescent="0.15">
      <c r="A35" s="163" t="str">
        <f>IF(連結実質赤字比率に係る赤字・黒字の構成分析!C$35="",NA(),連結実質赤字比率に係る赤字・黒字の構成分析!C$35)</f>
        <v>水道事業会計</v>
      </c>
      <c r="B35" s="163" t="e">
        <f>IF(ROUND(VALUE(SUBSTITUTE(連結実質赤字比率に係る赤字・黒字の構成分析!F$35,"▲", "-")), 2) &lt; 0, ABS(ROUND(VALUE(SUBSTITUTE(連結実質赤字比率に係る赤字・黒字の構成分析!F$35,"▲", "-")), 2)), NA())</f>
        <v>#N/A</v>
      </c>
      <c r="C35" s="163">
        <f>IF(ROUND(VALUE(SUBSTITUTE(連結実質赤字比率に係る赤字・黒字の構成分析!F$35,"▲", "-")), 2) &gt;= 0, ABS(ROUND(VALUE(SUBSTITUTE(連結実質赤字比率に係る赤字・黒字の構成分析!F$35,"▲", "-")), 2)), NA())</f>
        <v>11.3</v>
      </c>
      <c r="D35" s="163" t="e">
        <f>IF(ROUND(VALUE(SUBSTITUTE(連結実質赤字比率に係る赤字・黒字の構成分析!G$35,"▲", "-")), 2) &lt; 0, ABS(ROUND(VALUE(SUBSTITUTE(連結実質赤字比率に係る赤字・黒字の構成分析!G$35,"▲", "-")), 2)), NA())</f>
        <v>#N/A</v>
      </c>
      <c r="E35" s="163">
        <f>IF(ROUND(VALUE(SUBSTITUTE(連結実質赤字比率に係る赤字・黒字の構成分析!G$35,"▲", "-")), 2) &gt;= 0, ABS(ROUND(VALUE(SUBSTITUTE(連結実質赤字比率に係る赤字・黒字の構成分析!G$35,"▲", "-")), 2)), NA())</f>
        <v>10.51</v>
      </c>
      <c r="F35" s="163" t="e">
        <f>IF(ROUND(VALUE(SUBSTITUTE(連結実質赤字比率に係る赤字・黒字の構成分析!H$35,"▲", "-")), 2) &lt; 0, ABS(ROUND(VALUE(SUBSTITUTE(連結実質赤字比率に係る赤字・黒字の構成分析!H$35,"▲", "-")), 2)), NA())</f>
        <v>#N/A</v>
      </c>
      <c r="G35" s="163">
        <f>IF(ROUND(VALUE(SUBSTITUTE(連結実質赤字比率に係る赤字・黒字の構成分析!H$35,"▲", "-")), 2) &gt;= 0, ABS(ROUND(VALUE(SUBSTITUTE(連結実質赤字比率に係る赤字・黒字の構成分析!H$35,"▲", "-")), 2)), NA())</f>
        <v>11.36</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10.71</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9.52</v>
      </c>
    </row>
    <row r="36" spans="1:16" x14ac:dyDescent="0.15">
      <c r="A36" s="163" t="str">
        <f>IF(連結実質赤字比率に係る赤字・黒字の構成分析!C$34="",NA(),連結実質赤字比率に係る赤字・黒字の構成分析!C$34)</f>
        <v>下水道事業会計</v>
      </c>
      <c r="B36" s="163" t="e">
        <f>IF(ROUND(VALUE(SUBSTITUTE(連結実質赤字比率に係る赤字・黒字の構成分析!F$34,"▲", "-")), 2) &lt; 0, ABS(ROUND(VALUE(SUBSTITUTE(連結実質赤字比率に係る赤字・黒字の構成分析!F$34,"▲", "-")), 2)), NA())</f>
        <v>#N/A</v>
      </c>
      <c r="C36" s="163">
        <f>IF(ROUND(VALUE(SUBSTITUTE(連結実質赤字比率に係る赤字・黒字の構成分析!F$34,"▲", "-")), 2) &gt;= 0, ABS(ROUND(VALUE(SUBSTITUTE(連結実質赤字比率に係る赤字・黒字の構成分析!F$34,"▲", "-")), 2)), NA())</f>
        <v>8.5</v>
      </c>
      <c r="D36" s="163" t="e">
        <f>IF(ROUND(VALUE(SUBSTITUTE(連結実質赤字比率に係る赤字・黒字の構成分析!G$34,"▲", "-")), 2) &lt; 0, ABS(ROUND(VALUE(SUBSTITUTE(連結実質赤字比率に係る赤字・黒字の構成分析!G$34,"▲", "-")), 2)), NA())</f>
        <v>#N/A</v>
      </c>
      <c r="E36" s="163">
        <f>IF(ROUND(VALUE(SUBSTITUTE(連結実質赤字比率に係る赤字・黒字の構成分析!G$34,"▲", "-")), 2) &gt;= 0, ABS(ROUND(VALUE(SUBSTITUTE(連結実質赤字比率に係る赤字・黒字の構成分析!G$34,"▲", "-")), 2)), NA())</f>
        <v>8.9600000000000009</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11</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11.95</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12.7</v>
      </c>
    </row>
    <row r="39" spans="1:16" x14ac:dyDescent="0.15">
      <c r="A39" s="132" t="s">
        <v>58</v>
      </c>
    </row>
    <row r="40" spans="1:16" x14ac:dyDescent="0.15">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x14ac:dyDescent="0.15">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x14ac:dyDescent="0.15">
      <c r="A42" s="164" t="s">
        <v>61</v>
      </c>
      <c r="B42" s="164"/>
      <c r="C42" s="164"/>
      <c r="D42" s="164">
        <f>'実質公債費比率（分子）の構造'!K$52</f>
        <v>3889</v>
      </c>
      <c r="E42" s="164"/>
      <c r="F42" s="164"/>
      <c r="G42" s="164">
        <f>'実質公債費比率（分子）の構造'!L$52</f>
        <v>3947</v>
      </c>
      <c r="H42" s="164"/>
      <c r="I42" s="164"/>
      <c r="J42" s="164">
        <f>'実質公債費比率（分子）の構造'!M$52</f>
        <v>3778</v>
      </c>
      <c r="K42" s="164"/>
      <c r="L42" s="164"/>
      <c r="M42" s="164">
        <f>'実質公債費比率（分子）の構造'!N$52</f>
        <v>3672</v>
      </c>
      <c r="N42" s="164"/>
      <c r="O42" s="164"/>
      <c r="P42" s="164">
        <f>'実質公債費比率（分子）の構造'!O$52</f>
        <v>3194</v>
      </c>
    </row>
    <row r="43" spans="1:16" x14ac:dyDescent="0.15">
      <c r="A43" s="164" t="s">
        <v>16</v>
      </c>
      <c r="B43" s="164" t="str">
        <f>'実質公債費比率（分子）の構造'!K$51</f>
        <v>-</v>
      </c>
      <c r="C43" s="164"/>
      <c r="D43" s="164"/>
      <c r="E43" s="164" t="str">
        <f>'実質公債費比率（分子）の構造'!L$51</f>
        <v>-</v>
      </c>
      <c r="F43" s="164"/>
      <c r="G43" s="164"/>
      <c r="H43" s="164" t="str">
        <f>'実質公債費比率（分子）の構造'!M$51</f>
        <v>-</v>
      </c>
      <c r="I43" s="164"/>
      <c r="J43" s="164"/>
      <c r="K43" s="164" t="str">
        <f>'実質公債費比率（分子）の構造'!N$51</f>
        <v>-</v>
      </c>
      <c r="L43" s="164"/>
      <c r="M43" s="164"/>
      <c r="N43" s="164" t="str">
        <f>'実質公債費比率（分子）の構造'!O$51</f>
        <v>-</v>
      </c>
      <c r="O43" s="164"/>
      <c r="P43" s="164"/>
    </row>
    <row r="44" spans="1:16" x14ac:dyDescent="0.15">
      <c r="A44" s="164" t="s">
        <v>62</v>
      </c>
      <c r="B44" s="164">
        <f>'実質公債費比率（分子）の構造'!K$50</f>
        <v>616</v>
      </c>
      <c r="C44" s="164"/>
      <c r="D44" s="164"/>
      <c r="E44" s="164">
        <f>'実質公債費比率（分子）の構造'!L$50</f>
        <v>615</v>
      </c>
      <c r="F44" s="164"/>
      <c r="G44" s="164"/>
      <c r="H44" s="164">
        <f>'実質公債費比率（分子）の構造'!M$50</f>
        <v>330</v>
      </c>
      <c r="I44" s="164"/>
      <c r="J44" s="164"/>
      <c r="K44" s="164">
        <f>'実質公債費比率（分子）の構造'!N$50</f>
        <v>330</v>
      </c>
      <c r="L44" s="164"/>
      <c r="M44" s="164"/>
      <c r="N44" s="164">
        <f>'実質公債費比率（分子）の構造'!O$50</f>
        <v>206</v>
      </c>
      <c r="O44" s="164"/>
      <c r="P44" s="164"/>
    </row>
    <row r="45" spans="1:16" x14ac:dyDescent="0.15">
      <c r="A45" s="164" t="s">
        <v>63</v>
      </c>
      <c r="B45" s="164">
        <f>'実質公債費比率（分子）の構造'!K$49</f>
        <v>142</v>
      </c>
      <c r="C45" s="164"/>
      <c r="D45" s="164"/>
      <c r="E45" s="164">
        <f>'実質公債費比率（分子）の構造'!L$49</f>
        <v>152</v>
      </c>
      <c r="F45" s="164"/>
      <c r="G45" s="164"/>
      <c r="H45" s="164">
        <f>'実質公債費比率（分子）の構造'!M$49</f>
        <v>104</v>
      </c>
      <c r="I45" s="164"/>
      <c r="J45" s="164"/>
      <c r="K45" s="164">
        <f>'実質公債費比率（分子）の構造'!N$49</f>
        <v>101</v>
      </c>
      <c r="L45" s="164"/>
      <c r="M45" s="164"/>
      <c r="N45" s="164">
        <f>'実質公債費比率（分子）の構造'!O$49</f>
        <v>76</v>
      </c>
      <c r="O45" s="164"/>
      <c r="P45" s="164"/>
    </row>
    <row r="46" spans="1:16" x14ac:dyDescent="0.15">
      <c r="A46" s="164" t="s">
        <v>64</v>
      </c>
      <c r="B46" s="164">
        <f>'実質公債費比率（分子）の構造'!K$48</f>
        <v>613</v>
      </c>
      <c r="C46" s="164"/>
      <c r="D46" s="164"/>
      <c r="E46" s="164">
        <f>'実質公債費比率（分子）の構造'!L$48</f>
        <v>608</v>
      </c>
      <c r="F46" s="164"/>
      <c r="G46" s="164"/>
      <c r="H46" s="164">
        <f>'実質公債費比率（分子）の構造'!M$48</f>
        <v>574</v>
      </c>
      <c r="I46" s="164"/>
      <c r="J46" s="164"/>
      <c r="K46" s="164">
        <f>'実質公債費比率（分子）の構造'!N$48</f>
        <v>566</v>
      </c>
      <c r="L46" s="164"/>
      <c r="M46" s="164"/>
      <c r="N46" s="164">
        <f>'実質公債費比率（分子）の構造'!O$48</f>
        <v>539</v>
      </c>
      <c r="O46" s="164"/>
      <c r="P46" s="164"/>
    </row>
    <row r="47" spans="1:16" x14ac:dyDescent="0.15">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x14ac:dyDescent="0.15">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x14ac:dyDescent="0.15">
      <c r="A49" s="164" t="s">
        <v>66</v>
      </c>
      <c r="B49" s="164">
        <f>'実質公債費比率（分子）の構造'!K$45</f>
        <v>3947</v>
      </c>
      <c r="C49" s="164"/>
      <c r="D49" s="164"/>
      <c r="E49" s="164">
        <f>'実質公債費比率（分子）の構造'!L$45</f>
        <v>4021</v>
      </c>
      <c r="F49" s="164"/>
      <c r="G49" s="164"/>
      <c r="H49" s="164">
        <f>'実質公債費比率（分子）の構造'!M$45</f>
        <v>4271</v>
      </c>
      <c r="I49" s="164"/>
      <c r="J49" s="164"/>
      <c r="K49" s="164">
        <f>'実質公債費比率（分子）の構造'!N$45</f>
        <v>4233</v>
      </c>
      <c r="L49" s="164"/>
      <c r="M49" s="164"/>
      <c r="N49" s="164">
        <f>'実質公債費比率（分子）の構造'!O$45</f>
        <v>3927</v>
      </c>
      <c r="O49" s="164"/>
      <c r="P49" s="164"/>
    </row>
    <row r="50" spans="1:16" x14ac:dyDescent="0.15">
      <c r="A50" s="164" t="s">
        <v>67</v>
      </c>
      <c r="B50" s="164" t="e">
        <f>NA()</f>
        <v>#N/A</v>
      </c>
      <c r="C50" s="164">
        <f>IF(ISNUMBER('実質公債費比率（分子）の構造'!K$53),'実質公債費比率（分子）の構造'!K$53,NA())</f>
        <v>1429</v>
      </c>
      <c r="D50" s="164" t="e">
        <f>NA()</f>
        <v>#N/A</v>
      </c>
      <c r="E50" s="164" t="e">
        <f>NA()</f>
        <v>#N/A</v>
      </c>
      <c r="F50" s="164">
        <f>IF(ISNUMBER('実質公債費比率（分子）の構造'!L$53),'実質公債費比率（分子）の構造'!L$53,NA())</f>
        <v>1449</v>
      </c>
      <c r="G50" s="164" t="e">
        <f>NA()</f>
        <v>#N/A</v>
      </c>
      <c r="H50" s="164" t="e">
        <f>NA()</f>
        <v>#N/A</v>
      </c>
      <c r="I50" s="164">
        <f>IF(ISNUMBER('実質公債費比率（分子）の構造'!M$53),'実質公債費比率（分子）の構造'!M$53,NA())</f>
        <v>1501</v>
      </c>
      <c r="J50" s="164" t="e">
        <f>NA()</f>
        <v>#N/A</v>
      </c>
      <c r="K50" s="164" t="e">
        <f>NA()</f>
        <v>#N/A</v>
      </c>
      <c r="L50" s="164">
        <f>IF(ISNUMBER('実質公債費比率（分子）の構造'!N$53),'実質公債費比率（分子）の構造'!N$53,NA())</f>
        <v>1558</v>
      </c>
      <c r="M50" s="164" t="e">
        <f>NA()</f>
        <v>#N/A</v>
      </c>
      <c r="N50" s="164" t="e">
        <f>NA()</f>
        <v>#N/A</v>
      </c>
      <c r="O50" s="164">
        <f>IF(ISNUMBER('実質公債費比率（分子）の構造'!O$53),'実質公債費比率（分子）の構造'!O$53,NA())</f>
        <v>1554</v>
      </c>
      <c r="P50" s="164" t="e">
        <f>NA()</f>
        <v>#N/A</v>
      </c>
    </row>
    <row r="53" spans="1:16" x14ac:dyDescent="0.15">
      <c r="A53" s="132" t="s">
        <v>68</v>
      </c>
    </row>
    <row r="54" spans="1:16" x14ac:dyDescent="0.15">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x14ac:dyDescent="0.15">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x14ac:dyDescent="0.15">
      <c r="A56" s="163" t="s">
        <v>43</v>
      </c>
      <c r="B56" s="163"/>
      <c r="C56" s="163"/>
      <c r="D56" s="163">
        <f>'将来負担比率（分子）の構造'!I$52</f>
        <v>33410</v>
      </c>
      <c r="E56" s="163"/>
      <c r="F56" s="163"/>
      <c r="G56" s="163">
        <f>'将来負担比率（分子）の構造'!J$52</f>
        <v>32839</v>
      </c>
      <c r="H56" s="163"/>
      <c r="I56" s="163"/>
      <c r="J56" s="163">
        <f>'将来負担比率（分子）の構造'!K$52</f>
        <v>31146</v>
      </c>
      <c r="K56" s="163"/>
      <c r="L56" s="163"/>
      <c r="M56" s="163">
        <f>'将来負担比率（分子）の構造'!L$52</f>
        <v>29181</v>
      </c>
      <c r="N56" s="163"/>
      <c r="O56" s="163"/>
      <c r="P56" s="163">
        <f>'将来負担比率（分子）の構造'!M$52</f>
        <v>26741</v>
      </c>
    </row>
    <row r="57" spans="1:16" x14ac:dyDescent="0.15">
      <c r="A57" s="163" t="s">
        <v>42</v>
      </c>
      <c r="B57" s="163"/>
      <c r="C57" s="163"/>
      <c r="D57" s="163">
        <f>'将来負担比率（分子）の構造'!I$51</f>
        <v>5670</v>
      </c>
      <c r="E57" s="163"/>
      <c r="F57" s="163"/>
      <c r="G57" s="163">
        <f>'将来負担比率（分子）の構造'!J$51</f>
        <v>5189</v>
      </c>
      <c r="H57" s="163"/>
      <c r="I57" s="163"/>
      <c r="J57" s="163">
        <f>'将来負担比率（分子）の構造'!K$51</f>
        <v>5341</v>
      </c>
      <c r="K57" s="163"/>
      <c r="L57" s="163"/>
      <c r="M57" s="163">
        <f>'将来負担比率（分子）の構造'!L$51</f>
        <v>5012</v>
      </c>
      <c r="N57" s="163"/>
      <c r="O57" s="163"/>
      <c r="P57" s="163">
        <f>'将来負担比率（分子）の構造'!M$51</f>
        <v>4863</v>
      </c>
    </row>
    <row r="58" spans="1:16" x14ac:dyDescent="0.15">
      <c r="A58" s="163" t="s">
        <v>41</v>
      </c>
      <c r="B58" s="163"/>
      <c r="C58" s="163"/>
      <c r="D58" s="163">
        <f>'将来負担比率（分子）の構造'!I$50</f>
        <v>10490</v>
      </c>
      <c r="E58" s="163"/>
      <c r="F58" s="163"/>
      <c r="G58" s="163">
        <f>'将来負担比率（分子）の構造'!J$50</f>
        <v>12141</v>
      </c>
      <c r="H58" s="163"/>
      <c r="I58" s="163"/>
      <c r="J58" s="163">
        <f>'将来負担比率（分子）の構造'!K$50</f>
        <v>12315</v>
      </c>
      <c r="K58" s="163"/>
      <c r="L58" s="163"/>
      <c r="M58" s="163">
        <f>'将来負担比率（分子）の構造'!L$50</f>
        <v>12744</v>
      </c>
      <c r="N58" s="163"/>
      <c r="O58" s="163"/>
      <c r="P58" s="163">
        <f>'将来負担比率（分子）の構造'!M$50</f>
        <v>9187</v>
      </c>
    </row>
    <row r="59" spans="1:16" x14ac:dyDescent="0.15">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x14ac:dyDescent="0.15">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x14ac:dyDescent="0.15">
      <c r="A61" s="163" t="s">
        <v>36</v>
      </c>
      <c r="B61" s="163" t="str">
        <f>'将来負担比率（分子）の構造'!I$46</f>
        <v>-</v>
      </c>
      <c r="C61" s="163"/>
      <c r="D61" s="163"/>
      <c r="E61" s="163">
        <f>'将来負担比率（分子）の構造'!J$46</f>
        <v>6</v>
      </c>
      <c r="F61" s="163"/>
      <c r="G61" s="163"/>
      <c r="H61" s="163">
        <f>'将来負担比率（分子）の構造'!K$46</f>
        <v>77</v>
      </c>
      <c r="I61" s="163"/>
      <c r="J61" s="163"/>
      <c r="K61" s="163">
        <f>'将来負担比率（分子）の構造'!L$46</f>
        <v>3</v>
      </c>
      <c r="L61" s="163"/>
      <c r="M61" s="163"/>
      <c r="N61" s="163">
        <f>'将来負担比率（分子）の構造'!M$46</f>
        <v>-1</v>
      </c>
      <c r="O61" s="163"/>
      <c r="P61" s="163"/>
    </row>
    <row r="62" spans="1:16" x14ac:dyDescent="0.15">
      <c r="A62" s="163" t="s">
        <v>35</v>
      </c>
      <c r="B62" s="163">
        <f>'将来負担比率（分子）の構造'!I$45</f>
        <v>3885</v>
      </c>
      <c r="C62" s="163"/>
      <c r="D62" s="163"/>
      <c r="E62" s="163">
        <f>'将来負担比率（分子）の構造'!J$45</f>
        <v>3898</v>
      </c>
      <c r="F62" s="163"/>
      <c r="G62" s="163"/>
      <c r="H62" s="163">
        <f>'将来負担比率（分子）の構造'!K$45</f>
        <v>3834</v>
      </c>
      <c r="I62" s="163"/>
      <c r="J62" s="163"/>
      <c r="K62" s="163">
        <f>'将来負担比率（分子）の構造'!L$45</f>
        <v>3874</v>
      </c>
      <c r="L62" s="163"/>
      <c r="M62" s="163"/>
      <c r="N62" s="163">
        <f>'将来負担比率（分子）の構造'!M$45</f>
        <v>3767</v>
      </c>
      <c r="O62" s="163"/>
      <c r="P62" s="163"/>
    </row>
    <row r="63" spans="1:16" x14ac:dyDescent="0.15">
      <c r="A63" s="163" t="s">
        <v>34</v>
      </c>
      <c r="B63" s="163">
        <f>'将来負担比率（分子）の構造'!I$44</f>
        <v>445</v>
      </c>
      <c r="C63" s="163"/>
      <c r="D63" s="163"/>
      <c r="E63" s="163">
        <f>'将来負担比率（分子）の構造'!J$44</f>
        <v>345</v>
      </c>
      <c r="F63" s="163"/>
      <c r="G63" s="163"/>
      <c r="H63" s="163">
        <f>'将来負担比率（分子）の構造'!K$44</f>
        <v>298</v>
      </c>
      <c r="I63" s="163"/>
      <c r="J63" s="163"/>
      <c r="K63" s="163">
        <f>'将来負担比率（分子）の構造'!L$44</f>
        <v>481</v>
      </c>
      <c r="L63" s="163"/>
      <c r="M63" s="163"/>
      <c r="N63" s="163">
        <f>'将来負担比率（分子）の構造'!M$44</f>
        <v>459</v>
      </c>
      <c r="O63" s="163"/>
      <c r="P63" s="163"/>
    </row>
    <row r="64" spans="1:16" x14ac:dyDescent="0.15">
      <c r="A64" s="163" t="s">
        <v>33</v>
      </c>
      <c r="B64" s="163">
        <f>'将来負担比率（分子）の構造'!I$43</f>
        <v>5656</v>
      </c>
      <c r="C64" s="163"/>
      <c r="D64" s="163"/>
      <c r="E64" s="163">
        <f>'将来負担比率（分子）の構造'!J$43</f>
        <v>5523</v>
      </c>
      <c r="F64" s="163"/>
      <c r="G64" s="163"/>
      <c r="H64" s="163">
        <f>'将来負担比率（分子）の構造'!K$43</f>
        <v>5396</v>
      </c>
      <c r="I64" s="163"/>
      <c r="J64" s="163"/>
      <c r="K64" s="163">
        <f>'将来負担比率（分子）の構造'!L$43</f>
        <v>5420</v>
      </c>
      <c r="L64" s="163"/>
      <c r="M64" s="163"/>
      <c r="N64" s="163">
        <f>'将来負担比率（分子）の構造'!M$43</f>
        <v>5287</v>
      </c>
      <c r="O64" s="163"/>
      <c r="P64" s="163"/>
    </row>
    <row r="65" spans="1:16" x14ac:dyDescent="0.15">
      <c r="A65" s="163" t="s">
        <v>32</v>
      </c>
      <c r="B65" s="163">
        <f>'将来負担比率（分子）の構造'!I$42</f>
        <v>2794</v>
      </c>
      <c r="C65" s="163"/>
      <c r="D65" s="163"/>
      <c r="E65" s="163">
        <f>'将来負担比率（分子）の構造'!J$42</f>
        <v>2215</v>
      </c>
      <c r="F65" s="163"/>
      <c r="G65" s="163"/>
      <c r="H65" s="163">
        <f>'将来負担比率（分子）の構造'!K$42</f>
        <v>1914</v>
      </c>
      <c r="I65" s="163"/>
      <c r="J65" s="163"/>
      <c r="K65" s="163">
        <f>'将来負担比率（分子）の構造'!L$42</f>
        <v>1596</v>
      </c>
      <c r="L65" s="163"/>
      <c r="M65" s="163"/>
      <c r="N65" s="163">
        <f>'将来負担比率（分子）の構造'!M$42</f>
        <v>1412</v>
      </c>
      <c r="O65" s="163"/>
      <c r="P65" s="163"/>
    </row>
    <row r="66" spans="1:16" x14ac:dyDescent="0.15">
      <c r="A66" s="163" t="s">
        <v>31</v>
      </c>
      <c r="B66" s="163">
        <f>'将来負担比率（分子）の構造'!I$41</f>
        <v>36533</v>
      </c>
      <c r="C66" s="163"/>
      <c r="D66" s="163"/>
      <c r="E66" s="163">
        <f>'将来負担比率（分子）の構造'!J$41</f>
        <v>36915</v>
      </c>
      <c r="F66" s="163"/>
      <c r="G66" s="163"/>
      <c r="H66" s="163">
        <f>'将来負担比率（分子）の構造'!K$41</f>
        <v>34421</v>
      </c>
      <c r="I66" s="163"/>
      <c r="J66" s="163"/>
      <c r="K66" s="163">
        <f>'将来負担比率（分子）の構造'!L$41</f>
        <v>31539</v>
      </c>
      <c r="L66" s="163"/>
      <c r="M66" s="163"/>
      <c r="N66" s="163">
        <f>'将来負担比率（分子）の構造'!M$41</f>
        <v>30691</v>
      </c>
      <c r="O66" s="163"/>
      <c r="P66" s="163"/>
    </row>
    <row r="67" spans="1:16" x14ac:dyDescent="0.15">
      <c r="A67" s="163" t="s">
        <v>71</v>
      </c>
      <c r="B67" s="163" t="e">
        <f>NA()</f>
        <v>#N/A</v>
      </c>
      <c r="C67" s="163">
        <f>IF(ISNUMBER('将来負担比率（分子）の構造'!I$53), IF('将来負担比率（分子）の構造'!I$53 &lt; 0, 0, '将来負担比率（分子）の構造'!I$53), NA())</f>
        <v>0</v>
      </c>
      <c r="D67" s="163" t="e">
        <f>NA()</f>
        <v>#N/A</v>
      </c>
      <c r="E67" s="163" t="e">
        <f>NA()</f>
        <v>#N/A</v>
      </c>
      <c r="F67" s="163">
        <f>IF(ISNUMBER('将来負担比率（分子）の構造'!J$53), IF('将来負担比率（分子）の構造'!J$53 &lt; 0, 0, '将来負担比率（分子）の構造'!J$53), NA())</f>
        <v>0</v>
      </c>
      <c r="G67" s="163" t="e">
        <f>NA()</f>
        <v>#N/A</v>
      </c>
      <c r="H67" s="163" t="e">
        <f>NA()</f>
        <v>#N/A</v>
      </c>
      <c r="I67" s="163">
        <f>IF(ISNUMBER('将来負担比率（分子）の構造'!K$53), IF('将来負担比率（分子）の構造'!K$53 &lt; 0, 0, '将来負担比率（分子）の構造'!K$53), NA())</f>
        <v>0</v>
      </c>
      <c r="J67" s="163" t="e">
        <f>NA()</f>
        <v>#N/A</v>
      </c>
      <c r="K67" s="163" t="e">
        <f>NA()</f>
        <v>#N/A</v>
      </c>
      <c r="L67" s="163">
        <f>IF(ISNUMBER('将来負担比率（分子）の構造'!L$53), IF('将来負担比率（分子）の構造'!L$53 &lt; 0, 0, '将来負担比率（分子）の構造'!L$53), NA())</f>
        <v>0</v>
      </c>
      <c r="M67" s="163" t="e">
        <f>NA()</f>
        <v>#N/A</v>
      </c>
      <c r="N67" s="163" t="e">
        <f>NA()</f>
        <v>#N/A</v>
      </c>
      <c r="O67" s="163">
        <f>IF(ISNUMBER('将来負担比率（分子）の構造'!M$53), IF('将来負担比率（分子）の構造'!M$53 &lt; 0, 0, '将来負担比率（分子）の構造'!M$53), NA())</f>
        <v>826</v>
      </c>
      <c r="P67" s="163" t="e">
        <f>NA()</f>
        <v>#N/A</v>
      </c>
    </row>
    <row r="70" spans="1:16" x14ac:dyDescent="0.15">
      <c r="A70" s="165" t="s">
        <v>72</v>
      </c>
      <c r="B70" s="165"/>
      <c r="C70" s="165"/>
      <c r="D70" s="165"/>
      <c r="E70" s="165"/>
      <c r="F70" s="165"/>
    </row>
    <row r="71" spans="1:16" x14ac:dyDescent="0.15">
      <c r="A71" s="166"/>
      <c r="B71" s="166" t="str">
        <f>基金残高に係る経年分析!F54</f>
        <v>R04</v>
      </c>
      <c r="C71" s="166" t="str">
        <f>基金残高に係る経年分析!G54</f>
        <v>R05</v>
      </c>
      <c r="D71" s="166" t="str">
        <f>基金残高に係る経年分析!H54</f>
        <v>R06</v>
      </c>
    </row>
    <row r="72" spans="1:16" x14ac:dyDescent="0.15">
      <c r="A72" s="166" t="s">
        <v>73</v>
      </c>
      <c r="B72" s="167">
        <f>基金残高に係る経年分析!F55</f>
        <v>5970</v>
      </c>
      <c r="C72" s="167">
        <f>基金残高に係る経年分析!G55</f>
        <v>6528</v>
      </c>
      <c r="D72" s="167">
        <f>基金残高に係る経年分析!H55</f>
        <v>4584</v>
      </c>
    </row>
    <row r="73" spans="1:16" x14ac:dyDescent="0.15">
      <c r="A73" s="166" t="s">
        <v>74</v>
      </c>
      <c r="B73" s="167" t="str">
        <f>基金残高に係る経年分析!F56</f>
        <v>-</v>
      </c>
      <c r="C73" s="167" t="str">
        <f>基金残高に係る経年分析!G56</f>
        <v>-</v>
      </c>
      <c r="D73" s="167" t="str">
        <f>基金残高に係る経年分析!H56</f>
        <v>-</v>
      </c>
    </row>
    <row r="74" spans="1:16" x14ac:dyDescent="0.15">
      <c r="A74" s="166" t="s">
        <v>75</v>
      </c>
      <c r="B74" s="167">
        <f>基金残高に係る経年分析!F57</f>
        <v>4454</v>
      </c>
      <c r="C74" s="167">
        <f>基金残高に係る経年分析!G57</f>
        <v>4669</v>
      </c>
      <c r="D74" s="167">
        <f>基金残高に係る経年分析!H57</f>
        <v>3141</v>
      </c>
    </row>
  </sheetData>
  <sheetProtection algorithmName="SHA-512" hashValue="ZjK6rLnlZ/phgN5GyTpZzYHb/fBMkgKeh1FLGGWLv4Fya5Ei773BQOmaUPZXS7VTjC0VwQe2tu0X85yTfnQODw==" saltValue="gDy03Y8dsuYJ9cDmjSmg/w=="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subject/>
  <cp:keywords/>
  <dc:description/>
  <cp:lastPrinted>2026-03-10T06:25:34Z</cp:lastPrinted>
  <dcterms:created xsi:type="dcterms:W3CDTF">2026-02-23T05:26:05Z</dcterms:created>
  <dcterms:modified xsi:type="dcterms:W3CDTF">2026-08-31T05:06:02Z</dcterms:modified>
  <cp:category/>
</cp:coreProperties>
</file>